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5_財政G\☆02_調査\000_データ類\04_財政状況資料集\R01決算\99_送付用\２回目\"/>
    </mc:Choice>
  </mc:AlternateContent>
  <bookViews>
    <workbookView xWindow="0" yWindow="0" windowWidth="15360" windowHeight="76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C38" i="10"/>
  <c r="BE37" i="10"/>
  <c r="AM37" i="10"/>
  <c r="BE36" i="10"/>
  <c r="C34" i="10"/>
  <c r="C35" i="10" l="1"/>
  <c r="C36" i="10" s="1"/>
  <c r="C37" i="10" s="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s="1"/>
  <c r="BW34" i="10"/>
  <c r="BW35" i="10" s="1"/>
  <c r="BW36" i="10" s="1"/>
  <c r="BW37" i="10" s="1"/>
  <c r="BW38" i="10" s="1"/>
  <c r="BW39" i="10" s="1"/>
  <c r="BW40" i="10" s="1"/>
  <c r="CO34" i="10" l="1"/>
  <c r="CO35" i="10" s="1"/>
  <c r="CO36" i="10" s="1"/>
  <c r="CO37" i="10" s="1"/>
</calcChain>
</file>

<file path=xl/sharedStrings.xml><?xml version="1.0" encoding="utf-8"?>
<sst xmlns="http://schemas.openxmlformats.org/spreadsheetml/2006/main" count="1143" uniqueCount="618">
  <si>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</si>
  <si>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</si>
  <si>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</si>
  <si>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</si>
  <si>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</si>
  <si>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</si>
  <si>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</si>
  <si>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</si>
  <si>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</si>
  <si>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</si>
  <si>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</si>
  <si>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</si>
  <si>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</si>
  <si>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</si>
  <si>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</si>
  <si>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</si>
  <si>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</si>
  <si>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</si>
  <si>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</si>
  <si>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</si>
  <si>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</si>
  <si>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</si>
  <si>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</si>
  <si>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</si>
  <si>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</si>
  <si>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</si>
  <si>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</si>
  <si>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</si>
  <si>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</si>
  <si>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</si>
  <si>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</si>
  <si>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</si>
  <si>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</si>
  <si>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</si>
  <si>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</si>
  <si>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</si>
  <si>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</si>
  <si>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</si>
  <si>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</si>
  <si>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</si>
  <si>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</si>
  <si>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</si>
  <si>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</si>
  <si>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</si>
  <si>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</si>
  <si>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</si>
  <si>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</si>
  <si>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</si>
  <si>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</si>
  <si>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</si>
  <si>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</si>
  <si>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</si>
  <si>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</si>
  <si>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</si>
  <si>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</si>
  <si>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</si>
  <si>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</si>
  <si>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</si>
  <si>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</si>
  <si>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</si>
  <si>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</si>
  <si>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</si>
  <si>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</si>
  <si>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</si>
  <si>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</si>
  <si>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</si>
  <si>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</si>
  <si>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</si>
  <si>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</si>
  <si>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</si>
  <si>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</si>
  <si>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</si>
  <si>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</si>
  <si>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</si>
  <si>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</si>
  <si>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</si>
  <si>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</si>
  <si>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</si>
  <si>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</si>
  <si>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</si>
  <si>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</si>
  <si>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</si>
  <si>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</si>
  <si>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</si>
  <si>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</si>
  <si>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施行時特例市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</si>
  <si>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</si>
  <si>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</si>
  <si>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</si>
  <si>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</si>
  <si>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</si>
  <si>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</si>
  <si>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</si>
  <si>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</si>
  <si>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</si>
  <si>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</si>
  <si>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</si>
  <si>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</si>
  <si>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小田原市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</si>
  <si>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</si>
  <si>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</si>
  <si>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</si>
  <si>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</si>
  <si>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</si>
  <si>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</si>
  <si>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</si>
  <si>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</si>
  <si>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</si>
  <si>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</si>
  <si>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</si>
  <si>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</si>
  <si>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</si>
  <si>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</si>
  <si>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</si>
  <si>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</si>
  <si>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</si>
  <si>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</si>
  <si>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</si>
  <si>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</si>
  <si>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</si>
  <si>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</si>
  <si>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</si>
  <si>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</si>
  <si>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</si>
  <si>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</si>
  <si>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</si>
  <si>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</si>
  <si>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</si>
  <si>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</si>
  <si>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</si>
  <si>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</si>
  <si>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</si>
  <si>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</si>
  <si>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</si>
  <si>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</si>
  <si>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</si>
  <si>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</si>
  <si>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</si>
  <si>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</si>
  <si>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</si>
  <si>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</si>
  <si>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</si>
  <si>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</si>
  <si>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</si>
  <si>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</si>
  <si>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</si>
  <si>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</si>
  <si>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</si>
  <si>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</si>
  <si>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</si>
  <si>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</si>
  <si>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</si>
  <si>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</si>
  <si>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</si>
  <si>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</si>
  <si>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</si>
  <si>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</si>
  <si>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</si>
  <si>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</si>
  <si>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</si>
  <si>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</si>
  <si>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</si>
  <si>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</si>
  <si>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</si>
  <si>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</si>
  <si>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</si>
  <si>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</si>
  <si>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</si>
  <si>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</si>
  <si>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</si>
  <si>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</si>
  <si>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</si>
  <si>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</si>
  <si>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</si>
  <si>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</si>
  <si>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</si>
  <si>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</si>
  <si>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</si>
  <si>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</si>
  <si>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</si>
  <si>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</si>
  <si>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</si>
  <si>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</si>
  <si>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</si>
  <si>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</si>
  <si>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</si>
  <si>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</si>
  <si>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</si>
  <si>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</si>
  <si>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</si>
  <si>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</si>
  <si>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</si>
  <si>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</si>
  <si>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</si>
  <si>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</si>
  <si>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</si>
  <si>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</si>
  <si>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</si>
  <si>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</si>
  <si>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</si>
  <si>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</si>
  <si>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</si>
  <si>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</si>
  <si>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</si>
  <si>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</si>
  <si>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</si>
  <si>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</si>
  <si>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</si>
  <si>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</si>
  <si>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</si>
  <si>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</si>
  <si>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</si>
  <si>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</si>
  <si>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</si>
  <si>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神奈川県小田原市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</si>
  <si>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</si>
  <si>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</si>
  <si>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</si>
  <si>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</si>
  <si>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</si>
  <si>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</si>
  <si>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</si>
  <si>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</si>
  <si>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</si>
  <si>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</si>
  <si>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</si>
  <si>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</si>
  <si>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</si>
  <si>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</si>
  <si>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</si>
  <si>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</si>
  <si>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</si>
  <si>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</si>
  <si>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</si>
  <si>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</si>
  <si>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</si>
  <si>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</si>
  <si>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</si>
  <si>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</si>
  <si>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</si>
  <si>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</si>
  <si>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</si>
  <si>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</si>
  <si>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</si>
  <si>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</si>
  <si>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</si>
  <si>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</si>
  <si>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</si>
  <si>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</si>
  <si>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</si>
  <si>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</si>
  <si>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</si>
  <si>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</si>
  <si>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</si>
  <si>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</si>
  <si>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</si>
  <si>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</si>
  <si>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</si>
  <si>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</si>
  <si>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</si>
  <si>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</si>
  <si>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</si>
  <si>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</si>
  <si>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</si>
  <si>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</si>
  <si>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</si>
  <si>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</si>
  <si>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</si>
  <si>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</si>
  <si>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</si>
  <si>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</si>
  <si>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</si>
  <si>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</si>
  <si>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</si>
  <si>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</si>
  <si>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</si>
  <si>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</si>
  <si>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</si>
  <si>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</si>
  <si>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</si>
  <si>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</si>
  <si>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</si>
  <si>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</si>
  <si>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</si>
  <si>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</si>
  <si>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</si>
  <si>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</si>
  <si>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</si>
  <si>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</si>
  <si>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</si>
  <si>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</si>
  <si>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</si>
  <si>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</si>
  <si>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</si>
  <si>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</si>
  <si>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</si>
  <si>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</si>
  <si>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</si>
  <si>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</si>
  <si>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</si>
  <si>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</si>
  <si>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</si>
  <si>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</si>
  <si>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</si>
  <si>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</si>
  <si>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</si>
  <si>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</si>
  <si>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</si>
  <si>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</si>
  <si>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</si>
  <si>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</si>
  <si>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</si>
  <si>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</si>
  <si>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</si>
  <si>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</si>
  <si>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</si>
  <si>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</si>
  <si>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</si>
  <si>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</si>
  <si>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</si>
  <si>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</si>
  <si>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</si>
  <si>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</si>
  <si>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</si>
  <si>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</si>
  <si>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</si>
  <si>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</si>
  <si>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</si>
  <si>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</si>
  <si>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</si>
  <si>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</si>
  <si>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</si>
  <si>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</si>
  <si>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</si>
  <si>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</si>
  <si>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</si>
  <si>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</si>
  <si>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</si>
  <si>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</si>
  <si>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</si>
  <si>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</si>
  <si>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</si>
  <si>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</si>
  <si>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</si>
  <si>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</si>
  <si>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</si>
  <si>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</si>
  <si>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</si>
  <si>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</si>
  <si>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</si>
  <si>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</si>
  <si>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</si>
  <si>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</si>
  <si>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</si>
  <si>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</si>
  <si>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</si>
  <si>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</si>
  <si>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</si>
  <si>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</si>
  <si>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</si>
  <si>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</si>
  <si>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</si>
  <si>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</si>
  <si>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</si>
  <si>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</si>
  <si>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</si>
  <si>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</si>
  <si>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神奈川県小田原市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</si>
  <si>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</si>
  <si>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</si>
  <si>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</si>
  <si>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</si>
  <si>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</si>
  <si>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</si>
  <si>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</si>
  <si>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</si>
  <si>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</si>
  <si>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</si>
  <si>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</si>
  <si>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</si>
  <si>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</si>
  <si>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</si>
  <si>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</si>
  <si>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</si>
  <si>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</si>
  <si>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</si>
  <si>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</si>
  <si>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</si>
  <si>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</si>
  <si>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広域消防事業特別会計</t>
    <phoneticPr fontId="5"/>
  </si>
  <si>
    <t>小田原地下街事業特別会計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</si>
  <si>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</si>
  <si>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</si>
  <si>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</si>
  <si>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</si>
  <si>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</si>
  <si>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</si>
  <si>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</si>
  <si>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</si>
  <si>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</si>
  <si>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</si>
  <si>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</si>
  <si>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</si>
  <si>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</si>
  <si>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</si>
  <si>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</si>
  <si>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国民健康保険診療施設事業特別会計</t>
    <phoneticPr fontId="5"/>
  </si>
  <si>
    <t>介護保険事業特別会計</t>
    <phoneticPr fontId="5"/>
  </si>
  <si>
    <t>後期高齢者医療事業特別会計</t>
    <phoneticPr fontId="5"/>
  </si>
  <si>
    <t>競輪事業特別会計</t>
    <phoneticPr fontId="5"/>
  </si>
  <si>
    <t>水道事業会計</t>
    <phoneticPr fontId="5"/>
  </si>
  <si>
    <t>法適用企業</t>
    <phoneticPr fontId="5"/>
  </si>
  <si>
    <t>病院事業会計</t>
    <phoneticPr fontId="5"/>
  </si>
  <si>
    <t>下水道事業会計</t>
    <phoneticPr fontId="5"/>
  </si>
  <si>
    <t>法適用企業</t>
    <phoneticPr fontId="5"/>
  </si>
  <si>
    <t>小田原城天守閣事業特別会計</t>
    <phoneticPr fontId="5"/>
  </si>
  <si>
    <t>法非適用企業</t>
    <phoneticPr fontId="5"/>
  </si>
  <si>
    <t>公設地方卸売市場事業特別会計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</si>
  <si>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</si>
  <si>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</si>
  <si>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</si>
  <si>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</si>
  <si>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</si>
  <si>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</si>
  <si>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</si>
  <si>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</si>
  <si>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</si>
  <si>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</si>
  <si>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</si>
  <si>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</si>
  <si>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</si>
  <si>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</si>
  <si>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</si>
  <si>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</si>
  <si>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</si>
  <si>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</si>
  <si>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</si>
  <si>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</si>
  <si>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</si>
  <si>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</si>
  <si>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</si>
  <si>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</si>
  <si>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</si>
  <si>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</si>
  <si>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</si>
  <si>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</si>
  <si>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</si>
  <si>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</si>
  <si>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</si>
  <si>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</si>
  <si>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</si>
  <si>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</si>
  <si>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</si>
  <si>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</si>
  <si>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</si>
  <si>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</si>
  <si>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</si>
  <si>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</si>
  <si>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</si>
  <si>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</si>
  <si>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</si>
  <si>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</si>
  <si>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</si>
  <si>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</si>
  <si>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</si>
  <si>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</si>
  <si>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</si>
  <si>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</si>
  <si>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</si>
  <si>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</si>
  <si>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</si>
  <si>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</si>
  <si>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</si>
  <si>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</si>
  <si>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</si>
  <si>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</si>
  <si>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</si>
  <si>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</si>
  <si>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</si>
  <si>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</si>
  <si>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</si>
  <si>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</si>
  <si>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</si>
  <si>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</si>
  <si>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</si>
  <si>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</si>
  <si>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</si>
  <si>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</si>
  <si>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</si>
  <si>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</si>
  <si>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</si>
  <si>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</si>
  <si>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</si>
  <si>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</si>
  <si>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</si>
  <si>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</si>
  <si>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</si>
  <si>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</si>
  <si>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</si>
  <si>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</si>
  <si>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</si>
  <si>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</si>
  <si>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</si>
  <si>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</si>
  <si>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</si>
  <si>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</si>
  <si>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</si>
  <si>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</si>
  <si>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</si>
  <si>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</si>
  <si>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</si>
  <si>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</si>
  <si>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</si>
  <si>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</si>
  <si>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</si>
  <si>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</si>
  <si>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</si>
  <si>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</si>
  <si>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</si>
  <si>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</si>
  <si>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</si>
  <si>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</si>
  <si>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</si>
  <si>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</si>
  <si>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</si>
  <si>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</si>
  <si>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</si>
  <si>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</si>
  <si>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</si>
  <si>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</si>
  <si>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</si>
  <si>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</si>
  <si>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</si>
  <si>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</si>
  <si>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</si>
  <si>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</si>
  <si>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</si>
  <si>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</si>
  <si>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</si>
  <si>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</si>
  <si>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</si>
  <si>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</si>
  <si>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</si>
  <si>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</si>
  <si>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</si>
  <si>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</si>
  <si>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</si>
  <si>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</si>
  <si>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</si>
  <si>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</si>
  <si>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</si>
  <si>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</si>
  <si>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</si>
  <si>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</si>
  <si>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</si>
  <si>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</si>
  <si>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</si>
  <si>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</si>
  <si>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</si>
  <si>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</si>
  <si>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</si>
  <si>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</si>
  <si>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</si>
  <si>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0.91</t>
  </si>
  <si>
    <t>一般会計</t>
  </si>
  <si>
    <t>病院事業会計</t>
  </si>
  <si>
    <t>水道事業会計</t>
  </si>
  <si>
    <t>下水道事業会計</t>
  </si>
  <si>
    <t>競輪事業特別会計</t>
  </si>
  <si>
    <t>国民健康保険事業特別会計</t>
  </si>
  <si>
    <t>介護保険事業特別会計</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</si>
  <si>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</si>
  <si>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</si>
  <si>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</si>
  <si>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</si>
  <si>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</si>
  <si>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</si>
  <si>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</si>
  <si>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</si>
  <si>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</si>
  <si>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</si>
  <si>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34"/>
  </si>
  <si>
    <t>神奈川県後期高齢者医療広域連合(後期高齢者医療)</t>
    <rPh sb="16" eb="18">
      <t>コウキ</t>
    </rPh>
    <rPh sb="18" eb="21">
      <t>コウレイシャ</t>
    </rPh>
    <rPh sb="21" eb="23">
      <t>イリョウ</t>
    </rPh>
    <phoneticPr fontId="34"/>
  </si>
  <si>
    <t>小田原市外二ケ市町組合</t>
    <rPh sb="0" eb="4">
      <t>オダワラシ</t>
    </rPh>
    <rPh sb="4" eb="5">
      <t>ソト</t>
    </rPh>
    <rPh sb="5" eb="6">
      <t>ニ</t>
    </rPh>
    <rPh sb="7" eb="9">
      <t>シチョウ</t>
    </rPh>
    <rPh sb="9" eb="11">
      <t>クミアイ</t>
    </rPh>
    <phoneticPr fontId="34"/>
  </si>
  <si>
    <t>南足柄市外五ケ市町組合</t>
    <rPh sb="0" eb="3">
      <t>ミナミアシガラ</t>
    </rPh>
    <rPh sb="3" eb="4">
      <t>シ</t>
    </rPh>
    <rPh sb="4" eb="5">
      <t>ソト</t>
    </rPh>
    <rPh sb="5" eb="6">
      <t>ゴ</t>
    </rPh>
    <rPh sb="7" eb="9">
      <t>シチョウ</t>
    </rPh>
    <rPh sb="9" eb="11">
      <t>クミアイ</t>
    </rPh>
    <phoneticPr fontId="34"/>
  </si>
  <si>
    <t>南足柄市外二ケ市町組合</t>
    <rPh sb="0" eb="3">
      <t>ミナミアシガラ</t>
    </rPh>
    <rPh sb="3" eb="4">
      <t>シ</t>
    </rPh>
    <rPh sb="4" eb="5">
      <t>ソト</t>
    </rPh>
    <rPh sb="5" eb="6">
      <t>ニ</t>
    </rPh>
    <rPh sb="7" eb="9">
      <t>シチョウ</t>
    </rPh>
    <rPh sb="9" eb="11">
      <t>クミアイ</t>
    </rPh>
    <phoneticPr fontId="34"/>
  </si>
  <si>
    <t>箱根町外二ヵ市組合</t>
    <rPh sb="0" eb="2">
      <t>ハコネ</t>
    </rPh>
    <rPh sb="2" eb="3">
      <t>マチ</t>
    </rPh>
    <rPh sb="3" eb="4">
      <t>ソト</t>
    </rPh>
    <rPh sb="4" eb="5">
      <t>ニ</t>
    </rPh>
    <rPh sb="6" eb="7">
      <t>シ</t>
    </rPh>
    <rPh sb="7" eb="9">
      <t>クミアイ</t>
    </rPh>
    <phoneticPr fontId="34"/>
  </si>
  <si>
    <t>南足柄市外四ケ市町組合</t>
    <rPh sb="0" eb="3">
      <t>ミナミアシガラ</t>
    </rPh>
    <rPh sb="3" eb="4">
      <t>シ</t>
    </rPh>
    <rPh sb="4" eb="5">
      <t>ソト</t>
    </rPh>
    <rPh sb="5" eb="6">
      <t>ヨン</t>
    </rPh>
    <rPh sb="7" eb="9">
      <t>シチョウ</t>
    </rPh>
    <rPh sb="9" eb="11">
      <t>クミアイ</t>
    </rPh>
    <phoneticPr fontId="34"/>
  </si>
  <si>
    <t>小田原市土地開発公社</t>
    <rPh sb="0" eb="4">
      <t>オダワラシ</t>
    </rPh>
    <rPh sb="4" eb="6">
      <t>トチ</t>
    </rPh>
    <rPh sb="6" eb="8">
      <t>カイハツ</t>
    </rPh>
    <rPh sb="8" eb="10">
      <t>コウシャ</t>
    </rPh>
    <phoneticPr fontId="2"/>
  </si>
  <si>
    <t>公益財団法人　小田原市体育協会</t>
    <rPh sb="0" eb="2">
      <t>コウエキ</t>
    </rPh>
    <rPh sb="2" eb="4">
      <t>ザイダン</t>
    </rPh>
    <rPh sb="4" eb="6">
      <t>ホウジン</t>
    </rPh>
    <rPh sb="7" eb="11">
      <t>オダワラシ</t>
    </rPh>
    <rPh sb="11" eb="13">
      <t>タイイク</t>
    </rPh>
    <rPh sb="13" eb="15">
      <t>キョウカイ</t>
    </rPh>
    <phoneticPr fontId="2"/>
  </si>
  <si>
    <t>一般財団法人　小田原市事業協会</t>
    <rPh sb="0" eb="2">
      <t>イッパン</t>
    </rPh>
    <rPh sb="2" eb="4">
      <t>ザイダン</t>
    </rPh>
    <rPh sb="4" eb="6">
      <t>ホウジン</t>
    </rPh>
    <rPh sb="7" eb="11">
      <t>オダワラシ</t>
    </rPh>
    <rPh sb="11" eb="13">
      <t>ジギョウ</t>
    </rPh>
    <rPh sb="13" eb="15">
      <t>キョウカイ</t>
    </rPh>
    <phoneticPr fontId="2"/>
  </si>
  <si>
    <t>株式会社　小田原市水道サービスセンター</t>
    <rPh sb="0" eb="4">
      <t>カブシキガイシャ</t>
    </rPh>
    <rPh sb="5" eb="9">
      <t>オダワラシ</t>
    </rPh>
    <rPh sb="9" eb="11">
      <t>スイドウ</t>
    </rPh>
    <phoneticPr fontId="2"/>
  </si>
  <si>
    <t>〇</t>
    <phoneticPr fontId="2"/>
  </si>
  <si>
    <t>-</t>
    <phoneticPr fontId="2"/>
  </si>
  <si>
    <t>-</t>
    <phoneticPr fontId="2"/>
  </si>
  <si>
    <t>ふるさとみどり基金</t>
    <rPh sb="7" eb="9">
      <t>キキン</t>
    </rPh>
    <phoneticPr fontId="2"/>
  </si>
  <si>
    <t>社会福祉基金</t>
    <rPh sb="0" eb="2">
      <t>シャカイ</t>
    </rPh>
    <rPh sb="2" eb="4">
      <t>フクシ</t>
    </rPh>
    <rPh sb="4" eb="6">
      <t>キキン</t>
    </rPh>
    <phoneticPr fontId="2"/>
  </si>
  <si>
    <t>ふるさと文化基金</t>
    <rPh sb="4" eb="6">
      <t>ブンカ</t>
    </rPh>
    <rPh sb="6" eb="8">
      <t>キキン</t>
    </rPh>
    <phoneticPr fontId="2"/>
  </si>
  <si>
    <t>スポーツ振興・教育環境改善基金</t>
    <rPh sb="4" eb="6">
      <t>シンコウ</t>
    </rPh>
    <rPh sb="7" eb="9">
      <t>キョウイク</t>
    </rPh>
    <rPh sb="9" eb="11">
      <t>カンキョウ</t>
    </rPh>
    <rPh sb="11" eb="13">
      <t>カイゼン</t>
    </rPh>
    <rPh sb="13" eb="15">
      <t>キキン</t>
    </rPh>
    <phoneticPr fontId="2"/>
  </si>
  <si>
    <t>駐車場整備基金</t>
    <rPh sb="0" eb="3">
      <t>チュウシャジョウ</t>
    </rPh>
    <rPh sb="3" eb="5">
      <t>セイビ</t>
    </rPh>
    <rPh sb="5" eb="7">
      <t>キキン</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</si>
  <si>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</si>
  <si>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</si>
  <si>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</si>
  <si>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</si>
  <si>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</si>
  <si>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</si>
  <si>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</si>
  <si>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将来負担比率は、環境事業センター焼却施設基幹的設備改良事業、斎場整備事業、学校教育施設等整備等の大規模事業の進捗などで地方債残高が増加したことなどにより増加した。
有形固定資産減価償却比率は、大規模事業の進捗により新規固定資産の取得が進んだため、平成30年度に比べ微減し、類似団体より低い値となった。
将来負担比率は類似団体より低いものの増加傾向が予想され、既存施設の長寿命化対策という将来負担も潜在しているため、資産台帳と計画を連動させた優先順位付けやコストの平準化が課題となっている。</t>
    <rPh sb="0" eb="2">
      <t>ショウライ</t>
    </rPh>
    <rPh sb="2" eb="4">
      <t>フタン</t>
    </rPh>
    <rPh sb="4" eb="6">
      <t>ヒリツ</t>
    </rPh>
    <rPh sb="8" eb="10">
      <t>カンキョウ</t>
    </rPh>
    <rPh sb="10" eb="12">
      <t>ジギョウ</t>
    </rPh>
    <rPh sb="16" eb="18">
      <t>ショウキャク</t>
    </rPh>
    <rPh sb="18" eb="20">
      <t>シセツ</t>
    </rPh>
    <rPh sb="20" eb="23">
      <t>キカンテキ</t>
    </rPh>
    <rPh sb="23" eb="25">
      <t>セツビ</t>
    </rPh>
    <rPh sb="25" eb="27">
      <t>カイリョウ</t>
    </rPh>
    <rPh sb="27" eb="29">
      <t>ジギョウ</t>
    </rPh>
    <rPh sb="30" eb="32">
      <t>サイジョウ</t>
    </rPh>
    <rPh sb="32" eb="34">
      <t>セイビ</t>
    </rPh>
    <rPh sb="34" eb="36">
      <t>ジギョウ</t>
    </rPh>
    <rPh sb="37" eb="39">
      <t>ガッコウ</t>
    </rPh>
    <rPh sb="39" eb="41">
      <t>キョウイク</t>
    </rPh>
    <rPh sb="41" eb="43">
      <t>シセツ</t>
    </rPh>
    <rPh sb="43" eb="44">
      <t>トウ</t>
    </rPh>
    <rPh sb="44" eb="46">
      <t>セイビ</t>
    </rPh>
    <rPh sb="46" eb="47">
      <t>トウ</t>
    </rPh>
    <rPh sb="48" eb="51">
      <t>ダイキボ</t>
    </rPh>
    <rPh sb="51" eb="53">
      <t>ジギョウ</t>
    </rPh>
    <rPh sb="54" eb="56">
      <t>シンチョク</t>
    </rPh>
    <rPh sb="59" eb="62">
      <t>チホウサイ</t>
    </rPh>
    <rPh sb="62" eb="64">
      <t>ザンダカ</t>
    </rPh>
    <rPh sb="65" eb="67">
      <t>ゾウカ</t>
    </rPh>
    <rPh sb="76" eb="78">
      <t>ゾウカ</t>
    </rPh>
    <rPh sb="82" eb="88">
      <t>ユウケイコテイシサン</t>
    </rPh>
    <rPh sb="88" eb="90">
      <t>ゲンカ</t>
    </rPh>
    <rPh sb="90" eb="92">
      <t>ショウキャク</t>
    </rPh>
    <rPh sb="93" eb="94">
      <t>リツ</t>
    </rPh>
    <rPh sb="96" eb="99">
      <t>ダイキボ</t>
    </rPh>
    <rPh sb="99" eb="101">
      <t>ジギョウ</t>
    </rPh>
    <rPh sb="102" eb="104">
      <t>シンチョク</t>
    </rPh>
    <rPh sb="107" eb="109">
      <t>シンキ</t>
    </rPh>
    <rPh sb="109" eb="111">
      <t>コテイ</t>
    </rPh>
    <rPh sb="111" eb="113">
      <t>シサン</t>
    </rPh>
    <rPh sb="114" eb="116">
      <t>シュトク</t>
    </rPh>
    <rPh sb="117" eb="118">
      <t>スス</t>
    </rPh>
    <rPh sb="123" eb="125">
      <t>ヘイセイ</t>
    </rPh>
    <rPh sb="127" eb="129">
      <t>ネンド</t>
    </rPh>
    <rPh sb="130" eb="131">
      <t>クラ</t>
    </rPh>
    <rPh sb="132" eb="134">
      <t>ビゲン</t>
    </rPh>
    <rPh sb="136" eb="138">
      <t>ルイジ</t>
    </rPh>
    <rPh sb="138" eb="140">
      <t>ダンタイ</t>
    </rPh>
    <rPh sb="142" eb="143">
      <t>ヒク</t>
    </rPh>
    <rPh sb="144" eb="145">
      <t>アタイ</t>
    </rPh>
    <rPh sb="151" eb="153">
      <t>ショウライ</t>
    </rPh>
    <rPh sb="153" eb="155">
      <t>フタン</t>
    </rPh>
    <rPh sb="155" eb="157">
      <t>ヒリツ</t>
    </rPh>
    <rPh sb="158" eb="160">
      <t>ルイジ</t>
    </rPh>
    <rPh sb="160" eb="162">
      <t>ダンタイ</t>
    </rPh>
    <rPh sb="164" eb="165">
      <t>ヒク</t>
    </rPh>
    <rPh sb="169" eb="171">
      <t>ゾウカ</t>
    </rPh>
    <rPh sb="171" eb="173">
      <t>ケイコウ</t>
    </rPh>
    <rPh sb="174" eb="176">
      <t>ヨソウ</t>
    </rPh>
    <rPh sb="179" eb="181">
      <t>キゾン</t>
    </rPh>
    <rPh sb="181" eb="183">
      <t>シセツ</t>
    </rPh>
    <rPh sb="184" eb="188">
      <t>チョウジュミョウカ</t>
    </rPh>
    <rPh sb="188" eb="190">
      <t>タイサク</t>
    </rPh>
    <rPh sb="193" eb="195">
      <t>ショウライ</t>
    </rPh>
    <rPh sb="195" eb="197">
      <t>フタン</t>
    </rPh>
    <rPh sb="198" eb="200">
      <t>センザイ</t>
    </rPh>
    <rPh sb="207" eb="209">
      <t>シサン</t>
    </rPh>
    <rPh sb="209" eb="211">
      <t>ダイチョウ</t>
    </rPh>
    <rPh sb="212" eb="214">
      <t>ケイカク</t>
    </rPh>
    <rPh sb="215" eb="217">
      <t>レンドウ</t>
    </rPh>
    <rPh sb="220" eb="222">
      <t>ユウセン</t>
    </rPh>
    <rPh sb="222" eb="224">
      <t>ジュンイ</t>
    </rPh>
    <rPh sb="224" eb="225">
      <t>ヅ</t>
    </rPh>
    <rPh sb="231" eb="234">
      <t>ヘイジュンカ</t>
    </rPh>
    <rPh sb="235" eb="237">
      <t>カダイ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</si>
  <si>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</si>
  <si>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</si>
  <si>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</si>
  <si>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</si>
  <si>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</si>
  <si>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</si>
  <si>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将来負担比率は増加したものの、実質公債費比率は減少しており、元利償還金・準元利償還金が年々減少しているためである。
実質公債費比率の3か年平均としては、数年は横ばいが続くが、平成30年度に実施した大規模事業の元金償還が令和4年度から始まるため、今後は上昇していくことが考えられる。</t>
    <rPh sb="0" eb="2">
      <t>ショウライ</t>
    </rPh>
    <rPh sb="2" eb="4">
      <t>フタン</t>
    </rPh>
    <rPh sb="4" eb="6">
      <t>ヒリツ</t>
    </rPh>
    <rPh sb="7" eb="9">
      <t>ゾウカ</t>
    </rPh>
    <rPh sb="15" eb="17">
      <t>ジッシツ</t>
    </rPh>
    <rPh sb="17" eb="20">
      <t>コウサイヒ</t>
    </rPh>
    <rPh sb="20" eb="22">
      <t>ヒリツ</t>
    </rPh>
    <rPh sb="23" eb="25">
      <t>ゲンショウ</t>
    </rPh>
    <rPh sb="30" eb="32">
      <t>ガンリ</t>
    </rPh>
    <rPh sb="32" eb="35">
      <t>ショウカンキン</t>
    </rPh>
    <rPh sb="36" eb="37">
      <t>ジュン</t>
    </rPh>
    <rPh sb="37" eb="39">
      <t>ガンリ</t>
    </rPh>
    <rPh sb="39" eb="42">
      <t>ショウカンキン</t>
    </rPh>
    <rPh sb="43" eb="45">
      <t>ネンネン</t>
    </rPh>
    <rPh sb="45" eb="47">
      <t>ゲンショウ</t>
    </rPh>
    <rPh sb="58" eb="60">
      <t>ジッシツ</t>
    </rPh>
    <rPh sb="60" eb="63">
      <t>コウサイヒ</t>
    </rPh>
    <rPh sb="64" eb="65">
      <t>リツ</t>
    </rPh>
    <rPh sb="68" eb="69">
      <t>ネン</t>
    </rPh>
    <rPh sb="69" eb="71">
      <t>ヘイキン</t>
    </rPh>
    <rPh sb="76" eb="78">
      <t>スウネン</t>
    </rPh>
    <rPh sb="79" eb="80">
      <t>ヨコ</t>
    </rPh>
    <rPh sb="83" eb="84">
      <t>ツヅ</t>
    </rPh>
    <rPh sb="87" eb="89">
      <t>ヘイセイ</t>
    </rPh>
    <rPh sb="91" eb="93">
      <t>ネンド</t>
    </rPh>
    <rPh sb="94" eb="96">
      <t>ジッシ</t>
    </rPh>
    <rPh sb="98" eb="101">
      <t>ダイキボ</t>
    </rPh>
    <rPh sb="101" eb="103">
      <t>ジギョウ</t>
    </rPh>
    <rPh sb="104" eb="106">
      <t>ガンキン</t>
    </rPh>
    <rPh sb="106" eb="108">
      <t>ショウカン</t>
    </rPh>
    <rPh sb="109" eb="111">
      <t>レイワ</t>
    </rPh>
    <rPh sb="112" eb="114">
      <t>ネンド</t>
    </rPh>
    <rPh sb="116" eb="117">
      <t>ハジ</t>
    </rPh>
    <rPh sb="122" eb="124">
      <t>コンゴ</t>
    </rPh>
    <rPh sb="125" eb="127">
      <t>ジョウショウ</t>
    </rPh>
    <rPh sb="134" eb="135">
      <t>カンガ</t>
    </rPh>
    <phoneticPr fontId="2"/>
  </si>
  <si>
    <t>実質公債費比率</t>
    <phoneticPr fontId="5"/>
  </si>
  <si>
    <t>実質公債費比率</t>
    <phoneticPr fontId="5"/>
  </si>
  <si>
    <t>類似団体内平均値</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</si>
</sst>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43554</c:v>
                </c:pt>
                <c:pt idx="1">
                  <c:v>42581</c:v>
                </c:pt>
                <c:pt idx="2">
                  <c:v>45426</c:v>
                </c:pt>
                <c:pt idx="3">
                  <c:v>45022</c:v>
                </c:pt>
                <c:pt idx="4">
                  <c:v>46035</c:v>
                </c:pt>
              </c:numCache>
            </c:numRef>
          </c:val>
          <c:smooth val="0"/>
          <c:extLst xmlns:c16r2="http://schemas.microsoft.com/office/drawing/2015/06/chart">
            <c:ext xmlns:c16="http://schemas.microsoft.com/office/drawing/2014/chart" uri="{C3380CC4-5D6E-409C-BE32-E72D297353CC}">
              <c16:uniqueId val="{00000000-9342-481D-B70E-6B8B077D0E1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37935</c:v>
                </c:pt>
                <c:pt idx="1">
                  <c:v>36374</c:v>
                </c:pt>
                <c:pt idx="2">
                  <c:v>36580</c:v>
                </c:pt>
                <c:pt idx="3">
                  <c:v>58394</c:v>
                </c:pt>
                <c:pt idx="4">
                  <c:v>60992</c:v>
                </c:pt>
              </c:numCache>
            </c:numRef>
          </c:val>
          <c:smooth val="0"/>
          <c:extLst xmlns:c16r2="http://schemas.microsoft.com/office/drawing/2015/06/chart">
            <c:ext xmlns:c16="http://schemas.microsoft.com/office/drawing/2014/chart" uri="{C3380CC4-5D6E-409C-BE32-E72D297353CC}">
              <c16:uniqueId val="{00000001-9342-481D-B70E-6B8B077D0E13}"/>
            </c:ext>
          </c:extLst>
        </c:ser>
        <c:dLbls>
          <c:showLegendKey val="0"/>
          <c:showVal val="0"/>
          <c:showCatName val="0"/>
          <c:showSerName val="0"/>
          <c:showPercent val="0"/>
          <c:showBubbleSize val="0"/>
        </c:dLbls>
        <c:marker val="1"/>
        <c:smooth val="0"/>
        <c:axId val="547585064"/>
        <c:axId val="547589376"/>
      </c:lineChart>
      <c:catAx>
        <c:axId val="547585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7589376"/>
        <c:crosses val="autoZero"/>
        <c:auto val="1"/>
        <c:lblAlgn val="ctr"/>
        <c:lblOffset val="100"/>
        <c:tickLblSkip val="1"/>
        <c:tickMarkSkip val="1"/>
        <c:noMultiLvlLbl val="0"/>
      </c:catAx>
      <c:valAx>
        <c:axId val="54758937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7585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10.45</c:v>
                </c:pt>
                <c:pt idx="1">
                  <c:v>9.58</c:v>
                </c:pt>
                <c:pt idx="2">
                  <c:v>10.14</c:v>
                </c:pt>
                <c:pt idx="3">
                  <c:v>7.76</c:v>
                </c:pt>
                <c:pt idx="4">
                  <c:v>9.2100000000000009</c:v>
                </c:pt>
              </c:numCache>
            </c:numRef>
          </c:val>
          <c:extLst xmlns:c16r2="http://schemas.microsoft.com/office/drawing/2015/06/chart">
            <c:ext xmlns:c16="http://schemas.microsoft.com/office/drawing/2014/chart" uri="{C3380CC4-5D6E-409C-BE32-E72D297353CC}">
              <c16:uniqueId val="{00000000-174C-4B7A-A7CD-54C7CEE06C6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14.93</c:v>
                </c:pt>
                <c:pt idx="1">
                  <c:v>15.18</c:v>
                </c:pt>
                <c:pt idx="2">
                  <c:v>15.54</c:v>
                </c:pt>
                <c:pt idx="3">
                  <c:v>16.100000000000001</c:v>
                </c:pt>
                <c:pt idx="4">
                  <c:v>15.37</c:v>
                </c:pt>
              </c:numCache>
            </c:numRef>
          </c:val>
          <c:extLst xmlns:c16r2="http://schemas.microsoft.com/office/drawing/2015/06/chart">
            <c:ext xmlns:c16="http://schemas.microsoft.com/office/drawing/2014/chart" uri="{C3380CC4-5D6E-409C-BE32-E72D297353CC}">
              <c16:uniqueId val="{00000001-174C-4B7A-A7CD-54C7CEE06C6D}"/>
            </c:ext>
          </c:extLst>
        </c:ser>
        <c:dLbls>
          <c:showLegendKey val="0"/>
          <c:showVal val="0"/>
          <c:showCatName val="0"/>
          <c:showSerName val="0"/>
          <c:showPercent val="0"/>
          <c:showBubbleSize val="0"/>
        </c:dLbls>
        <c:gapWidth val="250"/>
        <c:overlap val="100"/>
        <c:axId val="547589768"/>
        <c:axId val="547590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3.34</c:v>
                </c:pt>
                <c:pt idx="1">
                  <c:v>0.05</c:v>
                </c:pt>
                <c:pt idx="2">
                  <c:v>2.38</c:v>
                </c:pt>
                <c:pt idx="3">
                  <c:v>-0.91</c:v>
                </c:pt>
                <c:pt idx="4">
                  <c:v>0.56999999999999995</c:v>
                </c:pt>
              </c:numCache>
            </c:numRef>
          </c:val>
          <c:smooth val="0"/>
          <c:extLst xmlns:c16r2="http://schemas.microsoft.com/office/drawing/2015/06/chart">
            <c:ext xmlns:c16="http://schemas.microsoft.com/office/drawing/2014/chart" uri="{C3380CC4-5D6E-409C-BE32-E72D297353CC}">
              <c16:uniqueId val="{00000002-174C-4B7A-A7CD-54C7CEE06C6D}"/>
            </c:ext>
          </c:extLst>
        </c:ser>
        <c:dLbls>
          <c:showLegendKey val="0"/>
          <c:showVal val="0"/>
          <c:showCatName val="0"/>
          <c:showSerName val="0"/>
          <c:showPercent val="0"/>
          <c:showBubbleSize val="0"/>
        </c:dLbls>
        <c:marker val="1"/>
        <c:smooth val="0"/>
        <c:axId val="547589768"/>
        <c:axId val="547590552"/>
      </c:lineChart>
      <c:catAx>
        <c:axId val="547589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47590552"/>
        <c:crosses val="autoZero"/>
        <c:auto val="1"/>
        <c:lblAlgn val="ctr"/>
        <c:lblOffset val="100"/>
        <c:tickLblSkip val="1"/>
        <c:tickMarkSkip val="1"/>
        <c:noMultiLvlLbl val="0"/>
      </c:catAx>
      <c:valAx>
        <c:axId val="547590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7589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2.2999999999999998</c:v>
                </c:pt>
                <c:pt idx="2">
                  <c:v>#N/A</c:v>
                </c:pt>
                <c:pt idx="3">
                  <c:v>0.61</c:v>
                </c:pt>
                <c:pt idx="4">
                  <c:v>#N/A</c:v>
                </c:pt>
                <c:pt idx="5">
                  <c:v>0.3</c:v>
                </c:pt>
                <c:pt idx="6">
                  <c:v>#N/A</c:v>
                </c:pt>
                <c:pt idx="7">
                  <c:v>0.21</c:v>
                </c:pt>
                <c:pt idx="8">
                  <c:v>#N/A</c:v>
                </c:pt>
                <c:pt idx="9">
                  <c:v>0.22</c:v>
                </c:pt>
              </c:numCache>
            </c:numRef>
          </c:val>
          <c:extLst xmlns:c16r2="http://schemas.microsoft.com/office/drawing/2015/06/chart">
            <c:ext xmlns:c16="http://schemas.microsoft.com/office/drawing/2014/chart" uri="{C3380CC4-5D6E-409C-BE32-E72D297353CC}">
              <c16:uniqueId val="{00000000-9A85-433B-A0F6-22AD5A05FCE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A85-433B-A0F6-22AD5A05FCE8}"/>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0.14000000000000001</c:v>
                </c:pt>
                <c:pt idx="2">
                  <c:v>#N/A</c:v>
                </c:pt>
                <c:pt idx="3">
                  <c:v>0.21</c:v>
                </c:pt>
                <c:pt idx="4">
                  <c:v>#N/A</c:v>
                </c:pt>
                <c:pt idx="5">
                  <c:v>0.14000000000000001</c:v>
                </c:pt>
                <c:pt idx="6">
                  <c:v>#N/A</c:v>
                </c:pt>
                <c:pt idx="7">
                  <c:v>0.14000000000000001</c:v>
                </c:pt>
                <c:pt idx="8">
                  <c:v>#N/A</c:v>
                </c:pt>
                <c:pt idx="9">
                  <c:v>0.15</c:v>
                </c:pt>
              </c:numCache>
            </c:numRef>
          </c:val>
          <c:extLst xmlns:c16r2="http://schemas.microsoft.com/office/drawing/2015/06/chart">
            <c:ext xmlns:c16="http://schemas.microsoft.com/office/drawing/2014/chart" uri="{C3380CC4-5D6E-409C-BE32-E72D297353CC}">
              <c16:uniqueId val="{00000002-9A85-433B-A0F6-22AD5A05FCE8}"/>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0.86</c:v>
                </c:pt>
                <c:pt idx="2">
                  <c:v>#N/A</c:v>
                </c:pt>
                <c:pt idx="3">
                  <c:v>0.96</c:v>
                </c:pt>
                <c:pt idx="4">
                  <c:v>#N/A</c:v>
                </c:pt>
                <c:pt idx="5">
                  <c:v>0.79</c:v>
                </c:pt>
                <c:pt idx="6">
                  <c:v>#N/A</c:v>
                </c:pt>
                <c:pt idx="7">
                  <c:v>0.93</c:v>
                </c:pt>
                <c:pt idx="8">
                  <c:v>#N/A</c:v>
                </c:pt>
                <c:pt idx="9">
                  <c:v>0.37</c:v>
                </c:pt>
              </c:numCache>
            </c:numRef>
          </c:val>
          <c:extLst xmlns:c16r2="http://schemas.microsoft.com/office/drawing/2015/06/chart">
            <c:ext xmlns:c16="http://schemas.microsoft.com/office/drawing/2014/chart" uri="{C3380CC4-5D6E-409C-BE32-E72D297353CC}">
              <c16:uniqueId val="{00000003-9A85-433B-A0F6-22AD5A05FCE8}"/>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1.49</c:v>
                </c:pt>
                <c:pt idx="2">
                  <c:v>#N/A</c:v>
                </c:pt>
                <c:pt idx="3">
                  <c:v>2.2000000000000002</c:v>
                </c:pt>
                <c:pt idx="4">
                  <c:v>#N/A</c:v>
                </c:pt>
                <c:pt idx="5">
                  <c:v>1.46</c:v>
                </c:pt>
                <c:pt idx="6">
                  <c:v>#N/A</c:v>
                </c:pt>
                <c:pt idx="7">
                  <c:v>0.63</c:v>
                </c:pt>
                <c:pt idx="8">
                  <c:v>#N/A</c:v>
                </c:pt>
                <c:pt idx="9">
                  <c:v>0.46</c:v>
                </c:pt>
              </c:numCache>
            </c:numRef>
          </c:val>
          <c:extLst xmlns:c16r2="http://schemas.microsoft.com/office/drawing/2015/06/chart">
            <c:ext xmlns:c16="http://schemas.microsoft.com/office/drawing/2014/chart" uri="{C3380CC4-5D6E-409C-BE32-E72D297353CC}">
              <c16:uniqueId val="{00000004-9A85-433B-A0F6-22AD5A05FCE8}"/>
            </c:ext>
          </c:extLst>
        </c:ser>
        <c:ser>
          <c:idx val="5"/>
          <c:order val="5"/>
          <c:tx>
            <c:strRef>
              <c:f>データシート!$A$32</c:f>
              <c:strCache>
                <c:ptCount val="1"/>
                <c:pt idx="0">
                  <c:v>競輪事業特別会計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0.99</c:v>
                </c:pt>
                <c:pt idx="2">
                  <c:v>#N/A</c:v>
                </c:pt>
                <c:pt idx="3">
                  <c:v>0.85</c:v>
                </c:pt>
                <c:pt idx="4">
                  <c:v>#N/A</c:v>
                </c:pt>
                <c:pt idx="5">
                  <c:v>0.41</c:v>
                </c:pt>
                <c:pt idx="6">
                  <c:v>#N/A</c:v>
                </c:pt>
                <c:pt idx="7">
                  <c:v>0.45</c:v>
                </c:pt>
                <c:pt idx="8">
                  <c:v>#N/A</c:v>
                </c:pt>
                <c:pt idx="9">
                  <c:v>0.55000000000000004</c:v>
                </c:pt>
              </c:numCache>
            </c:numRef>
          </c:val>
          <c:extLst xmlns:c16r2="http://schemas.microsoft.com/office/drawing/2015/06/chart">
            <c:ext xmlns:c16="http://schemas.microsoft.com/office/drawing/2014/chart" uri="{C3380CC4-5D6E-409C-BE32-E72D297353CC}">
              <c16:uniqueId val="{00000005-9A85-433B-A0F6-22AD5A05FCE8}"/>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#N/A</c:v>
                </c:pt>
                <c:pt idx="3">
                  <c:v>2.85</c:v>
                </c:pt>
                <c:pt idx="4">
                  <c:v>#N/A</c:v>
                </c:pt>
                <c:pt idx="5">
                  <c:v>3.47</c:v>
                </c:pt>
                <c:pt idx="6">
                  <c:v>#N/A</c:v>
                </c:pt>
                <c:pt idx="7">
                  <c:v>4.47</c:v>
                </c:pt>
                <c:pt idx="8">
                  <c:v>#N/A</c:v>
                </c:pt>
                <c:pt idx="9">
                  <c:v>5.41</c:v>
                </c:pt>
              </c:numCache>
            </c:numRef>
          </c:val>
          <c:extLst xmlns:c16r2="http://schemas.microsoft.com/office/drawing/2015/06/chart">
            <c:ext xmlns:c16="http://schemas.microsoft.com/office/drawing/2014/chart" uri="{C3380CC4-5D6E-409C-BE32-E72D297353CC}">
              <c16:uniqueId val="{00000006-9A85-433B-A0F6-22AD5A05FCE8}"/>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5.44</c:v>
                </c:pt>
                <c:pt idx="2">
                  <c:v>#N/A</c:v>
                </c:pt>
                <c:pt idx="3">
                  <c:v>5.66</c:v>
                </c:pt>
                <c:pt idx="4">
                  <c:v>#N/A</c:v>
                </c:pt>
                <c:pt idx="5">
                  <c:v>6.47</c:v>
                </c:pt>
                <c:pt idx="6">
                  <c:v>#N/A</c:v>
                </c:pt>
                <c:pt idx="7">
                  <c:v>6.93</c:v>
                </c:pt>
                <c:pt idx="8">
                  <c:v>#N/A</c:v>
                </c:pt>
                <c:pt idx="9">
                  <c:v>6.49</c:v>
                </c:pt>
              </c:numCache>
            </c:numRef>
          </c:val>
          <c:extLst xmlns:c16r2="http://schemas.microsoft.com/office/drawing/2015/06/chart">
            <c:ext xmlns:c16="http://schemas.microsoft.com/office/drawing/2014/chart" uri="{C3380CC4-5D6E-409C-BE32-E72D297353CC}">
              <c16:uniqueId val="{00000007-9A85-433B-A0F6-22AD5A05FCE8}"/>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6.71</c:v>
                </c:pt>
                <c:pt idx="2">
                  <c:v>#N/A</c:v>
                </c:pt>
                <c:pt idx="3">
                  <c:v>7.74</c:v>
                </c:pt>
                <c:pt idx="4">
                  <c:v>#N/A</c:v>
                </c:pt>
                <c:pt idx="5">
                  <c:v>7</c:v>
                </c:pt>
                <c:pt idx="6">
                  <c:v>#N/A</c:v>
                </c:pt>
                <c:pt idx="7">
                  <c:v>7.88</c:v>
                </c:pt>
                <c:pt idx="8">
                  <c:v>#N/A</c:v>
                </c:pt>
                <c:pt idx="9">
                  <c:v>9.07</c:v>
                </c:pt>
              </c:numCache>
            </c:numRef>
          </c:val>
          <c:extLst xmlns:c16r2="http://schemas.microsoft.com/office/drawing/2015/06/chart">
            <c:ext xmlns:c16="http://schemas.microsoft.com/office/drawing/2014/chart" uri="{C3380CC4-5D6E-409C-BE32-E72D297353CC}">
              <c16:uniqueId val="{00000008-9A85-433B-A0F6-22AD5A05FCE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10.38</c:v>
                </c:pt>
                <c:pt idx="2">
                  <c:v>#N/A</c:v>
                </c:pt>
                <c:pt idx="3">
                  <c:v>9.48</c:v>
                </c:pt>
                <c:pt idx="4">
                  <c:v>#N/A</c:v>
                </c:pt>
                <c:pt idx="5">
                  <c:v>10.07</c:v>
                </c:pt>
                <c:pt idx="6">
                  <c:v>#N/A</c:v>
                </c:pt>
                <c:pt idx="7">
                  <c:v>7.69</c:v>
                </c:pt>
                <c:pt idx="8">
                  <c:v>#N/A</c:v>
                </c:pt>
                <c:pt idx="9">
                  <c:v>9.14</c:v>
                </c:pt>
              </c:numCache>
            </c:numRef>
          </c:val>
          <c:extLst xmlns:c16r2="http://schemas.microsoft.com/office/drawing/2015/06/chart">
            <c:ext xmlns:c16="http://schemas.microsoft.com/office/drawing/2014/chart" uri="{C3380CC4-5D6E-409C-BE32-E72D297353CC}">
              <c16:uniqueId val="{00000009-9A85-433B-A0F6-22AD5A05FCE8}"/>
            </c:ext>
          </c:extLst>
        </c:ser>
        <c:dLbls>
          <c:showLegendKey val="0"/>
          <c:showVal val="0"/>
          <c:showCatName val="0"/>
          <c:showSerName val="0"/>
          <c:showPercent val="0"/>
          <c:showBubbleSize val="0"/>
        </c:dLbls>
        <c:gapWidth val="150"/>
        <c:overlap val="100"/>
        <c:axId val="547591336"/>
        <c:axId val="198950616"/>
      </c:barChart>
      <c:catAx>
        <c:axId val="547591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8950616"/>
        <c:crosses val="autoZero"/>
        <c:auto val="1"/>
        <c:lblAlgn val="ctr"/>
        <c:lblOffset val="100"/>
        <c:tickLblSkip val="1"/>
        <c:tickMarkSkip val="1"/>
        <c:noMultiLvlLbl val="0"/>
      </c:catAx>
      <c:valAx>
        <c:axId val="198950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7591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6297</c:v>
                </c:pt>
                <c:pt idx="5">
                  <c:v>6061</c:v>
                </c:pt>
                <c:pt idx="8">
                  <c:v>6259</c:v>
                </c:pt>
                <c:pt idx="11">
                  <c:v>5984</c:v>
                </c:pt>
                <c:pt idx="14">
                  <c:v>5411</c:v>
                </c:pt>
              </c:numCache>
            </c:numRef>
          </c:val>
          <c:extLst xmlns:c16r2="http://schemas.microsoft.com/office/drawing/2015/06/chart">
            <c:ext xmlns:c16="http://schemas.microsoft.com/office/drawing/2014/chart" uri="{C3380CC4-5D6E-409C-BE32-E72D297353CC}">
              <c16:uniqueId val="{00000000-1BF1-46AC-9B4F-DE4B8FBEA4A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BF1-46AC-9B4F-DE4B8FBEA4A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542</c:v>
                </c:pt>
                <c:pt idx="3">
                  <c:v>749</c:v>
                </c:pt>
                <c:pt idx="6">
                  <c:v>637</c:v>
                </c:pt>
                <c:pt idx="9">
                  <c:v>14</c:v>
                </c:pt>
                <c:pt idx="12">
                  <c:v>24</c:v>
                </c:pt>
              </c:numCache>
            </c:numRef>
          </c:val>
          <c:extLst xmlns:c16r2="http://schemas.microsoft.com/office/drawing/2015/06/chart">
            <c:ext xmlns:c16="http://schemas.microsoft.com/office/drawing/2014/chart" uri="{C3380CC4-5D6E-409C-BE32-E72D297353CC}">
              <c16:uniqueId val="{00000002-1BF1-46AC-9B4F-DE4B8FBEA4A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BF1-46AC-9B4F-DE4B8FBEA4A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2258</c:v>
                </c:pt>
                <c:pt idx="3">
                  <c:v>1867</c:v>
                </c:pt>
                <c:pt idx="6">
                  <c:v>1832</c:v>
                </c:pt>
                <c:pt idx="9">
                  <c:v>1823</c:v>
                </c:pt>
                <c:pt idx="12">
                  <c:v>1504</c:v>
                </c:pt>
              </c:numCache>
            </c:numRef>
          </c:val>
          <c:extLst xmlns:c16r2="http://schemas.microsoft.com/office/drawing/2015/06/chart">
            <c:ext xmlns:c16="http://schemas.microsoft.com/office/drawing/2014/chart" uri="{C3380CC4-5D6E-409C-BE32-E72D297353CC}">
              <c16:uniqueId val="{00000004-1BF1-46AC-9B4F-DE4B8FBEA4A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BF1-46AC-9B4F-DE4B8FBEA4A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BF1-46AC-9B4F-DE4B8FBEA4A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5460</c:v>
                </c:pt>
                <c:pt idx="3">
                  <c:v>4971</c:v>
                </c:pt>
                <c:pt idx="6">
                  <c:v>4772</c:v>
                </c:pt>
                <c:pt idx="9">
                  <c:v>4658</c:v>
                </c:pt>
                <c:pt idx="12">
                  <c:v>4590</c:v>
                </c:pt>
              </c:numCache>
            </c:numRef>
          </c:val>
          <c:extLst xmlns:c16r2="http://schemas.microsoft.com/office/drawing/2015/06/chart">
            <c:ext xmlns:c16="http://schemas.microsoft.com/office/drawing/2014/chart" uri="{C3380CC4-5D6E-409C-BE32-E72D297353CC}">
              <c16:uniqueId val="{00000007-1BF1-46AC-9B4F-DE4B8FBEA4A6}"/>
            </c:ext>
          </c:extLst>
        </c:ser>
        <c:dLbls>
          <c:showLegendKey val="0"/>
          <c:showVal val="0"/>
          <c:showCatName val="0"/>
          <c:showSerName val="0"/>
          <c:showPercent val="0"/>
          <c:showBubbleSize val="0"/>
        </c:dLbls>
        <c:gapWidth val="100"/>
        <c:overlap val="100"/>
        <c:axId val="638816696"/>
        <c:axId val="638817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1963</c:v>
                </c:pt>
                <c:pt idx="2">
                  <c:v>#N/A</c:v>
                </c:pt>
                <c:pt idx="3">
                  <c:v>#N/A</c:v>
                </c:pt>
                <c:pt idx="4">
                  <c:v>1526</c:v>
                </c:pt>
                <c:pt idx="5">
                  <c:v>#N/A</c:v>
                </c:pt>
                <c:pt idx="6">
                  <c:v>#N/A</c:v>
                </c:pt>
                <c:pt idx="7">
                  <c:v>982</c:v>
                </c:pt>
                <c:pt idx="8">
                  <c:v>#N/A</c:v>
                </c:pt>
                <c:pt idx="9">
                  <c:v>#N/A</c:v>
                </c:pt>
                <c:pt idx="10">
                  <c:v>511</c:v>
                </c:pt>
                <c:pt idx="11">
                  <c:v>#N/A</c:v>
                </c:pt>
                <c:pt idx="12">
                  <c:v>#N/A</c:v>
                </c:pt>
                <c:pt idx="13">
                  <c:v>707</c:v>
                </c:pt>
                <c:pt idx="14">
                  <c:v>#N/A</c:v>
                </c:pt>
              </c:numCache>
            </c:numRef>
          </c:val>
          <c:smooth val="0"/>
          <c:extLst xmlns:c16r2="http://schemas.microsoft.com/office/drawing/2015/06/chart">
            <c:ext xmlns:c16="http://schemas.microsoft.com/office/drawing/2014/chart" uri="{C3380CC4-5D6E-409C-BE32-E72D297353CC}">
              <c16:uniqueId val="{00000008-1BF1-46AC-9B4F-DE4B8FBEA4A6}"/>
            </c:ext>
          </c:extLst>
        </c:ser>
        <c:dLbls>
          <c:showLegendKey val="0"/>
          <c:showVal val="0"/>
          <c:showCatName val="0"/>
          <c:showSerName val="0"/>
          <c:showPercent val="0"/>
          <c:showBubbleSize val="0"/>
        </c:dLbls>
        <c:marker val="1"/>
        <c:smooth val="0"/>
        <c:axId val="638816696"/>
        <c:axId val="638817480"/>
      </c:lineChart>
      <c:catAx>
        <c:axId val="638816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38817480"/>
        <c:crosses val="autoZero"/>
        <c:auto val="1"/>
        <c:lblAlgn val="ctr"/>
        <c:lblOffset val="100"/>
        <c:tickLblSkip val="1"/>
        <c:tickMarkSkip val="1"/>
        <c:noMultiLvlLbl val="0"/>
      </c:catAx>
      <c:valAx>
        <c:axId val="638817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8816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54462</c:v>
                </c:pt>
                <c:pt idx="5">
                  <c:v>53127</c:v>
                </c:pt>
                <c:pt idx="8">
                  <c:v>52790</c:v>
                </c:pt>
                <c:pt idx="11">
                  <c:v>53990</c:v>
                </c:pt>
                <c:pt idx="14">
                  <c:v>53622</c:v>
                </c:pt>
              </c:numCache>
            </c:numRef>
          </c:val>
          <c:extLst xmlns:c16r2="http://schemas.microsoft.com/office/drawing/2015/06/chart">
            <c:ext xmlns:c16="http://schemas.microsoft.com/office/drawing/2014/chart" uri="{C3380CC4-5D6E-409C-BE32-E72D297353CC}">
              <c16:uniqueId val="{00000000-8B1F-4014-B729-3122DE196B5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20372</c:v>
                </c:pt>
                <c:pt idx="5">
                  <c:v>21543</c:v>
                </c:pt>
                <c:pt idx="8">
                  <c:v>20827</c:v>
                </c:pt>
                <c:pt idx="11">
                  <c:v>19144</c:v>
                </c:pt>
                <c:pt idx="14">
                  <c:v>19447</c:v>
                </c:pt>
              </c:numCache>
            </c:numRef>
          </c:val>
          <c:extLst xmlns:c16r2="http://schemas.microsoft.com/office/drawing/2015/06/chart">
            <c:ext xmlns:c16="http://schemas.microsoft.com/office/drawing/2014/chart" uri="{C3380CC4-5D6E-409C-BE32-E72D297353CC}">
              <c16:uniqueId val="{00000001-8B1F-4014-B729-3122DE196B5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12791</c:v>
                </c:pt>
                <c:pt idx="5">
                  <c:v>13167</c:v>
                </c:pt>
                <c:pt idx="8">
                  <c:v>14678</c:v>
                </c:pt>
                <c:pt idx="11">
                  <c:v>14508</c:v>
                </c:pt>
                <c:pt idx="14">
                  <c:v>13758</c:v>
                </c:pt>
              </c:numCache>
            </c:numRef>
          </c:val>
          <c:extLst xmlns:c16r2="http://schemas.microsoft.com/office/drawing/2015/06/chart">
            <c:ext xmlns:c16="http://schemas.microsoft.com/office/drawing/2014/chart" uri="{C3380CC4-5D6E-409C-BE32-E72D297353CC}">
              <c16:uniqueId val="{00000002-8B1F-4014-B729-3122DE196B5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B1F-4014-B729-3122DE196B5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B1F-4014-B729-3122DE196B5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B1F-4014-B729-3122DE196B5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10198</c:v>
                </c:pt>
                <c:pt idx="3">
                  <c:v>10366</c:v>
                </c:pt>
                <c:pt idx="6">
                  <c:v>10204</c:v>
                </c:pt>
                <c:pt idx="9">
                  <c:v>10408</c:v>
                </c:pt>
                <c:pt idx="12">
                  <c:v>10657</c:v>
                </c:pt>
              </c:numCache>
            </c:numRef>
          </c:val>
          <c:extLst xmlns:c16r2="http://schemas.microsoft.com/office/drawing/2015/06/chart">
            <c:ext xmlns:c16="http://schemas.microsoft.com/office/drawing/2014/chart" uri="{C3380CC4-5D6E-409C-BE32-E72D297353CC}">
              <c16:uniqueId val="{00000006-8B1F-4014-B729-3122DE196B5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8B1F-4014-B729-3122DE196B5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23836</c:v>
                </c:pt>
                <c:pt idx="3">
                  <c:v>24294</c:v>
                </c:pt>
                <c:pt idx="6">
                  <c:v>24310</c:v>
                </c:pt>
                <c:pt idx="9">
                  <c:v>21857</c:v>
                </c:pt>
                <c:pt idx="12">
                  <c:v>20923</c:v>
                </c:pt>
              </c:numCache>
            </c:numRef>
          </c:val>
          <c:extLst xmlns:c16r2="http://schemas.microsoft.com/office/drawing/2015/06/chart">
            <c:ext xmlns:c16="http://schemas.microsoft.com/office/drawing/2014/chart" uri="{C3380CC4-5D6E-409C-BE32-E72D297353CC}">
              <c16:uniqueId val="{00000008-8B1F-4014-B729-3122DE196B5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6564</c:v>
                </c:pt>
                <c:pt idx="3">
                  <c:v>4378</c:v>
                </c:pt>
                <c:pt idx="6">
                  <c:v>3350</c:v>
                </c:pt>
                <c:pt idx="9">
                  <c:v>3157</c:v>
                </c:pt>
                <c:pt idx="12">
                  <c:v>2878</c:v>
                </c:pt>
              </c:numCache>
            </c:numRef>
          </c:val>
          <c:extLst xmlns:c16r2="http://schemas.microsoft.com/office/drawing/2015/06/chart">
            <c:ext xmlns:c16="http://schemas.microsoft.com/office/drawing/2014/chart" uri="{C3380CC4-5D6E-409C-BE32-E72D297353CC}">
              <c16:uniqueId val="{00000009-8B1F-4014-B729-3122DE196B5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50880</c:v>
                </c:pt>
                <c:pt idx="3">
                  <c:v>50759</c:v>
                </c:pt>
                <c:pt idx="6">
                  <c:v>49973</c:v>
                </c:pt>
                <c:pt idx="9">
                  <c:v>52117</c:v>
                </c:pt>
                <c:pt idx="12">
                  <c:v>55653</c:v>
                </c:pt>
              </c:numCache>
            </c:numRef>
          </c:val>
          <c:extLst xmlns:c16r2="http://schemas.microsoft.com/office/drawing/2015/06/chart">
            <c:ext xmlns:c16="http://schemas.microsoft.com/office/drawing/2014/chart" uri="{C3380CC4-5D6E-409C-BE32-E72D297353CC}">
              <c16:uniqueId val="{0000000A-8B1F-4014-B729-3122DE196B50}"/>
            </c:ext>
          </c:extLst>
        </c:ser>
        <c:dLbls>
          <c:showLegendKey val="0"/>
          <c:showVal val="0"/>
          <c:showCatName val="0"/>
          <c:showSerName val="0"/>
          <c:showPercent val="0"/>
          <c:showBubbleSize val="0"/>
        </c:dLbls>
        <c:gapWidth val="100"/>
        <c:overlap val="100"/>
        <c:axId val="638818656"/>
        <c:axId val="638819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3852</c:v>
                </c:pt>
                <c:pt idx="2">
                  <c:v>#N/A</c:v>
                </c:pt>
                <c:pt idx="3">
                  <c:v>#N/A</c:v>
                </c:pt>
                <c:pt idx="4">
                  <c:v>1960</c:v>
                </c:pt>
                <c:pt idx="5">
                  <c:v>#N/A</c:v>
                </c:pt>
                <c:pt idx="6">
                  <c:v>#N/A</c:v>
                </c:pt>
                <c:pt idx="7">
                  <c:v>0</c:v>
                </c:pt>
                <c:pt idx="8">
                  <c:v>#N/A</c:v>
                </c:pt>
                <c:pt idx="9">
                  <c:v>#N/A</c:v>
                </c:pt>
                <c:pt idx="10">
                  <c:v>0</c:v>
                </c:pt>
                <c:pt idx="11">
                  <c:v>#N/A</c:v>
                </c:pt>
                <c:pt idx="12">
                  <c:v>#N/A</c:v>
                </c:pt>
                <c:pt idx="13">
                  <c:v>3284</c:v>
                </c:pt>
                <c:pt idx="14">
                  <c:v>#N/A</c:v>
                </c:pt>
              </c:numCache>
            </c:numRef>
          </c:val>
          <c:smooth val="0"/>
          <c:extLst xmlns:c16r2="http://schemas.microsoft.com/office/drawing/2015/06/chart">
            <c:ext xmlns:c16="http://schemas.microsoft.com/office/drawing/2014/chart" uri="{C3380CC4-5D6E-409C-BE32-E72D297353CC}">
              <c16:uniqueId val="{0000000B-8B1F-4014-B729-3122DE196B50}"/>
            </c:ext>
          </c:extLst>
        </c:ser>
        <c:dLbls>
          <c:showLegendKey val="0"/>
          <c:showVal val="0"/>
          <c:showCatName val="0"/>
          <c:showSerName val="0"/>
          <c:showPercent val="0"/>
          <c:showBubbleSize val="0"/>
        </c:dLbls>
        <c:marker val="1"/>
        <c:smooth val="0"/>
        <c:axId val="638818656"/>
        <c:axId val="638819048"/>
      </c:lineChart>
      <c:catAx>
        <c:axId val="63881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38819048"/>
        <c:crosses val="autoZero"/>
        <c:auto val="1"/>
        <c:lblAlgn val="ctr"/>
        <c:lblOffset val="100"/>
        <c:tickLblSkip val="1"/>
        <c:tickMarkSkip val="1"/>
        <c:noMultiLvlLbl val="0"/>
      </c:catAx>
      <c:valAx>
        <c:axId val="638819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8818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5897</c:v>
                </c:pt>
                <c:pt idx="1">
                  <c:v>6138</c:v>
                </c:pt>
                <c:pt idx="2">
                  <c:v>5820</c:v>
                </c:pt>
              </c:numCache>
            </c:numRef>
          </c:val>
          <c:extLst xmlns:c16r2="http://schemas.microsoft.com/office/drawing/2015/06/chart">
            <c:ext xmlns:c16="http://schemas.microsoft.com/office/drawing/2014/chart" uri="{C3380CC4-5D6E-409C-BE32-E72D297353CC}">
              <c16:uniqueId val="{00000000-E0F1-4497-8928-2B58252245A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E0F1-4497-8928-2B58252245A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5241</c:v>
                </c:pt>
                <c:pt idx="1">
                  <c:v>4710</c:v>
                </c:pt>
                <c:pt idx="2">
                  <c:v>3632</c:v>
                </c:pt>
              </c:numCache>
            </c:numRef>
          </c:val>
          <c:extLst xmlns:c16r2="http://schemas.microsoft.com/office/drawing/2015/06/chart">
            <c:ext xmlns:c16="http://schemas.microsoft.com/office/drawing/2014/chart" uri="{C3380CC4-5D6E-409C-BE32-E72D297353CC}">
              <c16:uniqueId val="{00000002-E0F1-4497-8928-2B58252245A0}"/>
            </c:ext>
          </c:extLst>
        </c:ser>
        <c:dLbls>
          <c:showLegendKey val="0"/>
          <c:showVal val="0"/>
          <c:showCatName val="0"/>
          <c:showSerName val="0"/>
          <c:showPercent val="0"/>
          <c:showBubbleSize val="0"/>
        </c:dLbls>
        <c:gapWidth val="120"/>
        <c:overlap val="100"/>
        <c:axId val="638816304"/>
        <c:axId val="638817088"/>
      </c:barChart>
      <c:catAx>
        <c:axId val="638816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38817088"/>
        <c:crosses val="autoZero"/>
        <c:auto val="1"/>
        <c:lblAlgn val="ctr"/>
        <c:lblOffset val="100"/>
        <c:tickLblSkip val="1"/>
        <c:tickMarkSkip val="1"/>
        <c:noMultiLvlLbl val="0"/>
      </c:catAx>
      <c:valAx>
        <c:axId val="6388170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38816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A57-40E7-9140-7F7DBD3100EE}"/>
                </c:ext>
                <c:ext xmlns:c15="http://schemas.microsoft.com/office/drawing/2012/chart" uri="{CE6537A1-D6FC-4f65-9D91-7224C49458BB}">
                  <c15:dlblFieldTable>
                    <c15:dlblFTEntry>
                      <c15:txfldGUID>{99C8E974-89AF-4BAB-B68B-9448BADA9911}</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A57-40E7-9140-7F7DBD3100EE}"/>
                </c:ext>
                <c:ext xmlns:c15="http://schemas.microsoft.com/office/drawing/2012/chart" uri="{CE6537A1-D6FC-4f65-9D91-7224C49458BB}">
                  <c15:dlblFieldTable>
                    <c15:dlblFTEntry>
                      <c15:txfldGUID>{FB62B38E-B5FD-476E-B1CD-A37DE7642FA5}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A57-40E7-9140-7F7DBD3100EE}"/>
                </c:ext>
                <c:ext xmlns:c15="http://schemas.microsoft.com/office/drawing/2012/chart" uri="{CE6537A1-D6FC-4f65-9D91-7224C49458BB}">
                  <c15:dlblFieldTable>
                    <c15:dlblFTEntry>
                      <c15:txfldGUID>{02A39839-2DB3-4352-B1AC-9050D8F86A0C}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A57-40E7-9140-7F7DBD3100EE}"/>
                </c:ext>
                <c:ext xmlns:c15="http://schemas.microsoft.com/office/drawing/2012/chart" uri="{CE6537A1-D6FC-4f65-9D91-7224C49458BB}">
                  <c15:dlblFieldTable>
                    <c15:dlblFTEntry>
                      <c15:txfldGUID>{505B81B8-F3BD-4C97-91E1-430390456E92}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A57-40E7-9140-7F7DBD3100EE}"/>
                </c:ext>
                <c:ext xmlns:c15="http://schemas.microsoft.com/office/drawing/2012/chart" uri="{CE6537A1-D6FC-4f65-9D91-7224C49458BB}">
                  <c15:dlblFieldTable>
                    <c15:dlblFTEntry>
                      <c15:txfldGUID>{F479B85C-51AB-4384-94A3-64DC6784CC29}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A57-40E7-9140-7F7DBD3100EE}"/>
                </c:ext>
                <c:ext xmlns:c15="http://schemas.microsoft.com/office/drawing/2012/chart" uri="{CE6537A1-D6FC-4f65-9D91-7224C49458BB}">
                  <c15:dlblFieldTable>
                    <c15:dlblFTEntry>
                      <c15:txfldGUID>{2C341183-197E-4E8B-89DB-FCD8B65030E9}</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A57-40E7-9140-7F7DBD3100EE}"/>
                </c:ext>
                <c:ext xmlns:c15="http://schemas.microsoft.com/office/drawing/2012/chart" uri="{CE6537A1-D6FC-4f65-9D91-7224C49458BB}">
                  <c15:dlblFieldTable>
                    <c15:dlblFTEntry>
                      <c15:txfldGUID>{F140B2EF-05B0-4CF3-8BB8-B0B768C0D58F}</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A57-40E7-9140-7F7DBD3100EE}"/>
                </c:ext>
                <c:ext xmlns:c15="http://schemas.microsoft.com/office/drawing/2012/chart" uri="{CE6537A1-D6FC-4f65-9D91-7224C49458BB}">
                  <c15:dlblFieldTable>
                    <c15:dlblFTEntry>
                      <c15:txfldGUID>{6DD42607-1404-40A1-B0D4-006021CDFDBD}</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A57-40E7-9140-7F7DBD3100EE}"/>
                </c:ext>
                <c:ext xmlns:c15="http://schemas.microsoft.com/office/drawing/2012/chart" uri="{CE6537A1-D6FC-4f65-9D91-7224C49458BB}">
                  <c15:dlblFieldTable>
                    <c15:dlblFTEntry>
                      <c15:txfldGUID>{B19F3B9D-59CB-4391-937F-3CB69FFB940B}</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c:v>
                </c:pt>
                <c:pt idx="8">
                  <c:v>55.6</c:v>
                </c:pt>
                <c:pt idx="16">
                  <c:v>57.3</c:v>
                </c:pt>
                <c:pt idx="24">
                  <c:v>58.8</c:v>
                </c:pt>
                <c:pt idx="32">
                  <c:v>58.2</c:v>
                </c:pt>
              </c:numCache>
            </c:numRef>
          </c:xVal>
          <c:yVal>
            <c:numRef>
              <c:f>公会計指標分析・財政指標組合せ分析表!$BP$51:$DC$51</c:f>
              <c:numCache>
                <c:formatCode>#,##0.0;"▲ "#,##0.0</c:formatCode>
                <c:ptCount val="40"/>
                <c:pt idx="0">
                  <c:v>11.5</c:v>
                </c:pt>
                <c:pt idx="8">
                  <c:v>5.9</c:v>
                </c:pt>
                <c:pt idx="32">
                  <c:v>9.6999999999999993</c:v>
                </c:pt>
              </c:numCache>
            </c:numRef>
          </c:yVal>
          <c:smooth val="0"/>
          <c:extLst xmlns:c16r2="http://schemas.microsoft.com/office/drawing/2015/06/chart">
            <c:ext xmlns:c16="http://schemas.microsoft.com/office/drawing/2014/chart" uri="{C3380CC4-5D6E-409C-BE32-E72D297353CC}">
              <c16:uniqueId val="{00000009-CA57-40E7-9140-7F7DBD3100E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A57-40E7-9140-7F7DBD3100EE}"/>
                </c:ext>
                <c:ext xmlns:c15="http://schemas.microsoft.com/office/drawing/2012/chart" uri="{CE6537A1-D6FC-4f65-9D91-7224C49458BB}">
                  <c15:dlblFieldTable>
                    <c15:dlblFTEntry>
                      <c15:txfldGUID>{10C6AADE-3E52-41B3-A6A8-36FD9338F289}</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A57-40E7-9140-7F7DBD3100EE}"/>
                </c:ext>
                <c:ext xmlns:c15="http://schemas.microsoft.com/office/drawing/2012/chart" uri="{CE6537A1-D6FC-4f65-9D91-7224C49458BB}">
                  <c15:dlblFieldTable>
                    <c15:dlblFTEntry>
                      <c15:txfldGUID>{05958E10-7EFA-4A33-BC08-C70457A683BB}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A57-40E7-9140-7F7DBD3100EE}"/>
                </c:ext>
                <c:ext xmlns:c15="http://schemas.microsoft.com/office/drawing/2012/chart" uri="{CE6537A1-D6FC-4f65-9D91-7224C49458BB}">
                  <c15:dlblFieldTable>
                    <c15:dlblFTEntry>
                      <c15:txfldGUID>{A13EB9AC-54E8-42C9-A2F2-E05595BE0445}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A57-40E7-9140-7F7DBD3100EE}"/>
                </c:ext>
                <c:ext xmlns:c15="http://schemas.microsoft.com/office/drawing/2012/chart" uri="{CE6537A1-D6FC-4f65-9D91-7224C49458BB}">
                  <c15:dlblFieldTable>
                    <c15:dlblFTEntry>
                      <c15:txfldGUID>{D9A1D7AF-E4C8-4072-AFA0-F5E83AB199CF}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A57-40E7-9140-7F7DBD3100EE}"/>
                </c:ext>
                <c:ext xmlns:c15="http://schemas.microsoft.com/office/drawing/2012/chart" uri="{CE6537A1-D6FC-4f65-9D91-7224C49458BB}">
                  <c15:dlblFieldTable>
                    <c15:dlblFTEntry>
                      <c15:txfldGUID>{AFCC176F-A6C1-4BF8-8A28-B85F21A0110F}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A57-40E7-9140-7F7DBD3100EE}"/>
                </c:ext>
                <c:ext xmlns:c15="http://schemas.microsoft.com/office/drawing/2012/chart" uri="{CE6537A1-D6FC-4f65-9D91-7224C49458BB}">
                  <c15:dlblFieldTable>
                    <c15:dlblFTEntry>
                      <c15:txfldGUID>{6EBFED6D-3A69-461E-A484-28F9C685EAA2}</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A57-40E7-9140-7F7DBD3100EE}"/>
                </c:ext>
                <c:ext xmlns:c15="http://schemas.microsoft.com/office/drawing/2012/chart" uri="{CE6537A1-D6FC-4f65-9D91-7224C49458BB}">
                  <c15:dlblFieldTable>
                    <c15:dlblFTEntry>
                      <c15:txfldGUID>{E72B1DD2-4DCE-405D-B1C6-6702D4B755BF}</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A57-40E7-9140-7F7DBD3100EE}"/>
                </c:ext>
                <c:ext xmlns:c15="http://schemas.microsoft.com/office/drawing/2012/chart" uri="{CE6537A1-D6FC-4f65-9D91-7224C49458BB}">
                  <c15:dlblFieldTable>
                    <c15:dlblFTEntry>
                      <c15:txfldGUID>{32B43C88-B0D2-417D-998A-7124581FF293}</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A57-40E7-9140-7F7DBD3100EE}"/>
                </c:ext>
                <c:ext xmlns:c15="http://schemas.microsoft.com/office/drawing/2012/chart" uri="{CE6537A1-D6FC-4f65-9D91-7224C49458BB}">
                  <c15:dlblFieldTable>
                    <c15:dlblFTEntry>
                      <c15:txfldGUID>{B7F1FFF9-BF8F-448A-B0B4-EAD9F5863665}</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54.4</c:v>
                </c:pt>
                <c:pt idx="8">
                  <c:v>57.4</c:v>
                </c:pt>
                <c:pt idx="16">
                  <c:v>58.3</c:v>
                </c:pt>
                <c:pt idx="24">
                  <c:v>60.4</c:v>
                </c:pt>
                <c:pt idx="32">
                  <c:v>61.3</c:v>
                </c:pt>
              </c:numCache>
            </c:numRef>
          </c:xVal>
          <c:yVal>
            <c:numRef>
              <c:f>公会計指標分析・財政指標組合せ分析表!$BP$55:$DC$55</c:f>
              <c:numCache>
                <c:formatCode>#,##0.0;"▲ "#,##0.0</c:formatCode>
                <c:ptCount val="40"/>
                <c:pt idx="0">
                  <c:v>37.4</c:v>
                </c:pt>
                <c:pt idx="8">
                  <c:v>31</c:v>
                </c:pt>
                <c:pt idx="16">
                  <c:v>30</c:v>
                </c:pt>
                <c:pt idx="24">
                  <c:v>23.1</c:v>
                </c:pt>
                <c:pt idx="32">
                  <c:v>19</c:v>
                </c:pt>
              </c:numCache>
            </c:numRef>
          </c:yVal>
          <c:smooth val="0"/>
          <c:extLst xmlns:c16r2="http://schemas.microsoft.com/office/drawing/2015/06/chart">
            <c:ext xmlns:c16="http://schemas.microsoft.com/office/drawing/2014/chart" uri="{C3380CC4-5D6E-409C-BE32-E72D297353CC}">
              <c16:uniqueId val="{00000013-CA57-40E7-9140-7F7DBD3100EE}"/>
            </c:ext>
          </c:extLst>
        </c:ser>
        <c:dLbls>
          <c:showLegendKey val="0"/>
          <c:showVal val="1"/>
          <c:showCatName val="0"/>
          <c:showSerName val="0"/>
          <c:showPercent val="0"/>
          <c:showBubbleSize val="0"/>
        </c:dLbls>
        <c:axId val="638818264"/>
        <c:axId val="638821008"/>
      </c:scatterChart>
      <c:valAx>
        <c:axId val="638818264"/>
        <c:scaling>
          <c:orientation val="minMax"/>
          <c:max val="62.7"/>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38821008"/>
        <c:crosses val="autoZero"/>
        <c:crossBetween val="midCat"/>
      </c:valAx>
      <c:valAx>
        <c:axId val="638821008"/>
        <c:scaling>
          <c:orientation val="minMax"/>
          <c:max val="43"/>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388182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97A-4F2B-A580-B2D394D98305}"/>
                </c:ext>
                <c:ext xmlns:c15="http://schemas.microsoft.com/office/drawing/2012/chart" uri="{CE6537A1-D6FC-4f65-9D91-7224C49458BB}">
                  <c15:dlblFieldTable>
                    <c15:dlblFTEntry>
                      <c15:txfldGUID>{8BB0CC63-CE03-4560-9188-6700794BDFBE}</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97A-4F2B-A580-B2D394D98305}"/>
                </c:ext>
                <c:ext xmlns:c15="http://schemas.microsoft.com/office/drawing/2012/chart" uri="{CE6537A1-D6FC-4f65-9D91-7224C49458BB}">
                  <c15:dlblFieldTable>
                    <c15:dlblFTEntry>
                      <c15:txfldGUID>{130AD9E4-592B-46FB-88E6-C69A8D5718C5}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97A-4F2B-A580-B2D394D98305}"/>
                </c:ext>
                <c:ext xmlns:c15="http://schemas.microsoft.com/office/drawing/2012/chart" uri="{CE6537A1-D6FC-4f65-9D91-7224C49458BB}">
                  <c15:dlblFieldTable>
                    <c15:dlblFTEntry>
                      <c15:txfldGUID>{5679D006-5363-4FE2-8F18-6FB5AEFF524A}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97A-4F2B-A580-B2D394D98305}"/>
                </c:ext>
                <c:ext xmlns:c15="http://schemas.microsoft.com/office/drawing/2012/chart" uri="{CE6537A1-D6FC-4f65-9D91-7224C49458BB}">
                  <c15:dlblFieldTable>
                    <c15:dlblFTEntry>
                      <c15:txfldGUID>{97858BB6-91E8-419E-A55B-223F43825575}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97A-4F2B-A580-B2D394D98305}"/>
                </c:ext>
                <c:ext xmlns:c15="http://schemas.microsoft.com/office/drawing/2012/chart" uri="{CE6537A1-D6FC-4f65-9D91-7224C49458BB}">
                  <c15:dlblFieldTable>
                    <c15:dlblFTEntry>
                      <c15:txfldGUID>{B6F1F4B7-5929-4C90-B175-B4043C7C040D}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97A-4F2B-A580-B2D394D98305}"/>
                </c:ext>
                <c:ext xmlns:c15="http://schemas.microsoft.com/office/drawing/2012/chart" uri="{CE6537A1-D6FC-4f65-9D91-7224C49458BB}">
                  <c15:dlblFieldTable>
                    <c15:dlblFTEntry>
                      <c15:txfldGUID>{9FDBF05A-89F4-4807-8E1A-EB920DA61E32}</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97A-4F2B-A580-B2D394D98305}"/>
                </c:ext>
                <c:ext xmlns:c15="http://schemas.microsoft.com/office/drawing/2012/chart" uri="{CE6537A1-D6FC-4f65-9D91-7224C49458BB}">
                  <c15:dlblFieldTable>
                    <c15:dlblFTEntry>
                      <c15:txfldGUID>{2B8D7BBA-5C6D-4EBA-8E1A-8041EBE43B08}</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97A-4F2B-A580-B2D394D98305}"/>
                </c:ext>
                <c:ext xmlns:c15="http://schemas.microsoft.com/office/drawing/2012/chart" uri="{CE6537A1-D6FC-4f65-9D91-7224C49458BB}">
                  <c15:dlblFieldTable>
                    <c15:dlblFTEntry>
                      <c15:txfldGUID>{DD79D819-0368-4408-9AF2-C117D0DBE007}</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97A-4F2B-A580-B2D394D98305}"/>
                </c:ext>
                <c:ext xmlns:c15="http://schemas.microsoft.com/office/drawing/2012/chart" uri="{CE6537A1-D6FC-4f65-9D91-7224C49458BB}">
                  <c15:dlblFieldTable>
                    <c15:dlblFTEntry>
                      <c15:txfldGUID>{7836DE9C-E283-412F-BC16-B8235C6B1781}</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5.4</c:v>
                </c:pt>
                <c:pt idx="16">
                  <c:v>4.4000000000000004</c:v>
                </c:pt>
                <c:pt idx="24">
                  <c:v>3</c:v>
                </c:pt>
                <c:pt idx="32">
                  <c:v>2.1</c:v>
                </c:pt>
              </c:numCache>
            </c:numRef>
          </c:xVal>
          <c:yVal>
            <c:numRef>
              <c:f>公会計指標分析・財政指標組合せ分析表!$BP$73:$DC$73</c:f>
              <c:numCache>
                <c:formatCode>#,##0.0;"▲ "#,##0.0</c:formatCode>
                <c:ptCount val="40"/>
                <c:pt idx="0">
                  <c:v>11.5</c:v>
                </c:pt>
                <c:pt idx="8">
                  <c:v>5.9</c:v>
                </c:pt>
                <c:pt idx="32">
                  <c:v>9.6999999999999993</c:v>
                </c:pt>
              </c:numCache>
            </c:numRef>
          </c:yVal>
          <c:smooth val="0"/>
          <c:extLst xmlns:c16r2="http://schemas.microsoft.com/office/drawing/2015/06/chart">
            <c:ext xmlns:c16="http://schemas.microsoft.com/office/drawing/2014/chart" uri="{C3380CC4-5D6E-409C-BE32-E72D297353CC}">
              <c16:uniqueId val="{00000009-597A-4F2B-A580-B2D394D9830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97A-4F2B-A580-B2D394D98305}"/>
                </c:ext>
                <c:ext xmlns:c15="http://schemas.microsoft.com/office/drawing/2012/chart" uri="{CE6537A1-D6FC-4f65-9D91-7224C49458BB}">
                  <c15:dlblFieldTable>
                    <c15:dlblFTEntry>
                      <c15:txfldGUID>{3442BE92-9CC6-42C8-8622-C198B6654FFE}</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97A-4F2B-A580-B2D394D98305}"/>
                </c:ext>
                <c:ext xmlns:c15="http://schemas.microsoft.com/office/drawing/2012/chart" uri="{CE6537A1-D6FC-4f65-9D91-7224C49458BB}">
                  <c15:dlblFieldTable>
                    <c15:dlblFTEntry>
                      <c15:txfldGUID>{BBCFF217-34B8-4CC0-99B8-E6474845513A}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97A-4F2B-A580-B2D394D98305}"/>
                </c:ext>
                <c:ext xmlns:c15="http://schemas.microsoft.com/office/drawing/2012/chart" uri="{CE6537A1-D6FC-4f65-9D91-7224C49458BB}">
                  <c15:dlblFieldTable>
                    <c15:dlblFTEntry>
                      <c15:txfldGUID>{915CD00B-465D-45E2-AA1C-E05C2A9A303F}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97A-4F2B-A580-B2D394D98305}"/>
                </c:ext>
                <c:ext xmlns:c15="http://schemas.microsoft.com/office/drawing/2012/chart" uri="{CE6537A1-D6FC-4f65-9D91-7224C49458BB}">
                  <c15:dlblFieldTable>
                    <c15:dlblFTEntry>
                      <c15:txfldGUID>{787B32E6-E062-4B4D-8F69-FA1CC68A2AB2}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97A-4F2B-A580-B2D394D98305}"/>
                </c:ext>
                <c:ext xmlns:c15="http://schemas.microsoft.com/office/drawing/2012/chart" uri="{CE6537A1-D6FC-4f65-9D91-7224C49458BB}">
                  <c15:dlblFieldTable>
                    <c15:dlblFTEntry>
                      <c15:txfldGUID>{388BF374-AE63-4BD9-9380-D875EB91D90A}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97A-4F2B-A580-B2D394D98305}"/>
                </c:ext>
                <c:ext xmlns:c15="http://schemas.microsoft.com/office/drawing/2012/chart" uri="{CE6537A1-D6FC-4f65-9D91-7224C49458BB}">
                  <c15:dlblFieldTable>
                    <c15:dlblFTEntry>
                      <c15:txfldGUID>{C0071067-8150-43F5-A8DC-49B810B4C19B}</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97A-4F2B-A580-B2D394D98305}"/>
                </c:ext>
                <c:ext xmlns:c15="http://schemas.microsoft.com/office/drawing/2012/chart" uri="{CE6537A1-D6FC-4f65-9D91-7224C49458BB}">
                  <c15:dlblFieldTable>
                    <c15:dlblFTEntry>
                      <c15:txfldGUID>{A66621D5-6A22-467D-AB7E-E982E214A65A}</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97A-4F2B-A580-B2D394D98305}"/>
                </c:ext>
                <c:ext xmlns:c15="http://schemas.microsoft.com/office/drawing/2012/chart" uri="{CE6537A1-D6FC-4f65-9D91-7224C49458BB}">
                  <c15:dlblFieldTable>
                    <c15:dlblFTEntry>
                      <c15:txfldGUID>{3C66F9C2-ED37-4089-8B6B-786811320139}</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97A-4F2B-A580-B2D394D98305}"/>
                </c:ext>
                <c:ext xmlns:c15="http://schemas.microsoft.com/office/drawing/2012/chart" uri="{CE6537A1-D6FC-4f65-9D91-7224C49458BB}">
                  <c15:dlblFieldTable>
                    <c15:dlblFTEntry>
                      <c15:txfldGUID>{411F09FC-203F-41E5-B8A4-6F6FBF779546}</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6.3</c:v>
                </c:pt>
                <c:pt idx="8">
                  <c:v>5.2</c:v>
                </c:pt>
                <c:pt idx="16">
                  <c:v>5</c:v>
                </c:pt>
                <c:pt idx="24">
                  <c:v>4.2</c:v>
                </c:pt>
                <c:pt idx="32">
                  <c:v>3.6</c:v>
                </c:pt>
              </c:numCache>
            </c:numRef>
          </c:xVal>
          <c:yVal>
            <c:numRef>
              <c:f>公会計指標分析・財政指標組合せ分析表!$BP$77:$DC$77</c:f>
              <c:numCache>
                <c:formatCode>#,##0.0;"▲ "#,##0.0</c:formatCode>
                <c:ptCount val="40"/>
                <c:pt idx="0">
                  <c:v>37.4</c:v>
                </c:pt>
                <c:pt idx="8">
                  <c:v>31</c:v>
                </c:pt>
                <c:pt idx="16">
                  <c:v>30</c:v>
                </c:pt>
                <c:pt idx="24">
                  <c:v>23.1</c:v>
                </c:pt>
                <c:pt idx="32">
                  <c:v>19</c:v>
                </c:pt>
              </c:numCache>
            </c:numRef>
          </c:yVal>
          <c:smooth val="0"/>
          <c:extLst xmlns:c16r2="http://schemas.microsoft.com/office/drawing/2015/06/chart">
            <c:ext xmlns:c16="http://schemas.microsoft.com/office/drawing/2014/chart" uri="{C3380CC4-5D6E-409C-BE32-E72D297353CC}">
              <c16:uniqueId val="{00000013-597A-4F2B-A580-B2D394D98305}"/>
            </c:ext>
          </c:extLst>
        </c:ser>
        <c:dLbls>
          <c:showLegendKey val="0"/>
          <c:showVal val="1"/>
          <c:showCatName val="0"/>
          <c:showSerName val="0"/>
          <c:showPercent val="0"/>
          <c:showBubbleSize val="0"/>
        </c:dLbls>
        <c:axId val="638820224"/>
        <c:axId val="638823360"/>
      </c:scatterChart>
      <c:valAx>
        <c:axId val="638820224"/>
        <c:scaling>
          <c:orientation val="minMax"/>
          <c:max val="6.6999999999999993"/>
          <c:min val="1.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38823360"/>
        <c:crosses val="autoZero"/>
        <c:crossBetween val="midCat"/>
      </c:valAx>
      <c:valAx>
        <c:axId val="638823360"/>
        <c:scaling>
          <c:orientation val="minMax"/>
          <c:max val="43"/>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388202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神奈川県小田原市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市債の発行にあたっては新規発行額を</a:t>
          </a:r>
          <a:r>
            <a:rPr kumimoji="1" lang="ja-JP" altLang="en-US" sz="1100">
              <a:solidFill>
                <a:schemeClr val="dk1"/>
              </a:solidFill>
              <a:effectLst/>
              <a:latin typeface="+mn-lt"/>
              <a:ea typeface="+mn-ea"/>
              <a:cs typeface="+mn-cs"/>
            </a:rPr>
            <a:t>抑制</a:t>
          </a:r>
          <a:r>
            <a:rPr kumimoji="1" lang="ja-JP" altLang="ja-JP" sz="1100">
              <a:solidFill>
                <a:schemeClr val="dk1"/>
              </a:solidFill>
              <a:effectLst/>
              <a:latin typeface="+mn-lt"/>
              <a:ea typeface="+mn-ea"/>
              <a:cs typeface="+mn-cs"/>
            </a:rPr>
            <a:t>することを基本として、市債残高の減少に努めて</a:t>
          </a:r>
          <a:r>
            <a:rPr kumimoji="1" lang="ja-JP" altLang="en-US" sz="1100">
              <a:solidFill>
                <a:schemeClr val="dk1"/>
              </a:solidFill>
              <a:effectLst/>
              <a:latin typeface="+mn-lt"/>
              <a:ea typeface="+mn-ea"/>
              <a:cs typeface="+mn-cs"/>
            </a:rPr>
            <a:t>きた</a:t>
          </a:r>
          <a:r>
            <a:rPr kumimoji="1" lang="ja-JP" altLang="ja-JP" sz="1100">
              <a:solidFill>
                <a:schemeClr val="dk1"/>
              </a:solidFill>
              <a:effectLst/>
              <a:latin typeface="+mn-lt"/>
              <a:ea typeface="+mn-ea"/>
              <a:cs typeface="+mn-cs"/>
            </a:rPr>
            <a:t>ことから、地方債の元利償還金や準元利償還金は減少しており、実質公債費比率は改善傾向にある。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令和元年度単年度では、下水道整備事業債などの償還により、算入公債費等が減少したことに伴い、微増している。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神奈川県小田原市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地方債現在高は、大規模事業の進展により増加</a:t>
          </a:r>
          <a:r>
            <a:rPr kumimoji="1" lang="ja-JP" altLang="en-US" sz="1100">
              <a:solidFill>
                <a:schemeClr val="dk1"/>
              </a:solidFill>
              <a:effectLst/>
              <a:latin typeface="+mn-lt"/>
              <a:ea typeface="+mn-ea"/>
              <a:cs typeface="+mn-cs"/>
            </a:rPr>
            <a:t>傾向にあること、また、充当可能財源とされる基金残高が減少したことなどにより、将来負担比率は増加した。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大規模事業の進展により地方債残高が増加することが見込まれる</a:t>
          </a:r>
          <a:r>
            <a:rPr kumimoji="1" lang="ja-JP" altLang="en-US" sz="1100">
              <a:solidFill>
                <a:schemeClr val="dk1"/>
              </a:solidFill>
              <a:effectLst/>
              <a:latin typeface="+mn-lt"/>
              <a:ea typeface="+mn-ea"/>
              <a:cs typeface="+mn-cs"/>
            </a:rPr>
            <a:t>一方</a:t>
          </a:r>
          <a:r>
            <a:rPr kumimoji="1" lang="ja-JP" altLang="ja-JP" sz="1100">
              <a:solidFill>
                <a:schemeClr val="dk1"/>
              </a:solidFill>
              <a:effectLst/>
              <a:latin typeface="+mn-lt"/>
              <a:ea typeface="+mn-ea"/>
              <a:cs typeface="+mn-cs"/>
            </a:rPr>
            <a:t>、老朽化した公共施設の維持管理が喫緊の課題となっていることから、これまで以上に投資と負担のバランスを意識した財政運営に努めたい。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神奈川県小田原市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事業の進展に伴う特定目的基金の減少により、</a:t>
          </a:r>
          <a:r>
            <a:rPr kumimoji="1" lang="ja-JP" altLang="ja-JP" sz="1100">
              <a:solidFill>
                <a:schemeClr val="dk1"/>
              </a:solidFill>
              <a:effectLst/>
              <a:latin typeface="+mn-lt"/>
              <a:ea typeface="+mn-ea"/>
              <a:cs typeface="+mn-cs"/>
            </a:rPr>
            <a:t>基金残高合計は減少したが、財政調整基金は、決算剰余金の積立てを進めることにより、一定規模の残高を確保することに努めている。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基金の事業充当について、適正な事業充当に努めるとともに、財政調整基金を中心とした基金残高については今後の財政運営を考慮しながら一定程度確保できるよう努めたい。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ふるさとみどり基金：緑豊かな都市づくりに係る事業の経費に充てる</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社会福祉基金：低所得世帯、児童、母子家庭及び父子家庭、老人並びに心身障害者の福祉の向上を図る事業の経費に充てる</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ふるさと文化基金：文化の振興に係る事業の経費に充てる</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駐車場整備</a:t>
          </a:r>
          <a:r>
            <a:rPr kumimoji="1" lang="ja-JP" altLang="ja-JP" sz="1100" b="0" i="0" baseline="0">
              <a:solidFill>
                <a:schemeClr val="dk1"/>
              </a:solidFill>
              <a:effectLst/>
              <a:latin typeface="+mn-lt"/>
              <a:ea typeface="+mn-ea"/>
              <a:cs typeface="+mn-cs"/>
            </a:rPr>
            <a:t>基金：</a:t>
          </a:r>
          <a:r>
            <a:rPr kumimoji="1" lang="ja-JP" altLang="en-US" sz="1100" b="0" i="0" baseline="0">
              <a:solidFill>
                <a:schemeClr val="dk1"/>
              </a:solidFill>
              <a:effectLst/>
              <a:latin typeface="+mn-lt"/>
              <a:ea typeface="+mn-ea"/>
              <a:cs typeface="+mn-cs"/>
            </a:rPr>
            <a:t>駐車場の建設及び改修に要する経費に充てる。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スポーツ振興・教育環境改善基金：市民のスポーツの振興及び本市の未来を担う子どもたちのための教育環境の改善に要する経費に充てる</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市民ホール整備</a:t>
          </a:r>
          <a:r>
            <a:rPr kumimoji="1" lang="ja-JP" altLang="en-US" sz="1100" b="0" i="0" u="none" strike="noStrike" kern="0" cap="none" spc="0" normalizeH="0" baseline="0" noProof="0">
              <a:ln>
                <a:noFill/>
              </a:ln>
              <a:solidFill>
                <a:prstClr val="black"/>
              </a:solidFill>
              <a:effectLst/>
              <a:uLnTx/>
              <a:uFillTx/>
              <a:latin typeface="+mn-lt"/>
              <a:ea typeface="+mn-ea"/>
              <a:cs typeface="+mn-cs"/>
            </a:rPr>
            <a:t>基金については</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事業の進展に伴い、</a:t>
          </a:r>
          <a:r>
            <a:rPr kumimoji="1" lang="ja-JP" altLang="ja-JP" sz="1100" b="0" i="0" u="none" strike="noStrike" kern="0" cap="none" spc="0" normalizeH="0" baseline="0" noProof="0">
              <a:ln>
                <a:noFill/>
              </a:ln>
              <a:solidFill>
                <a:prstClr val="black"/>
              </a:solidFill>
              <a:effectLst/>
              <a:uLnTx/>
              <a:uFillTx/>
              <a:latin typeface="+mn-lt"/>
              <a:ea typeface="+mn-ea"/>
              <a:cs typeface="+mn-cs"/>
            </a:rPr>
            <a:t>その他特定目的基金の残高が</a:t>
          </a:r>
          <a:r>
            <a:rPr kumimoji="1" lang="ja-JP" altLang="en-US" sz="1100" b="0" i="0" u="none" strike="noStrike" kern="0" cap="none" spc="0" normalizeH="0" baseline="0" noProof="0">
              <a:ln>
                <a:noFill/>
              </a:ln>
              <a:solidFill>
                <a:prstClr val="black"/>
              </a:solidFill>
              <a:effectLst/>
              <a:uLnTx/>
              <a:uFillTx/>
              <a:latin typeface="+mn-lt"/>
              <a:ea typeface="+mn-ea"/>
              <a:cs typeface="+mn-cs"/>
            </a:rPr>
            <a:t>減</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また、平成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27</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年度に新設したスポーツ振興・教育環境改善基金は</a:t>
          </a:r>
          <a:r>
            <a:rPr kumimoji="1" lang="ja-JP" altLang="en-US" sz="1100" b="0" i="0" u="none" strike="noStrike" kern="0" cap="none" spc="0" normalizeH="0" baseline="0" noProof="0">
              <a:ln>
                <a:noFill/>
              </a:ln>
              <a:solidFill>
                <a:prstClr val="black"/>
              </a:solidFill>
              <a:effectLst/>
              <a:uLnTx/>
              <a:uFillTx/>
              <a:latin typeface="+mn-lt"/>
              <a:ea typeface="+mn-ea"/>
              <a:cs typeface="+mn-cs"/>
            </a:rPr>
            <a:t>令和</a:t>
          </a:r>
          <a:r>
            <a:rPr kumimoji="1" lang="en-US" altLang="ja-JP" sz="1100" b="0" i="0" u="none" strike="noStrike" kern="0" cap="none" spc="0" normalizeH="0" baseline="0" noProof="0">
              <a:ln>
                <a:noFill/>
              </a:ln>
              <a:solidFill>
                <a:prstClr val="black"/>
              </a:solidFill>
              <a:effectLst/>
              <a:uLnTx/>
              <a:uFillTx/>
              <a:latin typeface="+mn-lt"/>
              <a:ea typeface="+mn-ea"/>
              <a:cs typeface="+mn-cs"/>
            </a:rPr>
            <a:t>2</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年度までの時限であることから、毎年所要額を繰り入れて学校施設改修等の事業に充当して</a:t>
          </a:r>
          <a:r>
            <a:rPr kumimoji="1" lang="ja-JP" altLang="en-US" sz="1100" b="0" i="0" u="none" strike="noStrike" kern="0" cap="none" spc="0" normalizeH="0" baseline="0" noProof="0">
              <a:ln>
                <a:noFill/>
              </a:ln>
              <a:solidFill>
                <a:prstClr val="black"/>
              </a:solidFill>
              <a:effectLst/>
              <a:uLnTx/>
              <a:uFillTx/>
              <a:latin typeface="+mn-lt"/>
              <a:ea typeface="+mn-ea"/>
              <a:cs typeface="+mn-cs"/>
            </a:rPr>
            <a:t>おり減となっている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スポーツ振興・教育環境改善基金は</a:t>
          </a:r>
          <a:r>
            <a:rPr kumimoji="1" lang="ja-JP" altLang="en-US" sz="1100" b="0" i="0" u="none" strike="noStrike" kern="0" cap="none" spc="0" normalizeH="0" baseline="0" noProof="0">
              <a:ln>
                <a:noFill/>
              </a:ln>
              <a:solidFill>
                <a:prstClr val="black"/>
              </a:solidFill>
              <a:effectLst/>
              <a:uLnTx/>
              <a:uFillTx/>
              <a:latin typeface="+mn-lt"/>
              <a:ea typeface="+mn-ea"/>
              <a:cs typeface="+mn-cs"/>
            </a:rPr>
            <a:t>令和</a:t>
          </a:r>
          <a:r>
            <a:rPr kumimoji="1" lang="en-US" altLang="ja-JP" sz="1100" b="0" i="0" u="none" strike="noStrike" kern="0" cap="none" spc="0" normalizeH="0" baseline="0" noProof="0">
              <a:ln>
                <a:noFill/>
              </a:ln>
              <a:solidFill>
                <a:prstClr val="black"/>
              </a:solidFill>
              <a:effectLst/>
              <a:uLnTx/>
              <a:uFillTx/>
              <a:latin typeface="+mn-lt"/>
              <a:ea typeface="+mn-ea"/>
              <a:cs typeface="+mn-cs"/>
            </a:rPr>
            <a:t>2</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年度までの時限運用であること、市民ホール整備</a:t>
          </a:r>
          <a:r>
            <a:rPr kumimoji="1" lang="ja-JP" altLang="en-US" sz="1100" b="0" i="0" u="none" strike="noStrike" kern="0" cap="none" spc="0" normalizeH="0" baseline="0" noProof="0">
              <a:ln>
                <a:noFill/>
              </a:ln>
              <a:solidFill>
                <a:prstClr val="black"/>
              </a:solidFill>
              <a:effectLst/>
              <a:uLnTx/>
              <a:uFillTx/>
              <a:latin typeface="+mn-lt"/>
              <a:ea typeface="+mn-ea"/>
              <a:cs typeface="+mn-cs"/>
            </a:rPr>
            <a:t>事業</a:t>
          </a:r>
          <a:r>
            <a:rPr kumimoji="1" lang="ja-JP" altLang="ja-JP" sz="1100" b="0" i="0" u="none" strike="noStrike" kern="0" cap="none" spc="0" normalizeH="0" baseline="0" noProof="0">
              <a:ln>
                <a:noFill/>
              </a:ln>
              <a:solidFill>
                <a:prstClr val="black"/>
              </a:solidFill>
              <a:effectLst/>
              <a:uLnTx/>
              <a:uFillTx/>
              <a:latin typeface="+mn-lt"/>
              <a:ea typeface="+mn-ea"/>
              <a:cs typeface="+mn-cs"/>
            </a:rPr>
            <a:t>は</a:t>
          </a:r>
          <a:r>
            <a:rPr kumimoji="1" lang="ja-JP" altLang="en-US" sz="1100" b="0" i="0" u="none" strike="noStrike" kern="0" cap="none" spc="0" normalizeH="0" baseline="0" noProof="0">
              <a:ln>
                <a:noFill/>
              </a:ln>
              <a:solidFill>
                <a:prstClr val="black"/>
              </a:solidFill>
              <a:effectLst/>
              <a:uLnTx/>
              <a:uFillTx/>
              <a:latin typeface="+mn-lt"/>
              <a:ea typeface="+mn-ea"/>
              <a:cs typeface="+mn-cs"/>
            </a:rPr>
            <a:t>令和</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年度に完了すること等から、その他特定目的基金全体の残高は今後減少することが見込まれる</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基金</a:t>
          </a:r>
          <a:r>
            <a:rPr kumimoji="1" lang="ja-JP" altLang="en-US" sz="1100" b="0" i="0" u="none" strike="noStrike" kern="0" cap="none" spc="0" normalizeH="0" baseline="0" noProof="0">
              <a:ln>
                <a:noFill/>
              </a:ln>
              <a:solidFill>
                <a:prstClr val="black"/>
              </a:solidFill>
              <a:effectLst/>
              <a:uLnTx/>
              <a:uFillTx/>
              <a:latin typeface="+mn-lt"/>
              <a:ea typeface="+mn-ea"/>
              <a:cs typeface="+mn-cs"/>
            </a:rPr>
            <a:t>の</a:t>
          </a:r>
          <a:r>
            <a:rPr kumimoji="1" lang="ja-JP" altLang="ja-JP" sz="1100" b="0" i="0" u="none" strike="noStrike" kern="0" cap="none" spc="0" normalizeH="0" baseline="0" noProof="0">
              <a:ln>
                <a:noFill/>
              </a:ln>
              <a:solidFill>
                <a:prstClr val="black"/>
              </a:solidFill>
              <a:effectLst/>
              <a:uLnTx/>
              <a:uFillTx/>
              <a:latin typeface="+mn-lt"/>
              <a:ea typeface="+mn-ea"/>
              <a:cs typeface="+mn-cs"/>
            </a:rPr>
            <a:t>適正な運用に努めると</a:t>
          </a:r>
          <a:r>
            <a:rPr kumimoji="1" lang="ja-JP" altLang="en-US" sz="1100" b="0" i="0" u="none" strike="noStrike" kern="0" cap="none" spc="0" normalizeH="0" baseline="0" noProof="0">
              <a:ln>
                <a:noFill/>
              </a:ln>
              <a:solidFill>
                <a:prstClr val="black"/>
              </a:solidFill>
              <a:effectLst/>
              <a:uLnTx/>
              <a:uFillTx/>
              <a:latin typeface="+mn-lt"/>
              <a:ea typeface="+mn-ea"/>
              <a:cs typeface="+mn-cs"/>
            </a:rPr>
            <a:t>とも</a:t>
          </a:r>
          <a:r>
            <a:rPr kumimoji="1" lang="ja-JP" altLang="ja-JP" sz="1100" b="0" i="0" u="none" strike="noStrike" kern="0" cap="none" spc="0" normalizeH="0" baseline="0" noProof="0">
              <a:ln>
                <a:noFill/>
              </a:ln>
              <a:solidFill>
                <a:prstClr val="black"/>
              </a:solidFill>
              <a:effectLst/>
              <a:uLnTx/>
              <a:uFillTx/>
              <a:latin typeface="+mn-lt"/>
              <a:ea typeface="+mn-ea"/>
              <a:cs typeface="+mn-cs"/>
            </a:rPr>
            <a:t>に、一定程度の残高を確保できるよう努めたい。</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財政調整基金については、歳入不足を補てんするために繰入れを行う一方、決算剰余金の積立てを一定規模で行うことにより、残高は</a:t>
          </a:r>
          <a:r>
            <a:rPr kumimoji="1" lang="ja-JP" altLang="en-US" sz="1100">
              <a:solidFill>
                <a:schemeClr val="dk1"/>
              </a:solidFill>
              <a:effectLst/>
              <a:latin typeface="+mn-lt"/>
              <a:ea typeface="+mn-ea"/>
              <a:cs typeface="+mn-cs"/>
            </a:rPr>
            <a:t>前年度と比較して、微減</a:t>
          </a:r>
          <a:r>
            <a:rPr kumimoji="1" lang="ja-JP" altLang="ja-JP" sz="1100">
              <a:solidFill>
                <a:schemeClr val="dk1"/>
              </a:solidFill>
              <a:effectLst/>
              <a:latin typeface="+mn-lt"/>
              <a:ea typeface="+mn-ea"/>
              <a:cs typeface="+mn-cs"/>
            </a:rPr>
            <a:t>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財政調整基金の適正な残高については、一般的に標準財政規模の</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程度とされており、</a:t>
          </a:r>
          <a:r>
            <a:rPr kumimoji="1" lang="ja-JP" altLang="ja-JP" sz="1100">
              <a:solidFill>
                <a:schemeClr val="dk1"/>
              </a:solidFill>
              <a:effectLst/>
              <a:latin typeface="+mn-lt"/>
              <a:ea typeface="+mn-ea"/>
              <a:cs typeface="+mn-cs"/>
            </a:rPr>
            <a:t>現在</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残高</a:t>
          </a:r>
          <a:r>
            <a:rPr kumimoji="1" lang="ja-JP" altLang="en-US" sz="1100">
              <a:solidFill>
                <a:schemeClr val="dk1"/>
              </a:solidFill>
              <a:effectLst/>
              <a:latin typeface="+mn-lt"/>
              <a:ea typeface="+mn-ea"/>
              <a:cs typeface="+mn-cs"/>
            </a:rPr>
            <a:t>は同率を</a:t>
          </a:r>
          <a:r>
            <a:rPr kumimoji="1" lang="ja-JP" altLang="ja-JP" sz="1100">
              <a:solidFill>
                <a:schemeClr val="dk1"/>
              </a:solidFill>
              <a:effectLst/>
              <a:latin typeface="+mn-lt"/>
              <a:ea typeface="+mn-ea"/>
              <a:cs typeface="+mn-cs"/>
            </a:rPr>
            <a:t>上回ってい</a:t>
          </a:r>
          <a:r>
            <a:rPr kumimoji="1" lang="ja-JP" altLang="en-US" sz="1100">
              <a:solidFill>
                <a:schemeClr val="dk1"/>
              </a:solidFill>
              <a:effectLst/>
              <a:latin typeface="+mn-lt"/>
              <a:ea typeface="+mn-ea"/>
              <a:cs typeface="+mn-cs"/>
            </a:rPr>
            <a:t>るものの</a:t>
          </a:r>
          <a:r>
            <a:rPr kumimoji="1" lang="ja-JP" altLang="ja-JP" sz="1100">
              <a:solidFill>
                <a:schemeClr val="dk1"/>
              </a:solidFill>
              <a:effectLst/>
              <a:latin typeface="+mn-lt"/>
              <a:ea typeface="+mn-ea"/>
              <a:cs typeface="+mn-cs"/>
            </a:rPr>
            <a:t>、今後の大規模事業の進展や災害等の緊急的な対応に備えるためにも、健全な財政運営を行いながらも残高を確保していくよう努めたい。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なし</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なし</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神奈川県小田原市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190,580
187,993
113.81
78,431,878
73,774,397
3,485,020
37,854,802
55,652,949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7" name="テキスト ボックス 36"/>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の大半が完成から数十年が経過しており、耐用年数を超過しているものも多く存在している。今後、公共施設等総合管理計画と付随する個別計画に基づき、統廃合・転用・複合化等による公共施設の適正配置と長寿命化等による大規模改修を並行して行うことにより、適正な資産管理を推し進めていく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6" name="直線コネクタ 55"/>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7" name="テキスト ボックス 56"/>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8" name="直線コネクタ 57"/>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9" name="テキスト ボックス 58"/>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0" name="直線コネクタ 59"/>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1" name="テキスト ボックス 60"/>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2" name="直線コネクタ 61"/>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3" name="テキスト ボックス 62"/>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99441</xdr:rowOff>
    </xdr:from>
    <xdr:to>
      <xdr:col>23</xdr:col>
      <xdr:colOff>85090</xdr:colOff>
      <xdr:row>33</xdr:row>
      <xdr:rowOff>381</xdr:rowOff>
    </xdr:to>
    <xdr:cxnSp macro="">
      <xdr:nvCxnSpPr>
        <xdr:cNvPr id="67" name="直線コネクタ 66"/>
        <xdr:cNvCxnSpPr/>
      </xdr:nvCxnSpPr>
      <xdr:spPr>
        <a:xfrm flipV="1">
          <a:off x="4760595" y="5328666"/>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4208</xdr:rowOff>
    </xdr:from>
    <xdr:ext cx="405111" cy="259045"/>
    <xdr:sp macro="" textlink="">
      <xdr:nvSpPr>
        <xdr:cNvPr id="68" name="有形固定資産減価償却率最小値テキスト"/>
        <xdr:cNvSpPr txBox="1"/>
      </xdr:nvSpPr>
      <xdr:spPr>
        <a:xfrm>
          <a:off x="4813300" y="64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381</xdr:rowOff>
    </xdr:from>
    <xdr:to>
      <xdr:col>23</xdr:col>
      <xdr:colOff>174625</xdr:colOff>
      <xdr:row>33</xdr:row>
      <xdr:rowOff>381</xdr:rowOff>
    </xdr:to>
    <xdr:cxnSp macro="">
      <xdr:nvCxnSpPr>
        <xdr:cNvPr id="69" name="直線コネクタ 68"/>
        <xdr:cNvCxnSpPr/>
      </xdr:nvCxnSpPr>
      <xdr:spPr>
        <a:xfrm>
          <a:off x="4673600" y="642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46118</xdr:rowOff>
    </xdr:from>
    <xdr:ext cx="405111" cy="259045"/>
    <xdr:sp macro="" textlink="">
      <xdr:nvSpPr>
        <xdr:cNvPr id="70" name="有形固定資産減価償却率最大値テキスト"/>
        <xdr:cNvSpPr txBox="1"/>
      </xdr:nvSpPr>
      <xdr:spPr>
        <a:xfrm>
          <a:off x="4813300" y="5103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99441</xdr:rowOff>
    </xdr:from>
    <xdr:to>
      <xdr:col>23</xdr:col>
      <xdr:colOff>174625</xdr:colOff>
      <xdr:row>26</xdr:row>
      <xdr:rowOff>99441</xdr:rowOff>
    </xdr:to>
    <xdr:cxnSp macro="">
      <xdr:nvCxnSpPr>
        <xdr:cNvPr id="71" name="直線コネクタ 70"/>
        <xdr:cNvCxnSpPr/>
      </xdr:nvCxnSpPr>
      <xdr:spPr>
        <a:xfrm>
          <a:off x="4673600" y="532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56786</xdr:rowOff>
    </xdr:from>
    <xdr:ext cx="405111" cy="259045"/>
    <xdr:sp macro="" textlink="">
      <xdr:nvSpPr>
        <xdr:cNvPr id="72" name="有形固定資産減価償却率平均値テキスト"/>
        <xdr:cNvSpPr txBox="1"/>
      </xdr:nvSpPr>
      <xdr:spPr>
        <a:xfrm>
          <a:off x="4813300" y="5800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78359</xdr:rowOff>
    </xdr:from>
    <xdr:to>
      <xdr:col>23</xdr:col>
      <xdr:colOff>136525</xdr:colOff>
      <xdr:row>30</xdr:row>
      <xdr:rowOff>8509</xdr:rowOff>
    </xdr:to>
    <xdr:sp macro="" textlink="">
      <xdr:nvSpPr>
        <xdr:cNvPr id="73" name="フローチャート: 判断 72"/>
        <xdr:cNvSpPr/>
      </xdr:nvSpPr>
      <xdr:spPr>
        <a:xfrm>
          <a:off x="4711700" y="58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39497</xdr:rowOff>
    </xdr:from>
    <xdr:to>
      <xdr:col>19</xdr:col>
      <xdr:colOff>187325</xdr:colOff>
      <xdr:row>29</xdr:row>
      <xdr:rowOff>141097</xdr:rowOff>
    </xdr:to>
    <xdr:sp macro="" textlink="">
      <xdr:nvSpPr>
        <xdr:cNvPr id="74" name="フローチャート: 判断 73"/>
        <xdr:cNvSpPr/>
      </xdr:nvSpPr>
      <xdr:spPr>
        <a:xfrm>
          <a:off x="4000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120269</xdr:rowOff>
    </xdr:from>
    <xdr:to>
      <xdr:col>15</xdr:col>
      <xdr:colOff>187325</xdr:colOff>
      <xdr:row>29</xdr:row>
      <xdr:rowOff>50419</xdr:rowOff>
    </xdr:to>
    <xdr:sp macro="" textlink="">
      <xdr:nvSpPr>
        <xdr:cNvPr id="75" name="フローチャート: 判断 74"/>
        <xdr:cNvSpPr/>
      </xdr:nvSpPr>
      <xdr:spPr>
        <a:xfrm>
          <a:off x="3238500" y="56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81407</xdr:rowOff>
    </xdr:from>
    <xdr:to>
      <xdr:col>11</xdr:col>
      <xdr:colOff>187325</xdr:colOff>
      <xdr:row>29</xdr:row>
      <xdr:rowOff>11557</xdr:rowOff>
    </xdr:to>
    <xdr:sp macro="" textlink="">
      <xdr:nvSpPr>
        <xdr:cNvPr id="76" name="フローチャート: 判断 75"/>
        <xdr:cNvSpPr/>
      </xdr:nvSpPr>
      <xdr:spPr>
        <a:xfrm>
          <a:off x="2476500" y="565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123317</xdr:rowOff>
    </xdr:from>
    <xdr:to>
      <xdr:col>7</xdr:col>
      <xdr:colOff>187325</xdr:colOff>
      <xdr:row>28</xdr:row>
      <xdr:rowOff>53467</xdr:rowOff>
    </xdr:to>
    <xdr:sp macro="" textlink="">
      <xdr:nvSpPr>
        <xdr:cNvPr id="77" name="フローチャート: 判断 76"/>
        <xdr:cNvSpPr/>
      </xdr:nvSpPr>
      <xdr:spPr>
        <a:xfrm>
          <a:off x="1714500" y="552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115951</xdr:rowOff>
    </xdr:from>
    <xdr:to>
      <xdr:col>23</xdr:col>
      <xdr:colOff>136525</xdr:colOff>
      <xdr:row>29</xdr:row>
      <xdr:rowOff>46101</xdr:rowOff>
    </xdr:to>
    <xdr:sp macro="" textlink="">
      <xdr:nvSpPr>
        <xdr:cNvPr id="83" name="楕円 82"/>
        <xdr:cNvSpPr/>
      </xdr:nvSpPr>
      <xdr:spPr>
        <a:xfrm>
          <a:off x="4711700" y="56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138828</xdr:rowOff>
    </xdr:from>
    <xdr:ext cx="405111" cy="259045"/>
    <xdr:sp macro="" textlink="">
      <xdr:nvSpPr>
        <xdr:cNvPr id="84" name="有形固定資産減価償却率該当値テキスト"/>
        <xdr:cNvSpPr txBox="1"/>
      </xdr:nvSpPr>
      <xdr:spPr>
        <a:xfrm>
          <a:off x="4813300" y="5539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141859</xdr:rowOff>
    </xdr:from>
    <xdr:to>
      <xdr:col>19</xdr:col>
      <xdr:colOff>187325</xdr:colOff>
      <xdr:row>29</xdr:row>
      <xdr:rowOff>72009</xdr:rowOff>
    </xdr:to>
    <xdr:sp macro="" textlink="">
      <xdr:nvSpPr>
        <xdr:cNvPr id="85" name="楕円 84"/>
        <xdr:cNvSpPr/>
      </xdr:nvSpPr>
      <xdr:spPr>
        <a:xfrm>
          <a:off x="4000500" y="57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166751</xdr:rowOff>
    </xdr:from>
    <xdr:to>
      <xdr:col>23</xdr:col>
      <xdr:colOff>85725</xdr:colOff>
      <xdr:row>29</xdr:row>
      <xdr:rowOff>21209</xdr:rowOff>
    </xdr:to>
    <xdr:cxnSp macro="">
      <xdr:nvCxnSpPr>
        <xdr:cNvPr id="86" name="直線コネクタ 85"/>
        <xdr:cNvCxnSpPr/>
      </xdr:nvCxnSpPr>
      <xdr:spPr>
        <a:xfrm flipV="1">
          <a:off x="4051300" y="5738876"/>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77089</xdr:rowOff>
    </xdr:from>
    <xdr:to>
      <xdr:col>15</xdr:col>
      <xdr:colOff>187325</xdr:colOff>
      <xdr:row>29</xdr:row>
      <xdr:rowOff>7239</xdr:rowOff>
    </xdr:to>
    <xdr:sp macro="" textlink="">
      <xdr:nvSpPr>
        <xdr:cNvPr id="87" name="楕円 86"/>
        <xdr:cNvSpPr/>
      </xdr:nvSpPr>
      <xdr:spPr>
        <a:xfrm>
          <a:off x="3238500" y="564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127889</xdr:rowOff>
    </xdr:from>
    <xdr:to>
      <xdr:col>19</xdr:col>
      <xdr:colOff>136525</xdr:colOff>
      <xdr:row>29</xdr:row>
      <xdr:rowOff>21209</xdr:rowOff>
    </xdr:to>
    <xdr:cxnSp macro="">
      <xdr:nvCxnSpPr>
        <xdr:cNvPr id="88" name="直線コネクタ 87"/>
        <xdr:cNvCxnSpPr/>
      </xdr:nvCxnSpPr>
      <xdr:spPr>
        <a:xfrm>
          <a:off x="3289300" y="5700014"/>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3683</xdr:rowOff>
    </xdr:from>
    <xdr:to>
      <xdr:col>11</xdr:col>
      <xdr:colOff>187325</xdr:colOff>
      <xdr:row>28</xdr:row>
      <xdr:rowOff>105283</xdr:rowOff>
    </xdr:to>
    <xdr:sp macro="" textlink="">
      <xdr:nvSpPr>
        <xdr:cNvPr id="89" name="楕円 88"/>
        <xdr:cNvSpPr/>
      </xdr:nvSpPr>
      <xdr:spPr>
        <a:xfrm>
          <a:off x="2476500" y="557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54483</xdr:rowOff>
    </xdr:from>
    <xdr:to>
      <xdr:col>15</xdr:col>
      <xdr:colOff>136525</xdr:colOff>
      <xdr:row>28</xdr:row>
      <xdr:rowOff>127889</xdr:rowOff>
    </xdr:to>
    <xdr:cxnSp macro="">
      <xdr:nvCxnSpPr>
        <xdr:cNvPr id="90" name="直線コネクタ 89"/>
        <xdr:cNvCxnSpPr/>
      </xdr:nvCxnSpPr>
      <xdr:spPr>
        <a:xfrm>
          <a:off x="2527300" y="5626608"/>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108585</xdr:rowOff>
    </xdr:from>
    <xdr:to>
      <xdr:col>7</xdr:col>
      <xdr:colOff>187325</xdr:colOff>
      <xdr:row>30</xdr:row>
      <xdr:rowOff>38735</xdr:rowOff>
    </xdr:to>
    <xdr:sp macro="" textlink="">
      <xdr:nvSpPr>
        <xdr:cNvPr id="91" name="楕円 90"/>
        <xdr:cNvSpPr/>
      </xdr:nvSpPr>
      <xdr:spPr>
        <a:xfrm>
          <a:off x="1714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54483</xdr:rowOff>
    </xdr:from>
    <xdr:to>
      <xdr:col>11</xdr:col>
      <xdr:colOff>136525</xdr:colOff>
      <xdr:row>29</xdr:row>
      <xdr:rowOff>159385</xdr:rowOff>
    </xdr:to>
    <xdr:cxnSp macro="">
      <xdr:nvCxnSpPr>
        <xdr:cNvPr id="92" name="直線コネクタ 91"/>
        <xdr:cNvCxnSpPr/>
      </xdr:nvCxnSpPr>
      <xdr:spPr>
        <a:xfrm flipV="1">
          <a:off x="1765300" y="5626608"/>
          <a:ext cx="762000" cy="27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132224</xdr:rowOff>
    </xdr:from>
    <xdr:ext cx="405111" cy="259045"/>
    <xdr:sp macro="" textlink="">
      <xdr:nvSpPr>
        <xdr:cNvPr id="93" name="n_1aveValue有形固定資産減価償却率"/>
        <xdr:cNvSpPr txBox="1"/>
      </xdr:nvSpPr>
      <xdr:spPr>
        <a:xfrm>
          <a:off x="38360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41546</xdr:rowOff>
    </xdr:from>
    <xdr:ext cx="405111" cy="259045"/>
    <xdr:sp macro="" textlink="">
      <xdr:nvSpPr>
        <xdr:cNvPr id="94" name="n_2aveValue有形固定資産減価償却率"/>
        <xdr:cNvSpPr txBox="1"/>
      </xdr:nvSpPr>
      <xdr:spPr>
        <a:xfrm>
          <a:off x="3086744" y="5785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2684</xdr:rowOff>
    </xdr:from>
    <xdr:ext cx="405111" cy="259045"/>
    <xdr:sp macro="" textlink="">
      <xdr:nvSpPr>
        <xdr:cNvPr id="95" name="n_3aveValue有形固定資産減価償却率"/>
        <xdr:cNvSpPr txBox="1"/>
      </xdr:nvSpPr>
      <xdr:spPr>
        <a:xfrm>
          <a:off x="2324744" y="574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69994</xdr:rowOff>
    </xdr:from>
    <xdr:ext cx="405111" cy="259045"/>
    <xdr:sp macro="" textlink="">
      <xdr:nvSpPr>
        <xdr:cNvPr id="96" name="n_4aveValue有形固定資産減価償却率"/>
        <xdr:cNvSpPr txBox="1"/>
      </xdr:nvSpPr>
      <xdr:spPr>
        <a:xfrm>
          <a:off x="1562744" y="529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88536</xdr:rowOff>
    </xdr:from>
    <xdr:ext cx="405111" cy="259045"/>
    <xdr:sp macro="" textlink="">
      <xdr:nvSpPr>
        <xdr:cNvPr id="97" name="n_1mainValue有形固定資産減価償却率"/>
        <xdr:cNvSpPr txBox="1"/>
      </xdr:nvSpPr>
      <xdr:spPr>
        <a:xfrm>
          <a:off x="3836044" y="5489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23766</xdr:rowOff>
    </xdr:from>
    <xdr:ext cx="405111" cy="259045"/>
    <xdr:sp macro="" textlink="">
      <xdr:nvSpPr>
        <xdr:cNvPr id="98" name="n_2mainValue有形固定資産減価償却率"/>
        <xdr:cNvSpPr txBox="1"/>
      </xdr:nvSpPr>
      <xdr:spPr>
        <a:xfrm>
          <a:off x="3086744" y="5424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121810</xdr:rowOff>
    </xdr:from>
    <xdr:ext cx="405111" cy="259045"/>
    <xdr:sp macro="" textlink="">
      <xdr:nvSpPr>
        <xdr:cNvPr id="99" name="n_3mainValue有形固定資産減価償却率"/>
        <xdr:cNvSpPr txBox="1"/>
      </xdr:nvSpPr>
      <xdr:spPr>
        <a:xfrm>
          <a:off x="2324744" y="535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29862</xdr:rowOff>
    </xdr:from>
    <xdr:ext cx="405111" cy="259045"/>
    <xdr:sp macro="" textlink="">
      <xdr:nvSpPr>
        <xdr:cNvPr id="100" name="n_4mainValue有形固定資産減価償却率"/>
        <xdr:cNvSpPr txBox="1"/>
      </xdr:nvSpPr>
      <xdr:spPr>
        <a:xfrm>
          <a:off x="1562744" y="5944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環境事業センター焼却施設基幹的設備改良事業や斎場整備事業の進捗により新発債の発行が増えたため債務償還比率の類似団体平均値を上回り、令和元年度も焼却施設・斎場整備の継続、学校教育施設等整備事業や市民ホール整備事業の実施により、債務償還比率が増加した。今後、施設の長寿命化等の新たな将来負担要素が発生した場合は、市債をはじめとする負債が急増しないようコントロールする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8" name="テキスト ボックス 127"/>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43770</xdr:rowOff>
    </xdr:from>
    <xdr:to>
      <xdr:col>76</xdr:col>
      <xdr:colOff>21589</xdr:colOff>
      <xdr:row>34</xdr:row>
      <xdr:rowOff>26942</xdr:rowOff>
    </xdr:to>
    <xdr:cxnSp macro="">
      <xdr:nvCxnSpPr>
        <xdr:cNvPr id="132" name="直線コネクタ 131"/>
        <xdr:cNvCxnSpPr/>
      </xdr:nvCxnSpPr>
      <xdr:spPr>
        <a:xfrm flipV="1">
          <a:off x="14793595" y="5272995"/>
          <a:ext cx="1269" cy="1354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30769</xdr:rowOff>
    </xdr:from>
    <xdr:ext cx="560923" cy="259045"/>
    <xdr:sp macro="" textlink="">
      <xdr:nvSpPr>
        <xdr:cNvPr id="133" name="債務償還比率最小値テキスト"/>
        <xdr:cNvSpPr txBox="1"/>
      </xdr:nvSpPr>
      <xdr:spPr>
        <a:xfrm>
          <a:off x="14846300" y="66315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26942</xdr:rowOff>
    </xdr:from>
    <xdr:to>
      <xdr:col>76</xdr:col>
      <xdr:colOff>111125</xdr:colOff>
      <xdr:row>34</xdr:row>
      <xdr:rowOff>26942</xdr:rowOff>
    </xdr:to>
    <xdr:cxnSp macro="">
      <xdr:nvCxnSpPr>
        <xdr:cNvPr id="134" name="直線コネクタ 133"/>
        <xdr:cNvCxnSpPr/>
      </xdr:nvCxnSpPr>
      <xdr:spPr>
        <a:xfrm>
          <a:off x="14706600" y="662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161897</xdr:rowOff>
    </xdr:from>
    <xdr:ext cx="469744" cy="259045"/>
    <xdr:sp macro="" textlink="">
      <xdr:nvSpPr>
        <xdr:cNvPr id="135" name="債務償還比率最大値テキスト"/>
        <xdr:cNvSpPr txBox="1"/>
      </xdr:nvSpPr>
      <xdr:spPr>
        <a:xfrm>
          <a:off x="14846300" y="504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43770</xdr:rowOff>
    </xdr:from>
    <xdr:to>
      <xdr:col>76</xdr:col>
      <xdr:colOff>111125</xdr:colOff>
      <xdr:row>26</xdr:row>
      <xdr:rowOff>43770</xdr:rowOff>
    </xdr:to>
    <xdr:cxnSp macro="">
      <xdr:nvCxnSpPr>
        <xdr:cNvPr id="136" name="直線コネクタ 135"/>
        <xdr:cNvCxnSpPr/>
      </xdr:nvCxnSpPr>
      <xdr:spPr>
        <a:xfrm>
          <a:off x="14706600" y="527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111414</xdr:rowOff>
    </xdr:from>
    <xdr:ext cx="469744" cy="259045"/>
    <xdr:sp macro="" textlink="">
      <xdr:nvSpPr>
        <xdr:cNvPr id="137" name="債務償還比率平均値テキスト"/>
        <xdr:cNvSpPr txBox="1"/>
      </xdr:nvSpPr>
      <xdr:spPr>
        <a:xfrm>
          <a:off x="14846300" y="5683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88537</xdr:rowOff>
    </xdr:from>
    <xdr:to>
      <xdr:col>76</xdr:col>
      <xdr:colOff>73025</xdr:colOff>
      <xdr:row>30</xdr:row>
      <xdr:rowOff>18687</xdr:rowOff>
    </xdr:to>
    <xdr:sp macro="" textlink="">
      <xdr:nvSpPr>
        <xdr:cNvPr id="138" name="フローチャート: 判断 137"/>
        <xdr:cNvSpPr/>
      </xdr:nvSpPr>
      <xdr:spPr>
        <a:xfrm>
          <a:off x="14744700" y="583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94397</xdr:rowOff>
    </xdr:from>
    <xdr:to>
      <xdr:col>72</xdr:col>
      <xdr:colOff>123825</xdr:colOff>
      <xdr:row>30</xdr:row>
      <xdr:rowOff>24547</xdr:rowOff>
    </xdr:to>
    <xdr:sp macro="" textlink="">
      <xdr:nvSpPr>
        <xdr:cNvPr id="139" name="フローチャート: 判断 138"/>
        <xdr:cNvSpPr/>
      </xdr:nvSpPr>
      <xdr:spPr>
        <a:xfrm>
          <a:off x="14033500" y="58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139428</xdr:rowOff>
    </xdr:from>
    <xdr:to>
      <xdr:col>68</xdr:col>
      <xdr:colOff>123825</xdr:colOff>
      <xdr:row>30</xdr:row>
      <xdr:rowOff>69578</xdr:rowOff>
    </xdr:to>
    <xdr:sp macro="" textlink="">
      <xdr:nvSpPr>
        <xdr:cNvPr id="140" name="フローチャート: 判断 139"/>
        <xdr:cNvSpPr/>
      </xdr:nvSpPr>
      <xdr:spPr>
        <a:xfrm>
          <a:off x="13271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168420</xdr:rowOff>
    </xdr:from>
    <xdr:to>
      <xdr:col>64</xdr:col>
      <xdr:colOff>123825</xdr:colOff>
      <xdr:row>30</xdr:row>
      <xdr:rowOff>98570</xdr:rowOff>
    </xdr:to>
    <xdr:sp macro="" textlink="">
      <xdr:nvSpPr>
        <xdr:cNvPr id="141" name="フローチャート: 判断 140"/>
        <xdr:cNvSpPr/>
      </xdr:nvSpPr>
      <xdr:spPr>
        <a:xfrm>
          <a:off x="125095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96865</xdr:rowOff>
    </xdr:from>
    <xdr:to>
      <xdr:col>60</xdr:col>
      <xdr:colOff>123825</xdr:colOff>
      <xdr:row>30</xdr:row>
      <xdr:rowOff>27015</xdr:rowOff>
    </xdr:to>
    <xdr:sp macro="" textlink="">
      <xdr:nvSpPr>
        <xdr:cNvPr id="142" name="フローチャート: 判断 141"/>
        <xdr:cNvSpPr/>
      </xdr:nvSpPr>
      <xdr:spPr>
        <a:xfrm>
          <a:off x="11747500" y="584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5915</xdr:rowOff>
    </xdr:from>
    <xdr:to>
      <xdr:col>76</xdr:col>
      <xdr:colOff>73025</xdr:colOff>
      <xdr:row>30</xdr:row>
      <xdr:rowOff>107515</xdr:rowOff>
    </xdr:to>
    <xdr:sp macro="" textlink="">
      <xdr:nvSpPr>
        <xdr:cNvPr id="148" name="楕円 147"/>
        <xdr:cNvSpPr/>
      </xdr:nvSpPr>
      <xdr:spPr>
        <a:xfrm>
          <a:off x="14744700" y="592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155792</xdr:rowOff>
    </xdr:from>
    <xdr:ext cx="469744" cy="259045"/>
    <xdr:sp macro="" textlink="">
      <xdr:nvSpPr>
        <xdr:cNvPr id="149" name="債務償還比率該当値テキスト"/>
        <xdr:cNvSpPr txBox="1"/>
      </xdr:nvSpPr>
      <xdr:spPr>
        <a:xfrm>
          <a:off x="14846300" y="589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120922</xdr:rowOff>
    </xdr:from>
    <xdr:to>
      <xdr:col>72</xdr:col>
      <xdr:colOff>123825</xdr:colOff>
      <xdr:row>30</xdr:row>
      <xdr:rowOff>51072</xdr:rowOff>
    </xdr:to>
    <xdr:sp macro="" textlink="">
      <xdr:nvSpPr>
        <xdr:cNvPr id="150" name="楕円 149"/>
        <xdr:cNvSpPr/>
      </xdr:nvSpPr>
      <xdr:spPr>
        <a:xfrm>
          <a:off x="14033500" y="58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272</xdr:rowOff>
    </xdr:from>
    <xdr:to>
      <xdr:col>76</xdr:col>
      <xdr:colOff>22225</xdr:colOff>
      <xdr:row>30</xdr:row>
      <xdr:rowOff>56715</xdr:rowOff>
    </xdr:to>
    <xdr:cxnSp macro="">
      <xdr:nvCxnSpPr>
        <xdr:cNvPr id="151" name="直線コネクタ 150"/>
        <xdr:cNvCxnSpPr/>
      </xdr:nvCxnSpPr>
      <xdr:spPr>
        <a:xfrm>
          <a:off x="14084300" y="5915297"/>
          <a:ext cx="711200" cy="5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117956</xdr:rowOff>
    </xdr:from>
    <xdr:to>
      <xdr:col>68</xdr:col>
      <xdr:colOff>123825</xdr:colOff>
      <xdr:row>29</xdr:row>
      <xdr:rowOff>48106</xdr:rowOff>
    </xdr:to>
    <xdr:sp macro="" textlink="">
      <xdr:nvSpPr>
        <xdr:cNvPr id="152" name="楕円 151"/>
        <xdr:cNvSpPr/>
      </xdr:nvSpPr>
      <xdr:spPr>
        <a:xfrm>
          <a:off x="13271500" y="569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168756</xdr:rowOff>
    </xdr:from>
    <xdr:to>
      <xdr:col>72</xdr:col>
      <xdr:colOff>73025</xdr:colOff>
      <xdr:row>30</xdr:row>
      <xdr:rowOff>272</xdr:rowOff>
    </xdr:to>
    <xdr:cxnSp macro="">
      <xdr:nvCxnSpPr>
        <xdr:cNvPr id="153" name="直線コネクタ 152"/>
        <xdr:cNvCxnSpPr/>
      </xdr:nvCxnSpPr>
      <xdr:spPr>
        <a:xfrm>
          <a:off x="13322300" y="5740881"/>
          <a:ext cx="762000" cy="17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55690</xdr:rowOff>
    </xdr:from>
    <xdr:to>
      <xdr:col>64</xdr:col>
      <xdr:colOff>123825</xdr:colOff>
      <xdr:row>29</xdr:row>
      <xdr:rowOff>157290</xdr:rowOff>
    </xdr:to>
    <xdr:sp macro="" textlink="">
      <xdr:nvSpPr>
        <xdr:cNvPr id="154" name="楕円 153"/>
        <xdr:cNvSpPr/>
      </xdr:nvSpPr>
      <xdr:spPr>
        <a:xfrm>
          <a:off x="12509500" y="579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168756</xdr:rowOff>
    </xdr:from>
    <xdr:to>
      <xdr:col>68</xdr:col>
      <xdr:colOff>73025</xdr:colOff>
      <xdr:row>29</xdr:row>
      <xdr:rowOff>106490</xdr:rowOff>
    </xdr:to>
    <xdr:cxnSp macro="">
      <xdr:nvCxnSpPr>
        <xdr:cNvPr id="155" name="直線コネクタ 154"/>
        <xdr:cNvCxnSpPr/>
      </xdr:nvCxnSpPr>
      <xdr:spPr>
        <a:xfrm flipV="1">
          <a:off x="12560300" y="5740881"/>
          <a:ext cx="762000" cy="10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102534</xdr:rowOff>
    </xdr:from>
    <xdr:to>
      <xdr:col>60</xdr:col>
      <xdr:colOff>123825</xdr:colOff>
      <xdr:row>29</xdr:row>
      <xdr:rowOff>32684</xdr:rowOff>
    </xdr:to>
    <xdr:sp macro="" textlink="">
      <xdr:nvSpPr>
        <xdr:cNvPr id="156" name="楕円 155"/>
        <xdr:cNvSpPr/>
      </xdr:nvSpPr>
      <xdr:spPr>
        <a:xfrm>
          <a:off x="11747500" y="567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153334</xdr:rowOff>
    </xdr:from>
    <xdr:to>
      <xdr:col>64</xdr:col>
      <xdr:colOff>73025</xdr:colOff>
      <xdr:row>29</xdr:row>
      <xdr:rowOff>106490</xdr:rowOff>
    </xdr:to>
    <xdr:cxnSp macro="">
      <xdr:nvCxnSpPr>
        <xdr:cNvPr id="157" name="直線コネクタ 156"/>
        <xdr:cNvCxnSpPr/>
      </xdr:nvCxnSpPr>
      <xdr:spPr>
        <a:xfrm>
          <a:off x="11798300" y="5725459"/>
          <a:ext cx="762000" cy="12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41074</xdr:rowOff>
    </xdr:from>
    <xdr:ext cx="469744" cy="259045"/>
    <xdr:sp macro="" textlink="">
      <xdr:nvSpPr>
        <xdr:cNvPr id="158" name="n_1aveValue債務償還比率"/>
        <xdr:cNvSpPr txBox="1"/>
      </xdr:nvSpPr>
      <xdr:spPr>
        <a:xfrm>
          <a:off x="13836727" y="561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60705</xdr:rowOff>
    </xdr:from>
    <xdr:ext cx="469744" cy="259045"/>
    <xdr:sp macro="" textlink="">
      <xdr:nvSpPr>
        <xdr:cNvPr id="159" name="n_2aveValue債務償還比率"/>
        <xdr:cNvSpPr txBox="1"/>
      </xdr:nvSpPr>
      <xdr:spPr>
        <a:xfrm>
          <a:off x="13087427" y="597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89697</xdr:rowOff>
    </xdr:from>
    <xdr:ext cx="469744" cy="259045"/>
    <xdr:sp macro="" textlink="">
      <xdr:nvSpPr>
        <xdr:cNvPr id="160" name="n_3aveValue債務償還比率"/>
        <xdr:cNvSpPr txBox="1"/>
      </xdr:nvSpPr>
      <xdr:spPr>
        <a:xfrm>
          <a:off x="12325427" y="600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18142</xdr:rowOff>
    </xdr:from>
    <xdr:ext cx="469744" cy="259045"/>
    <xdr:sp macro="" textlink="">
      <xdr:nvSpPr>
        <xdr:cNvPr id="161" name="n_4aveValue債務償還比率"/>
        <xdr:cNvSpPr txBox="1"/>
      </xdr:nvSpPr>
      <xdr:spPr>
        <a:xfrm>
          <a:off x="11563427" y="593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42199</xdr:rowOff>
    </xdr:from>
    <xdr:ext cx="469744" cy="259045"/>
    <xdr:sp macro="" textlink="">
      <xdr:nvSpPr>
        <xdr:cNvPr id="162" name="n_1mainValue債務償還比率"/>
        <xdr:cNvSpPr txBox="1"/>
      </xdr:nvSpPr>
      <xdr:spPr>
        <a:xfrm>
          <a:off x="13836727" y="595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64633</xdr:rowOff>
    </xdr:from>
    <xdr:ext cx="469744" cy="259045"/>
    <xdr:sp macro="" textlink="">
      <xdr:nvSpPr>
        <xdr:cNvPr id="163" name="n_2mainValue債務償還比率"/>
        <xdr:cNvSpPr txBox="1"/>
      </xdr:nvSpPr>
      <xdr:spPr>
        <a:xfrm>
          <a:off x="13087427" y="5465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2367</xdr:rowOff>
    </xdr:from>
    <xdr:ext cx="469744" cy="259045"/>
    <xdr:sp macro="" textlink="">
      <xdr:nvSpPr>
        <xdr:cNvPr id="164" name="n_3mainValue債務償還比率"/>
        <xdr:cNvSpPr txBox="1"/>
      </xdr:nvSpPr>
      <xdr:spPr>
        <a:xfrm>
          <a:off x="12325427" y="5574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49211</xdr:rowOff>
    </xdr:from>
    <xdr:ext cx="469744" cy="259045"/>
    <xdr:sp macro="" textlink="">
      <xdr:nvSpPr>
        <xdr:cNvPr id="165" name="n_4mainValue債務償還比率"/>
        <xdr:cNvSpPr txBox="1"/>
      </xdr:nvSpPr>
      <xdr:spPr>
        <a:xfrm>
          <a:off x="11563427" y="5449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神奈川県小田原市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190,580
187,993
113.81
78,431,878
73,774,397
3,485,020
37,854,802
55,652,949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41</xdr:row>
      <xdr:rowOff>116205</xdr:rowOff>
    </xdr:to>
    <xdr:cxnSp macro="">
      <xdr:nvCxnSpPr>
        <xdr:cNvPr id="57" name="直線コネクタ 56"/>
        <xdr:cNvCxnSpPr/>
      </xdr:nvCxnSpPr>
      <xdr:spPr>
        <a:xfrm flipV="1">
          <a:off x="4634865" y="581406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120032</xdr:rowOff>
    </xdr:from>
    <xdr:ext cx="405111" cy="259045"/>
    <xdr:sp macro="" textlink="">
      <xdr:nvSpPr>
        <xdr:cNvPr id="58" name="【道路】&#10;有形固定資産減価償却率最小値テキスト"/>
        <xdr:cNvSpPr txBox="1"/>
      </xdr:nvSpPr>
      <xdr:spPr>
        <a:xfrm>
          <a:off x="4673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116205</xdr:rowOff>
    </xdr:from>
    <xdr:to>
      <xdr:col>24</xdr:col>
      <xdr:colOff>152400</xdr:colOff>
      <xdr:row>41</xdr:row>
      <xdr:rowOff>116205</xdr:rowOff>
    </xdr:to>
    <xdr:cxnSp macro="">
      <xdr:nvCxnSpPr>
        <xdr:cNvPr id="59" name="直線コネクタ 58"/>
        <xdr:cNvCxnSpPr/>
      </xdr:nvCxnSpPr>
      <xdr:spPr>
        <a:xfrm>
          <a:off x="4546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60" name="【道路】&#10;有形固定資産減価償却率最大値テキスト"/>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61" name="直線コネクタ 60"/>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120032</xdr:rowOff>
    </xdr:from>
    <xdr:ext cx="405111" cy="259045"/>
    <xdr:sp macro="" textlink="">
      <xdr:nvSpPr>
        <xdr:cNvPr id="62" name="【道路】&#10;有形固定資産減価償却率平均値テキスト"/>
        <xdr:cNvSpPr txBox="1"/>
      </xdr:nvSpPr>
      <xdr:spPr>
        <a:xfrm>
          <a:off x="4673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141605</xdr:rowOff>
    </xdr:from>
    <xdr:to>
      <xdr:col>24</xdr:col>
      <xdr:colOff>114300</xdr:colOff>
      <xdr:row>38</xdr:row>
      <xdr:rowOff>71755</xdr:rowOff>
    </xdr:to>
    <xdr:sp macro="" textlink="">
      <xdr:nvSpPr>
        <xdr:cNvPr id="63" name="フローチャート: 判断 62"/>
        <xdr:cNvSpPr/>
      </xdr:nvSpPr>
      <xdr:spPr>
        <a:xfrm>
          <a:off x="4584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114935</xdr:rowOff>
    </xdr:from>
    <xdr:to>
      <xdr:col>20</xdr:col>
      <xdr:colOff>38100</xdr:colOff>
      <xdr:row>38</xdr:row>
      <xdr:rowOff>45085</xdr:rowOff>
    </xdr:to>
    <xdr:sp macro="" textlink="">
      <xdr:nvSpPr>
        <xdr:cNvPr id="64" name="フローチャート: 判断 63"/>
        <xdr:cNvSpPr/>
      </xdr:nvSpPr>
      <xdr:spPr>
        <a:xfrm>
          <a:off x="3746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80645</xdr:rowOff>
    </xdr:from>
    <xdr:to>
      <xdr:col>15</xdr:col>
      <xdr:colOff>101600</xdr:colOff>
      <xdr:row>38</xdr:row>
      <xdr:rowOff>10795</xdr:rowOff>
    </xdr:to>
    <xdr:sp macro="" textlink="">
      <xdr:nvSpPr>
        <xdr:cNvPr id="65" name="フローチャート: 判断 64"/>
        <xdr:cNvSpPr/>
      </xdr:nvSpPr>
      <xdr:spPr>
        <a:xfrm>
          <a:off x="2857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34925</xdr:rowOff>
    </xdr:from>
    <xdr:to>
      <xdr:col>10</xdr:col>
      <xdr:colOff>165100</xdr:colOff>
      <xdr:row>37</xdr:row>
      <xdr:rowOff>136525</xdr:rowOff>
    </xdr:to>
    <xdr:sp macro="" textlink="">
      <xdr:nvSpPr>
        <xdr:cNvPr id="66" name="フローチャート: 判断 65"/>
        <xdr:cNvSpPr/>
      </xdr:nvSpPr>
      <xdr:spPr>
        <a:xfrm>
          <a:off x="1968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7" name="フローチャート: 判断 66"/>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118745</xdr:rowOff>
    </xdr:from>
    <xdr:to>
      <xdr:col>24</xdr:col>
      <xdr:colOff>114300</xdr:colOff>
      <xdr:row>38</xdr:row>
      <xdr:rowOff>48895</xdr:rowOff>
    </xdr:to>
    <xdr:sp macro="" textlink="">
      <xdr:nvSpPr>
        <xdr:cNvPr id="73" name="楕円 72"/>
        <xdr:cNvSpPr/>
      </xdr:nvSpPr>
      <xdr:spPr>
        <a:xfrm>
          <a:off x="45847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141622</xdr:rowOff>
    </xdr:from>
    <xdr:ext cx="405111" cy="259045"/>
    <xdr:sp macro="" textlink="">
      <xdr:nvSpPr>
        <xdr:cNvPr id="74" name="【道路】&#10;有形固定資産減価償却率該当値テキスト"/>
        <xdr:cNvSpPr txBox="1"/>
      </xdr:nvSpPr>
      <xdr:spPr>
        <a:xfrm>
          <a:off x="4673600"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86360</xdr:rowOff>
    </xdr:from>
    <xdr:to>
      <xdr:col>20</xdr:col>
      <xdr:colOff>38100</xdr:colOff>
      <xdr:row>38</xdr:row>
      <xdr:rowOff>16510</xdr:rowOff>
    </xdr:to>
    <xdr:sp macro="" textlink="">
      <xdr:nvSpPr>
        <xdr:cNvPr id="75" name="楕円 74"/>
        <xdr:cNvSpPr/>
      </xdr:nvSpPr>
      <xdr:spPr>
        <a:xfrm>
          <a:off x="3746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137160</xdr:rowOff>
    </xdr:from>
    <xdr:to>
      <xdr:col>24</xdr:col>
      <xdr:colOff>63500</xdr:colOff>
      <xdr:row>37</xdr:row>
      <xdr:rowOff>169545</xdr:rowOff>
    </xdr:to>
    <xdr:cxnSp macro="">
      <xdr:nvCxnSpPr>
        <xdr:cNvPr id="76" name="直線コネクタ 75"/>
        <xdr:cNvCxnSpPr/>
      </xdr:nvCxnSpPr>
      <xdr:spPr>
        <a:xfrm>
          <a:off x="3797300" y="648081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52070</xdr:rowOff>
    </xdr:from>
    <xdr:to>
      <xdr:col>15</xdr:col>
      <xdr:colOff>101600</xdr:colOff>
      <xdr:row>37</xdr:row>
      <xdr:rowOff>153670</xdr:rowOff>
    </xdr:to>
    <xdr:sp macro="" textlink="">
      <xdr:nvSpPr>
        <xdr:cNvPr id="77" name="楕円 76"/>
        <xdr:cNvSpPr/>
      </xdr:nvSpPr>
      <xdr:spPr>
        <a:xfrm>
          <a:off x="2857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102870</xdr:rowOff>
    </xdr:from>
    <xdr:to>
      <xdr:col>19</xdr:col>
      <xdr:colOff>177800</xdr:colOff>
      <xdr:row>37</xdr:row>
      <xdr:rowOff>137160</xdr:rowOff>
    </xdr:to>
    <xdr:cxnSp macro="">
      <xdr:nvCxnSpPr>
        <xdr:cNvPr id="78" name="直線コネクタ 77"/>
        <xdr:cNvCxnSpPr/>
      </xdr:nvCxnSpPr>
      <xdr:spPr>
        <a:xfrm>
          <a:off x="2908300" y="64465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19685</xdr:rowOff>
    </xdr:from>
    <xdr:to>
      <xdr:col>10</xdr:col>
      <xdr:colOff>165100</xdr:colOff>
      <xdr:row>37</xdr:row>
      <xdr:rowOff>121285</xdr:rowOff>
    </xdr:to>
    <xdr:sp macro="" textlink="">
      <xdr:nvSpPr>
        <xdr:cNvPr id="79" name="楕円 78"/>
        <xdr:cNvSpPr/>
      </xdr:nvSpPr>
      <xdr:spPr>
        <a:xfrm>
          <a:off x="1968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70485</xdr:rowOff>
    </xdr:from>
    <xdr:to>
      <xdr:col>15</xdr:col>
      <xdr:colOff>50800</xdr:colOff>
      <xdr:row>37</xdr:row>
      <xdr:rowOff>102870</xdr:rowOff>
    </xdr:to>
    <xdr:cxnSp macro="">
      <xdr:nvCxnSpPr>
        <xdr:cNvPr id="80" name="直線コネクタ 79"/>
        <xdr:cNvCxnSpPr/>
      </xdr:nvCxnSpPr>
      <xdr:spPr>
        <a:xfrm>
          <a:off x="2019300" y="64141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29210</xdr:rowOff>
    </xdr:from>
    <xdr:to>
      <xdr:col>6</xdr:col>
      <xdr:colOff>38100</xdr:colOff>
      <xdr:row>38</xdr:row>
      <xdr:rowOff>130810</xdr:rowOff>
    </xdr:to>
    <xdr:sp macro="" textlink="">
      <xdr:nvSpPr>
        <xdr:cNvPr id="81" name="楕円 80"/>
        <xdr:cNvSpPr/>
      </xdr:nvSpPr>
      <xdr:spPr>
        <a:xfrm>
          <a:off x="1079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70485</xdr:rowOff>
    </xdr:from>
    <xdr:to>
      <xdr:col>10</xdr:col>
      <xdr:colOff>114300</xdr:colOff>
      <xdr:row>38</xdr:row>
      <xdr:rowOff>80010</xdr:rowOff>
    </xdr:to>
    <xdr:cxnSp macro="">
      <xdr:nvCxnSpPr>
        <xdr:cNvPr id="82" name="直線コネクタ 81"/>
        <xdr:cNvCxnSpPr/>
      </xdr:nvCxnSpPr>
      <xdr:spPr>
        <a:xfrm flipV="1">
          <a:off x="1130300" y="641413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36212</xdr:rowOff>
    </xdr:from>
    <xdr:ext cx="405111" cy="259045"/>
    <xdr:sp macro="" textlink="">
      <xdr:nvSpPr>
        <xdr:cNvPr id="83" name="n_1aveValue【道路】&#10;有形固定資産減価償却率"/>
        <xdr:cNvSpPr txBox="1"/>
      </xdr:nvSpPr>
      <xdr:spPr>
        <a:xfrm>
          <a:off x="35820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1922</xdr:rowOff>
    </xdr:from>
    <xdr:ext cx="405111" cy="259045"/>
    <xdr:sp macro="" textlink="">
      <xdr:nvSpPr>
        <xdr:cNvPr id="84" name="n_2aveValue【道路】&#10;有形固定資産減価償却率"/>
        <xdr:cNvSpPr txBox="1"/>
      </xdr:nvSpPr>
      <xdr:spPr>
        <a:xfrm>
          <a:off x="2705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127652</xdr:rowOff>
    </xdr:from>
    <xdr:ext cx="405111" cy="259045"/>
    <xdr:sp macro="" textlink="">
      <xdr:nvSpPr>
        <xdr:cNvPr id="85" name="n_3aveValue【道路】&#10;有形固定資産減価償却率"/>
        <xdr:cNvSpPr txBox="1"/>
      </xdr:nvSpPr>
      <xdr:spPr>
        <a:xfrm>
          <a:off x="1816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6" name="n_4aveValue【道路】&#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33037</xdr:rowOff>
    </xdr:from>
    <xdr:ext cx="405111" cy="259045"/>
    <xdr:sp macro="" textlink="">
      <xdr:nvSpPr>
        <xdr:cNvPr id="87" name="n_1mainValue【道路】&#10;有形固定資産減価償却率"/>
        <xdr:cNvSpPr txBox="1"/>
      </xdr:nvSpPr>
      <xdr:spPr>
        <a:xfrm>
          <a:off x="35820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170197</xdr:rowOff>
    </xdr:from>
    <xdr:ext cx="405111" cy="259045"/>
    <xdr:sp macro="" textlink="">
      <xdr:nvSpPr>
        <xdr:cNvPr id="88" name="n_2mainValue【道路】&#10;有形固定資産減価償却率"/>
        <xdr:cNvSpPr txBox="1"/>
      </xdr:nvSpPr>
      <xdr:spPr>
        <a:xfrm>
          <a:off x="2705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137812</xdr:rowOff>
    </xdr:from>
    <xdr:ext cx="405111" cy="259045"/>
    <xdr:sp macro="" textlink="">
      <xdr:nvSpPr>
        <xdr:cNvPr id="89" name="n_3mainValue【道路】&#10;有形固定資産減価償却率"/>
        <xdr:cNvSpPr txBox="1"/>
      </xdr:nvSpPr>
      <xdr:spPr>
        <a:xfrm>
          <a:off x="1816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121937</xdr:rowOff>
    </xdr:from>
    <xdr:ext cx="405111" cy="259045"/>
    <xdr:sp macro="" textlink="">
      <xdr:nvSpPr>
        <xdr:cNvPr id="90" name="n_4mainValue【道路】&#10;有形固定資産減価償却率"/>
        <xdr:cNvSpPr txBox="1"/>
      </xdr:nvSpPr>
      <xdr:spPr>
        <a:xfrm>
          <a:off x="927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142494</xdr:rowOff>
    </xdr:from>
    <xdr:to>
      <xdr:col>54</xdr:col>
      <xdr:colOff>189865</xdr:colOff>
      <xdr:row>41</xdr:row>
      <xdr:rowOff>67879</xdr:rowOff>
    </xdr:to>
    <xdr:cxnSp macro="">
      <xdr:nvCxnSpPr>
        <xdr:cNvPr id="112" name="直線コネクタ 111"/>
        <xdr:cNvCxnSpPr/>
      </xdr:nvCxnSpPr>
      <xdr:spPr>
        <a:xfrm flipV="1">
          <a:off x="10476865" y="5800344"/>
          <a:ext cx="0"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71706</xdr:rowOff>
    </xdr:from>
    <xdr:ext cx="469744" cy="259045"/>
    <xdr:sp macro="" textlink="">
      <xdr:nvSpPr>
        <xdr:cNvPr id="113" name="【道路】&#10;一人当たり延長最小値テキスト"/>
        <xdr:cNvSpPr txBox="1"/>
      </xdr:nvSpPr>
      <xdr:spPr>
        <a:xfrm>
          <a:off x="10515600" y="710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67879</xdr:rowOff>
    </xdr:from>
    <xdr:to>
      <xdr:col>55</xdr:col>
      <xdr:colOff>88900</xdr:colOff>
      <xdr:row>41</xdr:row>
      <xdr:rowOff>67879</xdr:rowOff>
    </xdr:to>
    <xdr:cxnSp macro="">
      <xdr:nvCxnSpPr>
        <xdr:cNvPr id="114" name="直線コネクタ 113"/>
        <xdr:cNvCxnSpPr/>
      </xdr:nvCxnSpPr>
      <xdr:spPr>
        <a:xfrm>
          <a:off x="10388600" y="7097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89171</xdr:rowOff>
    </xdr:from>
    <xdr:ext cx="534377" cy="259045"/>
    <xdr:sp macro="" textlink="">
      <xdr:nvSpPr>
        <xdr:cNvPr id="115" name="【道路】&#10;一人当たり延長最大値テキスト"/>
        <xdr:cNvSpPr txBox="1"/>
      </xdr:nvSpPr>
      <xdr:spPr>
        <a:xfrm>
          <a:off x="10515600" y="557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142494</xdr:rowOff>
    </xdr:from>
    <xdr:to>
      <xdr:col>55</xdr:col>
      <xdr:colOff>88900</xdr:colOff>
      <xdr:row>33</xdr:row>
      <xdr:rowOff>142494</xdr:rowOff>
    </xdr:to>
    <xdr:cxnSp macro="">
      <xdr:nvCxnSpPr>
        <xdr:cNvPr id="116" name="直線コネクタ 115"/>
        <xdr:cNvCxnSpPr/>
      </xdr:nvCxnSpPr>
      <xdr:spPr>
        <a:xfrm>
          <a:off x="10388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149227</xdr:rowOff>
    </xdr:from>
    <xdr:ext cx="469744" cy="259045"/>
    <xdr:sp macro="" textlink="">
      <xdr:nvSpPr>
        <xdr:cNvPr id="117" name="【道路】&#10;一人当たり延長平均値テキスト"/>
        <xdr:cNvSpPr txBox="1"/>
      </xdr:nvSpPr>
      <xdr:spPr>
        <a:xfrm>
          <a:off x="10515600" y="66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126350</xdr:rowOff>
    </xdr:from>
    <xdr:to>
      <xdr:col>55</xdr:col>
      <xdr:colOff>50800</xdr:colOff>
      <xdr:row>40</xdr:row>
      <xdr:rowOff>56500</xdr:rowOff>
    </xdr:to>
    <xdr:sp macro="" textlink="">
      <xdr:nvSpPr>
        <xdr:cNvPr id="118" name="フローチャート: 判断 117"/>
        <xdr:cNvSpPr/>
      </xdr:nvSpPr>
      <xdr:spPr>
        <a:xfrm>
          <a:off x="10426700" y="68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126578</xdr:rowOff>
    </xdr:from>
    <xdr:to>
      <xdr:col>50</xdr:col>
      <xdr:colOff>165100</xdr:colOff>
      <xdr:row>40</xdr:row>
      <xdr:rowOff>56728</xdr:rowOff>
    </xdr:to>
    <xdr:sp macro="" textlink="">
      <xdr:nvSpPr>
        <xdr:cNvPr id="119" name="フローチャート: 判断 118"/>
        <xdr:cNvSpPr/>
      </xdr:nvSpPr>
      <xdr:spPr>
        <a:xfrm>
          <a:off x="9588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142855</xdr:rowOff>
    </xdr:from>
    <xdr:to>
      <xdr:col>46</xdr:col>
      <xdr:colOff>38100</xdr:colOff>
      <xdr:row>40</xdr:row>
      <xdr:rowOff>73005</xdr:rowOff>
    </xdr:to>
    <xdr:sp macro="" textlink="">
      <xdr:nvSpPr>
        <xdr:cNvPr id="120" name="フローチャート: 判断 119"/>
        <xdr:cNvSpPr/>
      </xdr:nvSpPr>
      <xdr:spPr>
        <a:xfrm>
          <a:off x="8699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165440</xdr:rowOff>
    </xdr:from>
    <xdr:to>
      <xdr:col>41</xdr:col>
      <xdr:colOff>101600</xdr:colOff>
      <xdr:row>40</xdr:row>
      <xdr:rowOff>95590</xdr:rowOff>
    </xdr:to>
    <xdr:sp macro="" textlink="">
      <xdr:nvSpPr>
        <xdr:cNvPr id="121" name="フローチャート: 判断 120"/>
        <xdr:cNvSpPr/>
      </xdr:nvSpPr>
      <xdr:spPr>
        <a:xfrm>
          <a:off x="7810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2266</xdr:rowOff>
    </xdr:from>
    <xdr:to>
      <xdr:col>36</xdr:col>
      <xdr:colOff>165100</xdr:colOff>
      <xdr:row>40</xdr:row>
      <xdr:rowOff>103866</xdr:rowOff>
    </xdr:to>
    <xdr:sp macro="" textlink="">
      <xdr:nvSpPr>
        <xdr:cNvPr id="122" name="フローチャート: 判断 121"/>
        <xdr:cNvSpPr/>
      </xdr:nvSpPr>
      <xdr:spPr>
        <a:xfrm>
          <a:off x="6921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97637</xdr:rowOff>
    </xdr:from>
    <xdr:to>
      <xdr:col>55</xdr:col>
      <xdr:colOff>50800</xdr:colOff>
      <xdr:row>41</xdr:row>
      <xdr:rowOff>27787</xdr:rowOff>
    </xdr:to>
    <xdr:sp macro="" textlink="">
      <xdr:nvSpPr>
        <xdr:cNvPr id="128" name="楕円 127"/>
        <xdr:cNvSpPr/>
      </xdr:nvSpPr>
      <xdr:spPr>
        <a:xfrm>
          <a:off x="10426700" y="695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12564</xdr:rowOff>
    </xdr:from>
    <xdr:ext cx="469744" cy="259045"/>
    <xdr:sp macro="" textlink="">
      <xdr:nvSpPr>
        <xdr:cNvPr id="129" name="【道路】&#10;一人当たり延長該当値テキスト"/>
        <xdr:cNvSpPr txBox="1"/>
      </xdr:nvSpPr>
      <xdr:spPr>
        <a:xfrm>
          <a:off x="10515600" y="6870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102118</xdr:rowOff>
    </xdr:from>
    <xdr:to>
      <xdr:col>50</xdr:col>
      <xdr:colOff>165100</xdr:colOff>
      <xdr:row>41</xdr:row>
      <xdr:rowOff>32268</xdr:rowOff>
    </xdr:to>
    <xdr:sp macro="" textlink="">
      <xdr:nvSpPr>
        <xdr:cNvPr id="130" name="楕円 129"/>
        <xdr:cNvSpPr/>
      </xdr:nvSpPr>
      <xdr:spPr>
        <a:xfrm>
          <a:off x="9588500" y="696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148437</xdr:rowOff>
    </xdr:from>
    <xdr:to>
      <xdr:col>55</xdr:col>
      <xdr:colOff>0</xdr:colOff>
      <xdr:row>40</xdr:row>
      <xdr:rowOff>152918</xdr:rowOff>
    </xdr:to>
    <xdr:cxnSp macro="">
      <xdr:nvCxnSpPr>
        <xdr:cNvPr id="131" name="直線コネクタ 130"/>
        <xdr:cNvCxnSpPr/>
      </xdr:nvCxnSpPr>
      <xdr:spPr>
        <a:xfrm flipV="1">
          <a:off x="9639300" y="7006437"/>
          <a:ext cx="8382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105913</xdr:rowOff>
    </xdr:from>
    <xdr:to>
      <xdr:col>46</xdr:col>
      <xdr:colOff>38100</xdr:colOff>
      <xdr:row>41</xdr:row>
      <xdr:rowOff>36063</xdr:rowOff>
    </xdr:to>
    <xdr:sp macro="" textlink="">
      <xdr:nvSpPr>
        <xdr:cNvPr id="132" name="楕円 131"/>
        <xdr:cNvSpPr/>
      </xdr:nvSpPr>
      <xdr:spPr>
        <a:xfrm>
          <a:off x="8699500" y="696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152918</xdr:rowOff>
    </xdr:from>
    <xdr:to>
      <xdr:col>50</xdr:col>
      <xdr:colOff>114300</xdr:colOff>
      <xdr:row>40</xdr:row>
      <xdr:rowOff>156713</xdr:rowOff>
    </xdr:to>
    <xdr:cxnSp macro="">
      <xdr:nvCxnSpPr>
        <xdr:cNvPr id="133" name="直線コネクタ 132"/>
        <xdr:cNvCxnSpPr/>
      </xdr:nvCxnSpPr>
      <xdr:spPr>
        <a:xfrm flipV="1">
          <a:off x="8750300" y="7010918"/>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108839</xdr:rowOff>
    </xdr:from>
    <xdr:to>
      <xdr:col>41</xdr:col>
      <xdr:colOff>101600</xdr:colOff>
      <xdr:row>41</xdr:row>
      <xdr:rowOff>38989</xdr:rowOff>
    </xdr:to>
    <xdr:sp macro="" textlink="">
      <xdr:nvSpPr>
        <xdr:cNvPr id="134" name="楕円 133"/>
        <xdr:cNvSpPr/>
      </xdr:nvSpPr>
      <xdr:spPr>
        <a:xfrm>
          <a:off x="7810500" y="696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156713</xdr:rowOff>
    </xdr:from>
    <xdr:to>
      <xdr:col>45</xdr:col>
      <xdr:colOff>177800</xdr:colOff>
      <xdr:row>40</xdr:row>
      <xdr:rowOff>159639</xdr:rowOff>
    </xdr:to>
    <xdr:cxnSp macro="">
      <xdr:nvCxnSpPr>
        <xdr:cNvPr id="135" name="直線コネクタ 134"/>
        <xdr:cNvCxnSpPr/>
      </xdr:nvCxnSpPr>
      <xdr:spPr>
        <a:xfrm flipV="1">
          <a:off x="7861300" y="7014713"/>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95900</xdr:rowOff>
    </xdr:from>
    <xdr:to>
      <xdr:col>36</xdr:col>
      <xdr:colOff>165100</xdr:colOff>
      <xdr:row>41</xdr:row>
      <xdr:rowOff>26050</xdr:rowOff>
    </xdr:to>
    <xdr:sp macro="" textlink="">
      <xdr:nvSpPr>
        <xdr:cNvPr id="136" name="楕円 135"/>
        <xdr:cNvSpPr/>
      </xdr:nvSpPr>
      <xdr:spPr>
        <a:xfrm>
          <a:off x="6921500" y="695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146700</xdr:rowOff>
    </xdr:from>
    <xdr:to>
      <xdr:col>41</xdr:col>
      <xdr:colOff>50800</xdr:colOff>
      <xdr:row>40</xdr:row>
      <xdr:rowOff>159639</xdr:rowOff>
    </xdr:to>
    <xdr:cxnSp macro="">
      <xdr:nvCxnSpPr>
        <xdr:cNvPr id="137" name="直線コネクタ 136"/>
        <xdr:cNvCxnSpPr/>
      </xdr:nvCxnSpPr>
      <xdr:spPr>
        <a:xfrm>
          <a:off x="6972300" y="7004700"/>
          <a:ext cx="8890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73255</xdr:rowOff>
    </xdr:from>
    <xdr:ext cx="469744" cy="259045"/>
    <xdr:sp macro="" textlink="">
      <xdr:nvSpPr>
        <xdr:cNvPr id="138" name="n_1aveValue【道路】&#10;一人当たり延長"/>
        <xdr:cNvSpPr txBox="1"/>
      </xdr:nvSpPr>
      <xdr:spPr>
        <a:xfrm>
          <a:off x="9391727" y="65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89532</xdr:rowOff>
    </xdr:from>
    <xdr:ext cx="469744" cy="259045"/>
    <xdr:sp macro="" textlink="">
      <xdr:nvSpPr>
        <xdr:cNvPr id="139" name="n_2aveValue【道路】&#10;一人当たり延長"/>
        <xdr:cNvSpPr txBox="1"/>
      </xdr:nvSpPr>
      <xdr:spPr>
        <a:xfrm>
          <a:off x="8515427" y="660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112117</xdr:rowOff>
    </xdr:from>
    <xdr:ext cx="469744" cy="259045"/>
    <xdr:sp macro="" textlink="">
      <xdr:nvSpPr>
        <xdr:cNvPr id="140" name="n_3aveValue【道路】&#10;一人当たり延長"/>
        <xdr:cNvSpPr txBox="1"/>
      </xdr:nvSpPr>
      <xdr:spPr>
        <a:xfrm>
          <a:off x="76264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120393</xdr:rowOff>
    </xdr:from>
    <xdr:ext cx="469744" cy="259045"/>
    <xdr:sp macro="" textlink="">
      <xdr:nvSpPr>
        <xdr:cNvPr id="141" name="n_4aveValue【道路】&#10;一人当たり延長"/>
        <xdr:cNvSpPr txBox="1"/>
      </xdr:nvSpPr>
      <xdr:spPr>
        <a:xfrm>
          <a:off x="6737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23395</xdr:rowOff>
    </xdr:from>
    <xdr:ext cx="469744" cy="259045"/>
    <xdr:sp macro="" textlink="">
      <xdr:nvSpPr>
        <xdr:cNvPr id="142" name="n_1mainValue【道路】&#10;一人当たり延長"/>
        <xdr:cNvSpPr txBox="1"/>
      </xdr:nvSpPr>
      <xdr:spPr>
        <a:xfrm>
          <a:off x="9391727" y="705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27190</xdr:rowOff>
    </xdr:from>
    <xdr:ext cx="469744" cy="259045"/>
    <xdr:sp macro="" textlink="">
      <xdr:nvSpPr>
        <xdr:cNvPr id="143" name="n_2mainValue【道路】&#10;一人当たり延長"/>
        <xdr:cNvSpPr txBox="1"/>
      </xdr:nvSpPr>
      <xdr:spPr>
        <a:xfrm>
          <a:off x="8515427" y="705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30116</xdr:rowOff>
    </xdr:from>
    <xdr:ext cx="469744" cy="259045"/>
    <xdr:sp macro="" textlink="">
      <xdr:nvSpPr>
        <xdr:cNvPr id="144" name="n_3mainValue【道路】&#10;一人当たり延長"/>
        <xdr:cNvSpPr txBox="1"/>
      </xdr:nvSpPr>
      <xdr:spPr>
        <a:xfrm>
          <a:off x="7626427" y="705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17177</xdr:rowOff>
    </xdr:from>
    <xdr:ext cx="469744" cy="259045"/>
    <xdr:sp macro="" textlink="">
      <xdr:nvSpPr>
        <xdr:cNvPr id="145" name="n_4mainValue【道路】&#10;一人当たり延長"/>
        <xdr:cNvSpPr txBox="1"/>
      </xdr:nvSpPr>
      <xdr:spPr>
        <a:xfrm>
          <a:off x="6737427" y="704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6" name="テキスト ボックス 15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8" name="テキスト ボックス 16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118110</xdr:rowOff>
    </xdr:to>
    <xdr:cxnSp macro="">
      <xdr:nvCxnSpPr>
        <xdr:cNvPr id="170" name="直線コネクタ 169"/>
        <xdr:cNvCxnSpPr/>
      </xdr:nvCxnSpPr>
      <xdr:spPr>
        <a:xfrm flipV="1">
          <a:off x="4634865" y="965835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71" name="【橋りょう・トンネル】&#10;有形固定資産減価償却率最小値テキスト"/>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72" name="直線コネクタ 171"/>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73" name="【橋りょう・トンネル】&#10;有形固定資産減価償却率最大値テキスト"/>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74" name="直線コネクタ 173"/>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80027</xdr:rowOff>
    </xdr:from>
    <xdr:ext cx="405111" cy="259045"/>
    <xdr:sp macro="" textlink="">
      <xdr:nvSpPr>
        <xdr:cNvPr id="175" name="【橋りょう・トンネル】&#10;有形固定資産減価償却率平均値テキスト"/>
        <xdr:cNvSpPr txBox="1"/>
      </xdr:nvSpPr>
      <xdr:spPr>
        <a:xfrm>
          <a:off x="4673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76" name="フローチャート: 判断 175"/>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21590</xdr:rowOff>
    </xdr:from>
    <xdr:to>
      <xdr:col>20</xdr:col>
      <xdr:colOff>38100</xdr:colOff>
      <xdr:row>59</xdr:row>
      <xdr:rowOff>123190</xdr:rowOff>
    </xdr:to>
    <xdr:sp macro="" textlink="">
      <xdr:nvSpPr>
        <xdr:cNvPr id="177" name="フローチャート: 判断 176"/>
        <xdr:cNvSpPr/>
      </xdr:nvSpPr>
      <xdr:spPr>
        <a:xfrm>
          <a:off x="3746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120650</xdr:rowOff>
    </xdr:from>
    <xdr:to>
      <xdr:col>15</xdr:col>
      <xdr:colOff>101600</xdr:colOff>
      <xdr:row>59</xdr:row>
      <xdr:rowOff>50800</xdr:rowOff>
    </xdr:to>
    <xdr:sp macro="" textlink="">
      <xdr:nvSpPr>
        <xdr:cNvPr id="178" name="フローチャート: 判断 177"/>
        <xdr:cNvSpPr/>
      </xdr:nvSpPr>
      <xdr:spPr>
        <a:xfrm>
          <a:off x="2857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79" name="フローチャート: 判断 178"/>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52070</xdr:rowOff>
    </xdr:from>
    <xdr:to>
      <xdr:col>6</xdr:col>
      <xdr:colOff>38100</xdr:colOff>
      <xdr:row>57</xdr:row>
      <xdr:rowOff>153670</xdr:rowOff>
    </xdr:to>
    <xdr:sp macro="" textlink="">
      <xdr:nvSpPr>
        <xdr:cNvPr id="180" name="フローチャート: 判断 179"/>
        <xdr:cNvSpPr/>
      </xdr:nvSpPr>
      <xdr:spPr>
        <a:xfrm>
          <a:off x="1079500" y="982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13970</xdr:rowOff>
    </xdr:from>
    <xdr:to>
      <xdr:col>24</xdr:col>
      <xdr:colOff>114300</xdr:colOff>
      <xdr:row>59</xdr:row>
      <xdr:rowOff>115570</xdr:rowOff>
    </xdr:to>
    <xdr:sp macro="" textlink="">
      <xdr:nvSpPr>
        <xdr:cNvPr id="186" name="楕円 185"/>
        <xdr:cNvSpPr/>
      </xdr:nvSpPr>
      <xdr:spPr>
        <a:xfrm>
          <a:off x="45847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36847</xdr:rowOff>
    </xdr:from>
    <xdr:ext cx="405111" cy="259045"/>
    <xdr:sp macro="" textlink="">
      <xdr:nvSpPr>
        <xdr:cNvPr id="187" name="【橋りょう・トンネル】&#10;有形固定資産減価償却率該当値テキスト"/>
        <xdr:cNvSpPr txBox="1"/>
      </xdr:nvSpPr>
      <xdr:spPr>
        <a:xfrm>
          <a:off x="4673600"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147320</xdr:rowOff>
    </xdr:from>
    <xdr:to>
      <xdr:col>20</xdr:col>
      <xdr:colOff>38100</xdr:colOff>
      <xdr:row>59</xdr:row>
      <xdr:rowOff>77470</xdr:rowOff>
    </xdr:to>
    <xdr:sp macro="" textlink="">
      <xdr:nvSpPr>
        <xdr:cNvPr id="188" name="楕円 187"/>
        <xdr:cNvSpPr/>
      </xdr:nvSpPr>
      <xdr:spPr>
        <a:xfrm>
          <a:off x="3746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26670</xdr:rowOff>
    </xdr:from>
    <xdr:to>
      <xdr:col>24</xdr:col>
      <xdr:colOff>63500</xdr:colOff>
      <xdr:row>59</xdr:row>
      <xdr:rowOff>64770</xdr:rowOff>
    </xdr:to>
    <xdr:cxnSp macro="">
      <xdr:nvCxnSpPr>
        <xdr:cNvPr id="189" name="直線コネクタ 188"/>
        <xdr:cNvCxnSpPr/>
      </xdr:nvCxnSpPr>
      <xdr:spPr>
        <a:xfrm>
          <a:off x="3797300" y="101422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97790</xdr:rowOff>
    </xdr:from>
    <xdr:to>
      <xdr:col>15</xdr:col>
      <xdr:colOff>101600</xdr:colOff>
      <xdr:row>59</xdr:row>
      <xdr:rowOff>27940</xdr:rowOff>
    </xdr:to>
    <xdr:sp macro="" textlink="">
      <xdr:nvSpPr>
        <xdr:cNvPr id="190" name="楕円 189"/>
        <xdr:cNvSpPr/>
      </xdr:nvSpPr>
      <xdr:spPr>
        <a:xfrm>
          <a:off x="2857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148590</xdr:rowOff>
    </xdr:from>
    <xdr:to>
      <xdr:col>19</xdr:col>
      <xdr:colOff>177800</xdr:colOff>
      <xdr:row>59</xdr:row>
      <xdr:rowOff>26670</xdr:rowOff>
    </xdr:to>
    <xdr:cxnSp macro="">
      <xdr:nvCxnSpPr>
        <xdr:cNvPr id="191" name="直線コネクタ 190"/>
        <xdr:cNvCxnSpPr/>
      </xdr:nvCxnSpPr>
      <xdr:spPr>
        <a:xfrm>
          <a:off x="2908300" y="100926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44450</xdr:rowOff>
    </xdr:from>
    <xdr:to>
      <xdr:col>10</xdr:col>
      <xdr:colOff>165100</xdr:colOff>
      <xdr:row>58</xdr:row>
      <xdr:rowOff>146050</xdr:rowOff>
    </xdr:to>
    <xdr:sp macro="" textlink="">
      <xdr:nvSpPr>
        <xdr:cNvPr id="192" name="楕円 191"/>
        <xdr:cNvSpPr/>
      </xdr:nvSpPr>
      <xdr:spPr>
        <a:xfrm>
          <a:off x="1968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95250</xdr:rowOff>
    </xdr:from>
    <xdr:to>
      <xdr:col>15</xdr:col>
      <xdr:colOff>50800</xdr:colOff>
      <xdr:row>58</xdr:row>
      <xdr:rowOff>148590</xdr:rowOff>
    </xdr:to>
    <xdr:cxnSp macro="">
      <xdr:nvCxnSpPr>
        <xdr:cNvPr id="193" name="直線コネクタ 192"/>
        <xdr:cNvCxnSpPr/>
      </xdr:nvCxnSpPr>
      <xdr:spPr>
        <a:xfrm>
          <a:off x="2019300" y="1003935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59690</xdr:rowOff>
    </xdr:from>
    <xdr:to>
      <xdr:col>6</xdr:col>
      <xdr:colOff>38100</xdr:colOff>
      <xdr:row>55</xdr:row>
      <xdr:rowOff>161290</xdr:rowOff>
    </xdr:to>
    <xdr:sp macro="" textlink="">
      <xdr:nvSpPr>
        <xdr:cNvPr id="194" name="楕円 193"/>
        <xdr:cNvSpPr/>
      </xdr:nvSpPr>
      <xdr:spPr>
        <a:xfrm>
          <a:off x="1079500" y="948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110490</xdr:rowOff>
    </xdr:from>
    <xdr:to>
      <xdr:col>10</xdr:col>
      <xdr:colOff>114300</xdr:colOff>
      <xdr:row>58</xdr:row>
      <xdr:rowOff>95250</xdr:rowOff>
    </xdr:to>
    <xdr:cxnSp macro="">
      <xdr:nvCxnSpPr>
        <xdr:cNvPr id="195" name="直線コネクタ 194"/>
        <xdr:cNvCxnSpPr/>
      </xdr:nvCxnSpPr>
      <xdr:spPr>
        <a:xfrm>
          <a:off x="1130300" y="9540240"/>
          <a:ext cx="889000" cy="49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114317</xdr:rowOff>
    </xdr:from>
    <xdr:ext cx="405111" cy="259045"/>
    <xdr:sp macro="" textlink="">
      <xdr:nvSpPr>
        <xdr:cNvPr id="196" name="n_1aveValue【橋りょう・トンネル】&#10;有形固定資産減価償却率"/>
        <xdr:cNvSpPr txBox="1"/>
      </xdr:nvSpPr>
      <xdr:spPr>
        <a:xfrm>
          <a:off x="35820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41927</xdr:rowOff>
    </xdr:from>
    <xdr:ext cx="405111" cy="259045"/>
    <xdr:sp macro="" textlink="">
      <xdr:nvSpPr>
        <xdr:cNvPr id="197" name="n_2aveValue【橋りょう・トンネル】&#10;有形固定資産減価償却率"/>
        <xdr:cNvSpPr txBox="1"/>
      </xdr:nvSpPr>
      <xdr:spPr>
        <a:xfrm>
          <a:off x="27057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144797</xdr:rowOff>
    </xdr:from>
    <xdr:ext cx="405111" cy="259045"/>
    <xdr:sp macro="" textlink="">
      <xdr:nvSpPr>
        <xdr:cNvPr id="198" name="n_3aveValue【橋りょう・トンネル】&#10;有形固定資産減価償却率"/>
        <xdr:cNvSpPr txBox="1"/>
      </xdr:nvSpPr>
      <xdr:spPr>
        <a:xfrm>
          <a:off x="1816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144797</xdr:rowOff>
    </xdr:from>
    <xdr:ext cx="405111" cy="259045"/>
    <xdr:sp macro="" textlink="">
      <xdr:nvSpPr>
        <xdr:cNvPr id="199" name="n_4aveValue【橋りょう・トンネル】&#10;有形固定資産減価償却率"/>
        <xdr:cNvSpPr txBox="1"/>
      </xdr:nvSpPr>
      <xdr:spPr>
        <a:xfrm>
          <a:off x="927744" y="991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93997</xdr:rowOff>
    </xdr:from>
    <xdr:ext cx="405111" cy="259045"/>
    <xdr:sp macro="" textlink="">
      <xdr:nvSpPr>
        <xdr:cNvPr id="200" name="n_1mainValue【橋りょう・トンネル】&#10;有形固定資産減価償却率"/>
        <xdr:cNvSpPr txBox="1"/>
      </xdr:nvSpPr>
      <xdr:spPr>
        <a:xfrm>
          <a:off x="358204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44467</xdr:rowOff>
    </xdr:from>
    <xdr:ext cx="405111" cy="259045"/>
    <xdr:sp macro="" textlink="">
      <xdr:nvSpPr>
        <xdr:cNvPr id="201" name="n_2mainValue【橋りょう・トンネル】&#10;有形固定資産減価償却率"/>
        <xdr:cNvSpPr txBox="1"/>
      </xdr:nvSpPr>
      <xdr:spPr>
        <a:xfrm>
          <a:off x="2705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162577</xdr:rowOff>
    </xdr:from>
    <xdr:ext cx="405111" cy="259045"/>
    <xdr:sp macro="" textlink="">
      <xdr:nvSpPr>
        <xdr:cNvPr id="202" name="n_3mainValue【橋りょう・トンネル】&#10;有形固定資産減価償却率"/>
        <xdr:cNvSpPr txBox="1"/>
      </xdr:nvSpPr>
      <xdr:spPr>
        <a:xfrm>
          <a:off x="18167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6367</xdr:rowOff>
    </xdr:from>
    <xdr:ext cx="405111" cy="259045"/>
    <xdr:sp macro="" textlink="">
      <xdr:nvSpPr>
        <xdr:cNvPr id="203" name="n_4mainValue【橋りょう・トンネル】&#10;有形固定資産減価償却率"/>
        <xdr:cNvSpPr txBox="1"/>
      </xdr:nvSpPr>
      <xdr:spPr>
        <a:xfrm>
          <a:off x="927744" y="926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4" name="直線コネクタ 21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5" name="テキスト ボックス 214"/>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8" name="直線コネクタ 21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9" name="テキスト ボックス 218"/>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1" name="テキスト ボックス 22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117935</xdr:rowOff>
    </xdr:from>
    <xdr:to>
      <xdr:col>54</xdr:col>
      <xdr:colOff>189865</xdr:colOff>
      <xdr:row>63</xdr:row>
      <xdr:rowOff>51487</xdr:rowOff>
    </xdr:to>
    <xdr:cxnSp macro="">
      <xdr:nvCxnSpPr>
        <xdr:cNvPr id="223" name="直線コネクタ 222"/>
        <xdr:cNvCxnSpPr/>
      </xdr:nvCxnSpPr>
      <xdr:spPr>
        <a:xfrm flipV="1">
          <a:off x="10476865" y="9547685"/>
          <a:ext cx="0" cy="1305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55314</xdr:rowOff>
    </xdr:from>
    <xdr:ext cx="378565" cy="259045"/>
    <xdr:sp macro="" textlink="">
      <xdr:nvSpPr>
        <xdr:cNvPr id="224" name="【橋りょう・トンネル】&#10;一人当たり有形固定資産（償却資産）額最小値テキスト"/>
        <xdr:cNvSpPr txBox="1"/>
      </xdr:nvSpPr>
      <xdr:spPr>
        <a:xfrm>
          <a:off x="10515600" y="10856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51487</xdr:rowOff>
    </xdr:from>
    <xdr:to>
      <xdr:col>55</xdr:col>
      <xdr:colOff>88900</xdr:colOff>
      <xdr:row>63</xdr:row>
      <xdr:rowOff>51487</xdr:rowOff>
    </xdr:to>
    <xdr:cxnSp macro="">
      <xdr:nvCxnSpPr>
        <xdr:cNvPr id="225" name="直線コネクタ 224"/>
        <xdr:cNvCxnSpPr/>
      </xdr:nvCxnSpPr>
      <xdr:spPr>
        <a:xfrm>
          <a:off x="10388600" y="10852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64612</xdr:rowOff>
    </xdr:from>
    <xdr:ext cx="599010" cy="259045"/>
    <xdr:sp macro="" textlink="">
      <xdr:nvSpPr>
        <xdr:cNvPr id="226" name="【橋りょう・トンネル】&#10;一人当たり有形固定資産（償却資産）額最大値テキスト"/>
        <xdr:cNvSpPr txBox="1"/>
      </xdr:nvSpPr>
      <xdr:spPr>
        <a:xfrm>
          <a:off x="10515600" y="932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117935</xdr:rowOff>
    </xdr:from>
    <xdr:to>
      <xdr:col>55</xdr:col>
      <xdr:colOff>88900</xdr:colOff>
      <xdr:row>55</xdr:row>
      <xdr:rowOff>117935</xdr:rowOff>
    </xdr:to>
    <xdr:cxnSp macro="">
      <xdr:nvCxnSpPr>
        <xdr:cNvPr id="227" name="直線コネクタ 226"/>
        <xdr:cNvCxnSpPr/>
      </xdr:nvCxnSpPr>
      <xdr:spPr>
        <a:xfrm>
          <a:off x="10388600" y="954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105345</xdr:rowOff>
    </xdr:from>
    <xdr:ext cx="534377" cy="259045"/>
    <xdr:sp macro="" textlink="">
      <xdr:nvSpPr>
        <xdr:cNvPr id="228" name="【橋りょう・トンネル】&#10;一人当たり有形固定資産（償却資産）額平均値テキスト"/>
        <xdr:cNvSpPr txBox="1"/>
      </xdr:nvSpPr>
      <xdr:spPr>
        <a:xfrm>
          <a:off x="10515600" y="10220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82468</xdr:rowOff>
    </xdr:from>
    <xdr:to>
      <xdr:col>55</xdr:col>
      <xdr:colOff>50800</xdr:colOff>
      <xdr:row>61</xdr:row>
      <xdr:rowOff>12618</xdr:rowOff>
    </xdr:to>
    <xdr:sp macro="" textlink="">
      <xdr:nvSpPr>
        <xdr:cNvPr id="229" name="フローチャート: 判断 228"/>
        <xdr:cNvSpPr/>
      </xdr:nvSpPr>
      <xdr:spPr>
        <a:xfrm>
          <a:off x="10426700" y="103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62751</xdr:rowOff>
    </xdr:from>
    <xdr:to>
      <xdr:col>50</xdr:col>
      <xdr:colOff>165100</xdr:colOff>
      <xdr:row>60</xdr:row>
      <xdr:rowOff>164351</xdr:rowOff>
    </xdr:to>
    <xdr:sp macro="" textlink="">
      <xdr:nvSpPr>
        <xdr:cNvPr id="230" name="フローチャート: 判断 229"/>
        <xdr:cNvSpPr/>
      </xdr:nvSpPr>
      <xdr:spPr>
        <a:xfrm>
          <a:off x="9588500" y="1034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49904</xdr:rowOff>
    </xdr:from>
    <xdr:to>
      <xdr:col>46</xdr:col>
      <xdr:colOff>38100</xdr:colOff>
      <xdr:row>60</xdr:row>
      <xdr:rowOff>151504</xdr:rowOff>
    </xdr:to>
    <xdr:sp macro="" textlink="">
      <xdr:nvSpPr>
        <xdr:cNvPr id="231" name="フローチャート: 判断 230"/>
        <xdr:cNvSpPr/>
      </xdr:nvSpPr>
      <xdr:spPr>
        <a:xfrm>
          <a:off x="8699500" y="1033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63529</xdr:rowOff>
    </xdr:from>
    <xdr:to>
      <xdr:col>41</xdr:col>
      <xdr:colOff>101600</xdr:colOff>
      <xdr:row>60</xdr:row>
      <xdr:rowOff>165129</xdr:rowOff>
    </xdr:to>
    <xdr:sp macro="" textlink="">
      <xdr:nvSpPr>
        <xdr:cNvPr id="232" name="フローチャート: 判断 231"/>
        <xdr:cNvSpPr/>
      </xdr:nvSpPr>
      <xdr:spPr>
        <a:xfrm>
          <a:off x="7810500" y="1035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125022</xdr:rowOff>
    </xdr:from>
    <xdr:to>
      <xdr:col>36</xdr:col>
      <xdr:colOff>165100</xdr:colOff>
      <xdr:row>61</xdr:row>
      <xdr:rowOff>55172</xdr:rowOff>
    </xdr:to>
    <xdr:sp macro="" textlink="">
      <xdr:nvSpPr>
        <xdr:cNvPr id="233" name="フローチャート: 判断 232"/>
        <xdr:cNvSpPr/>
      </xdr:nvSpPr>
      <xdr:spPr>
        <a:xfrm>
          <a:off x="6921500" y="1041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118478</xdr:rowOff>
    </xdr:from>
    <xdr:to>
      <xdr:col>55</xdr:col>
      <xdr:colOff>50800</xdr:colOff>
      <xdr:row>61</xdr:row>
      <xdr:rowOff>48628</xdr:rowOff>
    </xdr:to>
    <xdr:sp macro="" textlink="">
      <xdr:nvSpPr>
        <xdr:cNvPr id="239" name="楕円 238"/>
        <xdr:cNvSpPr/>
      </xdr:nvSpPr>
      <xdr:spPr>
        <a:xfrm>
          <a:off x="10426700" y="1040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96905</xdr:rowOff>
    </xdr:from>
    <xdr:ext cx="534377" cy="259045"/>
    <xdr:sp macro="" textlink="">
      <xdr:nvSpPr>
        <xdr:cNvPr id="240" name="【橋りょう・トンネル】&#10;一人当たり有形固定資産（償却資産）額該当値テキスト"/>
        <xdr:cNvSpPr txBox="1"/>
      </xdr:nvSpPr>
      <xdr:spPr>
        <a:xfrm>
          <a:off x="10515600" y="1038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125754</xdr:rowOff>
    </xdr:from>
    <xdr:to>
      <xdr:col>50</xdr:col>
      <xdr:colOff>165100</xdr:colOff>
      <xdr:row>61</xdr:row>
      <xdr:rowOff>55904</xdr:rowOff>
    </xdr:to>
    <xdr:sp macro="" textlink="">
      <xdr:nvSpPr>
        <xdr:cNvPr id="241" name="楕円 240"/>
        <xdr:cNvSpPr/>
      </xdr:nvSpPr>
      <xdr:spPr>
        <a:xfrm>
          <a:off x="9588500" y="1041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169278</xdr:rowOff>
    </xdr:from>
    <xdr:to>
      <xdr:col>55</xdr:col>
      <xdr:colOff>0</xdr:colOff>
      <xdr:row>61</xdr:row>
      <xdr:rowOff>5104</xdr:rowOff>
    </xdr:to>
    <xdr:cxnSp macro="">
      <xdr:nvCxnSpPr>
        <xdr:cNvPr id="242" name="直線コネクタ 241"/>
        <xdr:cNvCxnSpPr/>
      </xdr:nvCxnSpPr>
      <xdr:spPr>
        <a:xfrm flipV="1">
          <a:off x="9639300" y="10456278"/>
          <a:ext cx="838200" cy="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130411</xdr:rowOff>
    </xdr:from>
    <xdr:to>
      <xdr:col>46</xdr:col>
      <xdr:colOff>38100</xdr:colOff>
      <xdr:row>61</xdr:row>
      <xdr:rowOff>60561</xdr:rowOff>
    </xdr:to>
    <xdr:sp macro="" textlink="">
      <xdr:nvSpPr>
        <xdr:cNvPr id="243" name="楕円 242"/>
        <xdr:cNvSpPr/>
      </xdr:nvSpPr>
      <xdr:spPr>
        <a:xfrm>
          <a:off x="8699500" y="1041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5104</xdr:rowOff>
    </xdr:from>
    <xdr:to>
      <xdr:col>50</xdr:col>
      <xdr:colOff>114300</xdr:colOff>
      <xdr:row>61</xdr:row>
      <xdr:rowOff>9761</xdr:rowOff>
    </xdr:to>
    <xdr:cxnSp macro="">
      <xdr:nvCxnSpPr>
        <xdr:cNvPr id="244" name="直線コネクタ 243"/>
        <xdr:cNvCxnSpPr/>
      </xdr:nvCxnSpPr>
      <xdr:spPr>
        <a:xfrm flipV="1">
          <a:off x="8750300" y="10463554"/>
          <a:ext cx="889000" cy="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134692</xdr:rowOff>
    </xdr:from>
    <xdr:to>
      <xdr:col>41</xdr:col>
      <xdr:colOff>101600</xdr:colOff>
      <xdr:row>61</xdr:row>
      <xdr:rowOff>64842</xdr:rowOff>
    </xdr:to>
    <xdr:sp macro="" textlink="">
      <xdr:nvSpPr>
        <xdr:cNvPr id="245" name="楕円 244"/>
        <xdr:cNvSpPr/>
      </xdr:nvSpPr>
      <xdr:spPr>
        <a:xfrm>
          <a:off x="7810500" y="1042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9761</xdr:rowOff>
    </xdr:from>
    <xdr:to>
      <xdr:col>45</xdr:col>
      <xdr:colOff>177800</xdr:colOff>
      <xdr:row>61</xdr:row>
      <xdr:rowOff>14042</xdr:rowOff>
    </xdr:to>
    <xdr:cxnSp macro="">
      <xdr:nvCxnSpPr>
        <xdr:cNvPr id="246" name="直線コネクタ 245"/>
        <xdr:cNvCxnSpPr/>
      </xdr:nvCxnSpPr>
      <xdr:spPr>
        <a:xfrm flipV="1">
          <a:off x="7861300" y="10468211"/>
          <a:ext cx="889000" cy="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46510</xdr:rowOff>
    </xdr:from>
    <xdr:to>
      <xdr:col>36</xdr:col>
      <xdr:colOff>165100</xdr:colOff>
      <xdr:row>61</xdr:row>
      <xdr:rowOff>148110</xdr:rowOff>
    </xdr:to>
    <xdr:sp macro="" textlink="">
      <xdr:nvSpPr>
        <xdr:cNvPr id="247" name="楕円 246"/>
        <xdr:cNvSpPr/>
      </xdr:nvSpPr>
      <xdr:spPr>
        <a:xfrm>
          <a:off x="6921500" y="105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14042</xdr:rowOff>
    </xdr:from>
    <xdr:to>
      <xdr:col>41</xdr:col>
      <xdr:colOff>50800</xdr:colOff>
      <xdr:row>61</xdr:row>
      <xdr:rowOff>97310</xdr:rowOff>
    </xdr:to>
    <xdr:cxnSp macro="">
      <xdr:nvCxnSpPr>
        <xdr:cNvPr id="248" name="直線コネクタ 247"/>
        <xdr:cNvCxnSpPr/>
      </xdr:nvCxnSpPr>
      <xdr:spPr>
        <a:xfrm flipV="1">
          <a:off x="6972300" y="10472492"/>
          <a:ext cx="889000" cy="8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9428</xdr:rowOff>
    </xdr:from>
    <xdr:ext cx="534377" cy="259045"/>
    <xdr:sp macro="" textlink="">
      <xdr:nvSpPr>
        <xdr:cNvPr id="249" name="n_1aveValue【橋りょう・トンネル】&#10;一人当たり有形固定資産（償却資産）額"/>
        <xdr:cNvSpPr txBox="1"/>
      </xdr:nvSpPr>
      <xdr:spPr>
        <a:xfrm>
          <a:off x="9359411" y="1012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168031</xdr:rowOff>
    </xdr:from>
    <xdr:ext cx="534377" cy="259045"/>
    <xdr:sp macro="" textlink="">
      <xdr:nvSpPr>
        <xdr:cNvPr id="250" name="n_2aveValue【橋りょう・トンネル】&#10;一人当たり有形固定資産（償却資産）額"/>
        <xdr:cNvSpPr txBox="1"/>
      </xdr:nvSpPr>
      <xdr:spPr>
        <a:xfrm>
          <a:off x="8483111" y="1011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10206</xdr:rowOff>
    </xdr:from>
    <xdr:ext cx="534377" cy="259045"/>
    <xdr:sp macro="" textlink="">
      <xdr:nvSpPr>
        <xdr:cNvPr id="251" name="n_3aveValue【橋りょう・トンネル】&#10;一人当たり有形固定資産（償却資産）額"/>
        <xdr:cNvSpPr txBox="1"/>
      </xdr:nvSpPr>
      <xdr:spPr>
        <a:xfrm>
          <a:off x="7594111" y="1012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59</xdr:row>
      <xdr:rowOff>71699</xdr:rowOff>
    </xdr:from>
    <xdr:ext cx="534377" cy="259045"/>
    <xdr:sp macro="" textlink="">
      <xdr:nvSpPr>
        <xdr:cNvPr id="252" name="n_4aveValue【橋りょう・トンネル】&#10;一人当たり有形固定資産（償却資産）額"/>
        <xdr:cNvSpPr txBox="1"/>
      </xdr:nvSpPr>
      <xdr:spPr>
        <a:xfrm>
          <a:off x="6705111" y="1018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61</xdr:row>
      <xdr:rowOff>47031</xdr:rowOff>
    </xdr:from>
    <xdr:ext cx="534377" cy="259045"/>
    <xdr:sp macro="" textlink="">
      <xdr:nvSpPr>
        <xdr:cNvPr id="253" name="n_1mainValue【橋りょう・トンネル】&#10;一人当たり有形固定資産（償却資産）額"/>
        <xdr:cNvSpPr txBox="1"/>
      </xdr:nvSpPr>
      <xdr:spPr>
        <a:xfrm>
          <a:off x="9359411" y="105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51688</xdr:rowOff>
    </xdr:from>
    <xdr:ext cx="534377" cy="259045"/>
    <xdr:sp macro="" textlink="">
      <xdr:nvSpPr>
        <xdr:cNvPr id="254" name="n_2mainValue【橋りょう・トンネル】&#10;一人当たり有形固定資産（償却資産）額"/>
        <xdr:cNvSpPr txBox="1"/>
      </xdr:nvSpPr>
      <xdr:spPr>
        <a:xfrm>
          <a:off x="8483111" y="1051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55969</xdr:rowOff>
    </xdr:from>
    <xdr:ext cx="534377" cy="259045"/>
    <xdr:sp macro="" textlink="">
      <xdr:nvSpPr>
        <xdr:cNvPr id="255" name="n_3mainValue【橋りょう・トンネル】&#10;一人当たり有形固定資産（償却資産）額"/>
        <xdr:cNvSpPr txBox="1"/>
      </xdr:nvSpPr>
      <xdr:spPr>
        <a:xfrm>
          <a:off x="7594111" y="1051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139237</xdr:rowOff>
    </xdr:from>
    <xdr:ext cx="534377" cy="259045"/>
    <xdr:sp macro="" textlink="">
      <xdr:nvSpPr>
        <xdr:cNvPr id="256" name="n_4mainValue【橋りょう・トンネル】&#10;一人当たり有形固定資産（償却資産）額"/>
        <xdr:cNvSpPr txBox="1"/>
      </xdr:nvSpPr>
      <xdr:spPr>
        <a:xfrm>
          <a:off x="6705111" y="1059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8" name="直線コネクタ 26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9" name="テキスト ボックス 268"/>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0" name="直線コネクタ 26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1" name="テキスト ボックス 27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2" name="直線コネクタ 27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3" name="テキスト ボックス 27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4" name="直線コネクタ 27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5" name="テキスト ボックス 27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138685</xdr:rowOff>
    </xdr:from>
    <xdr:to>
      <xdr:col>24</xdr:col>
      <xdr:colOff>62865</xdr:colOff>
      <xdr:row>86</xdr:row>
      <xdr:rowOff>28956</xdr:rowOff>
    </xdr:to>
    <xdr:cxnSp macro="">
      <xdr:nvCxnSpPr>
        <xdr:cNvPr id="279" name="直線コネクタ 278"/>
        <xdr:cNvCxnSpPr/>
      </xdr:nvCxnSpPr>
      <xdr:spPr>
        <a:xfrm flipV="1">
          <a:off x="4634865" y="13340335"/>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80" name="【公営住宅】&#10;有形固定資産減価償却率最小値テキスト"/>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81" name="直線コネクタ 280"/>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85362</xdr:rowOff>
    </xdr:from>
    <xdr:ext cx="405111" cy="259045"/>
    <xdr:sp macro="" textlink="">
      <xdr:nvSpPr>
        <xdr:cNvPr id="282" name="【公営住宅】&#10;有形固定資産減価償却率最大値テキスト"/>
        <xdr:cNvSpPr txBox="1"/>
      </xdr:nvSpPr>
      <xdr:spPr>
        <a:xfrm>
          <a:off x="4673600" y="1311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138685</xdr:rowOff>
    </xdr:from>
    <xdr:to>
      <xdr:col>24</xdr:col>
      <xdr:colOff>152400</xdr:colOff>
      <xdr:row>77</xdr:row>
      <xdr:rowOff>138685</xdr:rowOff>
    </xdr:to>
    <xdr:cxnSp macro="">
      <xdr:nvCxnSpPr>
        <xdr:cNvPr id="283" name="直線コネクタ 282"/>
        <xdr:cNvCxnSpPr/>
      </xdr:nvCxnSpPr>
      <xdr:spPr>
        <a:xfrm>
          <a:off x="4546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284" name="【公営住宅】&#10;有形固定資産減価償却率平均値テキスト"/>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85" name="フローチャート: 判断 284"/>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138176</xdr:rowOff>
    </xdr:from>
    <xdr:to>
      <xdr:col>20</xdr:col>
      <xdr:colOff>38100</xdr:colOff>
      <xdr:row>81</xdr:row>
      <xdr:rowOff>68326</xdr:rowOff>
    </xdr:to>
    <xdr:sp macro="" textlink="">
      <xdr:nvSpPr>
        <xdr:cNvPr id="286" name="フローチャート: 判断 285"/>
        <xdr:cNvSpPr/>
      </xdr:nvSpPr>
      <xdr:spPr>
        <a:xfrm>
          <a:off x="3746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129032</xdr:rowOff>
    </xdr:from>
    <xdr:to>
      <xdr:col>15</xdr:col>
      <xdr:colOff>101600</xdr:colOff>
      <xdr:row>81</xdr:row>
      <xdr:rowOff>59182</xdr:rowOff>
    </xdr:to>
    <xdr:sp macro="" textlink="">
      <xdr:nvSpPr>
        <xdr:cNvPr id="287" name="フローチャート: 判断 286"/>
        <xdr:cNvSpPr/>
      </xdr:nvSpPr>
      <xdr:spPr>
        <a:xfrm>
          <a:off x="2857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135889</xdr:rowOff>
    </xdr:from>
    <xdr:to>
      <xdr:col>10</xdr:col>
      <xdr:colOff>165100</xdr:colOff>
      <xdr:row>81</xdr:row>
      <xdr:rowOff>66039</xdr:rowOff>
    </xdr:to>
    <xdr:sp macro="" textlink="">
      <xdr:nvSpPr>
        <xdr:cNvPr id="288" name="フローチャート: 判断 287"/>
        <xdr:cNvSpPr/>
      </xdr:nvSpPr>
      <xdr:spPr>
        <a:xfrm>
          <a:off x="1968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55880</xdr:rowOff>
    </xdr:from>
    <xdr:to>
      <xdr:col>6</xdr:col>
      <xdr:colOff>38100</xdr:colOff>
      <xdr:row>80</xdr:row>
      <xdr:rowOff>157480</xdr:rowOff>
    </xdr:to>
    <xdr:sp macro="" textlink="">
      <xdr:nvSpPr>
        <xdr:cNvPr id="289" name="フローチャート: 判断 288"/>
        <xdr:cNvSpPr/>
      </xdr:nvSpPr>
      <xdr:spPr>
        <a:xfrm>
          <a:off x="1079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23876</xdr:rowOff>
    </xdr:from>
    <xdr:to>
      <xdr:col>24</xdr:col>
      <xdr:colOff>114300</xdr:colOff>
      <xdr:row>82</xdr:row>
      <xdr:rowOff>125476</xdr:rowOff>
    </xdr:to>
    <xdr:sp macro="" textlink="">
      <xdr:nvSpPr>
        <xdr:cNvPr id="295" name="楕円 294"/>
        <xdr:cNvSpPr/>
      </xdr:nvSpPr>
      <xdr:spPr>
        <a:xfrm>
          <a:off x="4584700" y="1408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2303</xdr:rowOff>
    </xdr:from>
    <xdr:ext cx="405111" cy="259045"/>
    <xdr:sp macro="" textlink="">
      <xdr:nvSpPr>
        <xdr:cNvPr id="296" name="【公営住宅】&#10;有形固定資産減価償却率該当値テキスト"/>
        <xdr:cNvSpPr txBox="1"/>
      </xdr:nvSpPr>
      <xdr:spPr>
        <a:xfrm>
          <a:off x="4673600" y="1406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21589</xdr:rowOff>
    </xdr:from>
    <xdr:to>
      <xdr:col>20</xdr:col>
      <xdr:colOff>38100</xdr:colOff>
      <xdr:row>83</xdr:row>
      <xdr:rowOff>123189</xdr:rowOff>
    </xdr:to>
    <xdr:sp macro="" textlink="">
      <xdr:nvSpPr>
        <xdr:cNvPr id="297" name="楕円 296"/>
        <xdr:cNvSpPr/>
      </xdr:nvSpPr>
      <xdr:spPr>
        <a:xfrm>
          <a:off x="3746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74676</xdr:rowOff>
    </xdr:from>
    <xdr:to>
      <xdr:col>24</xdr:col>
      <xdr:colOff>63500</xdr:colOff>
      <xdr:row>83</xdr:row>
      <xdr:rowOff>72389</xdr:rowOff>
    </xdr:to>
    <xdr:cxnSp macro="">
      <xdr:nvCxnSpPr>
        <xdr:cNvPr id="298" name="直線コネクタ 297"/>
        <xdr:cNvCxnSpPr/>
      </xdr:nvCxnSpPr>
      <xdr:spPr>
        <a:xfrm flipV="1">
          <a:off x="3797300" y="14133576"/>
          <a:ext cx="8382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131318</xdr:rowOff>
    </xdr:from>
    <xdr:to>
      <xdr:col>15</xdr:col>
      <xdr:colOff>101600</xdr:colOff>
      <xdr:row>83</xdr:row>
      <xdr:rowOff>61468</xdr:rowOff>
    </xdr:to>
    <xdr:sp macro="" textlink="">
      <xdr:nvSpPr>
        <xdr:cNvPr id="299" name="楕円 298"/>
        <xdr:cNvSpPr/>
      </xdr:nvSpPr>
      <xdr:spPr>
        <a:xfrm>
          <a:off x="2857500" y="1419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10668</xdr:rowOff>
    </xdr:from>
    <xdr:to>
      <xdr:col>19</xdr:col>
      <xdr:colOff>177800</xdr:colOff>
      <xdr:row>83</xdr:row>
      <xdr:rowOff>72389</xdr:rowOff>
    </xdr:to>
    <xdr:cxnSp macro="">
      <xdr:nvCxnSpPr>
        <xdr:cNvPr id="300" name="直線コネクタ 299"/>
        <xdr:cNvCxnSpPr/>
      </xdr:nvCxnSpPr>
      <xdr:spPr>
        <a:xfrm>
          <a:off x="2908300" y="14241018"/>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17018</xdr:rowOff>
    </xdr:from>
    <xdr:to>
      <xdr:col>10</xdr:col>
      <xdr:colOff>165100</xdr:colOff>
      <xdr:row>82</xdr:row>
      <xdr:rowOff>118618</xdr:rowOff>
    </xdr:to>
    <xdr:sp macro="" textlink="">
      <xdr:nvSpPr>
        <xdr:cNvPr id="301" name="楕円 300"/>
        <xdr:cNvSpPr/>
      </xdr:nvSpPr>
      <xdr:spPr>
        <a:xfrm>
          <a:off x="1968500" y="1407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67818</xdr:rowOff>
    </xdr:from>
    <xdr:to>
      <xdr:col>15</xdr:col>
      <xdr:colOff>50800</xdr:colOff>
      <xdr:row>83</xdr:row>
      <xdr:rowOff>10668</xdr:rowOff>
    </xdr:to>
    <xdr:cxnSp macro="">
      <xdr:nvCxnSpPr>
        <xdr:cNvPr id="302" name="直線コネクタ 301"/>
        <xdr:cNvCxnSpPr/>
      </xdr:nvCxnSpPr>
      <xdr:spPr>
        <a:xfrm>
          <a:off x="2019300" y="1412671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37592</xdr:rowOff>
    </xdr:from>
    <xdr:to>
      <xdr:col>6</xdr:col>
      <xdr:colOff>38100</xdr:colOff>
      <xdr:row>83</xdr:row>
      <xdr:rowOff>139192</xdr:rowOff>
    </xdr:to>
    <xdr:sp macro="" textlink="">
      <xdr:nvSpPr>
        <xdr:cNvPr id="303" name="楕円 302"/>
        <xdr:cNvSpPr/>
      </xdr:nvSpPr>
      <xdr:spPr>
        <a:xfrm>
          <a:off x="1079500" y="1426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67818</xdr:rowOff>
    </xdr:from>
    <xdr:to>
      <xdr:col>10</xdr:col>
      <xdr:colOff>114300</xdr:colOff>
      <xdr:row>83</xdr:row>
      <xdr:rowOff>88392</xdr:rowOff>
    </xdr:to>
    <xdr:cxnSp macro="">
      <xdr:nvCxnSpPr>
        <xdr:cNvPr id="304" name="直線コネクタ 303"/>
        <xdr:cNvCxnSpPr/>
      </xdr:nvCxnSpPr>
      <xdr:spPr>
        <a:xfrm flipV="1">
          <a:off x="1130300" y="1412671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84853</xdr:rowOff>
    </xdr:from>
    <xdr:ext cx="405111" cy="259045"/>
    <xdr:sp macro="" textlink="">
      <xdr:nvSpPr>
        <xdr:cNvPr id="305" name="n_1aveValue【公営住宅】&#10;有形固定資産減価償却率"/>
        <xdr:cNvSpPr txBox="1"/>
      </xdr:nvSpPr>
      <xdr:spPr>
        <a:xfrm>
          <a:off x="35820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75709</xdr:rowOff>
    </xdr:from>
    <xdr:ext cx="405111" cy="259045"/>
    <xdr:sp macro="" textlink="">
      <xdr:nvSpPr>
        <xdr:cNvPr id="306" name="n_2aveValue【公営住宅】&#10;有形固定資産減価償却率"/>
        <xdr:cNvSpPr txBox="1"/>
      </xdr:nvSpPr>
      <xdr:spPr>
        <a:xfrm>
          <a:off x="2705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82566</xdr:rowOff>
    </xdr:from>
    <xdr:ext cx="405111" cy="259045"/>
    <xdr:sp macro="" textlink="">
      <xdr:nvSpPr>
        <xdr:cNvPr id="307" name="n_3aveValue【公営住宅】&#10;有形固定資産減価償却率"/>
        <xdr:cNvSpPr txBox="1"/>
      </xdr:nvSpPr>
      <xdr:spPr>
        <a:xfrm>
          <a:off x="1816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2557</xdr:rowOff>
    </xdr:from>
    <xdr:ext cx="405111" cy="259045"/>
    <xdr:sp macro="" textlink="">
      <xdr:nvSpPr>
        <xdr:cNvPr id="308" name="n_4aveValue【公営住宅】&#10;有形固定資産減価償却率"/>
        <xdr:cNvSpPr txBox="1"/>
      </xdr:nvSpPr>
      <xdr:spPr>
        <a:xfrm>
          <a:off x="927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114316</xdr:rowOff>
    </xdr:from>
    <xdr:ext cx="405111" cy="259045"/>
    <xdr:sp macro="" textlink="">
      <xdr:nvSpPr>
        <xdr:cNvPr id="309" name="n_1mainValue【公営住宅】&#10;有形固定資産減価償却率"/>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52595</xdr:rowOff>
    </xdr:from>
    <xdr:ext cx="405111" cy="259045"/>
    <xdr:sp macro="" textlink="">
      <xdr:nvSpPr>
        <xdr:cNvPr id="310" name="n_2mainValue【公営住宅】&#10;有形固定資産減価償却率"/>
        <xdr:cNvSpPr txBox="1"/>
      </xdr:nvSpPr>
      <xdr:spPr>
        <a:xfrm>
          <a:off x="2705744" y="1428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109745</xdr:rowOff>
    </xdr:from>
    <xdr:ext cx="405111" cy="259045"/>
    <xdr:sp macro="" textlink="">
      <xdr:nvSpPr>
        <xdr:cNvPr id="311" name="n_3mainValue【公営住宅】&#10;有形固定資産減価償却率"/>
        <xdr:cNvSpPr txBox="1"/>
      </xdr:nvSpPr>
      <xdr:spPr>
        <a:xfrm>
          <a:off x="1816744" y="1416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130319</xdr:rowOff>
    </xdr:from>
    <xdr:ext cx="405111" cy="259045"/>
    <xdr:sp macro="" textlink="">
      <xdr:nvSpPr>
        <xdr:cNvPr id="312" name="n_4mainValue【公営住宅】&#10;有形固定資産減価償却率"/>
        <xdr:cNvSpPr txBox="1"/>
      </xdr:nvSpPr>
      <xdr:spPr>
        <a:xfrm>
          <a:off x="927744" y="1436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3" name="正方形/長方形 31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4" name="正方形/長方形 31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5" name="正方形/長方形 31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6" name="正方形/長方形 31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7" name="正方形/長方形 31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8" name="正方形/長方形 31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9" name="正方形/長方形 31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0" name="正方形/長方形 31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1" name="テキスト ボックス 32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2" name="直線コネクタ 32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3" name="直線コネクタ 32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4" name="テキスト ボックス 32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5" name="直線コネクタ 32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6" name="テキスト ボックス 32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7" name="直線コネクタ 32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8" name="テキスト ボックス 32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9" name="直線コネクタ 32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0" name="テキスト ボックス 32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1" name="直線コネクタ 33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2" name="テキスト ボックス 33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3" name="直線コネクタ 33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4" name="テキスト ボックス 33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158931</xdr:rowOff>
    </xdr:from>
    <xdr:to>
      <xdr:col>54</xdr:col>
      <xdr:colOff>189865</xdr:colOff>
      <xdr:row>86</xdr:row>
      <xdr:rowOff>111579</xdr:rowOff>
    </xdr:to>
    <xdr:cxnSp macro="">
      <xdr:nvCxnSpPr>
        <xdr:cNvPr id="338" name="直線コネクタ 337"/>
        <xdr:cNvCxnSpPr/>
      </xdr:nvCxnSpPr>
      <xdr:spPr>
        <a:xfrm flipV="1">
          <a:off x="10476865" y="13360581"/>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39" name="【公営住宅】&#10;一人当たり面積最小値テキスト"/>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40" name="直線コネクタ 339"/>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105608</xdr:rowOff>
    </xdr:from>
    <xdr:ext cx="469744" cy="259045"/>
    <xdr:sp macro="" textlink="">
      <xdr:nvSpPr>
        <xdr:cNvPr id="341" name="【公営住宅】&#10;一人当たり面積最大値テキスト"/>
        <xdr:cNvSpPr txBox="1"/>
      </xdr:nvSpPr>
      <xdr:spPr>
        <a:xfrm>
          <a:off x="10515600" y="1313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158931</xdr:rowOff>
    </xdr:from>
    <xdr:to>
      <xdr:col>55</xdr:col>
      <xdr:colOff>88900</xdr:colOff>
      <xdr:row>77</xdr:row>
      <xdr:rowOff>158931</xdr:rowOff>
    </xdr:to>
    <xdr:cxnSp macro="">
      <xdr:nvCxnSpPr>
        <xdr:cNvPr id="342" name="直線コネクタ 341"/>
        <xdr:cNvCxnSpPr/>
      </xdr:nvCxnSpPr>
      <xdr:spPr>
        <a:xfrm>
          <a:off x="10388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xdr:rowOff>
    </xdr:from>
    <xdr:ext cx="469744" cy="259045"/>
    <xdr:sp macro="" textlink="">
      <xdr:nvSpPr>
        <xdr:cNvPr id="343" name="【公営住宅】&#10;一人当たり面積平均値テキスト"/>
        <xdr:cNvSpPr txBox="1"/>
      </xdr:nvSpPr>
      <xdr:spPr>
        <a:xfrm>
          <a:off x="10515600" y="1423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21589</xdr:rowOff>
    </xdr:from>
    <xdr:to>
      <xdr:col>55</xdr:col>
      <xdr:colOff>50800</xdr:colOff>
      <xdr:row>83</xdr:row>
      <xdr:rowOff>123189</xdr:rowOff>
    </xdr:to>
    <xdr:sp macro="" textlink="">
      <xdr:nvSpPr>
        <xdr:cNvPr id="344" name="フローチャート: 判断 343"/>
        <xdr:cNvSpPr/>
      </xdr:nvSpPr>
      <xdr:spPr>
        <a:xfrm>
          <a:off x="10426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16692</xdr:rowOff>
    </xdr:from>
    <xdr:to>
      <xdr:col>50</xdr:col>
      <xdr:colOff>165100</xdr:colOff>
      <xdr:row>83</xdr:row>
      <xdr:rowOff>118292</xdr:rowOff>
    </xdr:to>
    <xdr:sp macro="" textlink="">
      <xdr:nvSpPr>
        <xdr:cNvPr id="345" name="フローチャート: 判断 344"/>
        <xdr:cNvSpPr/>
      </xdr:nvSpPr>
      <xdr:spPr>
        <a:xfrm>
          <a:off x="9588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162016</xdr:rowOff>
    </xdr:from>
    <xdr:to>
      <xdr:col>46</xdr:col>
      <xdr:colOff>38100</xdr:colOff>
      <xdr:row>83</xdr:row>
      <xdr:rowOff>92166</xdr:rowOff>
    </xdr:to>
    <xdr:sp macro="" textlink="">
      <xdr:nvSpPr>
        <xdr:cNvPr id="346" name="フローチャート: 判断 345"/>
        <xdr:cNvSpPr/>
      </xdr:nvSpPr>
      <xdr:spPr>
        <a:xfrm>
          <a:off x="8699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168548</xdr:rowOff>
    </xdr:from>
    <xdr:to>
      <xdr:col>41</xdr:col>
      <xdr:colOff>101600</xdr:colOff>
      <xdr:row>83</xdr:row>
      <xdr:rowOff>98698</xdr:rowOff>
    </xdr:to>
    <xdr:sp macro="" textlink="">
      <xdr:nvSpPr>
        <xdr:cNvPr id="347" name="フローチャート: 判断 346"/>
        <xdr:cNvSpPr/>
      </xdr:nvSpPr>
      <xdr:spPr>
        <a:xfrm>
          <a:off x="7810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8" name="フローチャート: 判断 347"/>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98334</xdr:rowOff>
    </xdr:from>
    <xdr:to>
      <xdr:col>55</xdr:col>
      <xdr:colOff>50800</xdr:colOff>
      <xdr:row>83</xdr:row>
      <xdr:rowOff>28484</xdr:rowOff>
    </xdr:to>
    <xdr:sp macro="" textlink="">
      <xdr:nvSpPr>
        <xdr:cNvPr id="354" name="楕円 353"/>
        <xdr:cNvSpPr/>
      </xdr:nvSpPr>
      <xdr:spPr>
        <a:xfrm>
          <a:off x="104267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121211</xdr:rowOff>
    </xdr:from>
    <xdr:ext cx="469744" cy="259045"/>
    <xdr:sp macro="" textlink="">
      <xdr:nvSpPr>
        <xdr:cNvPr id="355" name="【公営住宅】&#10;一人当たり面積該当値テキスト"/>
        <xdr:cNvSpPr txBox="1"/>
      </xdr:nvSpPr>
      <xdr:spPr>
        <a:xfrm>
          <a:off x="10515600" y="1400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101600</xdr:rowOff>
    </xdr:from>
    <xdr:to>
      <xdr:col>50</xdr:col>
      <xdr:colOff>165100</xdr:colOff>
      <xdr:row>83</xdr:row>
      <xdr:rowOff>31750</xdr:rowOff>
    </xdr:to>
    <xdr:sp macro="" textlink="">
      <xdr:nvSpPr>
        <xdr:cNvPr id="356" name="楕円 355"/>
        <xdr:cNvSpPr/>
      </xdr:nvSpPr>
      <xdr:spPr>
        <a:xfrm>
          <a:off x="9588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149134</xdr:rowOff>
    </xdr:from>
    <xdr:to>
      <xdr:col>55</xdr:col>
      <xdr:colOff>0</xdr:colOff>
      <xdr:row>82</xdr:row>
      <xdr:rowOff>152400</xdr:rowOff>
    </xdr:to>
    <xdr:cxnSp macro="">
      <xdr:nvCxnSpPr>
        <xdr:cNvPr id="357" name="直線コネクタ 356"/>
        <xdr:cNvCxnSpPr/>
      </xdr:nvCxnSpPr>
      <xdr:spPr>
        <a:xfrm flipV="1">
          <a:off x="9639300" y="1420803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140788</xdr:rowOff>
    </xdr:from>
    <xdr:to>
      <xdr:col>46</xdr:col>
      <xdr:colOff>38100</xdr:colOff>
      <xdr:row>83</xdr:row>
      <xdr:rowOff>70938</xdr:rowOff>
    </xdr:to>
    <xdr:sp macro="" textlink="">
      <xdr:nvSpPr>
        <xdr:cNvPr id="358" name="楕円 357"/>
        <xdr:cNvSpPr/>
      </xdr:nvSpPr>
      <xdr:spPr>
        <a:xfrm>
          <a:off x="8699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152400</xdr:rowOff>
    </xdr:from>
    <xdr:to>
      <xdr:col>50</xdr:col>
      <xdr:colOff>114300</xdr:colOff>
      <xdr:row>83</xdr:row>
      <xdr:rowOff>20138</xdr:rowOff>
    </xdr:to>
    <xdr:cxnSp macro="">
      <xdr:nvCxnSpPr>
        <xdr:cNvPr id="359" name="直線コネクタ 358"/>
        <xdr:cNvCxnSpPr/>
      </xdr:nvCxnSpPr>
      <xdr:spPr>
        <a:xfrm flipV="1">
          <a:off x="8750300" y="1421130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31387</xdr:rowOff>
    </xdr:from>
    <xdr:to>
      <xdr:col>41</xdr:col>
      <xdr:colOff>101600</xdr:colOff>
      <xdr:row>82</xdr:row>
      <xdr:rowOff>132987</xdr:rowOff>
    </xdr:to>
    <xdr:sp macro="" textlink="">
      <xdr:nvSpPr>
        <xdr:cNvPr id="360" name="楕円 359"/>
        <xdr:cNvSpPr/>
      </xdr:nvSpPr>
      <xdr:spPr>
        <a:xfrm>
          <a:off x="7810500" y="140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82187</xdr:rowOff>
    </xdr:from>
    <xdr:to>
      <xdr:col>45</xdr:col>
      <xdr:colOff>177800</xdr:colOff>
      <xdr:row>83</xdr:row>
      <xdr:rowOff>20138</xdr:rowOff>
    </xdr:to>
    <xdr:cxnSp macro="">
      <xdr:nvCxnSpPr>
        <xdr:cNvPr id="361" name="直線コネクタ 360"/>
        <xdr:cNvCxnSpPr/>
      </xdr:nvCxnSpPr>
      <xdr:spPr>
        <a:xfrm>
          <a:off x="7861300" y="14141087"/>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99968</xdr:rowOff>
    </xdr:from>
    <xdr:to>
      <xdr:col>36</xdr:col>
      <xdr:colOff>165100</xdr:colOff>
      <xdr:row>83</xdr:row>
      <xdr:rowOff>30118</xdr:rowOff>
    </xdr:to>
    <xdr:sp macro="" textlink="">
      <xdr:nvSpPr>
        <xdr:cNvPr id="362" name="楕円 361"/>
        <xdr:cNvSpPr/>
      </xdr:nvSpPr>
      <xdr:spPr>
        <a:xfrm>
          <a:off x="6921500" y="1415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82187</xdr:rowOff>
    </xdr:from>
    <xdr:to>
      <xdr:col>41</xdr:col>
      <xdr:colOff>50800</xdr:colOff>
      <xdr:row>82</xdr:row>
      <xdr:rowOff>150768</xdr:rowOff>
    </xdr:to>
    <xdr:cxnSp macro="">
      <xdr:nvCxnSpPr>
        <xdr:cNvPr id="363" name="直線コネクタ 362"/>
        <xdr:cNvCxnSpPr/>
      </xdr:nvCxnSpPr>
      <xdr:spPr>
        <a:xfrm flipV="1">
          <a:off x="6972300" y="14141087"/>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109419</xdr:rowOff>
    </xdr:from>
    <xdr:ext cx="469744" cy="259045"/>
    <xdr:sp macro="" textlink="">
      <xdr:nvSpPr>
        <xdr:cNvPr id="364" name="n_1aveValue【公営住宅】&#10;一人当たり面積"/>
        <xdr:cNvSpPr txBox="1"/>
      </xdr:nvSpPr>
      <xdr:spPr>
        <a:xfrm>
          <a:off x="9391727" y="1433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83293</xdr:rowOff>
    </xdr:from>
    <xdr:ext cx="469744" cy="259045"/>
    <xdr:sp macro="" textlink="">
      <xdr:nvSpPr>
        <xdr:cNvPr id="365" name="n_2aveValue【公営住宅】&#10;一人当たり面積"/>
        <xdr:cNvSpPr txBox="1"/>
      </xdr:nvSpPr>
      <xdr:spPr>
        <a:xfrm>
          <a:off x="8515427" y="1431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89825</xdr:rowOff>
    </xdr:from>
    <xdr:ext cx="469744" cy="259045"/>
    <xdr:sp macro="" textlink="">
      <xdr:nvSpPr>
        <xdr:cNvPr id="366" name="n_3aveValue【公営住宅】&#10;一人当たり面積"/>
        <xdr:cNvSpPr txBox="1"/>
      </xdr:nvSpPr>
      <xdr:spPr>
        <a:xfrm>
          <a:off x="7626427" y="1432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114316</xdr:rowOff>
    </xdr:from>
    <xdr:ext cx="469744" cy="259045"/>
    <xdr:sp macro="" textlink="">
      <xdr:nvSpPr>
        <xdr:cNvPr id="367" name="n_4aveValue【公営住宅】&#10;一人当たり面積"/>
        <xdr:cNvSpPr txBox="1"/>
      </xdr:nvSpPr>
      <xdr:spPr>
        <a:xfrm>
          <a:off x="6737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48277</xdr:rowOff>
    </xdr:from>
    <xdr:ext cx="469744" cy="259045"/>
    <xdr:sp macro="" textlink="">
      <xdr:nvSpPr>
        <xdr:cNvPr id="368" name="n_1mainValue【公営住宅】&#10;一人当たり面積"/>
        <xdr:cNvSpPr txBox="1"/>
      </xdr:nvSpPr>
      <xdr:spPr>
        <a:xfrm>
          <a:off x="9391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87465</xdr:rowOff>
    </xdr:from>
    <xdr:ext cx="469744" cy="259045"/>
    <xdr:sp macro="" textlink="">
      <xdr:nvSpPr>
        <xdr:cNvPr id="369" name="n_2mainValue【公営住宅】&#10;一人当たり面積"/>
        <xdr:cNvSpPr txBox="1"/>
      </xdr:nvSpPr>
      <xdr:spPr>
        <a:xfrm>
          <a:off x="8515427" y="1397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149514</xdr:rowOff>
    </xdr:from>
    <xdr:ext cx="469744" cy="259045"/>
    <xdr:sp macro="" textlink="">
      <xdr:nvSpPr>
        <xdr:cNvPr id="370" name="n_3mainValue【公営住宅】&#10;一人当たり面積"/>
        <xdr:cNvSpPr txBox="1"/>
      </xdr:nvSpPr>
      <xdr:spPr>
        <a:xfrm>
          <a:off x="7626427" y="1386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46645</xdr:rowOff>
    </xdr:from>
    <xdr:ext cx="469744" cy="259045"/>
    <xdr:sp macro="" textlink="">
      <xdr:nvSpPr>
        <xdr:cNvPr id="371" name="n_4mainValue【公営住宅】&#10;一人当たり面積"/>
        <xdr:cNvSpPr txBox="1"/>
      </xdr:nvSpPr>
      <xdr:spPr>
        <a:xfrm>
          <a:off x="6737427" y="1393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2" name="テキスト ボックス 381"/>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3" name="直線コネクタ 38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4" name="テキスト ボックス 38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5" name="直線コネクタ 38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6" name="テキスト ボックス 38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7" name="直線コネクタ 38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8" name="テキスト ボックス 38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9" name="直線コネクタ 38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0" name="テキスト ボックス 38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1" name="直線コネクタ 39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2" name="テキスト ボックス 39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3" name="直線コネクタ 39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4" name="テキスト ボックス 393"/>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57150</xdr:rowOff>
    </xdr:from>
    <xdr:to>
      <xdr:col>24</xdr:col>
      <xdr:colOff>62865</xdr:colOff>
      <xdr:row>108</xdr:row>
      <xdr:rowOff>22861</xdr:rowOff>
    </xdr:to>
    <xdr:cxnSp macro="">
      <xdr:nvCxnSpPr>
        <xdr:cNvPr id="396" name="直線コネクタ 395"/>
        <xdr:cNvCxnSpPr/>
      </xdr:nvCxnSpPr>
      <xdr:spPr>
        <a:xfrm flipV="1">
          <a:off x="4634865" y="17202150"/>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26688</xdr:rowOff>
    </xdr:from>
    <xdr:ext cx="405111" cy="259045"/>
    <xdr:sp macro="" textlink="">
      <xdr:nvSpPr>
        <xdr:cNvPr id="397" name="【港湾・漁港】&#10;有形固定資産減価償却率最小値テキスト"/>
        <xdr:cNvSpPr txBox="1"/>
      </xdr:nvSpPr>
      <xdr:spPr>
        <a:xfrm>
          <a:off x="4673600"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22861</xdr:rowOff>
    </xdr:from>
    <xdr:to>
      <xdr:col>24</xdr:col>
      <xdr:colOff>152400</xdr:colOff>
      <xdr:row>108</xdr:row>
      <xdr:rowOff>22861</xdr:rowOff>
    </xdr:to>
    <xdr:cxnSp macro="">
      <xdr:nvCxnSpPr>
        <xdr:cNvPr id="398" name="直線コネクタ 397"/>
        <xdr:cNvCxnSpPr/>
      </xdr:nvCxnSpPr>
      <xdr:spPr>
        <a:xfrm>
          <a:off x="4546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3827</xdr:rowOff>
    </xdr:from>
    <xdr:ext cx="405111" cy="259045"/>
    <xdr:sp macro="" textlink="">
      <xdr:nvSpPr>
        <xdr:cNvPr id="399" name="【港湾・漁港】&#10;有形固定資産減価償却率最大値テキスト"/>
        <xdr:cNvSpPr txBox="1"/>
      </xdr:nvSpPr>
      <xdr:spPr>
        <a:xfrm>
          <a:off x="4673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57150</xdr:rowOff>
    </xdr:from>
    <xdr:to>
      <xdr:col>24</xdr:col>
      <xdr:colOff>152400</xdr:colOff>
      <xdr:row>100</xdr:row>
      <xdr:rowOff>57150</xdr:rowOff>
    </xdr:to>
    <xdr:cxnSp macro="">
      <xdr:nvCxnSpPr>
        <xdr:cNvPr id="400" name="直線コネクタ 399"/>
        <xdr:cNvCxnSpPr/>
      </xdr:nvCxnSpPr>
      <xdr:spPr>
        <a:xfrm>
          <a:off x="4546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19066</xdr:rowOff>
    </xdr:from>
    <xdr:ext cx="405111" cy="259045"/>
    <xdr:sp macro="" textlink="">
      <xdr:nvSpPr>
        <xdr:cNvPr id="401" name="【港湾・漁港】&#10;有形固定資産減価償却率平均値テキスト"/>
        <xdr:cNvSpPr txBox="1"/>
      </xdr:nvSpPr>
      <xdr:spPr>
        <a:xfrm>
          <a:off x="4673600" y="17849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40639</xdr:rowOff>
    </xdr:from>
    <xdr:to>
      <xdr:col>24</xdr:col>
      <xdr:colOff>114300</xdr:colOff>
      <xdr:row>104</xdr:row>
      <xdr:rowOff>142239</xdr:rowOff>
    </xdr:to>
    <xdr:sp macro="" textlink="">
      <xdr:nvSpPr>
        <xdr:cNvPr id="402" name="フローチャート: 判断 401"/>
        <xdr:cNvSpPr/>
      </xdr:nvSpPr>
      <xdr:spPr>
        <a:xfrm>
          <a:off x="45847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147320</xdr:rowOff>
    </xdr:from>
    <xdr:to>
      <xdr:col>20</xdr:col>
      <xdr:colOff>38100</xdr:colOff>
      <xdr:row>104</xdr:row>
      <xdr:rowOff>77470</xdr:rowOff>
    </xdr:to>
    <xdr:sp macro="" textlink="">
      <xdr:nvSpPr>
        <xdr:cNvPr id="403" name="フローチャート: 判断 402"/>
        <xdr:cNvSpPr/>
      </xdr:nvSpPr>
      <xdr:spPr>
        <a:xfrm>
          <a:off x="3746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143511</xdr:rowOff>
    </xdr:from>
    <xdr:to>
      <xdr:col>15</xdr:col>
      <xdr:colOff>101600</xdr:colOff>
      <xdr:row>105</xdr:row>
      <xdr:rowOff>73661</xdr:rowOff>
    </xdr:to>
    <xdr:sp macro="" textlink="">
      <xdr:nvSpPr>
        <xdr:cNvPr id="404" name="フローチャート: 判断 403"/>
        <xdr:cNvSpPr/>
      </xdr:nvSpPr>
      <xdr:spPr>
        <a:xfrm>
          <a:off x="2857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124461</xdr:rowOff>
    </xdr:from>
    <xdr:to>
      <xdr:col>10</xdr:col>
      <xdr:colOff>165100</xdr:colOff>
      <xdr:row>105</xdr:row>
      <xdr:rowOff>54611</xdr:rowOff>
    </xdr:to>
    <xdr:sp macro="" textlink="">
      <xdr:nvSpPr>
        <xdr:cNvPr id="405" name="フローチャート: 判断 404"/>
        <xdr:cNvSpPr/>
      </xdr:nvSpPr>
      <xdr:spPr>
        <a:xfrm>
          <a:off x="1968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93980</xdr:rowOff>
    </xdr:from>
    <xdr:to>
      <xdr:col>6</xdr:col>
      <xdr:colOff>38100</xdr:colOff>
      <xdr:row>105</xdr:row>
      <xdr:rowOff>24130</xdr:rowOff>
    </xdr:to>
    <xdr:sp macro="" textlink="">
      <xdr:nvSpPr>
        <xdr:cNvPr id="406" name="フローチャート: 判断 405"/>
        <xdr:cNvSpPr/>
      </xdr:nvSpPr>
      <xdr:spPr>
        <a:xfrm>
          <a:off x="1079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6350</xdr:rowOff>
    </xdr:from>
    <xdr:to>
      <xdr:col>24</xdr:col>
      <xdr:colOff>114300</xdr:colOff>
      <xdr:row>100</xdr:row>
      <xdr:rowOff>107950</xdr:rowOff>
    </xdr:to>
    <xdr:sp macro="" textlink="">
      <xdr:nvSpPr>
        <xdr:cNvPr id="412" name="楕円 411"/>
        <xdr:cNvSpPr/>
      </xdr:nvSpPr>
      <xdr:spPr>
        <a:xfrm>
          <a:off x="4584700" y="1715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130827</xdr:rowOff>
    </xdr:from>
    <xdr:ext cx="405111" cy="259045"/>
    <xdr:sp macro="" textlink="">
      <xdr:nvSpPr>
        <xdr:cNvPr id="413" name="【港湾・漁港】&#10;有形固定資産減価償却率該当値テキスト"/>
        <xdr:cNvSpPr txBox="1"/>
      </xdr:nvSpPr>
      <xdr:spPr>
        <a:xfrm>
          <a:off x="4673600" y="17104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13970</xdr:rowOff>
    </xdr:from>
    <xdr:to>
      <xdr:col>20</xdr:col>
      <xdr:colOff>38100</xdr:colOff>
      <xdr:row>102</xdr:row>
      <xdr:rowOff>115570</xdr:rowOff>
    </xdr:to>
    <xdr:sp macro="" textlink="">
      <xdr:nvSpPr>
        <xdr:cNvPr id="414" name="楕円 413"/>
        <xdr:cNvSpPr/>
      </xdr:nvSpPr>
      <xdr:spPr>
        <a:xfrm>
          <a:off x="37465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57150</xdr:rowOff>
    </xdr:from>
    <xdr:to>
      <xdr:col>24</xdr:col>
      <xdr:colOff>63500</xdr:colOff>
      <xdr:row>102</xdr:row>
      <xdr:rowOff>64770</xdr:rowOff>
    </xdr:to>
    <xdr:cxnSp macro="">
      <xdr:nvCxnSpPr>
        <xdr:cNvPr id="415" name="直線コネクタ 414"/>
        <xdr:cNvCxnSpPr/>
      </xdr:nvCxnSpPr>
      <xdr:spPr>
        <a:xfrm flipV="1">
          <a:off x="3797300" y="17202150"/>
          <a:ext cx="8382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93980</xdr:rowOff>
    </xdr:from>
    <xdr:to>
      <xdr:col>15</xdr:col>
      <xdr:colOff>101600</xdr:colOff>
      <xdr:row>105</xdr:row>
      <xdr:rowOff>24130</xdr:rowOff>
    </xdr:to>
    <xdr:sp macro="" textlink="">
      <xdr:nvSpPr>
        <xdr:cNvPr id="416" name="楕円 415"/>
        <xdr:cNvSpPr/>
      </xdr:nvSpPr>
      <xdr:spPr>
        <a:xfrm>
          <a:off x="2857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64770</xdr:rowOff>
    </xdr:from>
    <xdr:to>
      <xdr:col>19</xdr:col>
      <xdr:colOff>177800</xdr:colOff>
      <xdr:row>104</xdr:row>
      <xdr:rowOff>144780</xdr:rowOff>
    </xdr:to>
    <xdr:cxnSp macro="">
      <xdr:nvCxnSpPr>
        <xdr:cNvPr id="417" name="直線コネクタ 416"/>
        <xdr:cNvCxnSpPr/>
      </xdr:nvCxnSpPr>
      <xdr:spPr>
        <a:xfrm flipV="1">
          <a:off x="2908300" y="17552670"/>
          <a:ext cx="889000" cy="4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36830</xdr:rowOff>
    </xdr:from>
    <xdr:to>
      <xdr:col>10</xdr:col>
      <xdr:colOff>165100</xdr:colOff>
      <xdr:row>104</xdr:row>
      <xdr:rowOff>138430</xdr:rowOff>
    </xdr:to>
    <xdr:sp macro="" textlink="">
      <xdr:nvSpPr>
        <xdr:cNvPr id="418" name="楕円 417"/>
        <xdr:cNvSpPr/>
      </xdr:nvSpPr>
      <xdr:spPr>
        <a:xfrm>
          <a:off x="1968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87630</xdr:rowOff>
    </xdr:from>
    <xdr:to>
      <xdr:col>15</xdr:col>
      <xdr:colOff>50800</xdr:colOff>
      <xdr:row>104</xdr:row>
      <xdr:rowOff>144780</xdr:rowOff>
    </xdr:to>
    <xdr:cxnSp macro="">
      <xdr:nvCxnSpPr>
        <xdr:cNvPr id="419" name="直線コネクタ 418"/>
        <xdr:cNvCxnSpPr/>
      </xdr:nvCxnSpPr>
      <xdr:spPr>
        <a:xfrm>
          <a:off x="2019300" y="179184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67311</xdr:rowOff>
    </xdr:from>
    <xdr:to>
      <xdr:col>6</xdr:col>
      <xdr:colOff>38100</xdr:colOff>
      <xdr:row>106</xdr:row>
      <xdr:rowOff>168911</xdr:rowOff>
    </xdr:to>
    <xdr:sp macro="" textlink="">
      <xdr:nvSpPr>
        <xdr:cNvPr id="420" name="楕円 419"/>
        <xdr:cNvSpPr/>
      </xdr:nvSpPr>
      <xdr:spPr>
        <a:xfrm>
          <a:off x="10795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87630</xdr:rowOff>
    </xdr:from>
    <xdr:to>
      <xdr:col>10</xdr:col>
      <xdr:colOff>114300</xdr:colOff>
      <xdr:row>106</xdr:row>
      <xdr:rowOff>118111</xdr:rowOff>
    </xdr:to>
    <xdr:cxnSp macro="">
      <xdr:nvCxnSpPr>
        <xdr:cNvPr id="421" name="直線コネクタ 420"/>
        <xdr:cNvCxnSpPr/>
      </xdr:nvCxnSpPr>
      <xdr:spPr>
        <a:xfrm flipV="1">
          <a:off x="1130300" y="17918430"/>
          <a:ext cx="889000" cy="37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68597</xdr:rowOff>
    </xdr:from>
    <xdr:ext cx="405111" cy="259045"/>
    <xdr:sp macro="" textlink="">
      <xdr:nvSpPr>
        <xdr:cNvPr id="422" name="n_1aveValue【港湾・漁港】&#10;有形固定資産減価償却率"/>
        <xdr:cNvSpPr txBox="1"/>
      </xdr:nvSpPr>
      <xdr:spPr>
        <a:xfrm>
          <a:off x="3582044"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64788</xdr:rowOff>
    </xdr:from>
    <xdr:ext cx="405111" cy="259045"/>
    <xdr:sp macro="" textlink="">
      <xdr:nvSpPr>
        <xdr:cNvPr id="423" name="n_2aveValue【港湾・漁港】&#10;有形固定資産減価償却率"/>
        <xdr:cNvSpPr txBox="1"/>
      </xdr:nvSpPr>
      <xdr:spPr>
        <a:xfrm>
          <a:off x="27057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45738</xdr:rowOff>
    </xdr:from>
    <xdr:ext cx="405111" cy="259045"/>
    <xdr:sp macro="" textlink="">
      <xdr:nvSpPr>
        <xdr:cNvPr id="424" name="n_3aveValue【港湾・漁港】&#10;有形固定資産減価償却率"/>
        <xdr:cNvSpPr txBox="1"/>
      </xdr:nvSpPr>
      <xdr:spPr>
        <a:xfrm>
          <a:off x="1816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40657</xdr:rowOff>
    </xdr:from>
    <xdr:ext cx="405111" cy="259045"/>
    <xdr:sp macro="" textlink="">
      <xdr:nvSpPr>
        <xdr:cNvPr id="425" name="n_4aveValue【港湾・漁港】&#10;有形固定資産減価償却率"/>
        <xdr:cNvSpPr txBox="1"/>
      </xdr:nvSpPr>
      <xdr:spPr>
        <a:xfrm>
          <a:off x="927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132097</xdr:rowOff>
    </xdr:from>
    <xdr:ext cx="405111" cy="259045"/>
    <xdr:sp macro="" textlink="">
      <xdr:nvSpPr>
        <xdr:cNvPr id="426" name="n_1mainValue【港湾・漁港】&#10;有形固定資産減価償却率"/>
        <xdr:cNvSpPr txBox="1"/>
      </xdr:nvSpPr>
      <xdr:spPr>
        <a:xfrm>
          <a:off x="358204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40657</xdr:rowOff>
    </xdr:from>
    <xdr:ext cx="405111" cy="259045"/>
    <xdr:sp macro="" textlink="">
      <xdr:nvSpPr>
        <xdr:cNvPr id="427" name="n_2mainValue【港湾・漁港】&#10;有形固定資産減価償却率"/>
        <xdr:cNvSpPr txBox="1"/>
      </xdr:nvSpPr>
      <xdr:spPr>
        <a:xfrm>
          <a:off x="2705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154957</xdr:rowOff>
    </xdr:from>
    <xdr:ext cx="405111" cy="259045"/>
    <xdr:sp macro="" textlink="">
      <xdr:nvSpPr>
        <xdr:cNvPr id="428" name="n_3mainValue【港湾・漁港】&#10;有形固定資産減価償却率"/>
        <xdr:cNvSpPr txBox="1"/>
      </xdr:nvSpPr>
      <xdr:spPr>
        <a:xfrm>
          <a:off x="1816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160038</xdr:rowOff>
    </xdr:from>
    <xdr:ext cx="405111" cy="259045"/>
    <xdr:sp macro="" textlink="">
      <xdr:nvSpPr>
        <xdr:cNvPr id="429" name="n_4mainValue【港湾・漁港】&#10;有形固定資産減価償却率"/>
        <xdr:cNvSpPr txBox="1"/>
      </xdr:nvSpPr>
      <xdr:spPr>
        <a:xfrm>
          <a:off x="927744" y="1833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0" name="直線コネクタ 43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1" name="テキスト ボックス 440"/>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2" name="直線コネクタ 44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43" name="テキスト ボックス 442"/>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445" name="テキスト ボックス 444"/>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6" name="直線コネクタ 44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47" name="テキスト ボックス 446"/>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8" name="直線コネクタ 44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449" name="テキスト ボックス 448"/>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1" name="テキスト ボックス 450"/>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2191</xdr:rowOff>
    </xdr:from>
    <xdr:to>
      <xdr:col>54</xdr:col>
      <xdr:colOff>189865</xdr:colOff>
      <xdr:row>107</xdr:row>
      <xdr:rowOff>118111</xdr:rowOff>
    </xdr:to>
    <xdr:cxnSp macro="">
      <xdr:nvCxnSpPr>
        <xdr:cNvPr id="453" name="直線コネクタ 452"/>
        <xdr:cNvCxnSpPr/>
      </xdr:nvCxnSpPr>
      <xdr:spPr>
        <a:xfrm flipV="1">
          <a:off x="10476865" y="17318641"/>
          <a:ext cx="0" cy="1144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121938</xdr:rowOff>
    </xdr:from>
    <xdr:ext cx="534377" cy="259045"/>
    <xdr:sp macro="" textlink="">
      <xdr:nvSpPr>
        <xdr:cNvPr id="454" name="【港湾・漁港】&#10;一人当たり有形固定資産（償却資産）額最小値テキスト"/>
        <xdr:cNvSpPr txBox="1"/>
      </xdr:nvSpPr>
      <xdr:spPr>
        <a:xfrm>
          <a:off x="10515600" y="1846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118111</xdr:rowOff>
    </xdr:from>
    <xdr:to>
      <xdr:col>55</xdr:col>
      <xdr:colOff>88900</xdr:colOff>
      <xdr:row>107</xdr:row>
      <xdr:rowOff>118111</xdr:rowOff>
    </xdr:to>
    <xdr:cxnSp macro="">
      <xdr:nvCxnSpPr>
        <xdr:cNvPr id="455" name="直線コネクタ 454"/>
        <xdr:cNvCxnSpPr/>
      </xdr:nvCxnSpPr>
      <xdr:spPr>
        <a:xfrm>
          <a:off x="10388600" y="1846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120318</xdr:rowOff>
    </xdr:from>
    <xdr:ext cx="534377" cy="259045"/>
    <xdr:sp macro="" textlink="">
      <xdr:nvSpPr>
        <xdr:cNvPr id="456" name="【港湾・漁港】&#10;一人当たり有形固定資産（償却資産）額最大値テキスト"/>
        <xdr:cNvSpPr txBox="1"/>
      </xdr:nvSpPr>
      <xdr:spPr>
        <a:xfrm>
          <a:off x="10515600" y="1709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2191</xdr:rowOff>
    </xdr:from>
    <xdr:to>
      <xdr:col>55</xdr:col>
      <xdr:colOff>88900</xdr:colOff>
      <xdr:row>101</xdr:row>
      <xdr:rowOff>2191</xdr:rowOff>
    </xdr:to>
    <xdr:cxnSp macro="">
      <xdr:nvCxnSpPr>
        <xdr:cNvPr id="457" name="直線コネクタ 456"/>
        <xdr:cNvCxnSpPr/>
      </xdr:nvCxnSpPr>
      <xdr:spPr>
        <a:xfrm>
          <a:off x="10388600" y="1731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66832</xdr:rowOff>
    </xdr:from>
    <xdr:ext cx="534377" cy="259045"/>
    <xdr:sp macro="" textlink="">
      <xdr:nvSpPr>
        <xdr:cNvPr id="458" name="【港湾・漁港】&#10;一人当たり有形固定資産（償却資産）額平均値テキスト"/>
        <xdr:cNvSpPr txBox="1"/>
      </xdr:nvSpPr>
      <xdr:spPr>
        <a:xfrm>
          <a:off x="10515600" y="17897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43955</xdr:rowOff>
    </xdr:from>
    <xdr:to>
      <xdr:col>55</xdr:col>
      <xdr:colOff>50800</xdr:colOff>
      <xdr:row>105</xdr:row>
      <xdr:rowOff>145555</xdr:rowOff>
    </xdr:to>
    <xdr:sp macro="" textlink="">
      <xdr:nvSpPr>
        <xdr:cNvPr id="459" name="フローチャート: 判断 458"/>
        <xdr:cNvSpPr/>
      </xdr:nvSpPr>
      <xdr:spPr>
        <a:xfrm>
          <a:off x="10426700" y="1804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96419</xdr:rowOff>
    </xdr:from>
    <xdr:to>
      <xdr:col>50</xdr:col>
      <xdr:colOff>165100</xdr:colOff>
      <xdr:row>106</xdr:row>
      <xdr:rowOff>26569</xdr:rowOff>
    </xdr:to>
    <xdr:sp macro="" textlink="">
      <xdr:nvSpPr>
        <xdr:cNvPr id="460" name="フローチャート: 判断 459"/>
        <xdr:cNvSpPr/>
      </xdr:nvSpPr>
      <xdr:spPr>
        <a:xfrm>
          <a:off x="9588500" y="1809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54947</xdr:rowOff>
    </xdr:from>
    <xdr:to>
      <xdr:col>46</xdr:col>
      <xdr:colOff>38100</xdr:colOff>
      <xdr:row>103</xdr:row>
      <xdr:rowOff>156547</xdr:rowOff>
    </xdr:to>
    <xdr:sp macro="" textlink="">
      <xdr:nvSpPr>
        <xdr:cNvPr id="461" name="フローチャート: 判断 460"/>
        <xdr:cNvSpPr/>
      </xdr:nvSpPr>
      <xdr:spPr>
        <a:xfrm>
          <a:off x="8699500" y="1771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21685</xdr:rowOff>
    </xdr:from>
    <xdr:to>
      <xdr:col>41</xdr:col>
      <xdr:colOff>101600</xdr:colOff>
      <xdr:row>103</xdr:row>
      <xdr:rowOff>123285</xdr:rowOff>
    </xdr:to>
    <xdr:sp macro="" textlink="">
      <xdr:nvSpPr>
        <xdr:cNvPr id="462" name="フローチャート: 判断 461"/>
        <xdr:cNvSpPr/>
      </xdr:nvSpPr>
      <xdr:spPr>
        <a:xfrm>
          <a:off x="7810500" y="1768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102</xdr:row>
      <xdr:rowOff>124440</xdr:rowOff>
    </xdr:from>
    <xdr:to>
      <xdr:col>36</xdr:col>
      <xdr:colOff>165100</xdr:colOff>
      <xdr:row>103</xdr:row>
      <xdr:rowOff>54590</xdr:rowOff>
    </xdr:to>
    <xdr:sp macro="" textlink="">
      <xdr:nvSpPr>
        <xdr:cNvPr id="463" name="フローチャート: 判断 462"/>
        <xdr:cNvSpPr/>
      </xdr:nvSpPr>
      <xdr:spPr>
        <a:xfrm>
          <a:off x="6921500" y="1761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71768</xdr:rowOff>
    </xdr:from>
    <xdr:to>
      <xdr:col>55</xdr:col>
      <xdr:colOff>50800</xdr:colOff>
      <xdr:row>107</xdr:row>
      <xdr:rowOff>1918</xdr:rowOff>
    </xdr:to>
    <xdr:sp macro="" textlink="">
      <xdr:nvSpPr>
        <xdr:cNvPr id="469" name="楕円 468"/>
        <xdr:cNvSpPr/>
      </xdr:nvSpPr>
      <xdr:spPr>
        <a:xfrm>
          <a:off x="10426700" y="1824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50195</xdr:rowOff>
    </xdr:from>
    <xdr:ext cx="534377" cy="259045"/>
    <xdr:sp macro="" textlink="">
      <xdr:nvSpPr>
        <xdr:cNvPr id="470" name="【港湾・漁港】&#10;一人当たり有形固定資産（償却資産）額該当値テキスト"/>
        <xdr:cNvSpPr txBox="1"/>
      </xdr:nvSpPr>
      <xdr:spPr>
        <a:xfrm>
          <a:off x="10515600" y="1822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157169</xdr:rowOff>
    </xdr:from>
    <xdr:to>
      <xdr:col>50</xdr:col>
      <xdr:colOff>165100</xdr:colOff>
      <xdr:row>107</xdr:row>
      <xdr:rowOff>87319</xdr:rowOff>
    </xdr:to>
    <xdr:sp macro="" textlink="">
      <xdr:nvSpPr>
        <xdr:cNvPr id="471" name="楕円 470"/>
        <xdr:cNvSpPr/>
      </xdr:nvSpPr>
      <xdr:spPr>
        <a:xfrm>
          <a:off x="9588500" y="1833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122568</xdr:rowOff>
    </xdr:from>
    <xdr:to>
      <xdr:col>55</xdr:col>
      <xdr:colOff>0</xdr:colOff>
      <xdr:row>107</xdr:row>
      <xdr:rowOff>36519</xdr:rowOff>
    </xdr:to>
    <xdr:cxnSp macro="">
      <xdr:nvCxnSpPr>
        <xdr:cNvPr id="472" name="直線コネクタ 471"/>
        <xdr:cNvCxnSpPr/>
      </xdr:nvCxnSpPr>
      <xdr:spPr>
        <a:xfrm flipV="1">
          <a:off x="9639300" y="18296268"/>
          <a:ext cx="838200" cy="8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62109</xdr:rowOff>
    </xdr:from>
    <xdr:to>
      <xdr:col>46</xdr:col>
      <xdr:colOff>38100</xdr:colOff>
      <xdr:row>107</xdr:row>
      <xdr:rowOff>163709</xdr:rowOff>
    </xdr:to>
    <xdr:sp macro="" textlink="">
      <xdr:nvSpPr>
        <xdr:cNvPr id="473" name="楕円 472"/>
        <xdr:cNvSpPr/>
      </xdr:nvSpPr>
      <xdr:spPr>
        <a:xfrm>
          <a:off x="8699500" y="1840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36519</xdr:rowOff>
    </xdr:from>
    <xdr:to>
      <xdr:col>50</xdr:col>
      <xdr:colOff>114300</xdr:colOff>
      <xdr:row>107</xdr:row>
      <xdr:rowOff>112909</xdr:rowOff>
    </xdr:to>
    <xdr:cxnSp macro="">
      <xdr:nvCxnSpPr>
        <xdr:cNvPr id="474" name="直線コネクタ 473"/>
        <xdr:cNvCxnSpPr/>
      </xdr:nvCxnSpPr>
      <xdr:spPr>
        <a:xfrm flipV="1">
          <a:off x="8750300" y="18381669"/>
          <a:ext cx="889000" cy="7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63348</xdr:rowOff>
    </xdr:from>
    <xdr:to>
      <xdr:col>41</xdr:col>
      <xdr:colOff>101600</xdr:colOff>
      <xdr:row>107</xdr:row>
      <xdr:rowOff>164948</xdr:rowOff>
    </xdr:to>
    <xdr:sp macro="" textlink="">
      <xdr:nvSpPr>
        <xdr:cNvPr id="475" name="楕円 474"/>
        <xdr:cNvSpPr/>
      </xdr:nvSpPr>
      <xdr:spPr>
        <a:xfrm>
          <a:off x="7810500" y="1840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112909</xdr:rowOff>
    </xdr:from>
    <xdr:to>
      <xdr:col>45</xdr:col>
      <xdr:colOff>177800</xdr:colOff>
      <xdr:row>107</xdr:row>
      <xdr:rowOff>114148</xdr:rowOff>
    </xdr:to>
    <xdr:cxnSp macro="">
      <xdr:nvCxnSpPr>
        <xdr:cNvPr id="476" name="直線コネクタ 475"/>
        <xdr:cNvCxnSpPr/>
      </xdr:nvCxnSpPr>
      <xdr:spPr>
        <a:xfrm flipV="1">
          <a:off x="7861300" y="18458059"/>
          <a:ext cx="889000" cy="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164275</xdr:rowOff>
    </xdr:from>
    <xdr:to>
      <xdr:col>36</xdr:col>
      <xdr:colOff>165100</xdr:colOff>
      <xdr:row>108</xdr:row>
      <xdr:rowOff>94425</xdr:rowOff>
    </xdr:to>
    <xdr:sp macro="" textlink="">
      <xdr:nvSpPr>
        <xdr:cNvPr id="477" name="楕円 476"/>
        <xdr:cNvSpPr/>
      </xdr:nvSpPr>
      <xdr:spPr>
        <a:xfrm>
          <a:off x="6921500" y="1850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114148</xdr:rowOff>
    </xdr:from>
    <xdr:to>
      <xdr:col>41</xdr:col>
      <xdr:colOff>50800</xdr:colOff>
      <xdr:row>108</xdr:row>
      <xdr:rowOff>43625</xdr:rowOff>
    </xdr:to>
    <xdr:cxnSp macro="">
      <xdr:nvCxnSpPr>
        <xdr:cNvPr id="478" name="直線コネクタ 477"/>
        <xdr:cNvCxnSpPr/>
      </xdr:nvCxnSpPr>
      <xdr:spPr>
        <a:xfrm flipV="1">
          <a:off x="6972300" y="18459298"/>
          <a:ext cx="889000" cy="10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43096</xdr:rowOff>
    </xdr:from>
    <xdr:ext cx="534377" cy="259045"/>
    <xdr:sp macro="" textlink="">
      <xdr:nvSpPr>
        <xdr:cNvPr id="479" name="n_1aveValue【港湾・漁港】&#10;一人当たり有形固定資産（償却資産）額"/>
        <xdr:cNvSpPr txBox="1"/>
      </xdr:nvSpPr>
      <xdr:spPr>
        <a:xfrm>
          <a:off x="9359411" y="1787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102</xdr:row>
      <xdr:rowOff>1624</xdr:rowOff>
    </xdr:from>
    <xdr:ext cx="534377" cy="259045"/>
    <xdr:sp macro="" textlink="">
      <xdr:nvSpPr>
        <xdr:cNvPr id="480" name="n_2aveValue【港湾・漁港】&#10;一人当たり有形固定資産（償却資産）額"/>
        <xdr:cNvSpPr txBox="1"/>
      </xdr:nvSpPr>
      <xdr:spPr>
        <a:xfrm>
          <a:off x="8483111" y="1748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101</xdr:row>
      <xdr:rowOff>139812</xdr:rowOff>
    </xdr:from>
    <xdr:ext cx="534377" cy="259045"/>
    <xdr:sp macro="" textlink="">
      <xdr:nvSpPr>
        <xdr:cNvPr id="481" name="n_3aveValue【港湾・漁港】&#10;一人当たり有形固定資産（償却資産）額"/>
        <xdr:cNvSpPr txBox="1"/>
      </xdr:nvSpPr>
      <xdr:spPr>
        <a:xfrm>
          <a:off x="7594111" y="1745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101</xdr:row>
      <xdr:rowOff>71117</xdr:rowOff>
    </xdr:from>
    <xdr:ext cx="534377" cy="259045"/>
    <xdr:sp macro="" textlink="">
      <xdr:nvSpPr>
        <xdr:cNvPr id="482" name="n_4aveValue【港湾・漁港】&#10;一人当たり有形固定資産（償却資産）額"/>
        <xdr:cNvSpPr txBox="1"/>
      </xdr:nvSpPr>
      <xdr:spPr>
        <a:xfrm>
          <a:off x="6705111" y="1738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78446</xdr:rowOff>
    </xdr:from>
    <xdr:ext cx="534377" cy="259045"/>
    <xdr:sp macro="" textlink="">
      <xdr:nvSpPr>
        <xdr:cNvPr id="483" name="n_1mainValue【港湾・漁港】&#10;一人当たり有形固定資産（償却資産）額"/>
        <xdr:cNvSpPr txBox="1"/>
      </xdr:nvSpPr>
      <xdr:spPr>
        <a:xfrm>
          <a:off x="9359411" y="18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154836</xdr:rowOff>
    </xdr:from>
    <xdr:ext cx="534377" cy="259045"/>
    <xdr:sp macro="" textlink="">
      <xdr:nvSpPr>
        <xdr:cNvPr id="484" name="n_2mainValue【港湾・漁港】&#10;一人当たり有形固定資産（償却資産）額"/>
        <xdr:cNvSpPr txBox="1"/>
      </xdr:nvSpPr>
      <xdr:spPr>
        <a:xfrm>
          <a:off x="8483111" y="1849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156075</xdr:rowOff>
    </xdr:from>
    <xdr:ext cx="534377" cy="259045"/>
    <xdr:sp macro="" textlink="">
      <xdr:nvSpPr>
        <xdr:cNvPr id="485" name="n_3mainValue【港湾・漁港】&#10;一人当たり有形固定資産（償却資産）額"/>
        <xdr:cNvSpPr txBox="1"/>
      </xdr:nvSpPr>
      <xdr:spPr>
        <a:xfrm>
          <a:off x="7594111" y="1850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108</xdr:row>
      <xdr:rowOff>85552</xdr:rowOff>
    </xdr:from>
    <xdr:ext cx="469744" cy="259045"/>
    <xdr:sp macro="" textlink="">
      <xdr:nvSpPr>
        <xdr:cNvPr id="486" name="n_4mainValue【港湾・漁港】&#10;一人当たり有形固定資産（償却資産）額"/>
        <xdr:cNvSpPr txBox="1"/>
      </xdr:nvSpPr>
      <xdr:spPr>
        <a:xfrm>
          <a:off x="6737428" y="18602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97" name="テキスト ボックス 49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8" name="直線コネクタ 49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99" name="テキスト ボックス 498"/>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0" name="直線コネクタ 49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1" name="テキスト ボックス 50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2" name="直線コネクタ 50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3" name="テキスト ボックス 50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4" name="直線コネクタ 50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5" name="テキスト ボックス 50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6" name="直線コネクタ 50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7" name="テキスト ボックス 50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8" name="直線コネクタ 50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09" name="テキスト ボックス 508"/>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1" name="テキスト ボックス 51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41</xdr:row>
      <xdr:rowOff>152944</xdr:rowOff>
    </xdr:to>
    <xdr:cxnSp macro="">
      <xdr:nvCxnSpPr>
        <xdr:cNvPr id="513" name="直線コネクタ 512"/>
        <xdr:cNvCxnSpPr/>
      </xdr:nvCxnSpPr>
      <xdr:spPr>
        <a:xfrm flipV="1">
          <a:off x="16318864" y="573568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514" name="【認定こども園・幼稚園・保育所】&#10;有形固定資産減価償却率最小値テキスト"/>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515" name="直線コネクタ 514"/>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405111" cy="259045"/>
    <xdr:sp macro="" textlink="">
      <xdr:nvSpPr>
        <xdr:cNvPr id="516" name="【認定こども園・幼稚園・保育所】&#10;有形固定資産減価償却率最大値テキスト"/>
        <xdr:cNvSpPr txBox="1"/>
      </xdr:nvSpPr>
      <xdr:spPr>
        <a:xfrm>
          <a:off x="163576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517" name="直線コネクタ 516"/>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61340</xdr:rowOff>
    </xdr:from>
    <xdr:ext cx="405111" cy="259045"/>
    <xdr:sp macro="" textlink="">
      <xdr:nvSpPr>
        <xdr:cNvPr id="518" name="【認定こども園・幼稚園・保育所】&#10;有形固定資産減価償却率平均値テキスト"/>
        <xdr:cNvSpPr txBox="1"/>
      </xdr:nvSpPr>
      <xdr:spPr>
        <a:xfrm>
          <a:off x="16357600" y="640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38463</xdr:rowOff>
    </xdr:from>
    <xdr:to>
      <xdr:col>85</xdr:col>
      <xdr:colOff>177800</xdr:colOff>
      <xdr:row>38</xdr:row>
      <xdr:rowOff>140063</xdr:rowOff>
    </xdr:to>
    <xdr:sp macro="" textlink="">
      <xdr:nvSpPr>
        <xdr:cNvPr id="519" name="フローチャート: 判断 518"/>
        <xdr:cNvSpPr/>
      </xdr:nvSpPr>
      <xdr:spPr>
        <a:xfrm>
          <a:off x="16268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74385</xdr:rowOff>
    </xdr:from>
    <xdr:to>
      <xdr:col>81</xdr:col>
      <xdr:colOff>101600</xdr:colOff>
      <xdr:row>39</xdr:row>
      <xdr:rowOff>4535</xdr:rowOff>
    </xdr:to>
    <xdr:sp macro="" textlink="">
      <xdr:nvSpPr>
        <xdr:cNvPr id="520" name="フローチャート: 判断 519"/>
        <xdr:cNvSpPr/>
      </xdr:nvSpPr>
      <xdr:spPr>
        <a:xfrm>
          <a:off x="15430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160927</xdr:rowOff>
    </xdr:from>
    <xdr:to>
      <xdr:col>76</xdr:col>
      <xdr:colOff>165100</xdr:colOff>
      <xdr:row>38</xdr:row>
      <xdr:rowOff>91077</xdr:rowOff>
    </xdr:to>
    <xdr:sp macro="" textlink="">
      <xdr:nvSpPr>
        <xdr:cNvPr id="521" name="フローチャート: 判断 520"/>
        <xdr:cNvSpPr/>
      </xdr:nvSpPr>
      <xdr:spPr>
        <a:xfrm>
          <a:off x="14541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31931</xdr:rowOff>
    </xdr:from>
    <xdr:to>
      <xdr:col>72</xdr:col>
      <xdr:colOff>38100</xdr:colOff>
      <xdr:row>38</xdr:row>
      <xdr:rowOff>133531</xdr:rowOff>
    </xdr:to>
    <xdr:sp macro="" textlink="">
      <xdr:nvSpPr>
        <xdr:cNvPr id="522" name="フローチャート: 判断 521"/>
        <xdr:cNvSpPr/>
      </xdr:nvSpPr>
      <xdr:spPr>
        <a:xfrm>
          <a:off x="13652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138067</xdr:rowOff>
    </xdr:from>
    <xdr:to>
      <xdr:col>67</xdr:col>
      <xdr:colOff>101600</xdr:colOff>
      <xdr:row>38</xdr:row>
      <xdr:rowOff>68218</xdr:rowOff>
    </xdr:to>
    <xdr:sp macro="" textlink="">
      <xdr:nvSpPr>
        <xdr:cNvPr id="523" name="フローチャート: 判断 522"/>
        <xdr:cNvSpPr/>
      </xdr:nvSpPr>
      <xdr:spPr>
        <a:xfrm>
          <a:off x="12763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162560</xdr:rowOff>
    </xdr:from>
    <xdr:to>
      <xdr:col>85</xdr:col>
      <xdr:colOff>177800</xdr:colOff>
      <xdr:row>39</xdr:row>
      <xdr:rowOff>92710</xdr:rowOff>
    </xdr:to>
    <xdr:sp macro="" textlink="">
      <xdr:nvSpPr>
        <xdr:cNvPr id="529" name="楕円 528"/>
        <xdr:cNvSpPr/>
      </xdr:nvSpPr>
      <xdr:spPr>
        <a:xfrm>
          <a:off x="16268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140987</xdr:rowOff>
    </xdr:from>
    <xdr:ext cx="405111" cy="259045"/>
    <xdr:sp macro="" textlink="">
      <xdr:nvSpPr>
        <xdr:cNvPr id="530" name="【認定こども園・幼稚園・保育所】&#10;有形固定資産減価償却率該当値テキスト"/>
        <xdr:cNvSpPr txBox="1"/>
      </xdr:nvSpPr>
      <xdr:spPr>
        <a:xfrm>
          <a:off x="16357600"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110309</xdr:rowOff>
    </xdr:from>
    <xdr:to>
      <xdr:col>81</xdr:col>
      <xdr:colOff>101600</xdr:colOff>
      <xdr:row>39</xdr:row>
      <xdr:rowOff>40459</xdr:rowOff>
    </xdr:to>
    <xdr:sp macro="" textlink="">
      <xdr:nvSpPr>
        <xdr:cNvPr id="531" name="楕円 530"/>
        <xdr:cNvSpPr/>
      </xdr:nvSpPr>
      <xdr:spPr>
        <a:xfrm>
          <a:off x="15430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161109</xdr:rowOff>
    </xdr:from>
    <xdr:to>
      <xdr:col>85</xdr:col>
      <xdr:colOff>127000</xdr:colOff>
      <xdr:row>39</xdr:row>
      <xdr:rowOff>41910</xdr:rowOff>
    </xdr:to>
    <xdr:cxnSp macro="">
      <xdr:nvCxnSpPr>
        <xdr:cNvPr id="532" name="直線コネクタ 531"/>
        <xdr:cNvCxnSpPr/>
      </xdr:nvCxnSpPr>
      <xdr:spPr>
        <a:xfrm>
          <a:off x="15481300" y="6676209"/>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71120</xdr:rowOff>
    </xdr:from>
    <xdr:to>
      <xdr:col>76</xdr:col>
      <xdr:colOff>165100</xdr:colOff>
      <xdr:row>41</xdr:row>
      <xdr:rowOff>1270</xdr:rowOff>
    </xdr:to>
    <xdr:sp macro="" textlink="">
      <xdr:nvSpPr>
        <xdr:cNvPr id="533" name="楕円 532"/>
        <xdr:cNvSpPr/>
      </xdr:nvSpPr>
      <xdr:spPr>
        <a:xfrm>
          <a:off x="14541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161109</xdr:rowOff>
    </xdr:from>
    <xdr:to>
      <xdr:col>81</xdr:col>
      <xdr:colOff>50800</xdr:colOff>
      <xdr:row>40</xdr:row>
      <xdr:rowOff>121920</xdr:rowOff>
    </xdr:to>
    <xdr:cxnSp macro="">
      <xdr:nvCxnSpPr>
        <xdr:cNvPr id="534" name="直線コネクタ 533"/>
        <xdr:cNvCxnSpPr/>
      </xdr:nvCxnSpPr>
      <xdr:spPr>
        <a:xfrm flipV="1">
          <a:off x="14592300" y="6676209"/>
          <a:ext cx="889000" cy="30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131535</xdr:rowOff>
    </xdr:from>
    <xdr:to>
      <xdr:col>72</xdr:col>
      <xdr:colOff>38100</xdr:colOff>
      <xdr:row>40</xdr:row>
      <xdr:rowOff>61685</xdr:rowOff>
    </xdr:to>
    <xdr:sp macro="" textlink="">
      <xdr:nvSpPr>
        <xdr:cNvPr id="535" name="楕円 534"/>
        <xdr:cNvSpPr/>
      </xdr:nvSpPr>
      <xdr:spPr>
        <a:xfrm>
          <a:off x="13652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10885</xdr:rowOff>
    </xdr:from>
    <xdr:to>
      <xdr:col>76</xdr:col>
      <xdr:colOff>114300</xdr:colOff>
      <xdr:row>40</xdr:row>
      <xdr:rowOff>121920</xdr:rowOff>
    </xdr:to>
    <xdr:cxnSp macro="">
      <xdr:nvCxnSpPr>
        <xdr:cNvPr id="536" name="直線コネクタ 535"/>
        <xdr:cNvCxnSpPr/>
      </xdr:nvCxnSpPr>
      <xdr:spPr>
        <a:xfrm>
          <a:off x="13703300" y="6868885"/>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59690</xdr:rowOff>
    </xdr:from>
    <xdr:to>
      <xdr:col>67</xdr:col>
      <xdr:colOff>101600</xdr:colOff>
      <xdr:row>41</xdr:row>
      <xdr:rowOff>161290</xdr:rowOff>
    </xdr:to>
    <xdr:sp macro="" textlink="">
      <xdr:nvSpPr>
        <xdr:cNvPr id="537" name="楕円 536"/>
        <xdr:cNvSpPr/>
      </xdr:nvSpPr>
      <xdr:spPr>
        <a:xfrm>
          <a:off x="12763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10885</xdr:rowOff>
    </xdr:from>
    <xdr:to>
      <xdr:col>71</xdr:col>
      <xdr:colOff>177800</xdr:colOff>
      <xdr:row>41</xdr:row>
      <xdr:rowOff>110490</xdr:rowOff>
    </xdr:to>
    <xdr:cxnSp macro="">
      <xdr:nvCxnSpPr>
        <xdr:cNvPr id="538" name="直線コネクタ 537"/>
        <xdr:cNvCxnSpPr/>
      </xdr:nvCxnSpPr>
      <xdr:spPr>
        <a:xfrm flipV="1">
          <a:off x="12814300" y="6868885"/>
          <a:ext cx="889000" cy="27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21063</xdr:rowOff>
    </xdr:from>
    <xdr:ext cx="405111" cy="259045"/>
    <xdr:sp macro="" textlink="">
      <xdr:nvSpPr>
        <xdr:cNvPr id="539" name="n_1aveValue【認定こども園・幼稚園・保育所】&#10;有形固定資産減価償却率"/>
        <xdr:cNvSpPr txBox="1"/>
      </xdr:nvSpPr>
      <xdr:spPr>
        <a:xfrm>
          <a:off x="15266044" y="636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107604</xdr:rowOff>
    </xdr:from>
    <xdr:ext cx="405111" cy="259045"/>
    <xdr:sp macro="" textlink="">
      <xdr:nvSpPr>
        <xdr:cNvPr id="540" name="n_2aveValue【認定こども園・幼稚園・保育所】&#10;有形固定資産減価償却率"/>
        <xdr:cNvSpPr txBox="1"/>
      </xdr:nvSpPr>
      <xdr:spPr>
        <a:xfrm>
          <a:off x="14389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150058</xdr:rowOff>
    </xdr:from>
    <xdr:ext cx="405111" cy="259045"/>
    <xdr:sp macro="" textlink="">
      <xdr:nvSpPr>
        <xdr:cNvPr id="541" name="n_3aveValue【認定こども園・幼稚園・保育所】&#10;有形固定資産減価償却率"/>
        <xdr:cNvSpPr txBox="1"/>
      </xdr:nvSpPr>
      <xdr:spPr>
        <a:xfrm>
          <a:off x="13500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84744</xdr:rowOff>
    </xdr:from>
    <xdr:ext cx="405111" cy="259045"/>
    <xdr:sp macro="" textlink="">
      <xdr:nvSpPr>
        <xdr:cNvPr id="542" name="n_4aveValue【認定こども園・幼稚園・保育所】&#10;有形固定資産減価償却率"/>
        <xdr:cNvSpPr txBox="1"/>
      </xdr:nvSpPr>
      <xdr:spPr>
        <a:xfrm>
          <a:off x="12611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31586</xdr:rowOff>
    </xdr:from>
    <xdr:ext cx="405111" cy="259045"/>
    <xdr:sp macro="" textlink="">
      <xdr:nvSpPr>
        <xdr:cNvPr id="543" name="n_1mainValue【認定こども園・幼稚園・保育所】&#10;有形固定資産減価償却率"/>
        <xdr:cNvSpPr txBox="1"/>
      </xdr:nvSpPr>
      <xdr:spPr>
        <a:xfrm>
          <a:off x="152660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163847</xdr:rowOff>
    </xdr:from>
    <xdr:ext cx="405111" cy="259045"/>
    <xdr:sp macro="" textlink="">
      <xdr:nvSpPr>
        <xdr:cNvPr id="544" name="n_2mainValue【認定こども園・幼稚園・保育所】&#10;有形固定資産減価償却率"/>
        <xdr:cNvSpPr txBox="1"/>
      </xdr:nvSpPr>
      <xdr:spPr>
        <a:xfrm>
          <a:off x="143897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52812</xdr:rowOff>
    </xdr:from>
    <xdr:ext cx="405111" cy="259045"/>
    <xdr:sp macro="" textlink="">
      <xdr:nvSpPr>
        <xdr:cNvPr id="545" name="n_3mainValue【認定こども園・幼稚園・保育所】&#10;有形固定資産減価償却率"/>
        <xdr:cNvSpPr txBox="1"/>
      </xdr:nvSpPr>
      <xdr:spPr>
        <a:xfrm>
          <a:off x="13500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152417</xdr:rowOff>
    </xdr:from>
    <xdr:ext cx="405111" cy="259045"/>
    <xdr:sp macro="" textlink="">
      <xdr:nvSpPr>
        <xdr:cNvPr id="546" name="n_4mainValue【認定こども園・幼稚園・保育所】&#10;有形固定資産減価償却率"/>
        <xdr:cNvSpPr txBox="1"/>
      </xdr:nvSpPr>
      <xdr:spPr>
        <a:xfrm>
          <a:off x="12611744"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7" name="直線コネクタ 55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8" name="テキスト ボックス 55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9" name="直線コネクタ 55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0" name="テキスト ボックス 55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1" name="直線コネクタ 56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2" name="テキスト ボックス 56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3" name="直線コネクタ 56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4" name="テキスト ボックス 56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6" name="テキスト ボックス 56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9906</xdr:rowOff>
    </xdr:from>
    <xdr:to>
      <xdr:col>116</xdr:col>
      <xdr:colOff>62864</xdr:colOff>
      <xdr:row>41</xdr:row>
      <xdr:rowOff>78486</xdr:rowOff>
    </xdr:to>
    <xdr:cxnSp macro="">
      <xdr:nvCxnSpPr>
        <xdr:cNvPr id="568" name="直線コネクタ 567"/>
        <xdr:cNvCxnSpPr/>
      </xdr:nvCxnSpPr>
      <xdr:spPr>
        <a:xfrm flipV="1">
          <a:off x="22160864" y="6010656"/>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569"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570" name="直線コネクタ 569"/>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128033</xdr:rowOff>
    </xdr:from>
    <xdr:ext cx="469744" cy="259045"/>
    <xdr:sp macro="" textlink="">
      <xdr:nvSpPr>
        <xdr:cNvPr id="571" name="【認定こども園・幼稚園・保育所】&#10;一人当たり面積最大値テキスト"/>
        <xdr:cNvSpPr txBox="1"/>
      </xdr:nvSpPr>
      <xdr:spPr>
        <a:xfrm>
          <a:off x="22199600" y="578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9906</xdr:rowOff>
    </xdr:from>
    <xdr:to>
      <xdr:col>116</xdr:col>
      <xdr:colOff>152400</xdr:colOff>
      <xdr:row>35</xdr:row>
      <xdr:rowOff>9906</xdr:rowOff>
    </xdr:to>
    <xdr:cxnSp macro="">
      <xdr:nvCxnSpPr>
        <xdr:cNvPr id="572" name="直線コネクタ 571"/>
        <xdr:cNvCxnSpPr/>
      </xdr:nvCxnSpPr>
      <xdr:spPr>
        <a:xfrm>
          <a:off x="22072600" y="60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91711</xdr:rowOff>
    </xdr:from>
    <xdr:ext cx="469744" cy="259045"/>
    <xdr:sp macro="" textlink="">
      <xdr:nvSpPr>
        <xdr:cNvPr id="573" name="【認定こども園・幼稚園・保育所】&#10;一人当たり面積平均値テキスト"/>
        <xdr:cNvSpPr txBox="1"/>
      </xdr:nvSpPr>
      <xdr:spPr>
        <a:xfrm>
          <a:off x="22199600" y="6606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68834</xdr:rowOff>
    </xdr:from>
    <xdr:to>
      <xdr:col>116</xdr:col>
      <xdr:colOff>114300</xdr:colOff>
      <xdr:row>39</xdr:row>
      <xdr:rowOff>170434</xdr:rowOff>
    </xdr:to>
    <xdr:sp macro="" textlink="">
      <xdr:nvSpPr>
        <xdr:cNvPr id="574" name="フローチャート: 判断 573"/>
        <xdr:cNvSpPr/>
      </xdr:nvSpPr>
      <xdr:spPr>
        <a:xfrm>
          <a:off x="221107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77978</xdr:rowOff>
    </xdr:from>
    <xdr:to>
      <xdr:col>112</xdr:col>
      <xdr:colOff>38100</xdr:colOff>
      <xdr:row>40</xdr:row>
      <xdr:rowOff>8128</xdr:rowOff>
    </xdr:to>
    <xdr:sp macro="" textlink="">
      <xdr:nvSpPr>
        <xdr:cNvPr id="575" name="フローチャート: 判断 574"/>
        <xdr:cNvSpPr/>
      </xdr:nvSpPr>
      <xdr:spPr>
        <a:xfrm>
          <a:off x="21272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50546</xdr:rowOff>
    </xdr:from>
    <xdr:to>
      <xdr:col>107</xdr:col>
      <xdr:colOff>101600</xdr:colOff>
      <xdr:row>39</xdr:row>
      <xdr:rowOff>152146</xdr:rowOff>
    </xdr:to>
    <xdr:sp macro="" textlink="">
      <xdr:nvSpPr>
        <xdr:cNvPr id="576" name="フローチャート: 判断 575"/>
        <xdr:cNvSpPr/>
      </xdr:nvSpPr>
      <xdr:spPr>
        <a:xfrm>
          <a:off x="20383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55118</xdr:rowOff>
    </xdr:from>
    <xdr:to>
      <xdr:col>102</xdr:col>
      <xdr:colOff>165100</xdr:colOff>
      <xdr:row>39</xdr:row>
      <xdr:rowOff>156718</xdr:rowOff>
    </xdr:to>
    <xdr:sp macro="" textlink="">
      <xdr:nvSpPr>
        <xdr:cNvPr id="577" name="フローチャート: 判断 576"/>
        <xdr:cNvSpPr/>
      </xdr:nvSpPr>
      <xdr:spPr>
        <a:xfrm>
          <a:off x="19494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27686</xdr:rowOff>
    </xdr:from>
    <xdr:to>
      <xdr:col>98</xdr:col>
      <xdr:colOff>38100</xdr:colOff>
      <xdr:row>39</xdr:row>
      <xdr:rowOff>129286</xdr:rowOff>
    </xdr:to>
    <xdr:sp macro="" textlink="">
      <xdr:nvSpPr>
        <xdr:cNvPr id="578" name="フローチャート: 判断 577"/>
        <xdr:cNvSpPr/>
      </xdr:nvSpPr>
      <xdr:spPr>
        <a:xfrm>
          <a:off x="18605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164846</xdr:rowOff>
    </xdr:from>
    <xdr:to>
      <xdr:col>116</xdr:col>
      <xdr:colOff>114300</xdr:colOff>
      <xdr:row>40</xdr:row>
      <xdr:rowOff>94996</xdr:rowOff>
    </xdr:to>
    <xdr:sp macro="" textlink="">
      <xdr:nvSpPr>
        <xdr:cNvPr id="584" name="楕円 583"/>
        <xdr:cNvSpPr/>
      </xdr:nvSpPr>
      <xdr:spPr>
        <a:xfrm>
          <a:off x="221107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143273</xdr:rowOff>
    </xdr:from>
    <xdr:ext cx="469744" cy="259045"/>
    <xdr:sp macro="" textlink="">
      <xdr:nvSpPr>
        <xdr:cNvPr id="585" name="【認定こども園・幼稚園・保育所】&#10;一人当たり面積該当値テキスト"/>
        <xdr:cNvSpPr txBox="1"/>
      </xdr:nvSpPr>
      <xdr:spPr>
        <a:xfrm>
          <a:off x="22199600"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xdr:rowOff>
    </xdr:from>
    <xdr:to>
      <xdr:col>112</xdr:col>
      <xdr:colOff>38100</xdr:colOff>
      <xdr:row>40</xdr:row>
      <xdr:rowOff>104140</xdr:rowOff>
    </xdr:to>
    <xdr:sp macro="" textlink="">
      <xdr:nvSpPr>
        <xdr:cNvPr id="586" name="楕円 585"/>
        <xdr:cNvSpPr/>
      </xdr:nvSpPr>
      <xdr:spPr>
        <a:xfrm>
          <a:off x="21272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44196</xdr:rowOff>
    </xdr:from>
    <xdr:to>
      <xdr:col>116</xdr:col>
      <xdr:colOff>63500</xdr:colOff>
      <xdr:row>40</xdr:row>
      <xdr:rowOff>53340</xdr:rowOff>
    </xdr:to>
    <xdr:cxnSp macro="">
      <xdr:nvCxnSpPr>
        <xdr:cNvPr id="587" name="直線コネクタ 586"/>
        <xdr:cNvCxnSpPr/>
      </xdr:nvCxnSpPr>
      <xdr:spPr>
        <a:xfrm flipV="1">
          <a:off x="21323300" y="69021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29972</xdr:rowOff>
    </xdr:from>
    <xdr:to>
      <xdr:col>107</xdr:col>
      <xdr:colOff>101600</xdr:colOff>
      <xdr:row>40</xdr:row>
      <xdr:rowOff>131572</xdr:rowOff>
    </xdr:to>
    <xdr:sp macro="" textlink="">
      <xdr:nvSpPr>
        <xdr:cNvPr id="588" name="楕円 587"/>
        <xdr:cNvSpPr/>
      </xdr:nvSpPr>
      <xdr:spPr>
        <a:xfrm>
          <a:off x="20383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53340</xdr:rowOff>
    </xdr:from>
    <xdr:to>
      <xdr:col>111</xdr:col>
      <xdr:colOff>177800</xdr:colOff>
      <xdr:row>40</xdr:row>
      <xdr:rowOff>80772</xdr:rowOff>
    </xdr:to>
    <xdr:cxnSp macro="">
      <xdr:nvCxnSpPr>
        <xdr:cNvPr id="589" name="直線コネクタ 588"/>
        <xdr:cNvCxnSpPr/>
      </xdr:nvCxnSpPr>
      <xdr:spPr>
        <a:xfrm flipV="1">
          <a:off x="20434300" y="69113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29972</xdr:rowOff>
    </xdr:from>
    <xdr:to>
      <xdr:col>102</xdr:col>
      <xdr:colOff>165100</xdr:colOff>
      <xdr:row>40</xdr:row>
      <xdr:rowOff>131572</xdr:rowOff>
    </xdr:to>
    <xdr:sp macro="" textlink="">
      <xdr:nvSpPr>
        <xdr:cNvPr id="590" name="楕円 589"/>
        <xdr:cNvSpPr/>
      </xdr:nvSpPr>
      <xdr:spPr>
        <a:xfrm>
          <a:off x="19494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80772</xdr:rowOff>
    </xdr:from>
    <xdr:to>
      <xdr:col>107</xdr:col>
      <xdr:colOff>50800</xdr:colOff>
      <xdr:row>40</xdr:row>
      <xdr:rowOff>80772</xdr:rowOff>
    </xdr:to>
    <xdr:cxnSp macro="">
      <xdr:nvCxnSpPr>
        <xdr:cNvPr id="591" name="直線コネクタ 590"/>
        <xdr:cNvCxnSpPr/>
      </xdr:nvCxnSpPr>
      <xdr:spPr>
        <a:xfrm>
          <a:off x="19545300" y="693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7112</xdr:rowOff>
    </xdr:from>
    <xdr:to>
      <xdr:col>98</xdr:col>
      <xdr:colOff>38100</xdr:colOff>
      <xdr:row>40</xdr:row>
      <xdr:rowOff>108712</xdr:rowOff>
    </xdr:to>
    <xdr:sp macro="" textlink="">
      <xdr:nvSpPr>
        <xdr:cNvPr id="592" name="楕円 591"/>
        <xdr:cNvSpPr/>
      </xdr:nvSpPr>
      <xdr:spPr>
        <a:xfrm>
          <a:off x="18605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57912</xdr:rowOff>
    </xdr:from>
    <xdr:to>
      <xdr:col>102</xdr:col>
      <xdr:colOff>114300</xdr:colOff>
      <xdr:row>40</xdr:row>
      <xdr:rowOff>80772</xdr:rowOff>
    </xdr:to>
    <xdr:cxnSp macro="">
      <xdr:nvCxnSpPr>
        <xdr:cNvPr id="593" name="直線コネクタ 592"/>
        <xdr:cNvCxnSpPr/>
      </xdr:nvCxnSpPr>
      <xdr:spPr>
        <a:xfrm>
          <a:off x="18656300" y="69159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24655</xdr:rowOff>
    </xdr:from>
    <xdr:ext cx="469744" cy="259045"/>
    <xdr:sp macro="" textlink="">
      <xdr:nvSpPr>
        <xdr:cNvPr id="594" name="n_1aveValue【認定こども園・幼稚園・保育所】&#10;一人当たり面積"/>
        <xdr:cNvSpPr txBox="1"/>
      </xdr:nvSpPr>
      <xdr:spPr>
        <a:xfrm>
          <a:off x="210757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168673</xdr:rowOff>
    </xdr:from>
    <xdr:ext cx="469744" cy="259045"/>
    <xdr:sp macro="" textlink="">
      <xdr:nvSpPr>
        <xdr:cNvPr id="595" name="n_2aveValue【認定こども園・幼稚園・保育所】&#10;一人当たり面積"/>
        <xdr:cNvSpPr txBox="1"/>
      </xdr:nvSpPr>
      <xdr:spPr>
        <a:xfrm>
          <a:off x="20199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1795</xdr:rowOff>
    </xdr:from>
    <xdr:ext cx="469744" cy="259045"/>
    <xdr:sp macro="" textlink="">
      <xdr:nvSpPr>
        <xdr:cNvPr id="596" name="n_3aveValue【認定こども園・幼稚園・保育所】&#10;一人当たり面積"/>
        <xdr:cNvSpPr txBox="1"/>
      </xdr:nvSpPr>
      <xdr:spPr>
        <a:xfrm>
          <a:off x="19310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145813</xdr:rowOff>
    </xdr:from>
    <xdr:ext cx="469744" cy="259045"/>
    <xdr:sp macro="" textlink="">
      <xdr:nvSpPr>
        <xdr:cNvPr id="597" name="n_4aveValue【認定こども園・幼稚園・保育所】&#10;一人当たり面積"/>
        <xdr:cNvSpPr txBox="1"/>
      </xdr:nvSpPr>
      <xdr:spPr>
        <a:xfrm>
          <a:off x="18421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95267</xdr:rowOff>
    </xdr:from>
    <xdr:ext cx="469744" cy="259045"/>
    <xdr:sp macro="" textlink="">
      <xdr:nvSpPr>
        <xdr:cNvPr id="598" name="n_1mainValue【認定こども園・幼稚園・保育所】&#10;一人当たり面積"/>
        <xdr:cNvSpPr txBox="1"/>
      </xdr:nvSpPr>
      <xdr:spPr>
        <a:xfrm>
          <a:off x="21075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122699</xdr:rowOff>
    </xdr:from>
    <xdr:ext cx="469744" cy="259045"/>
    <xdr:sp macro="" textlink="">
      <xdr:nvSpPr>
        <xdr:cNvPr id="599" name="n_2mainValue【認定こども園・幼稚園・保育所】&#10;一人当たり面積"/>
        <xdr:cNvSpPr txBox="1"/>
      </xdr:nvSpPr>
      <xdr:spPr>
        <a:xfrm>
          <a:off x="201994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122699</xdr:rowOff>
    </xdr:from>
    <xdr:ext cx="469744" cy="259045"/>
    <xdr:sp macro="" textlink="">
      <xdr:nvSpPr>
        <xdr:cNvPr id="600" name="n_3mainValue【認定こども園・幼稚園・保育所】&#10;一人当たり面積"/>
        <xdr:cNvSpPr txBox="1"/>
      </xdr:nvSpPr>
      <xdr:spPr>
        <a:xfrm>
          <a:off x="193104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99839</xdr:rowOff>
    </xdr:from>
    <xdr:ext cx="469744" cy="259045"/>
    <xdr:sp macro="" textlink="">
      <xdr:nvSpPr>
        <xdr:cNvPr id="601" name="n_4mainValue【認定こども園・幼稚園・保育所】&#10;一人当たり面積"/>
        <xdr:cNvSpPr txBox="1"/>
      </xdr:nvSpPr>
      <xdr:spPr>
        <a:xfrm>
          <a:off x="184214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2" name="テキスト ボックス 6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3" name="直線コネクタ 6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4" name="テキスト ボックス 61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5" name="直線コネクタ 6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6" name="テキスト ボックス 6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7" name="直線コネクタ 6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8" name="テキスト ボックス 6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9" name="直線コネクタ 6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0" name="テキスト ボックス 6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1" name="直線コネクタ 6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2" name="テキスト ボックス 6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3" name="直線コネクタ 6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4" name="テキスト ボックス 62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6" name="テキスト ボックス 6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158387</xdr:rowOff>
    </xdr:from>
    <xdr:to>
      <xdr:col>85</xdr:col>
      <xdr:colOff>126364</xdr:colOff>
      <xdr:row>63</xdr:row>
      <xdr:rowOff>122465</xdr:rowOff>
    </xdr:to>
    <xdr:cxnSp macro="">
      <xdr:nvCxnSpPr>
        <xdr:cNvPr id="628" name="直線コネクタ 627"/>
        <xdr:cNvCxnSpPr/>
      </xdr:nvCxnSpPr>
      <xdr:spPr>
        <a:xfrm flipV="1">
          <a:off x="16318864" y="958813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629" name="【学校施設】&#10;有形固定資産減価償却率最小値テキスト"/>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630" name="直線コネクタ 629"/>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105064</xdr:rowOff>
    </xdr:from>
    <xdr:ext cx="405111" cy="259045"/>
    <xdr:sp macro="" textlink="">
      <xdr:nvSpPr>
        <xdr:cNvPr id="631" name="【学校施設】&#10;有形固定資産減価償却率最大値テキスト"/>
        <xdr:cNvSpPr txBox="1"/>
      </xdr:nvSpPr>
      <xdr:spPr>
        <a:xfrm>
          <a:off x="16357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158387</xdr:rowOff>
    </xdr:from>
    <xdr:to>
      <xdr:col>86</xdr:col>
      <xdr:colOff>25400</xdr:colOff>
      <xdr:row>55</xdr:row>
      <xdr:rowOff>158387</xdr:rowOff>
    </xdr:to>
    <xdr:cxnSp macro="">
      <xdr:nvCxnSpPr>
        <xdr:cNvPr id="632" name="直線コネクタ 631"/>
        <xdr:cNvCxnSpPr/>
      </xdr:nvCxnSpPr>
      <xdr:spPr>
        <a:xfrm>
          <a:off x="16230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163121</xdr:rowOff>
    </xdr:from>
    <xdr:ext cx="405111" cy="259045"/>
    <xdr:sp macro="" textlink="">
      <xdr:nvSpPr>
        <xdr:cNvPr id="633" name="【学校施設】&#10;有形固定資産減価償却率平均値テキスト"/>
        <xdr:cNvSpPr txBox="1"/>
      </xdr:nvSpPr>
      <xdr:spPr>
        <a:xfrm>
          <a:off x="16357600" y="10107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140244</xdr:rowOff>
    </xdr:from>
    <xdr:to>
      <xdr:col>85</xdr:col>
      <xdr:colOff>177800</xdr:colOff>
      <xdr:row>60</xdr:row>
      <xdr:rowOff>70394</xdr:rowOff>
    </xdr:to>
    <xdr:sp macro="" textlink="">
      <xdr:nvSpPr>
        <xdr:cNvPr id="634" name="フローチャート: 判断 633"/>
        <xdr:cNvSpPr/>
      </xdr:nvSpPr>
      <xdr:spPr>
        <a:xfrm>
          <a:off x="162687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35" name="フローチャート: 判断 634"/>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636" name="フローチャート: 判断 635"/>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637" name="フローチャート: 判断 636"/>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154940</xdr:rowOff>
    </xdr:from>
    <xdr:to>
      <xdr:col>67</xdr:col>
      <xdr:colOff>101600</xdr:colOff>
      <xdr:row>59</xdr:row>
      <xdr:rowOff>85090</xdr:rowOff>
    </xdr:to>
    <xdr:sp macro="" textlink="">
      <xdr:nvSpPr>
        <xdr:cNvPr id="638" name="フローチャート: 判断 637"/>
        <xdr:cNvSpPr/>
      </xdr:nvSpPr>
      <xdr:spPr>
        <a:xfrm>
          <a:off x="12763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122283</xdr:rowOff>
    </xdr:from>
    <xdr:to>
      <xdr:col>85</xdr:col>
      <xdr:colOff>177800</xdr:colOff>
      <xdr:row>61</xdr:row>
      <xdr:rowOff>52433</xdr:rowOff>
    </xdr:to>
    <xdr:sp macro="" textlink="">
      <xdr:nvSpPr>
        <xdr:cNvPr id="644" name="楕円 643"/>
        <xdr:cNvSpPr/>
      </xdr:nvSpPr>
      <xdr:spPr>
        <a:xfrm>
          <a:off x="162687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100710</xdr:rowOff>
    </xdr:from>
    <xdr:ext cx="405111" cy="259045"/>
    <xdr:sp macro="" textlink="">
      <xdr:nvSpPr>
        <xdr:cNvPr id="645" name="【学校施設】&#10;有形固定資産減価償却率該当値テキスト"/>
        <xdr:cNvSpPr txBox="1"/>
      </xdr:nvSpPr>
      <xdr:spPr>
        <a:xfrm>
          <a:off x="16357600"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68399</xdr:rowOff>
    </xdr:from>
    <xdr:to>
      <xdr:col>81</xdr:col>
      <xdr:colOff>101600</xdr:colOff>
      <xdr:row>61</xdr:row>
      <xdr:rowOff>169999</xdr:rowOff>
    </xdr:to>
    <xdr:sp macro="" textlink="">
      <xdr:nvSpPr>
        <xdr:cNvPr id="646" name="楕円 645"/>
        <xdr:cNvSpPr/>
      </xdr:nvSpPr>
      <xdr:spPr>
        <a:xfrm>
          <a:off x="15430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1633</xdr:rowOff>
    </xdr:from>
    <xdr:to>
      <xdr:col>85</xdr:col>
      <xdr:colOff>127000</xdr:colOff>
      <xdr:row>61</xdr:row>
      <xdr:rowOff>119199</xdr:rowOff>
    </xdr:to>
    <xdr:cxnSp macro="">
      <xdr:nvCxnSpPr>
        <xdr:cNvPr id="647" name="直線コネクタ 646"/>
        <xdr:cNvCxnSpPr/>
      </xdr:nvCxnSpPr>
      <xdr:spPr>
        <a:xfrm flipV="1">
          <a:off x="15481300" y="10460083"/>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158206</xdr:rowOff>
    </xdr:from>
    <xdr:to>
      <xdr:col>76</xdr:col>
      <xdr:colOff>165100</xdr:colOff>
      <xdr:row>61</xdr:row>
      <xdr:rowOff>88356</xdr:rowOff>
    </xdr:to>
    <xdr:sp macro="" textlink="">
      <xdr:nvSpPr>
        <xdr:cNvPr id="648" name="楕円 647"/>
        <xdr:cNvSpPr/>
      </xdr:nvSpPr>
      <xdr:spPr>
        <a:xfrm>
          <a:off x="14541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37556</xdr:rowOff>
    </xdr:from>
    <xdr:to>
      <xdr:col>81</xdr:col>
      <xdr:colOff>50800</xdr:colOff>
      <xdr:row>61</xdr:row>
      <xdr:rowOff>119199</xdr:rowOff>
    </xdr:to>
    <xdr:cxnSp macro="">
      <xdr:nvCxnSpPr>
        <xdr:cNvPr id="649" name="直線コネクタ 648"/>
        <xdr:cNvCxnSpPr/>
      </xdr:nvCxnSpPr>
      <xdr:spPr>
        <a:xfrm>
          <a:off x="14592300" y="10496006"/>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135346</xdr:rowOff>
    </xdr:from>
    <xdr:to>
      <xdr:col>72</xdr:col>
      <xdr:colOff>38100</xdr:colOff>
      <xdr:row>61</xdr:row>
      <xdr:rowOff>65496</xdr:rowOff>
    </xdr:to>
    <xdr:sp macro="" textlink="">
      <xdr:nvSpPr>
        <xdr:cNvPr id="650" name="楕円 649"/>
        <xdr:cNvSpPr/>
      </xdr:nvSpPr>
      <xdr:spPr>
        <a:xfrm>
          <a:off x="13652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14696</xdr:rowOff>
    </xdr:from>
    <xdr:to>
      <xdr:col>76</xdr:col>
      <xdr:colOff>114300</xdr:colOff>
      <xdr:row>61</xdr:row>
      <xdr:rowOff>37556</xdr:rowOff>
    </xdr:to>
    <xdr:cxnSp macro="">
      <xdr:nvCxnSpPr>
        <xdr:cNvPr id="651" name="直線コネクタ 650"/>
        <xdr:cNvCxnSpPr/>
      </xdr:nvCxnSpPr>
      <xdr:spPr>
        <a:xfrm>
          <a:off x="13703300" y="1047314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102688</xdr:rowOff>
    </xdr:from>
    <xdr:to>
      <xdr:col>67</xdr:col>
      <xdr:colOff>101600</xdr:colOff>
      <xdr:row>63</xdr:row>
      <xdr:rowOff>32838</xdr:rowOff>
    </xdr:to>
    <xdr:sp macro="" textlink="">
      <xdr:nvSpPr>
        <xdr:cNvPr id="652" name="楕円 651"/>
        <xdr:cNvSpPr/>
      </xdr:nvSpPr>
      <xdr:spPr>
        <a:xfrm>
          <a:off x="127635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14696</xdr:rowOff>
    </xdr:from>
    <xdr:to>
      <xdr:col>71</xdr:col>
      <xdr:colOff>177800</xdr:colOff>
      <xdr:row>62</xdr:row>
      <xdr:rowOff>153488</xdr:rowOff>
    </xdr:to>
    <xdr:cxnSp macro="">
      <xdr:nvCxnSpPr>
        <xdr:cNvPr id="653" name="直線コネクタ 652"/>
        <xdr:cNvCxnSpPr/>
      </xdr:nvCxnSpPr>
      <xdr:spPr>
        <a:xfrm flipV="1">
          <a:off x="12814300" y="10473146"/>
          <a:ext cx="8890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654" name="n_1aveValue【学校施設】&#10;有形固定資産減価償却率"/>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655" name="n_2aveValue【学校施設】&#10;有形固定資産減価償却率"/>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8544</xdr:rowOff>
    </xdr:from>
    <xdr:ext cx="405111" cy="259045"/>
    <xdr:sp macro="" textlink="">
      <xdr:nvSpPr>
        <xdr:cNvPr id="656" name="n_3aveValue【学校施設】&#10;有形固定資産減価償却率"/>
        <xdr:cNvSpPr txBox="1"/>
      </xdr:nvSpPr>
      <xdr:spPr>
        <a:xfrm>
          <a:off x="13500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101617</xdr:rowOff>
    </xdr:from>
    <xdr:ext cx="405111" cy="259045"/>
    <xdr:sp macro="" textlink="">
      <xdr:nvSpPr>
        <xdr:cNvPr id="657" name="n_4aveValue【学校施設】&#10;有形固定資産減価償却率"/>
        <xdr:cNvSpPr txBox="1"/>
      </xdr:nvSpPr>
      <xdr:spPr>
        <a:xfrm>
          <a:off x="12611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161126</xdr:rowOff>
    </xdr:from>
    <xdr:ext cx="405111" cy="259045"/>
    <xdr:sp macro="" textlink="">
      <xdr:nvSpPr>
        <xdr:cNvPr id="658" name="n_1mainValue【学校施設】&#10;有形固定資産減価償却率"/>
        <xdr:cNvSpPr txBox="1"/>
      </xdr:nvSpPr>
      <xdr:spPr>
        <a:xfrm>
          <a:off x="152660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79483</xdr:rowOff>
    </xdr:from>
    <xdr:ext cx="405111" cy="259045"/>
    <xdr:sp macro="" textlink="">
      <xdr:nvSpPr>
        <xdr:cNvPr id="659" name="n_2mainValue【学校施設】&#10;有形固定資産減価償却率"/>
        <xdr:cNvSpPr txBox="1"/>
      </xdr:nvSpPr>
      <xdr:spPr>
        <a:xfrm>
          <a:off x="143897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56623</xdr:rowOff>
    </xdr:from>
    <xdr:ext cx="405111" cy="259045"/>
    <xdr:sp macro="" textlink="">
      <xdr:nvSpPr>
        <xdr:cNvPr id="660" name="n_3mainValue【学校施設】&#10;有形固定資産減価償却率"/>
        <xdr:cNvSpPr txBox="1"/>
      </xdr:nvSpPr>
      <xdr:spPr>
        <a:xfrm>
          <a:off x="13500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23965</xdr:rowOff>
    </xdr:from>
    <xdr:ext cx="405111" cy="259045"/>
    <xdr:sp macro="" textlink="">
      <xdr:nvSpPr>
        <xdr:cNvPr id="661" name="n_4mainValue【学校施設】&#10;有形固定資産減価償却率"/>
        <xdr:cNvSpPr txBox="1"/>
      </xdr:nvSpPr>
      <xdr:spPr>
        <a:xfrm>
          <a:off x="12611744" y="1082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63500</xdr:rowOff>
    </xdr:from>
    <xdr:to>
      <xdr:col>116</xdr:col>
      <xdr:colOff>62864</xdr:colOff>
      <xdr:row>64</xdr:row>
      <xdr:rowOff>116840</xdr:rowOff>
    </xdr:to>
    <xdr:cxnSp macro="">
      <xdr:nvCxnSpPr>
        <xdr:cNvPr id="686" name="直線コネクタ 685"/>
        <xdr:cNvCxnSpPr/>
      </xdr:nvCxnSpPr>
      <xdr:spPr>
        <a:xfrm flipV="1">
          <a:off x="22160864" y="949325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120667</xdr:rowOff>
    </xdr:from>
    <xdr:ext cx="469744" cy="259045"/>
    <xdr:sp macro="" textlink="">
      <xdr:nvSpPr>
        <xdr:cNvPr id="687" name="【学校施設】&#10;一人当たり面積最小値テキスト"/>
        <xdr:cNvSpPr txBox="1"/>
      </xdr:nvSpPr>
      <xdr:spPr>
        <a:xfrm>
          <a:off x="22199600" y="1109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116840</xdr:rowOff>
    </xdr:from>
    <xdr:to>
      <xdr:col>116</xdr:col>
      <xdr:colOff>152400</xdr:colOff>
      <xdr:row>64</xdr:row>
      <xdr:rowOff>116840</xdr:rowOff>
    </xdr:to>
    <xdr:cxnSp macro="">
      <xdr:nvCxnSpPr>
        <xdr:cNvPr id="688" name="直線コネクタ 687"/>
        <xdr:cNvCxnSpPr/>
      </xdr:nvCxnSpPr>
      <xdr:spPr>
        <a:xfrm>
          <a:off x="22072600" y="1108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10177</xdr:rowOff>
    </xdr:from>
    <xdr:ext cx="469744" cy="259045"/>
    <xdr:sp macro="" textlink="">
      <xdr:nvSpPr>
        <xdr:cNvPr id="689" name="【学校施設】&#10;一人当たり面積最大値テキスト"/>
        <xdr:cNvSpPr txBox="1"/>
      </xdr:nvSpPr>
      <xdr:spPr>
        <a:xfrm>
          <a:off x="22199600" y="926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63500</xdr:rowOff>
    </xdr:from>
    <xdr:to>
      <xdr:col>116</xdr:col>
      <xdr:colOff>152400</xdr:colOff>
      <xdr:row>55</xdr:row>
      <xdr:rowOff>63500</xdr:rowOff>
    </xdr:to>
    <xdr:cxnSp macro="">
      <xdr:nvCxnSpPr>
        <xdr:cNvPr id="690" name="直線コネクタ 689"/>
        <xdr:cNvCxnSpPr/>
      </xdr:nvCxnSpPr>
      <xdr:spPr>
        <a:xfrm>
          <a:off x="22072600" y="949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29227</xdr:rowOff>
    </xdr:from>
    <xdr:ext cx="469744" cy="259045"/>
    <xdr:sp macro="" textlink="">
      <xdr:nvSpPr>
        <xdr:cNvPr id="691" name="【学校施設】&#10;一人当たり面積平均値テキスト"/>
        <xdr:cNvSpPr txBox="1"/>
      </xdr:nvSpPr>
      <xdr:spPr>
        <a:xfrm>
          <a:off x="22199600" y="1048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50800</xdr:rowOff>
    </xdr:from>
    <xdr:to>
      <xdr:col>116</xdr:col>
      <xdr:colOff>114300</xdr:colOff>
      <xdr:row>61</xdr:row>
      <xdr:rowOff>152400</xdr:rowOff>
    </xdr:to>
    <xdr:sp macro="" textlink="">
      <xdr:nvSpPr>
        <xdr:cNvPr id="692" name="フローチャート: 判断 691"/>
        <xdr:cNvSpPr/>
      </xdr:nvSpPr>
      <xdr:spPr>
        <a:xfrm>
          <a:off x="22110700" y="105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93" name="フローチャート: 判断 692"/>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40640</xdr:rowOff>
    </xdr:from>
    <xdr:to>
      <xdr:col>107</xdr:col>
      <xdr:colOff>101600</xdr:colOff>
      <xdr:row>61</xdr:row>
      <xdr:rowOff>142240</xdr:rowOff>
    </xdr:to>
    <xdr:sp macro="" textlink="">
      <xdr:nvSpPr>
        <xdr:cNvPr id="694" name="フローチャート: 判断 693"/>
        <xdr:cNvSpPr/>
      </xdr:nvSpPr>
      <xdr:spPr>
        <a:xfrm>
          <a:off x="20383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67310</xdr:rowOff>
    </xdr:from>
    <xdr:to>
      <xdr:col>102</xdr:col>
      <xdr:colOff>165100</xdr:colOff>
      <xdr:row>61</xdr:row>
      <xdr:rowOff>168910</xdr:rowOff>
    </xdr:to>
    <xdr:sp macro="" textlink="">
      <xdr:nvSpPr>
        <xdr:cNvPr id="695" name="フローチャート: 判断 694"/>
        <xdr:cNvSpPr/>
      </xdr:nvSpPr>
      <xdr:spPr>
        <a:xfrm>
          <a:off x="19494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59690</xdr:rowOff>
    </xdr:from>
    <xdr:to>
      <xdr:col>98</xdr:col>
      <xdr:colOff>38100</xdr:colOff>
      <xdr:row>61</xdr:row>
      <xdr:rowOff>161290</xdr:rowOff>
    </xdr:to>
    <xdr:sp macro="" textlink="">
      <xdr:nvSpPr>
        <xdr:cNvPr id="696" name="フローチャート: 判断 695"/>
        <xdr:cNvSpPr/>
      </xdr:nvSpPr>
      <xdr:spPr>
        <a:xfrm>
          <a:off x="18605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158750</xdr:rowOff>
    </xdr:from>
    <xdr:to>
      <xdr:col>116</xdr:col>
      <xdr:colOff>114300</xdr:colOff>
      <xdr:row>61</xdr:row>
      <xdr:rowOff>88900</xdr:rowOff>
    </xdr:to>
    <xdr:sp macro="" textlink="">
      <xdr:nvSpPr>
        <xdr:cNvPr id="702" name="楕円 701"/>
        <xdr:cNvSpPr/>
      </xdr:nvSpPr>
      <xdr:spPr>
        <a:xfrm>
          <a:off x="221107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10177</xdr:rowOff>
    </xdr:from>
    <xdr:ext cx="469744" cy="259045"/>
    <xdr:sp macro="" textlink="">
      <xdr:nvSpPr>
        <xdr:cNvPr id="703" name="【学校施設】&#10;一人当たり面積該当値テキスト"/>
        <xdr:cNvSpPr txBox="1"/>
      </xdr:nvSpPr>
      <xdr:spPr>
        <a:xfrm>
          <a:off x="22199600"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167640</xdr:rowOff>
    </xdr:from>
    <xdr:to>
      <xdr:col>112</xdr:col>
      <xdr:colOff>38100</xdr:colOff>
      <xdr:row>61</xdr:row>
      <xdr:rowOff>97790</xdr:rowOff>
    </xdr:to>
    <xdr:sp macro="" textlink="">
      <xdr:nvSpPr>
        <xdr:cNvPr id="704" name="楕円 703"/>
        <xdr:cNvSpPr/>
      </xdr:nvSpPr>
      <xdr:spPr>
        <a:xfrm>
          <a:off x="212725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38100</xdr:rowOff>
    </xdr:from>
    <xdr:to>
      <xdr:col>116</xdr:col>
      <xdr:colOff>63500</xdr:colOff>
      <xdr:row>61</xdr:row>
      <xdr:rowOff>46990</xdr:rowOff>
    </xdr:to>
    <xdr:cxnSp macro="">
      <xdr:nvCxnSpPr>
        <xdr:cNvPr id="705" name="直線コネクタ 704"/>
        <xdr:cNvCxnSpPr/>
      </xdr:nvCxnSpPr>
      <xdr:spPr>
        <a:xfrm flipV="1">
          <a:off x="21323300" y="1049655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97790</xdr:rowOff>
    </xdr:from>
    <xdr:to>
      <xdr:col>107</xdr:col>
      <xdr:colOff>101600</xdr:colOff>
      <xdr:row>62</xdr:row>
      <xdr:rowOff>27940</xdr:rowOff>
    </xdr:to>
    <xdr:sp macro="" textlink="">
      <xdr:nvSpPr>
        <xdr:cNvPr id="706" name="楕円 705"/>
        <xdr:cNvSpPr/>
      </xdr:nvSpPr>
      <xdr:spPr>
        <a:xfrm>
          <a:off x="20383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46990</xdr:rowOff>
    </xdr:from>
    <xdr:to>
      <xdr:col>111</xdr:col>
      <xdr:colOff>177800</xdr:colOff>
      <xdr:row>61</xdr:row>
      <xdr:rowOff>148590</xdr:rowOff>
    </xdr:to>
    <xdr:cxnSp macro="">
      <xdr:nvCxnSpPr>
        <xdr:cNvPr id="707" name="直線コネクタ 706"/>
        <xdr:cNvCxnSpPr/>
      </xdr:nvCxnSpPr>
      <xdr:spPr>
        <a:xfrm flipV="1">
          <a:off x="20434300" y="1050544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87630</xdr:rowOff>
    </xdr:from>
    <xdr:to>
      <xdr:col>102</xdr:col>
      <xdr:colOff>165100</xdr:colOff>
      <xdr:row>62</xdr:row>
      <xdr:rowOff>17780</xdr:rowOff>
    </xdr:to>
    <xdr:sp macro="" textlink="">
      <xdr:nvSpPr>
        <xdr:cNvPr id="708" name="楕円 707"/>
        <xdr:cNvSpPr/>
      </xdr:nvSpPr>
      <xdr:spPr>
        <a:xfrm>
          <a:off x="19494500" y="1054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138430</xdr:rowOff>
    </xdr:from>
    <xdr:to>
      <xdr:col>107</xdr:col>
      <xdr:colOff>50800</xdr:colOff>
      <xdr:row>61</xdr:row>
      <xdr:rowOff>148590</xdr:rowOff>
    </xdr:to>
    <xdr:cxnSp macro="">
      <xdr:nvCxnSpPr>
        <xdr:cNvPr id="709" name="直線コネクタ 708"/>
        <xdr:cNvCxnSpPr/>
      </xdr:nvCxnSpPr>
      <xdr:spPr>
        <a:xfrm>
          <a:off x="19545300" y="1059688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16510</xdr:rowOff>
    </xdr:from>
    <xdr:to>
      <xdr:col>98</xdr:col>
      <xdr:colOff>38100</xdr:colOff>
      <xdr:row>61</xdr:row>
      <xdr:rowOff>118110</xdr:rowOff>
    </xdr:to>
    <xdr:sp macro="" textlink="">
      <xdr:nvSpPr>
        <xdr:cNvPr id="710" name="楕円 709"/>
        <xdr:cNvSpPr/>
      </xdr:nvSpPr>
      <xdr:spPr>
        <a:xfrm>
          <a:off x="18605500" y="1047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67310</xdr:rowOff>
    </xdr:from>
    <xdr:to>
      <xdr:col>102</xdr:col>
      <xdr:colOff>114300</xdr:colOff>
      <xdr:row>61</xdr:row>
      <xdr:rowOff>138430</xdr:rowOff>
    </xdr:to>
    <xdr:cxnSp macro="">
      <xdr:nvCxnSpPr>
        <xdr:cNvPr id="711" name="直線コネクタ 710"/>
        <xdr:cNvCxnSpPr/>
      </xdr:nvCxnSpPr>
      <xdr:spPr>
        <a:xfrm>
          <a:off x="18656300" y="10525760"/>
          <a:ext cx="889000" cy="7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118127</xdr:rowOff>
    </xdr:from>
    <xdr:ext cx="469744" cy="259045"/>
    <xdr:sp macro="" textlink="">
      <xdr:nvSpPr>
        <xdr:cNvPr id="712" name="n_1aveValue【学校施設】&#10;一人当たり面積"/>
        <xdr:cNvSpPr txBox="1"/>
      </xdr:nvSpPr>
      <xdr:spPr>
        <a:xfrm>
          <a:off x="210757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158767</xdr:rowOff>
    </xdr:from>
    <xdr:ext cx="469744" cy="259045"/>
    <xdr:sp macro="" textlink="">
      <xdr:nvSpPr>
        <xdr:cNvPr id="713" name="n_2aveValue【学校施設】&#10;一人当たり面積"/>
        <xdr:cNvSpPr txBox="1"/>
      </xdr:nvSpPr>
      <xdr:spPr>
        <a:xfrm>
          <a:off x="20199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13987</xdr:rowOff>
    </xdr:from>
    <xdr:ext cx="469744" cy="259045"/>
    <xdr:sp macro="" textlink="">
      <xdr:nvSpPr>
        <xdr:cNvPr id="714" name="n_3aveValue【学校施設】&#10;一人当たり面積"/>
        <xdr:cNvSpPr txBox="1"/>
      </xdr:nvSpPr>
      <xdr:spPr>
        <a:xfrm>
          <a:off x="19310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152417</xdr:rowOff>
    </xdr:from>
    <xdr:ext cx="469744" cy="259045"/>
    <xdr:sp macro="" textlink="">
      <xdr:nvSpPr>
        <xdr:cNvPr id="715" name="n_4aveValue【学校施設】&#10;一人当たり面積"/>
        <xdr:cNvSpPr txBox="1"/>
      </xdr:nvSpPr>
      <xdr:spPr>
        <a:xfrm>
          <a:off x="18421427"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114317</xdr:rowOff>
    </xdr:from>
    <xdr:ext cx="469744" cy="259045"/>
    <xdr:sp macro="" textlink="">
      <xdr:nvSpPr>
        <xdr:cNvPr id="716" name="n_1mainValue【学校施設】&#10;一人当たり面積"/>
        <xdr:cNvSpPr txBox="1"/>
      </xdr:nvSpPr>
      <xdr:spPr>
        <a:xfrm>
          <a:off x="21075727" y="1022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717" name="n_2mainValue【学校施設】&#10;一人当たり面積"/>
        <xdr:cNvSpPr txBox="1"/>
      </xdr:nvSpPr>
      <xdr:spPr>
        <a:xfrm>
          <a:off x="20199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8907</xdr:rowOff>
    </xdr:from>
    <xdr:ext cx="469744" cy="259045"/>
    <xdr:sp macro="" textlink="">
      <xdr:nvSpPr>
        <xdr:cNvPr id="718" name="n_3mainValue【学校施設】&#10;一人当たり面積"/>
        <xdr:cNvSpPr txBox="1"/>
      </xdr:nvSpPr>
      <xdr:spPr>
        <a:xfrm>
          <a:off x="19310427" y="1063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134637</xdr:rowOff>
    </xdr:from>
    <xdr:ext cx="469744" cy="259045"/>
    <xdr:sp macro="" textlink="">
      <xdr:nvSpPr>
        <xdr:cNvPr id="719" name="n_4mainValue【学校施設】&#10;一人当たり面積"/>
        <xdr:cNvSpPr txBox="1"/>
      </xdr:nvSpPr>
      <xdr:spPr>
        <a:xfrm>
          <a:off x="18421427" y="1025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8" name="正方形/長方形 7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9" name="正方形/長方形 7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0" name="正方形/長方形 7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1" name="正方形/長方形 7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2" name="正方形/長方形 7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3" name="正方形/長方形 7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4" name="正方形/長方形 7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5" name="正方形/長方形 73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7" name="直線コネクタ 74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48" name="テキスト ボックス 74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9" name="直線コネクタ 74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0" name="テキスト ボックス 74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1" name="直線コネクタ 75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2" name="テキスト ボックス 75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3" name="直線コネクタ 75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4" name="テキスト ボックス 753"/>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6" name="テキスト ボックス 75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107</xdr:row>
      <xdr:rowOff>131063</xdr:rowOff>
    </xdr:to>
    <xdr:cxnSp macro="">
      <xdr:nvCxnSpPr>
        <xdr:cNvPr id="758" name="直線コネクタ 757"/>
        <xdr:cNvCxnSpPr/>
      </xdr:nvCxnSpPr>
      <xdr:spPr>
        <a:xfrm flipV="1">
          <a:off x="16318864" y="17152620"/>
          <a:ext cx="0" cy="1323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134890</xdr:rowOff>
    </xdr:from>
    <xdr:ext cx="405111" cy="259045"/>
    <xdr:sp macro="" textlink="">
      <xdr:nvSpPr>
        <xdr:cNvPr id="759" name="【公民館】&#10;有形固定資産減価償却率最小値テキスト"/>
        <xdr:cNvSpPr txBox="1"/>
      </xdr:nvSpPr>
      <xdr:spPr>
        <a:xfrm>
          <a:off x="16357600" y="1848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131063</xdr:rowOff>
    </xdr:from>
    <xdr:to>
      <xdr:col>86</xdr:col>
      <xdr:colOff>25400</xdr:colOff>
      <xdr:row>107</xdr:row>
      <xdr:rowOff>131063</xdr:rowOff>
    </xdr:to>
    <xdr:cxnSp macro="">
      <xdr:nvCxnSpPr>
        <xdr:cNvPr id="760" name="直線コネクタ 759"/>
        <xdr:cNvCxnSpPr/>
      </xdr:nvCxnSpPr>
      <xdr:spPr>
        <a:xfrm>
          <a:off x="16230600" y="1847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405111" cy="259045"/>
    <xdr:sp macro="" textlink="">
      <xdr:nvSpPr>
        <xdr:cNvPr id="761" name="【公民館】&#10;有形固定資産減価償却率最大値テキスト"/>
        <xdr:cNvSpPr txBox="1"/>
      </xdr:nvSpPr>
      <xdr:spPr>
        <a:xfrm>
          <a:off x="16357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762" name="直線コネクタ 761"/>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80281</xdr:rowOff>
    </xdr:from>
    <xdr:ext cx="405111" cy="259045"/>
    <xdr:sp macro="" textlink="">
      <xdr:nvSpPr>
        <xdr:cNvPr id="763" name="【公民館】&#10;有形固定資産減価償却率平均値テキスト"/>
        <xdr:cNvSpPr txBox="1"/>
      </xdr:nvSpPr>
      <xdr:spPr>
        <a:xfrm>
          <a:off x="16357600" y="17739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57404</xdr:rowOff>
    </xdr:from>
    <xdr:to>
      <xdr:col>85</xdr:col>
      <xdr:colOff>177800</xdr:colOff>
      <xdr:row>104</xdr:row>
      <xdr:rowOff>159004</xdr:rowOff>
    </xdr:to>
    <xdr:sp macro="" textlink="">
      <xdr:nvSpPr>
        <xdr:cNvPr id="764" name="フローチャート: 判断 763"/>
        <xdr:cNvSpPr/>
      </xdr:nvSpPr>
      <xdr:spPr>
        <a:xfrm>
          <a:off x="16268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65" name="フローチャート: 判断 764"/>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xdr:rowOff>
    </xdr:from>
    <xdr:to>
      <xdr:col>76</xdr:col>
      <xdr:colOff>165100</xdr:colOff>
      <xdr:row>104</xdr:row>
      <xdr:rowOff>117856</xdr:rowOff>
    </xdr:to>
    <xdr:sp macro="" textlink="">
      <xdr:nvSpPr>
        <xdr:cNvPr id="766" name="フローチャート: 判断 765"/>
        <xdr:cNvSpPr/>
      </xdr:nvSpPr>
      <xdr:spPr>
        <a:xfrm>
          <a:off x="14541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67" name="フローチャート: 判断 766"/>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114554</xdr:rowOff>
    </xdr:from>
    <xdr:to>
      <xdr:col>67</xdr:col>
      <xdr:colOff>101600</xdr:colOff>
      <xdr:row>104</xdr:row>
      <xdr:rowOff>44704</xdr:rowOff>
    </xdr:to>
    <xdr:sp macro="" textlink="">
      <xdr:nvSpPr>
        <xdr:cNvPr id="768" name="フローチャート: 判断 767"/>
        <xdr:cNvSpPr/>
      </xdr:nvSpPr>
      <xdr:spPr>
        <a:xfrm>
          <a:off x="12763500" y="1777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137413</xdr:rowOff>
    </xdr:from>
    <xdr:to>
      <xdr:col>85</xdr:col>
      <xdr:colOff>177800</xdr:colOff>
      <xdr:row>107</xdr:row>
      <xdr:rowOff>67563</xdr:rowOff>
    </xdr:to>
    <xdr:sp macro="" textlink="">
      <xdr:nvSpPr>
        <xdr:cNvPr id="774" name="楕円 773"/>
        <xdr:cNvSpPr/>
      </xdr:nvSpPr>
      <xdr:spPr>
        <a:xfrm>
          <a:off x="16268700" y="183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52340</xdr:rowOff>
    </xdr:from>
    <xdr:ext cx="405111" cy="259045"/>
    <xdr:sp macro="" textlink="">
      <xdr:nvSpPr>
        <xdr:cNvPr id="775" name="【公民館】&#10;有形固定資産減価償却率該当値テキスト"/>
        <xdr:cNvSpPr txBox="1"/>
      </xdr:nvSpPr>
      <xdr:spPr>
        <a:xfrm>
          <a:off x="16357600" y="18226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155702</xdr:rowOff>
    </xdr:from>
    <xdr:to>
      <xdr:col>81</xdr:col>
      <xdr:colOff>101600</xdr:colOff>
      <xdr:row>107</xdr:row>
      <xdr:rowOff>85852</xdr:rowOff>
    </xdr:to>
    <xdr:sp macro="" textlink="">
      <xdr:nvSpPr>
        <xdr:cNvPr id="776" name="楕円 775"/>
        <xdr:cNvSpPr/>
      </xdr:nvSpPr>
      <xdr:spPr>
        <a:xfrm>
          <a:off x="15430500" y="183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16763</xdr:rowOff>
    </xdr:from>
    <xdr:to>
      <xdr:col>85</xdr:col>
      <xdr:colOff>127000</xdr:colOff>
      <xdr:row>107</xdr:row>
      <xdr:rowOff>35052</xdr:rowOff>
    </xdr:to>
    <xdr:cxnSp macro="">
      <xdr:nvCxnSpPr>
        <xdr:cNvPr id="777" name="直線コネクタ 776"/>
        <xdr:cNvCxnSpPr/>
      </xdr:nvCxnSpPr>
      <xdr:spPr>
        <a:xfrm flipV="1">
          <a:off x="15481300" y="18361913"/>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137413</xdr:rowOff>
    </xdr:from>
    <xdr:to>
      <xdr:col>76</xdr:col>
      <xdr:colOff>165100</xdr:colOff>
      <xdr:row>107</xdr:row>
      <xdr:rowOff>67563</xdr:rowOff>
    </xdr:to>
    <xdr:sp macro="" textlink="">
      <xdr:nvSpPr>
        <xdr:cNvPr id="778" name="楕円 777"/>
        <xdr:cNvSpPr/>
      </xdr:nvSpPr>
      <xdr:spPr>
        <a:xfrm>
          <a:off x="14541500" y="183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16763</xdr:rowOff>
    </xdr:from>
    <xdr:to>
      <xdr:col>81</xdr:col>
      <xdr:colOff>50800</xdr:colOff>
      <xdr:row>107</xdr:row>
      <xdr:rowOff>35052</xdr:rowOff>
    </xdr:to>
    <xdr:cxnSp macro="">
      <xdr:nvCxnSpPr>
        <xdr:cNvPr id="779" name="直線コネクタ 778"/>
        <xdr:cNvCxnSpPr/>
      </xdr:nvCxnSpPr>
      <xdr:spPr>
        <a:xfrm>
          <a:off x="14592300" y="1836191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87122</xdr:rowOff>
    </xdr:from>
    <xdr:to>
      <xdr:col>72</xdr:col>
      <xdr:colOff>38100</xdr:colOff>
      <xdr:row>107</xdr:row>
      <xdr:rowOff>17272</xdr:rowOff>
    </xdr:to>
    <xdr:sp macro="" textlink="">
      <xdr:nvSpPr>
        <xdr:cNvPr id="780" name="楕円 779"/>
        <xdr:cNvSpPr/>
      </xdr:nvSpPr>
      <xdr:spPr>
        <a:xfrm>
          <a:off x="13652500" y="182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137922</xdr:rowOff>
    </xdr:from>
    <xdr:to>
      <xdr:col>76</xdr:col>
      <xdr:colOff>114300</xdr:colOff>
      <xdr:row>107</xdr:row>
      <xdr:rowOff>16763</xdr:rowOff>
    </xdr:to>
    <xdr:cxnSp macro="">
      <xdr:nvCxnSpPr>
        <xdr:cNvPr id="781" name="直線コネクタ 780"/>
        <xdr:cNvCxnSpPr/>
      </xdr:nvCxnSpPr>
      <xdr:spPr>
        <a:xfrm>
          <a:off x="13703300" y="1831162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782" name="n_1aveValue【公民館】&#10;有形固定資産減価償却率"/>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134383</xdr:rowOff>
    </xdr:from>
    <xdr:ext cx="405111" cy="259045"/>
    <xdr:sp macro="" textlink="">
      <xdr:nvSpPr>
        <xdr:cNvPr id="783" name="n_2aveValue【公民館】&#10;有形固定資産減価償却率"/>
        <xdr:cNvSpPr txBox="1"/>
      </xdr:nvSpPr>
      <xdr:spPr>
        <a:xfrm>
          <a:off x="14389744" y="1762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784" name="n_3aveValue【公民館】&#10;有形固定資産減価償却率"/>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61231</xdr:rowOff>
    </xdr:from>
    <xdr:ext cx="405111" cy="259045"/>
    <xdr:sp macro="" textlink="">
      <xdr:nvSpPr>
        <xdr:cNvPr id="785" name="n_4aveValue【公民館】&#10;有形固定資産減価償却率"/>
        <xdr:cNvSpPr txBox="1"/>
      </xdr:nvSpPr>
      <xdr:spPr>
        <a:xfrm>
          <a:off x="12611744" y="1754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76979</xdr:rowOff>
    </xdr:from>
    <xdr:ext cx="405111" cy="259045"/>
    <xdr:sp macro="" textlink="">
      <xdr:nvSpPr>
        <xdr:cNvPr id="786" name="n_1mainValue【公民館】&#10;有形固定資産減価償却率"/>
        <xdr:cNvSpPr txBox="1"/>
      </xdr:nvSpPr>
      <xdr:spPr>
        <a:xfrm>
          <a:off x="15266044" y="18422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58690</xdr:rowOff>
    </xdr:from>
    <xdr:ext cx="405111" cy="259045"/>
    <xdr:sp macro="" textlink="">
      <xdr:nvSpPr>
        <xdr:cNvPr id="787" name="n_2mainValue【公民館】&#10;有形固定資産減価償却率"/>
        <xdr:cNvSpPr txBox="1"/>
      </xdr:nvSpPr>
      <xdr:spPr>
        <a:xfrm>
          <a:off x="14389744" y="1840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8399</xdr:rowOff>
    </xdr:from>
    <xdr:ext cx="405111" cy="259045"/>
    <xdr:sp macro="" textlink="">
      <xdr:nvSpPr>
        <xdr:cNvPr id="788" name="n_3mainValue【公民館】&#10;有形固定資産減価償却率"/>
        <xdr:cNvSpPr txBox="1"/>
      </xdr:nvSpPr>
      <xdr:spPr>
        <a:xfrm>
          <a:off x="13500744" y="1835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99" name="テキスト ボックス 79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00" name="直線コネクタ 7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1" name="テキスト ボックス 8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2" name="直線コネクタ 8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3" name="テキスト ボックス 8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4" name="直線コネクタ 8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5" name="テキスト ボックス 8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6" name="直線コネクタ 8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7" name="テキスト ボックス 8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8" name="直線コネクタ 8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9" name="テキスト ボックス 8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0" name="直線コネクタ 8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1" name="テキスト ボックス 8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149679</xdr:rowOff>
    </xdr:from>
    <xdr:to>
      <xdr:col>116</xdr:col>
      <xdr:colOff>62864</xdr:colOff>
      <xdr:row>109</xdr:row>
      <xdr:rowOff>24493</xdr:rowOff>
    </xdr:to>
    <xdr:cxnSp macro="">
      <xdr:nvCxnSpPr>
        <xdr:cNvPr id="815" name="直線コネクタ 814"/>
        <xdr:cNvCxnSpPr/>
      </xdr:nvCxnSpPr>
      <xdr:spPr>
        <a:xfrm flipV="1">
          <a:off x="22160864" y="171232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28320</xdr:rowOff>
    </xdr:from>
    <xdr:ext cx="469744" cy="259045"/>
    <xdr:sp macro="" textlink="">
      <xdr:nvSpPr>
        <xdr:cNvPr id="816" name="【公民館】&#10;一人当たり面積最小値テキスト"/>
        <xdr:cNvSpPr txBox="1"/>
      </xdr:nvSpPr>
      <xdr:spPr>
        <a:xfrm>
          <a:off x="22199600" y="1871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24493</xdr:rowOff>
    </xdr:from>
    <xdr:to>
      <xdr:col>116</xdr:col>
      <xdr:colOff>152400</xdr:colOff>
      <xdr:row>109</xdr:row>
      <xdr:rowOff>24493</xdr:rowOff>
    </xdr:to>
    <xdr:cxnSp macro="">
      <xdr:nvCxnSpPr>
        <xdr:cNvPr id="817" name="直線コネクタ 816"/>
        <xdr:cNvCxnSpPr/>
      </xdr:nvCxnSpPr>
      <xdr:spPr>
        <a:xfrm>
          <a:off x="22072600" y="187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96356</xdr:rowOff>
    </xdr:from>
    <xdr:ext cx="469744" cy="259045"/>
    <xdr:sp macro="" textlink="">
      <xdr:nvSpPr>
        <xdr:cNvPr id="818" name="【公民館】&#10;一人当たり面積最大値テキスト"/>
        <xdr:cNvSpPr txBox="1"/>
      </xdr:nvSpPr>
      <xdr:spPr>
        <a:xfrm>
          <a:off x="22199600" y="168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149679</xdr:rowOff>
    </xdr:from>
    <xdr:to>
      <xdr:col>116</xdr:col>
      <xdr:colOff>152400</xdr:colOff>
      <xdr:row>99</xdr:row>
      <xdr:rowOff>149679</xdr:rowOff>
    </xdr:to>
    <xdr:cxnSp macro="">
      <xdr:nvCxnSpPr>
        <xdr:cNvPr id="819" name="直線コネクタ 818"/>
        <xdr:cNvCxnSpPr/>
      </xdr:nvCxnSpPr>
      <xdr:spPr>
        <a:xfrm>
          <a:off x="22072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127198</xdr:rowOff>
    </xdr:from>
    <xdr:ext cx="469744" cy="259045"/>
    <xdr:sp macro="" textlink="">
      <xdr:nvSpPr>
        <xdr:cNvPr id="820" name="【公民館】&#10;一人当たり面積平均値テキスト"/>
        <xdr:cNvSpPr txBox="1"/>
      </xdr:nvSpPr>
      <xdr:spPr>
        <a:xfrm>
          <a:off x="22199600" y="17957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104321</xdr:rowOff>
    </xdr:from>
    <xdr:to>
      <xdr:col>116</xdr:col>
      <xdr:colOff>114300</xdr:colOff>
      <xdr:row>106</xdr:row>
      <xdr:rowOff>34471</xdr:rowOff>
    </xdr:to>
    <xdr:sp macro="" textlink="">
      <xdr:nvSpPr>
        <xdr:cNvPr id="821" name="フローチャート: 判断 820"/>
        <xdr:cNvSpPr/>
      </xdr:nvSpPr>
      <xdr:spPr>
        <a:xfrm>
          <a:off x="22110700" y="1810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126093</xdr:rowOff>
    </xdr:from>
    <xdr:to>
      <xdr:col>112</xdr:col>
      <xdr:colOff>38100</xdr:colOff>
      <xdr:row>106</xdr:row>
      <xdr:rowOff>56243</xdr:rowOff>
    </xdr:to>
    <xdr:sp macro="" textlink="">
      <xdr:nvSpPr>
        <xdr:cNvPr id="822" name="フローチャート: 判断 821"/>
        <xdr:cNvSpPr/>
      </xdr:nvSpPr>
      <xdr:spPr>
        <a:xfrm>
          <a:off x="21272500" y="1812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115207</xdr:rowOff>
    </xdr:from>
    <xdr:to>
      <xdr:col>107</xdr:col>
      <xdr:colOff>101600</xdr:colOff>
      <xdr:row>106</xdr:row>
      <xdr:rowOff>45357</xdr:rowOff>
    </xdr:to>
    <xdr:sp macro="" textlink="">
      <xdr:nvSpPr>
        <xdr:cNvPr id="823" name="フローチャート: 判断 822"/>
        <xdr:cNvSpPr/>
      </xdr:nvSpPr>
      <xdr:spPr>
        <a:xfrm>
          <a:off x="20383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136979</xdr:rowOff>
    </xdr:from>
    <xdr:to>
      <xdr:col>102</xdr:col>
      <xdr:colOff>165100</xdr:colOff>
      <xdr:row>106</xdr:row>
      <xdr:rowOff>67129</xdr:rowOff>
    </xdr:to>
    <xdr:sp macro="" textlink="">
      <xdr:nvSpPr>
        <xdr:cNvPr id="824" name="フローチャート: 判断 823"/>
        <xdr:cNvSpPr/>
      </xdr:nvSpPr>
      <xdr:spPr>
        <a:xfrm>
          <a:off x="19494500" y="1813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166914</xdr:rowOff>
    </xdr:from>
    <xdr:to>
      <xdr:col>98</xdr:col>
      <xdr:colOff>38100</xdr:colOff>
      <xdr:row>105</xdr:row>
      <xdr:rowOff>97064</xdr:rowOff>
    </xdr:to>
    <xdr:sp macro="" textlink="">
      <xdr:nvSpPr>
        <xdr:cNvPr id="825" name="フローチャート: 判断 824"/>
        <xdr:cNvSpPr/>
      </xdr:nvSpPr>
      <xdr:spPr>
        <a:xfrm>
          <a:off x="18605500" y="1799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79829</xdr:rowOff>
    </xdr:from>
    <xdr:to>
      <xdr:col>116</xdr:col>
      <xdr:colOff>114300</xdr:colOff>
      <xdr:row>109</xdr:row>
      <xdr:rowOff>9979</xdr:rowOff>
    </xdr:to>
    <xdr:sp macro="" textlink="">
      <xdr:nvSpPr>
        <xdr:cNvPr id="831" name="楕円 830"/>
        <xdr:cNvSpPr/>
      </xdr:nvSpPr>
      <xdr:spPr>
        <a:xfrm>
          <a:off x="22110700" y="1859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166206</xdr:rowOff>
    </xdr:from>
    <xdr:ext cx="469744" cy="259045"/>
    <xdr:sp macro="" textlink="">
      <xdr:nvSpPr>
        <xdr:cNvPr id="832" name="【公民館】&#10;一人当たり面積該当値テキスト"/>
        <xdr:cNvSpPr txBox="1"/>
      </xdr:nvSpPr>
      <xdr:spPr>
        <a:xfrm>
          <a:off x="22199600" y="1851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79829</xdr:rowOff>
    </xdr:from>
    <xdr:to>
      <xdr:col>112</xdr:col>
      <xdr:colOff>38100</xdr:colOff>
      <xdr:row>109</xdr:row>
      <xdr:rowOff>9979</xdr:rowOff>
    </xdr:to>
    <xdr:sp macro="" textlink="">
      <xdr:nvSpPr>
        <xdr:cNvPr id="833" name="楕円 832"/>
        <xdr:cNvSpPr/>
      </xdr:nvSpPr>
      <xdr:spPr>
        <a:xfrm>
          <a:off x="21272500" y="1859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130629</xdr:rowOff>
    </xdr:from>
    <xdr:to>
      <xdr:col>116</xdr:col>
      <xdr:colOff>63500</xdr:colOff>
      <xdr:row>108</xdr:row>
      <xdr:rowOff>130629</xdr:rowOff>
    </xdr:to>
    <xdr:cxnSp macro="">
      <xdr:nvCxnSpPr>
        <xdr:cNvPr id="834" name="直線コネクタ 833"/>
        <xdr:cNvCxnSpPr/>
      </xdr:nvCxnSpPr>
      <xdr:spPr>
        <a:xfrm>
          <a:off x="21323300" y="186472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90714</xdr:rowOff>
    </xdr:from>
    <xdr:to>
      <xdr:col>107</xdr:col>
      <xdr:colOff>101600</xdr:colOff>
      <xdr:row>109</xdr:row>
      <xdr:rowOff>20864</xdr:rowOff>
    </xdr:to>
    <xdr:sp macro="" textlink="">
      <xdr:nvSpPr>
        <xdr:cNvPr id="835" name="楕円 834"/>
        <xdr:cNvSpPr/>
      </xdr:nvSpPr>
      <xdr:spPr>
        <a:xfrm>
          <a:off x="20383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130629</xdr:rowOff>
    </xdr:from>
    <xdr:to>
      <xdr:col>111</xdr:col>
      <xdr:colOff>177800</xdr:colOff>
      <xdr:row>108</xdr:row>
      <xdr:rowOff>141514</xdr:rowOff>
    </xdr:to>
    <xdr:cxnSp macro="">
      <xdr:nvCxnSpPr>
        <xdr:cNvPr id="836" name="直線コネクタ 835"/>
        <xdr:cNvCxnSpPr/>
      </xdr:nvCxnSpPr>
      <xdr:spPr>
        <a:xfrm flipV="1">
          <a:off x="20434300" y="186472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90714</xdr:rowOff>
    </xdr:from>
    <xdr:to>
      <xdr:col>102</xdr:col>
      <xdr:colOff>165100</xdr:colOff>
      <xdr:row>109</xdr:row>
      <xdr:rowOff>20864</xdr:rowOff>
    </xdr:to>
    <xdr:sp macro="" textlink="">
      <xdr:nvSpPr>
        <xdr:cNvPr id="837" name="楕円 836"/>
        <xdr:cNvSpPr/>
      </xdr:nvSpPr>
      <xdr:spPr>
        <a:xfrm>
          <a:off x="19494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141514</xdr:rowOff>
    </xdr:from>
    <xdr:to>
      <xdr:col>107</xdr:col>
      <xdr:colOff>50800</xdr:colOff>
      <xdr:row>108</xdr:row>
      <xdr:rowOff>141514</xdr:rowOff>
    </xdr:to>
    <xdr:cxnSp macro="">
      <xdr:nvCxnSpPr>
        <xdr:cNvPr id="838" name="直線コネクタ 837"/>
        <xdr:cNvCxnSpPr/>
      </xdr:nvCxnSpPr>
      <xdr:spPr>
        <a:xfrm>
          <a:off x="19545300" y="18658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72770</xdr:rowOff>
    </xdr:from>
    <xdr:ext cx="469744" cy="259045"/>
    <xdr:sp macro="" textlink="">
      <xdr:nvSpPr>
        <xdr:cNvPr id="839" name="n_1aveValue【公民館】&#10;一人当たり面積"/>
        <xdr:cNvSpPr txBox="1"/>
      </xdr:nvSpPr>
      <xdr:spPr>
        <a:xfrm>
          <a:off x="21075727" y="1790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61884</xdr:rowOff>
    </xdr:from>
    <xdr:ext cx="469744" cy="259045"/>
    <xdr:sp macro="" textlink="">
      <xdr:nvSpPr>
        <xdr:cNvPr id="840" name="n_2aveValue【公民館】&#10;一人当たり面積"/>
        <xdr:cNvSpPr txBox="1"/>
      </xdr:nvSpPr>
      <xdr:spPr>
        <a:xfrm>
          <a:off x="20199427" y="1789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83656</xdr:rowOff>
    </xdr:from>
    <xdr:ext cx="469744" cy="259045"/>
    <xdr:sp macro="" textlink="">
      <xdr:nvSpPr>
        <xdr:cNvPr id="841" name="n_3aveValue【公民館】&#10;一人当たり面積"/>
        <xdr:cNvSpPr txBox="1"/>
      </xdr:nvSpPr>
      <xdr:spPr>
        <a:xfrm>
          <a:off x="19310427" y="1791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113591</xdr:rowOff>
    </xdr:from>
    <xdr:ext cx="469744" cy="259045"/>
    <xdr:sp macro="" textlink="">
      <xdr:nvSpPr>
        <xdr:cNvPr id="842" name="n_4aveValue【公民館】&#10;一人当たり面積"/>
        <xdr:cNvSpPr txBox="1"/>
      </xdr:nvSpPr>
      <xdr:spPr>
        <a:xfrm>
          <a:off x="18421427" y="1777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1106</xdr:rowOff>
    </xdr:from>
    <xdr:ext cx="469744" cy="259045"/>
    <xdr:sp macro="" textlink="">
      <xdr:nvSpPr>
        <xdr:cNvPr id="843" name="n_1mainValue【公民館】&#10;一人当たり面積"/>
        <xdr:cNvSpPr txBox="1"/>
      </xdr:nvSpPr>
      <xdr:spPr>
        <a:xfrm>
          <a:off x="21075727" y="1868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11991</xdr:rowOff>
    </xdr:from>
    <xdr:ext cx="469744" cy="259045"/>
    <xdr:sp macro="" textlink="">
      <xdr:nvSpPr>
        <xdr:cNvPr id="844" name="n_2mainValue【公民館】&#10;一人当たり面積"/>
        <xdr:cNvSpPr txBox="1"/>
      </xdr:nvSpPr>
      <xdr:spPr>
        <a:xfrm>
          <a:off x="20199427" y="1870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11991</xdr:rowOff>
    </xdr:from>
    <xdr:ext cx="469744" cy="259045"/>
    <xdr:sp macro="" textlink="">
      <xdr:nvSpPr>
        <xdr:cNvPr id="845" name="n_3mainValue【公民館】&#10;一人当たり面積"/>
        <xdr:cNvSpPr txBox="1"/>
      </xdr:nvSpPr>
      <xdr:spPr>
        <a:xfrm>
          <a:off x="19310427" y="1870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6" name="正方形/長方形 8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7" name="正方形/長方形 8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8" name="テキスト ボックス 8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一人当たり延長は類似団体平均比で少ないものの、減価償却率は類似団体平均と同程度となっている。舗装改良等の道路構造物の長寿命化は大きな課題となっており、今後道路維持保全計画等で計画的に進めていく必要がある。</a:t>
          </a:r>
        </a:p>
        <a:p>
          <a:r>
            <a:rPr kumimoji="1" lang="ja-JP" altLang="en-US" sz="1300">
              <a:latin typeface="ＭＳ Ｐゴシック" panose="020B0600070205080204" pitchFamily="50" charset="-128"/>
              <a:ea typeface="ＭＳ Ｐゴシック" panose="020B0600070205080204" pitchFamily="50" charset="-128"/>
            </a:rPr>
            <a:t>橋りょう・トンネル：減価償却率は類似団体平均比で下回っている。橋りょうについては、所有全橋の計画的な点検、保全に取り組み始めており、今後その効果が期待される。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港湾・漁港：交流促進施設の新規取得により、減価償却率が類似団体を大きく下回った。</a:t>
          </a:r>
        </a:p>
        <a:p>
          <a:r>
            <a:rPr kumimoji="1" lang="ja-JP" altLang="en-US" sz="1300">
              <a:latin typeface="ＭＳ Ｐゴシック" panose="020B0600070205080204" pitchFamily="50" charset="-128"/>
              <a:ea typeface="ＭＳ Ｐゴシック" panose="020B0600070205080204" pitchFamily="50" charset="-128"/>
            </a:rPr>
            <a:t>その他施設：減価償却率は概ね類似団体平均比で上回っている。本市所有の建物は全般的に完成から数十年が経過しており、耐用年数を超過しているものも多く存在していることから、今後計画的な長寿命化を進め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神奈川県小田原市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190,580
187,993
113.81
78,431,878
73,774,397
3,485,020
37,854,802
55,652,949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42</xdr:row>
      <xdr:rowOff>76200</xdr:rowOff>
    </xdr:to>
    <xdr:cxnSp macro="">
      <xdr:nvCxnSpPr>
        <xdr:cNvPr id="58" name="直線コネクタ 57"/>
        <xdr:cNvCxnSpPr/>
      </xdr:nvCxnSpPr>
      <xdr:spPr>
        <a:xfrm flipV="1">
          <a:off x="4634865" y="575854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80027</xdr:rowOff>
    </xdr:from>
    <xdr:ext cx="405111" cy="259045"/>
    <xdr:sp macro="" textlink="">
      <xdr:nvSpPr>
        <xdr:cNvPr id="59" name="【図書館】&#10;有形固定資産減価償却率最小値テキスト"/>
        <xdr:cNvSpPr txBox="1"/>
      </xdr:nvSpPr>
      <xdr:spPr>
        <a:xfrm>
          <a:off x="4673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76200</xdr:rowOff>
    </xdr:from>
    <xdr:to>
      <xdr:col>24</xdr:col>
      <xdr:colOff>152400</xdr:colOff>
      <xdr:row>42</xdr:row>
      <xdr:rowOff>76200</xdr:rowOff>
    </xdr:to>
    <xdr:cxnSp macro="">
      <xdr:nvCxnSpPr>
        <xdr:cNvPr id="60" name="直線コネクタ 59"/>
        <xdr:cNvCxnSpPr/>
      </xdr:nvCxnSpPr>
      <xdr:spPr>
        <a:xfrm>
          <a:off x="4546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58057</xdr:rowOff>
    </xdr:from>
    <xdr:to>
      <xdr:col>20</xdr:col>
      <xdr:colOff>38100</xdr:colOff>
      <xdr:row>37</xdr:row>
      <xdr:rowOff>159657</xdr:rowOff>
    </xdr:to>
    <xdr:sp macro="" textlink="">
      <xdr:nvSpPr>
        <xdr:cNvPr id="65" name="フローチャート: 判断 64"/>
        <xdr:cNvSpPr/>
      </xdr:nvSpPr>
      <xdr:spPr>
        <a:xfrm>
          <a:off x="3746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152763</xdr:rowOff>
    </xdr:from>
    <xdr:to>
      <xdr:col>15</xdr:col>
      <xdr:colOff>101600</xdr:colOff>
      <xdr:row>37</xdr:row>
      <xdr:rowOff>82913</xdr:rowOff>
    </xdr:to>
    <xdr:sp macro="" textlink="">
      <xdr:nvSpPr>
        <xdr:cNvPr id="66" name="フローチャート: 判断 65"/>
        <xdr:cNvSpPr/>
      </xdr:nvSpPr>
      <xdr:spPr>
        <a:xfrm>
          <a:off x="2857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121739</xdr:rowOff>
    </xdr:from>
    <xdr:to>
      <xdr:col>10</xdr:col>
      <xdr:colOff>165100</xdr:colOff>
      <xdr:row>37</xdr:row>
      <xdr:rowOff>51889</xdr:rowOff>
    </xdr:to>
    <xdr:sp macro="" textlink="">
      <xdr:nvSpPr>
        <xdr:cNvPr id="67" name="フローチャート: 判断 66"/>
        <xdr:cNvSpPr/>
      </xdr:nvSpPr>
      <xdr:spPr>
        <a:xfrm>
          <a:off x="1968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95613</xdr:rowOff>
    </xdr:from>
    <xdr:to>
      <xdr:col>24</xdr:col>
      <xdr:colOff>114300</xdr:colOff>
      <xdr:row>38</xdr:row>
      <xdr:rowOff>25763</xdr:rowOff>
    </xdr:to>
    <xdr:sp macro="" textlink="">
      <xdr:nvSpPr>
        <xdr:cNvPr id="74" name="楕円 73"/>
        <xdr:cNvSpPr/>
      </xdr:nvSpPr>
      <xdr:spPr>
        <a:xfrm>
          <a:off x="45847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74040</xdr:rowOff>
    </xdr:from>
    <xdr:ext cx="405111" cy="259045"/>
    <xdr:sp macro="" textlink="">
      <xdr:nvSpPr>
        <xdr:cNvPr id="75" name="【図書館】&#10;有形固定資産減価償却率該当値テキスト"/>
        <xdr:cNvSpPr txBox="1"/>
      </xdr:nvSpPr>
      <xdr:spPr>
        <a:xfrm>
          <a:off x="4673600"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62956</xdr:rowOff>
    </xdr:from>
    <xdr:to>
      <xdr:col>20</xdr:col>
      <xdr:colOff>38100</xdr:colOff>
      <xdr:row>37</xdr:row>
      <xdr:rowOff>164556</xdr:rowOff>
    </xdr:to>
    <xdr:sp macro="" textlink="">
      <xdr:nvSpPr>
        <xdr:cNvPr id="76" name="楕円 75"/>
        <xdr:cNvSpPr/>
      </xdr:nvSpPr>
      <xdr:spPr>
        <a:xfrm>
          <a:off x="3746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113756</xdr:rowOff>
    </xdr:from>
    <xdr:to>
      <xdr:col>24</xdr:col>
      <xdr:colOff>63500</xdr:colOff>
      <xdr:row>37</xdr:row>
      <xdr:rowOff>146413</xdr:rowOff>
    </xdr:to>
    <xdr:cxnSp macro="">
      <xdr:nvCxnSpPr>
        <xdr:cNvPr id="77" name="直線コネクタ 76"/>
        <xdr:cNvCxnSpPr/>
      </xdr:nvCxnSpPr>
      <xdr:spPr>
        <a:xfrm>
          <a:off x="3797300" y="645740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30299</xdr:rowOff>
    </xdr:from>
    <xdr:to>
      <xdr:col>15</xdr:col>
      <xdr:colOff>101600</xdr:colOff>
      <xdr:row>37</xdr:row>
      <xdr:rowOff>131899</xdr:rowOff>
    </xdr:to>
    <xdr:sp macro="" textlink="">
      <xdr:nvSpPr>
        <xdr:cNvPr id="78" name="楕円 77"/>
        <xdr:cNvSpPr/>
      </xdr:nvSpPr>
      <xdr:spPr>
        <a:xfrm>
          <a:off x="2857500" y="63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81099</xdr:rowOff>
    </xdr:from>
    <xdr:to>
      <xdr:col>19</xdr:col>
      <xdr:colOff>177800</xdr:colOff>
      <xdr:row>37</xdr:row>
      <xdr:rowOff>113756</xdr:rowOff>
    </xdr:to>
    <xdr:cxnSp macro="">
      <xdr:nvCxnSpPr>
        <xdr:cNvPr id="79" name="直線コネクタ 78"/>
        <xdr:cNvCxnSpPr/>
      </xdr:nvCxnSpPr>
      <xdr:spPr>
        <a:xfrm>
          <a:off x="2908300" y="64247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169092</xdr:rowOff>
    </xdr:from>
    <xdr:to>
      <xdr:col>10</xdr:col>
      <xdr:colOff>165100</xdr:colOff>
      <xdr:row>37</xdr:row>
      <xdr:rowOff>99242</xdr:rowOff>
    </xdr:to>
    <xdr:sp macro="" textlink="">
      <xdr:nvSpPr>
        <xdr:cNvPr id="80" name="楕円 79"/>
        <xdr:cNvSpPr/>
      </xdr:nvSpPr>
      <xdr:spPr>
        <a:xfrm>
          <a:off x="1968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48442</xdr:rowOff>
    </xdr:from>
    <xdr:to>
      <xdr:col>15</xdr:col>
      <xdr:colOff>50800</xdr:colOff>
      <xdr:row>37</xdr:row>
      <xdr:rowOff>81099</xdr:rowOff>
    </xdr:to>
    <xdr:cxnSp macro="">
      <xdr:nvCxnSpPr>
        <xdr:cNvPr id="81" name="直線コネクタ 80"/>
        <xdr:cNvCxnSpPr/>
      </xdr:nvCxnSpPr>
      <xdr:spPr>
        <a:xfrm>
          <a:off x="2019300" y="63920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159294</xdr:rowOff>
    </xdr:from>
    <xdr:to>
      <xdr:col>6</xdr:col>
      <xdr:colOff>38100</xdr:colOff>
      <xdr:row>37</xdr:row>
      <xdr:rowOff>89444</xdr:rowOff>
    </xdr:to>
    <xdr:sp macro="" textlink="">
      <xdr:nvSpPr>
        <xdr:cNvPr id="82" name="楕円 81"/>
        <xdr:cNvSpPr/>
      </xdr:nvSpPr>
      <xdr:spPr>
        <a:xfrm>
          <a:off x="1079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38644</xdr:rowOff>
    </xdr:from>
    <xdr:to>
      <xdr:col>10</xdr:col>
      <xdr:colOff>114300</xdr:colOff>
      <xdr:row>37</xdr:row>
      <xdr:rowOff>48442</xdr:rowOff>
    </xdr:to>
    <xdr:cxnSp macro="">
      <xdr:nvCxnSpPr>
        <xdr:cNvPr id="83" name="直線コネクタ 82"/>
        <xdr:cNvCxnSpPr/>
      </xdr:nvCxnSpPr>
      <xdr:spPr>
        <a:xfrm>
          <a:off x="1130300" y="638229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4734</xdr:rowOff>
    </xdr:from>
    <xdr:ext cx="405111" cy="259045"/>
    <xdr:sp macro="" textlink="">
      <xdr:nvSpPr>
        <xdr:cNvPr id="84" name="n_1aveValue【図書館】&#10;有形固定資産減価償却率"/>
        <xdr:cNvSpPr txBox="1"/>
      </xdr:nvSpPr>
      <xdr:spPr>
        <a:xfrm>
          <a:off x="35820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99440</xdr:rowOff>
    </xdr:from>
    <xdr:ext cx="405111" cy="259045"/>
    <xdr:sp macro="" textlink="">
      <xdr:nvSpPr>
        <xdr:cNvPr id="85" name="n_2aveValue【図書館】&#10;有形固定資産減価償却率"/>
        <xdr:cNvSpPr txBox="1"/>
      </xdr:nvSpPr>
      <xdr:spPr>
        <a:xfrm>
          <a:off x="2705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68416</xdr:rowOff>
    </xdr:from>
    <xdr:ext cx="405111" cy="259045"/>
    <xdr:sp macro="" textlink="">
      <xdr:nvSpPr>
        <xdr:cNvPr id="86" name="n_3aveValue【図書館】&#10;有形固定資産減価償却率"/>
        <xdr:cNvSpPr txBox="1"/>
      </xdr:nvSpPr>
      <xdr:spPr>
        <a:xfrm>
          <a:off x="1816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7" name="n_4aveValue【図書館】&#10;有形固定資産減価償却率"/>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155683</xdr:rowOff>
    </xdr:from>
    <xdr:ext cx="405111" cy="259045"/>
    <xdr:sp macro="" textlink="">
      <xdr:nvSpPr>
        <xdr:cNvPr id="88" name="n_1mainValue【図書館】&#10;有形固定資産減価償却率"/>
        <xdr:cNvSpPr txBox="1"/>
      </xdr:nvSpPr>
      <xdr:spPr>
        <a:xfrm>
          <a:off x="3582044" y="649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123026</xdr:rowOff>
    </xdr:from>
    <xdr:ext cx="405111" cy="259045"/>
    <xdr:sp macro="" textlink="">
      <xdr:nvSpPr>
        <xdr:cNvPr id="89" name="n_2mainValue【図書館】&#10;有形固定資産減価償却率"/>
        <xdr:cNvSpPr txBox="1"/>
      </xdr:nvSpPr>
      <xdr:spPr>
        <a:xfrm>
          <a:off x="27057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90369</xdr:rowOff>
    </xdr:from>
    <xdr:ext cx="405111" cy="259045"/>
    <xdr:sp macro="" textlink="">
      <xdr:nvSpPr>
        <xdr:cNvPr id="90" name="n_3mainValue【図書館】&#10;有形固定資産減価償却率"/>
        <xdr:cNvSpPr txBox="1"/>
      </xdr:nvSpPr>
      <xdr:spPr>
        <a:xfrm>
          <a:off x="1816744" y="643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80571</xdr:rowOff>
    </xdr:from>
    <xdr:ext cx="405111" cy="259045"/>
    <xdr:sp macro="" textlink="">
      <xdr:nvSpPr>
        <xdr:cNvPr id="91" name="n_4mainValue【図書館】&#10;有形固定資産減価償却率"/>
        <xdr:cNvSpPr txBox="1"/>
      </xdr:nvSpPr>
      <xdr:spPr>
        <a:xfrm>
          <a:off x="927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13" name="直線コネクタ 112"/>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4" name="【図書館】&#10;一人当たり面積最小値テキスト"/>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5" name="直線コネクタ 114"/>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16"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7" name="直線コネクタ 116"/>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60977</xdr:rowOff>
    </xdr:from>
    <xdr:ext cx="469744" cy="259045"/>
    <xdr:sp macro="" textlink="">
      <xdr:nvSpPr>
        <xdr:cNvPr id="118" name="【図書館】&#10;一人当たり面積平均値テキスト"/>
        <xdr:cNvSpPr txBox="1"/>
      </xdr:nvSpPr>
      <xdr:spPr>
        <a:xfrm>
          <a:off x="1051560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19" name="フローチャート: 判断 118"/>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20" name="フローチャート: 判断 119"/>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21" name="フローチャート: 判断 120"/>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151130</xdr:rowOff>
    </xdr:from>
    <xdr:to>
      <xdr:col>41</xdr:col>
      <xdr:colOff>101600</xdr:colOff>
      <xdr:row>38</xdr:row>
      <xdr:rowOff>81280</xdr:rowOff>
    </xdr:to>
    <xdr:sp macro="" textlink="">
      <xdr:nvSpPr>
        <xdr:cNvPr id="122" name="フローチャート: 判断 121"/>
        <xdr:cNvSpPr/>
      </xdr:nvSpPr>
      <xdr:spPr>
        <a:xfrm>
          <a:off x="781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25400</xdr:rowOff>
    </xdr:from>
    <xdr:to>
      <xdr:col>36</xdr:col>
      <xdr:colOff>165100</xdr:colOff>
      <xdr:row>38</xdr:row>
      <xdr:rowOff>127000</xdr:rowOff>
    </xdr:to>
    <xdr:sp macro="" textlink="">
      <xdr:nvSpPr>
        <xdr:cNvPr id="123" name="フローチャート: 判断 122"/>
        <xdr:cNvSpPr/>
      </xdr:nvSpPr>
      <xdr:spPr>
        <a:xfrm>
          <a:off x="692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151130</xdr:rowOff>
    </xdr:from>
    <xdr:to>
      <xdr:col>55</xdr:col>
      <xdr:colOff>50800</xdr:colOff>
      <xdr:row>36</xdr:row>
      <xdr:rowOff>81280</xdr:rowOff>
    </xdr:to>
    <xdr:sp macro="" textlink="">
      <xdr:nvSpPr>
        <xdr:cNvPr id="129" name="楕円 128"/>
        <xdr:cNvSpPr/>
      </xdr:nvSpPr>
      <xdr:spPr>
        <a:xfrm>
          <a:off x="104267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2557</xdr:rowOff>
    </xdr:from>
    <xdr:ext cx="469744" cy="259045"/>
    <xdr:sp macro="" textlink="">
      <xdr:nvSpPr>
        <xdr:cNvPr id="130" name="【図書館】&#10;一人当たり面積該当値テキスト"/>
        <xdr:cNvSpPr txBox="1"/>
      </xdr:nvSpPr>
      <xdr:spPr>
        <a:xfrm>
          <a:off x="10515600" y="60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151130</xdr:rowOff>
    </xdr:from>
    <xdr:to>
      <xdr:col>50</xdr:col>
      <xdr:colOff>165100</xdr:colOff>
      <xdr:row>36</xdr:row>
      <xdr:rowOff>81280</xdr:rowOff>
    </xdr:to>
    <xdr:sp macro="" textlink="">
      <xdr:nvSpPr>
        <xdr:cNvPr id="131" name="楕円 130"/>
        <xdr:cNvSpPr/>
      </xdr:nvSpPr>
      <xdr:spPr>
        <a:xfrm>
          <a:off x="9588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30480</xdr:rowOff>
    </xdr:from>
    <xdr:to>
      <xdr:col>55</xdr:col>
      <xdr:colOff>0</xdr:colOff>
      <xdr:row>36</xdr:row>
      <xdr:rowOff>30480</xdr:rowOff>
    </xdr:to>
    <xdr:cxnSp macro="">
      <xdr:nvCxnSpPr>
        <xdr:cNvPr id="132" name="直線コネクタ 131"/>
        <xdr:cNvCxnSpPr/>
      </xdr:nvCxnSpPr>
      <xdr:spPr>
        <a:xfrm>
          <a:off x="9639300" y="6202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151130</xdr:rowOff>
    </xdr:from>
    <xdr:to>
      <xdr:col>46</xdr:col>
      <xdr:colOff>38100</xdr:colOff>
      <xdr:row>36</xdr:row>
      <xdr:rowOff>81280</xdr:rowOff>
    </xdr:to>
    <xdr:sp macro="" textlink="">
      <xdr:nvSpPr>
        <xdr:cNvPr id="133" name="楕円 132"/>
        <xdr:cNvSpPr/>
      </xdr:nvSpPr>
      <xdr:spPr>
        <a:xfrm>
          <a:off x="8699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30480</xdr:rowOff>
    </xdr:from>
    <xdr:to>
      <xdr:col>50</xdr:col>
      <xdr:colOff>114300</xdr:colOff>
      <xdr:row>36</xdr:row>
      <xdr:rowOff>30480</xdr:rowOff>
    </xdr:to>
    <xdr:cxnSp macro="">
      <xdr:nvCxnSpPr>
        <xdr:cNvPr id="134" name="直線コネクタ 133"/>
        <xdr:cNvCxnSpPr/>
      </xdr:nvCxnSpPr>
      <xdr:spPr>
        <a:xfrm>
          <a:off x="8750300" y="6202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2540</xdr:rowOff>
    </xdr:from>
    <xdr:to>
      <xdr:col>41</xdr:col>
      <xdr:colOff>101600</xdr:colOff>
      <xdr:row>36</xdr:row>
      <xdr:rowOff>104140</xdr:rowOff>
    </xdr:to>
    <xdr:sp macro="" textlink="">
      <xdr:nvSpPr>
        <xdr:cNvPr id="135" name="楕円 134"/>
        <xdr:cNvSpPr/>
      </xdr:nvSpPr>
      <xdr:spPr>
        <a:xfrm>
          <a:off x="7810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30480</xdr:rowOff>
    </xdr:from>
    <xdr:to>
      <xdr:col>45</xdr:col>
      <xdr:colOff>177800</xdr:colOff>
      <xdr:row>36</xdr:row>
      <xdr:rowOff>53340</xdr:rowOff>
    </xdr:to>
    <xdr:cxnSp macro="">
      <xdr:nvCxnSpPr>
        <xdr:cNvPr id="136" name="直線コネクタ 135"/>
        <xdr:cNvCxnSpPr/>
      </xdr:nvCxnSpPr>
      <xdr:spPr>
        <a:xfrm flipV="1">
          <a:off x="7861300" y="6202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2540</xdr:rowOff>
    </xdr:from>
    <xdr:to>
      <xdr:col>36</xdr:col>
      <xdr:colOff>165100</xdr:colOff>
      <xdr:row>36</xdr:row>
      <xdr:rowOff>104140</xdr:rowOff>
    </xdr:to>
    <xdr:sp macro="" textlink="">
      <xdr:nvSpPr>
        <xdr:cNvPr id="137" name="楕円 136"/>
        <xdr:cNvSpPr/>
      </xdr:nvSpPr>
      <xdr:spPr>
        <a:xfrm>
          <a:off x="6921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53340</xdr:rowOff>
    </xdr:from>
    <xdr:to>
      <xdr:col>41</xdr:col>
      <xdr:colOff>50800</xdr:colOff>
      <xdr:row>36</xdr:row>
      <xdr:rowOff>53340</xdr:rowOff>
    </xdr:to>
    <xdr:cxnSp macro="">
      <xdr:nvCxnSpPr>
        <xdr:cNvPr id="138" name="直線コネクタ 137"/>
        <xdr:cNvCxnSpPr/>
      </xdr:nvCxnSpPr>
      <xdr:spPr>
        <a:xfrm>
          <a:off x="6972300" y="6225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49547</xdr:rowOff>
    </xdr:from>
    <xdr:ext cx="469744" cy="259045"/>
    <xdr:sp macro="" textlink="">
      <xdr:nvSpPr>
        <xdr:cNvPr id="139" name="n_1aveValue【図書館】&#10;一人当たり面積"/>
        <xdr:cNvSpPr txBox="1"/>
      </xdr:nvSpPr>
      <xdr:spPr>
        <a:xfrm>
          <a:off x="9391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49547</xdr:rowOff>
    </xdr:from>
    <xdr:ext cx="469744" cy="259045"/>
    <xdr:sp macro="" textlink="">
      <xdr:nvSpPr>
        <xdr:cNvPr id="140" name="n_2aveValue【図書館】&#10;一人当たり面積"/>
        <xdr:cNvSpPr txBox="1"/>
      </xdr:nvSpPr>
      <xdr:spPr>
        <a:xfrm>
          <a:off x="8515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72407</xdr:rowOff>
    </xdr:from>
    <xdr:ext cx="469744" cy="259045"/>
    <xdr:sp macro="" textlink="">
      <xdr:nvSpPr>
        <xdr:cNvPr id="141" name="n_3aveValue【図書館】&#10;一人当たり面積"/>
        <xdr:cNvSpPr txBox="1"/>
      </xdr:nvSpPr>
      <xdr:spPr>
        <a:xfrm>
          <a:off x="7626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118127</xdr:rowOff>
    </xdr:from>
    <xdr:ext cx="469744" cy="259045"/>
    <xdr:sp macro="" textlink="">
      <xdr:nvSpPr>
        <xdr:cNvPr id="142" name="n_4aveValue【図書館】&#10;一人当たり面積"/>
        <xdr:cNvSpPr txBox="1"/>
      </xdr:nvSpPr>
      <xdr:spPr>
        <a:xfrm>
          <a:off x="6737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97807</xdr:rowOff>
    </xdr:from>
    <xdr:ext cx="469744" cy="259045"/>
    <xdr:sp macro="" textlink="">
      <xdr:nvSpPr>
        <xdr:cNvPr id="143" name="n_1mainValue【図書館】&#10;一人当たり面積"/>
        <xdr:cNvSpPr txBox="1"/>
      </xdr:nvSpPr>
      <xdr:spPr>
        <a:xfrm>
          <a:off x="9391727" y="59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97807</xdr:rowOff>
    </xdr:from>
    <xdr:ext cx="469744" cy="259045"/>
    <xdr:sp macro="" textlink="">
      <xdr:nvSpPr>
        <xdr:cNvPr id="144" name="n_2mainValue【図書館】&#10;一人当たり面積"/>
        <xdr:cNvSpPr txBox="1"/>
      </xdr:nvSpPr>
      <xdr:spPr>
        <a:xfrm>
          <a:off x="8515427" y="59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120667</xdr:rowOff>
    </xdr:from>
    <xdr:ext cx="469744" cy="259045"/>
    <xdr:sp macro="" textlink="">
      <xdr:nvSpPr>
        <xdr:cNvPr id="145" name="n_3mainValue【図書館】&#10;一人当たり面積"/>
        <xdr:cNvSpPr txBox="1"/>
      </xdr:nvSpPr>
      <xdr:spPr>
        <a:xfrm>
          <a:off x="76264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120667</xdr:rowOff>
    </xdr:from>
    <xdr:ext cx="469744" cy="259045"/>
    <xdr:sp macro="" textlink="">
      <xdr:nvSpPr>
        <xdr:cNvPr id="146" name="n_4mainValue【図書館】&#10;一人当たり面積"/>
        <xdr:cNvSpPr txBox="1"/>
      </xdr:nvSpPr>
      <xdr:spPr>
        <a:xfrm>
          <a:off x="67374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142875</xdr:rowOff>
    </xdr:from>
    <xdr:to>
      <xdr:col>24</xdr:col>
      <xdr:colOff>62865</xdr:colOff>
      <xdr:row>63</xdr:row>
      <xdr:rowOff>34290</xdr:rowOff>
    </xdr:to>
    <xdr:cxnSp macro="">
      <xdr:nvCxnSpPr>
        <xdr:cNvPr id="171" name="直線コネクタ 170"/>
        <xdr:cNvCxnSpPr/>
      </xdr:nvCxnSpPr>
      <xdr:spPr>
        <a:xfrm flipV="1">
          <a:off x="4634865" y="957262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72" name="【体育館・プー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73" name="直線コネクタ 172"/>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89552</xdr:rowOff>
    </xdr:from>
    <xdr:ext cx="405111" cy="259045"/>
    <xdr:sp macro="" textlink="">
      <xdr:nvSpPr>
        <xdr:cNvPr id="174" name="【体育館・プール】&#10;有形固定資産減価償却率最大値テキスト"/>
        <xdr:cNvSpPr txBox="1"/>
      </xdr:nvSpPr>
      <xdr:spPr>
        <a:xfrm>
          <a:off x="4673600" y="934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142875</xdr:rowOff>
    </xdr:from>
    <xdr:to>
      <xdr:col>24</xdr:col>
      <xdr:colOff>152400</xdr:colOff>
      <xdr:row>55</xdr:row>
      <xdr:rowOff>142875</xdr:rowOff>
    </xdr:to>
    <xdr:cxnSp macro="">
      <xdr:nvCxnSpPr>
        <xdr:cNvPr id="175" name="直線コネクタ 174"/>
        <xdr:cNvCxnSpPr/>
      </xdr:nvCxnSpPr>
      <xdr:spPr>
        <a:xfrm>
          <a:off x="4546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3827</xdr:rowOff>
    </xdr:from>
    <xdr:ext cx="405111" cy="259045"/>
    <xdr:sp macro="" textlink="">
      <xdr:nvSpPr>
        <xdr:cNvPr id="176" name="【体育館・プール】&#10;有形固定資産減価償却率平均値テキスト"/>
        <xdr:cNvSpPr txBox="1"/>
      </xdr:nvSpPr>
      <xdr:spPr>
        <a:xfrm>
          <a:off x="4673600" y="10119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25400</xdr:rowOff>
    </xdr:from>
    <xdr:to>
      <xdr:col>24</xdr:col>
      <xdr:colOff>114300</xdr:colOff>
      <xdr:row>59</xdr:row>
      <xdr:rowOff>127000</xdr:rowOff>
    </xdr:to>
    <xdr:sp macro="" textlink="">
      <xdr:nvSpPr>
        <xdr:cNvPr id="177" name="フローチャート: 判断 176"/>
        <xdr:cNvSpPr/>
      </xdr:nvSpPr>
      <xdr:spPr>
        <a:xfrm>
          <a:off x="45847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128270</xdr:rowOff>
    </xdr:from>
    <xdr:to>
      <xdr:col>20</xdr:col>
      <xdr:colOff>38100</xdr:colOff>
      <xdr:row>59</xdr:row>
      <xdr:rowOff>58420</xdr:rowOff>
    </xdr:to>
    <xdr:sp macro="" textlink="">
      <xdr:nvSpPr>
        <xdr:cNvPr id="178" name="フローチャート: 判断 177"/>
        <xdr:cNvSpPr/>
      </xdr:nvSpPr>
      <xdr:spPr>
        <a:xfrm>
          <a:off x="3746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135890</xdr:rowOff>
    </xdr:from>
    <xdr:to>
      <xdr:col>15</xdr:col>
      <xdr:colOff>101600</xdr:colOff>
      <xdr:row>59</xdr:row>
      <xdr:rowOff>66040</xdr:rowOff>
    </xdr:to>
    <xdr:sp macro="" textlink="">
      <xdr:nvSpPr>
        <xdr:cNvPr id="179" name="フローチャート: 判断 178"/>
        <xdr:cNvSpPr/>
      </xdr:nvSpPr>
      <xdr:spPr>
        <a:xfrm>
          <a:off x="2857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80" name="フローチャート: 判断 179"/>
        <xdr:cNvSpPr/>
      </xdr:nvSpPr>
      <xdr:spPr>
        <a:xfrm>
          <a:off x="1968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92075</xdr:rowOff>
    </xdr:from>
    <xdr:to>
      <xdr:col>6</xdr:col>
      <xdr:colOff>38100</xdr:colOff>
      <xdr:row>59</xdr:row>
      <xdr:rowOff>22225</xdr:rowOff>
    </xdr:to>
    <xdr:sp macro="" textlink="">
      <xdr:nvSpPr>
        <xdr:cNvPr id="181" name="フローチャート: 判断 180"/>
        <xdr:cNvSpPr/>
      </xdr:nvSpPr>
      <xdr:spPr>
        <a:xfrm>
          <a:off x="1079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88265</xdr:rowOff>
    </xdr:from>
    <xdr:to>
      <xdr:col>24</xdr:col>
      <xdr:colOff>114300</xdr:colOff>
      <xdr:row>59</xdr:row>
      <xdr:rowOff>18415</xdr:rowOff>
    </xdr:to>
    <xdr:sp macro="" textlink="">
      <xdr:nvSpPr>
        <xdr:cNvPr id="187" name="楕円 186"/>
        <xdr:cNvSpPr/>
      </xdr:nvSpPr>
      <xdr:spPr>
        <a:xfrm>
          <a:off x="45847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111142</xdr:rowOff>
    </xdr:from>
    <xdr:ext cx="405111" cy="259045"/>
    <xdr:sp macro="" textlink="">
      <xdr:nvSpPr>
        <xdr:cNvPr id="188" name="【体育館・プール】&#10;有形固定資産減価償却率該当値テキスト"/>
        <xdr:cNvSpPr txBox="1"/>
      </xdr:nvSpPr>
      <xdr:spPr>
        <a:xfrm>
          <a:off x="4673600"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65405</xdr:rowOff>
    </xdr:from>
    <xdr:to>
      <xdr:col>20</xdr:col>
      <xdr:colOff>38100</xdr:colOff>
      <xdr:row>58</xdr:row>
      <xdr:rowOff>167005</xdr:rowOff>
    </xdr:to>
    <xdr:sp macro="" textlink="">
      <xdr:nvSpPr>
        <xdr:cNvPr id="189" name="楕円 188"/>
        <xdr:cNvSpPr/>
      </xdr:nvSpPr>
      <xdr:spPr>
        <a:xfrm>
          <a:off x="3746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116205</xdr:rowOff>
    </xdr:from>
    <xdr:to>
      <xdr:col>24</xdr:col>
      <xdr:colOff>63500</xdr:colOff>
      <xdr:row>58</xdr:row>
      <xdr:rowOff>139065</xdr:rowOff>
    </xdr:to>
    <xdr:cxnSp macro="">
      <xdr:nvCxnSpPr>
        <xdr:cNvPr id="190" name="直線コネクタ 189"/>
        <xdr:cNvCxnSpPr/>
      </xdr:nvCxnSpPr>
      <xdr:spPr>
        <a:xfrm>
          <a:off x="3797300" y="1006030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27305</xdr:rowOff>
    </xdr:from>
    <xdr:to>
      <xdr:col>15</xdr:col>
      <xdr:colOff>101600</xdr:colOff>
      <xdr:row>58</xdr:row>
      <xdr:rowOff>128905</xdr:rowOff>
    </xdr:to>
    <xdr:sp macro="" textlink="">
      <xdr:nvSpPr>
        <xdr:cNvPr id="191" name="楕円 190"/>
        <xdr:cNvSpPr/>
      </xdr:nvSpPr>
      <xdr:spPr>
        <a:xfrm>
          <a:off x="28575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78105</xdr:rowOff>
    </xdr:from>
    <xdr:to>
      <xdr:col>19</xdr:col>
      <xdr:colOff>177800</xdr:colOff>
      <xdr:row>58</xdr:row>
      <xdr:rowOff>116205</xdr:rowOff>
    </xdr:to>
    <xdr:cxnSp macro="">
      <xdr:nvCxnSpPr>
        <xdr:cNvPr id="192" name="直線コネクタ 191"/>
        <xdr:cNvCxnSpPr/>
      </xdr:nvCxnSpPr>
      <xdr:spPr>
        <a:xfrm>
          <a:off x="2908300" y="100222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164465</xdr:rowOff>
    </xdr:from>
    <xdr:to>
      <xdr:col>10</xdr:col>
      <xdr:colOff>165100</xdr:colOff>
      <xdr:row>58</xdr:row>
      <xdr:rowOff>94615</xdr:rowOff>
    </xdr:to>
    <xdr:sp macro="" textlink="">
      <xdr:nvSpPr>
        <xdr:cNvPr id="193" name="楕円 192"/>
        <xdr:cNvSpPr/>
      </xdr:nvSpPr>
      <xdr:spPr>
        <a:xfrm>
          <a:off x="1968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43815</xdr:rowOff>
    </xdr:from>
    <xdr:to>
      <xdr:col>15</xdr:col>
      <xdr:colOff>50800</xdr:colOff>
      <xdr:row>58</xdr:row>
      <xdr:rowOff>78105</xdr:rowOff>
    </xdr:to>
    <xdr:cxnSp macro="">
      <xdr:nvCxnSpPr>
        <xdr:cNvPr id="194" name="直線コネクタ 193"/>
        <xdr:cNvCxnSpPr/>
      </xdr:nvCxnSpPr>
      <xdr:spPr>
        <a:xfrm>
          <a:off x="2019300" y="99879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99695</xdr:rowOff>
    </xdr:from>
    <xdr:to>
      <xdr:col>6</xdr:col>
      <xdr:colOff>38100</xdr:colOff>
      <xdr:row>58</xdr:row>
      <xdr:rowOff>29845</xdr:rowOff>
    </xdr:to>
    <xdr:sp macro="" textlink="">
      <xdr:nvSpPr>
        <xdr:cNvPr id="195" name="楕円 194"/>
        <xdr:cNvSpPr/>
      </xdr:nvSpPr>
      <xdr:spPr>
        <a:xfrm>
          <a:off x="10795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150495</xdr:rowOff>
    </xdr:from>
    <xdr:to>
      <xdr:col>10</xdr:col>
      <xdr:colOff>114300</xdr:colOff>
      <xdr:row>58</xdr:row>
      <xdr:rowOff>43815</xdr:rowOff>
    </xdr:to>
    <xdr:cxnSp macro="">
      <xdr:nvCxnSpPr>
        <xdr:cNvPr id="196" name="直線コネクタ 195"/>
        <xdr:cNvCxnSpPr/>
      </xdr:nvCxnSpPr>
      <xdr:spPr>
        <a:xfrm>
          <a:off x="1130300" y="992314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49547</xdr:rowOff>
    </xdr:from>
    <xdr:ext cx="405111" cy="259045"/>
    <xdr:sp macro="" textlink="">
      <xdr:nvSpPr>
        <xdr:cNvPr id="197" name="n_1aveValue【体育館・プール】&#10;有形固定資産減価償却率"/>
        <xdr:cNvSpPr txBox="1"/>
      </xdr:nvSpPr>
      <xdr:spPr>
        <a:xfrm>
          <a:off x="3582044" y="1016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57167</xdr:rowOff>
    </xdr:from>
    <xdr:ext cx="405111" cy="259045"/>
    <xdr:sp macro="" textlink="">
      <xdr:nvSpPr>
        <xdr:cNvPr id="198" name="n_2aveValue【体育館・プール】&#10;有形固定資産減価償却率"/>
        <xdr:cNvSpPr txBox="1"/>
      </xdr:nvSpPr>
      <xdr:spPr>
        <a:xfrm>
          <a:off x="2705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49547</xdr:rowOff>
    </xdr:from>
    <xdr:ext cx="405111" cy="259045"/>
    <xdr:sp macro="" textlink="">
      <xdr:nvSpPr>
        <xdr:cNvPr id="199" name="n_3aveValue【体育館・プール】&#10;有形固定資産減価償却率"/>
        <xdr:cNvSpPr txBox="1"/>
      </xdr:nvSpPr>
      <xdr:spPr>
        <a:xfrm>
          <a:off x="1816744" y="1016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13352</xdr:rowOff>
    </xdr:from>
    <xdr:ext cx="405111" cy="259045"/>
    <xdr:sp macro="" textlink="">
      <xdr:nvSpPr>
        <xdr:cNvPr id="200" name="n_4aveValue【体育館・プール】&#10;有形固定資産減価償却率"/>
        <xdr:cNvSpPr txBox="1"/>
      </xdr:nvSpPr>
      <xdr:spPr>
        <a:xfrm>
          <a:off x="927744" y="1012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12082</xdr:rowOff>
    </xdr:from>
    <xdr:ext cx="405111" cy="259045"/>
    <xdr:sp macro="" textlink="">
      <xdr:nvSpPr>
        <xdr:cNvPr id="201" name="n_1mainValue【体育館・プール】&#10;有形固定資産減価償却率"/>
        <xdr:cNvSpPr txBox="1"/>
      </xdr:nvSpPr>
      <xdr:spPr>
        <a:xfrm>
          <a:off x="35820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145432</xdr:rowOff>
    </xdr:from>
    <xdr:ext cx="405111" cy="259045"/>
    <xdr:sp macro="" textlink="">
      <xdr:nvSpPr>
        <xdr:cNvPr id="202" name="n_2mainValue【体育館・プール】&#10;有形固定資産減価償却率"/>
        <xdr:cNvSpPr txBox="1"/>
      </xdr:nvSpPr>
      <xdr:spPr>
        <a:xfrm>
          <a:off x="27057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111142</xdr:rowOff>
    </xdr:from>
    <xdr:ext cx="405111" cy="259045"/>
    <xdr:sp macro="" textlink="">
      <xdr:nvSpPr>
        <xdr:cNvPr id="203" name="n_3mainValue【体育館・プール】&#10;有形固定資産減価償却率"/>
        <xdr:cNvSpPr txBox="1"/>
      </xdr:nvSpPr>
      <xdr:spPr>
        <a:xfrm>
          <a:off x="18167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46372</xdr:rowOff>
    </xdr:from>
    <xdr:ext cx="405111" cy="259045"/>
    <xdr:sp macro="" textlink="">
      <xdr:nvSpPr>
        <xdr:cNvPr id="204" name="n_4mainValue【体育館・プール】&#10;有形固定資産減価償却率"/>
        <xdr:cNvSpPr txBox="1"/>
      </xdr:nvSpPr>
      <xdr:spPr>
        <a:xfrm>
          <a:off x="92774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137160</xdr:rowOff>
    </xdr:from>
    <xdr:to>
      <xdr:col>54</xdr:col>
      <xdr:colOff>189865</xdr:colOff>
      <xdr:row>63</xdr:row>
      <xdr:rowOff>7620</xdr:rowOff>
    </xdr:to>
    <xdr:cxnSp macro="">
      <xdr:nvCxnSpPr>
        <xdr:cNvPr id="228" name="直線コネクタ 227"/>
        <xdr:cNvCxnSpPr/>
      </xdr:nvCxnSpPr>
      <xdr:spPr>
        <a:xfrm flipV="1">
          <a:off x="10476865" y="9738360"/>
          <a:ext cx="0" cy="107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11447</xdr:rowOff>
    </xdr:from>
    <xdr:ext cx="469744" cy="259045"/>
    <xdr:sp macro="" textlink="">
      <xdr:nvSpPr>
        <xdr:cNvPr id="229" name="【体育館・プール】&#10;一人当たり面積最小値テキスト"/>
        <xdr:cNvSpPr txBox="1"/>
      </xdr:nvSpPr>
      <xdr:spPr>
        <a:xfrm>
          <a:off x="10515600"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7620</xdr:rowOff>
    </xdr:from>
    <xdr:to>
      <xdr:col>55</xdr:col>
      <xdr:colOff>88900</xdr:colOff>
      <xdr:row>63</xdr:row>
      <xdr:rowOff>7620</xdr:rowOff>
    </xdr:to>
    <xdr:cxnSp macro="">
      <xdr:nvCxnSpPr>
        <xdr:cNvPr id="230" name="直線コネクタ 229"/>
        <xdr:cNvCxnSpPr/>
      </xdr:nvCxnSpPr>
      <xdr:spPr>
        <a:xfrm>
          <a:off x="10388600" y="1080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83837</xdr:rowOff>
    </xdr:from>
    <xdr:ext cx="469744" cy="259045"/>
    <xdr:sp macro="" textlink="">
      <xdr:nvSpPr>
        <xdr:cNvPr id="231" name="【体育館・プール】&#10;一人当たり面積最大値テキスト"/>
        <xdr:cNvSpPr txBox="1"/>
      </xdr:nvSpPr>
      <xdr:spPr>
        <a:xfrm>
          <a:off x="10515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137160</xdr:rowOff>
    </xdr:from>
    <xdr:to>
      <xdr:col>55</xdr:col>
      <xdr:colOff>88900</xdr:colOff>
      <xdr:row>56</xdr:row>
      <xdr:rowOff>137160</xdr:rowOff>
    </xdr:to>
    <xdr:cxnSp macro="">
      <xdr:nvCxnSpPr>
        <xdr:cNvPr id="232" name="直線コネクタ 231"/>
        <xdr:cNvCxnSpPr/>
      </xdr:nvCxnSpPr>
      <xdr:spPr>
        <a:xfrm>
          <a:off x="10388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90187</xdr:rowOff>
    </xdr:from>
    <xdr:ext cx="469744" cy="259045"/>
    <xdr:sp macro="" textlink="">
      <xdr:nvSpPr>
        <xdr:cNvPr id="233" name="【体育館・プール】&#10;一人当たり面積平均値テキスト"/>
        <xdr:cNvSpPr txBox="1"/>
      </xdr:nvSpPr>
      <xdr:spPr>
        <a:xfrm>
          <a:off x="10515600" y="1037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67310</xdr:rowOff>
    </xdr:from>
    <xdr:to>
      <xdr:col>55</xdr:col>
      <xdr:colOff>50800</xdr:colOff>
      <xdr:row>61</xdr:row>
      <xdr:rowOff>168910</xdr:rowOff>
    </xdr:to>
    <xdr:sp macro="" textlink="">
      <xdr:nvSpPr>
        <xdr:cNvPr id="234" name="フローチャート: 判断 233"/>
        <xdr:cNvSpPr/>
      </xdr:nvSpPr>
      <xdr:spPr>
        <a:xfrm>
          <a:off x="10426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5" name="フローチャート: 判断 234"/>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63500</xdr:rowOff>
    </xdr:from>
    <xdr:to>
      <xdr:col>46</xdr:col>
      <xdr:colOff>38100</xdr:colOff>
      <xdr:row>61</xdr:row>
      <xdr:rowOff>165100</xdr:rowOff>
    </xdr:to>
    <xdr:sp macro="" textlink="">
      <xdr:nvSpPr>
        <xdr:cNvPr id="236" name="フローチャート: 判断 235"/>
        <xdr:cNvSpPr/>
      </xdr:nvSpPr>
      <xdr:spPr>
        <a:xfrm>
          <a:off x="8699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86360</xdr:rowOff>
    </xdr:from>
    <xdr:to>
      <xdr:col>41</xdr:col>
      <xdr:colOff>101600</xdr:colOff>
      <xdr:row>62</xdr:row>
      <xdr:rowOff>16510</xdr:rowOff>
    </xdr:to>
    <xdr:sp macro="" textlink="">
      <xdr:nvSpPr>
        <xdr:cNvPr id="237" name="フローチャート: 判断 236"/>
        <xdr:cNvSpPr/>
      </xdr:nvSpPr>
      <xdr:spPr>
        <a:xfrm>
          <a:off x="7810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44450</xdr:rowOff>
    </xdr:from>
    <xdr:to>
      <xdr:col>36</xdr:col>
      <xdr:colOff>165100</xdr:colOff>
      <xdr:row>61</xdr:row>
      <xdr:rowOff>146050</xdr:rowOff>
    </xdr:to>
    <xdr:sp macro="" textlink="">
      <xdr:nvSpPr>
        <xdr:cNvPr id="238" name="フローチャート: 判断 237"/>
        <xdr:cNvSpPr/>
      </xdr:nvSpPr>
      <xdr:spPr>
        <a:xfrm>
          <a:off x="6921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33020</xdr:rowOff>
    </xdr:from>
    <xdr:to>
      <xdr:col>55</xdr:col>
      <xdr:colOff>50800</xdr:colOff>
      <xdr:row>62</xdr:row>
      <xdr:rowOff>134620</xdr:rowOff>
    </xdr:to>
    <xdr:sp macro="" textlink="">
      <xdr:nvSpPr>
        <xdr:cNvPr id="244" name="楕円 243"/>
        <xdr:cNvSpPr/>
      </xdr:nvSpPr>
      <xdr:spPr>
        <a:xfrm>
          <a:off x="104267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119397</xdr:rowOff>
    </xdr:from>
    <xdr:ext cx="469744" cy="259045"/>
    <xdr:sp macro="" textlink="">
      <xdr:nvSpPr>
        <xdr:cNvPr id="245" name="【体育館・プール】&#10;一人当たり面積該当値テキスト"/>
        <xdr:cNvSpPr txBox="1"/>
      </xdr:nvSpPr>
      <xdr:spPr>
        <a:xfrm>
          <a:off x="10515600" y="1057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44450</xdr:rowOff>
    </xdr:from>
    <xdr:to>
      <xdr:col>50</xdr:col>
      <xdr:colOff>165100</xdr:colOff>
      <xdr:row>62</xdr:row>
      <xdr:rowOff>146050</xdr:rowOff>
    </xdr:to>
    <xdr:sp macro="" textlink="">
      <xdr:nvSpPr>
        <xdr:cNvPr id="246" name="楕円 245"/>
        <xdr:cNvSpPr/>
      </xdr:nvSpPr>
      <xdr:spPr>
        <a:xfrm>
          <a:off x="9588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83820</xdr:rowOff>
    </xdr:from>
    <xdr:to>
      <xdr:col>55</xdr:col>
      <xdr:colOff>0</xdr:colOff>
      <xdr:row>62</xdr:row>
      <xdr:rowOff>95250</xdr:rowOff>
    </xdr:to>
    <xdr:cxnSp macro="">
      <xdr:nvCxnSpPr>
        <xdr:cNvPr id="247" name="直線コネクタ 246"/>
        <xdr:cNvCxnSpPr/>
      </xdr:nvCxnSpPr>
      <xdr:spPr>
        <a:xfrm flipV="1">
          <a:off x="9639300" y="107137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36830</xdr:rowOff>
    </xdr:from>
    <xdr:to>
      <xdr:col>46</xdr:col>
      <xdr:colOff>38100</xdr:colOff>
      <xdr:row>62</xdr:row>
      <xdr:rowOff>138430</xdr:rowOff>
    </xdr:to>
    <xdr:sp macro="" textlink="">
      <xdr:nvSpPr>
        <xdr:cNvPr id="248" name="楕円 247"/>
        <xdr:cNvSpPr/>
      </xdr:nvSpPr>
      <xdr:spPr>
        <a:xfrm>
          <a:off x="8699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87630</xdr:rowOff>
    </xdr:from>
    <xdr:to>
      <xdr:col>50</xdr:col>
      <xdr:colOff>114300</xdr:colOff>
      <xdr:row>62</xdr:row>
      <xdr:rowOff>95250</xdr:rowOff>
    </xdr:to>
    <xdr:cxnSp macro="">
      <xdr:nvCxnSpPr>
        <xdr:cNvPr id="249" name="直線コネクタ 248"/>
        <xdr:cNvCxnSpPr/>
      </xdr:nvCxnSpPr>
      <xdr:spPr>
        <a:xfrm>
          <a:off x="8750300" y="107175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40640</xdr:rowOff>
    </xdr:from>
    <xdr:to>
      <xdr:col>41</xdr:col>
      <xdr:colOff>101600</xdr:colOff>
      <xdr:row>62</xdr:row>
      <xdr:rowOff>142240</xdr:rowOff>
    </xdr:to>
    <xdr:sp macro="" textlink="">
      <xdr:nvSpPr>
        <xdr:cNvPr id="250" name="楕円 249"/>
        <xdr:cNvSpPr/>
      </xdr:nvSpPr>
      <xdr:spPr>
        <a:xfrm>
          <a:off x="7810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87630</xdr:rowOff>
    </xdr:from>
    <xdr:to>
      <xdr:col>45</xdr:col>
      <xdr:colOff>177800</xdr:colOff>
      <xdr:row>62</xdr:row>
      <xdr:rowOff>91440</xdr:rowOff>
    </xdr:to>
    <xdr:cxnSp macro="">
      <xdr:nvCxnSpPr>
        <xdr:cNvPr id="251" name="直線コネクタ 250"/>
        <xdr:cNvCxnSpPr/>
      </xdr:nvCxnSpPr>
      <xdr:spPr>
        <a:xfrm flipV="1">
          <a:off x="7861300" y="107175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40640</xdr:rowOff>
    </xdr:from>
    <xdr:to>
      <xdr:col>36</xdr:col>
      <xdr:colOff>165100</xdr:colOff>
      <xdr:row>62</xdr:row>
      <xdr:rowOff>142240</xdr:rowOff>
    </xdr:to>
    <xdr:sp macro="" textlink="">
      <xdr:nvSpPr>
        <xdr:cNvPr id="252" name="楕円 251"/>
        <xdr:cNvSpPr/>
      </xdr:nvSpPr>
      <xdr:spPr>
        <a:xfrm>
          <a:off x="6921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91440</xdr:rowOff>
    </xdr:from>
    <xdr:to>
      <xdr:col>41</xdr:col>
      <xdr:colOff>50800</xdr:colOff>
      <xdr:row>62</xdr:row>
      <xdr:rowOff>91440</xdr:rowOff>
    </xdr:to>
    <xdr:cxnSp macro="">
      <xdr:nvCxnSpPr>
        <xdr:cNvPr id="253" name="直線コネクタ 252"/>
        <xdr:cNvCxnSpPr/>
      </xdr:nvCxnSpPr>
      <xdr:spPr>
        <a:xfrm>
          <a:off x="6972300" y="1072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54"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10177</xdr:rowOff>
    </xdr:from>
    <xdr:ext cx="469744" cy="259045"/>
    <xdr:sp macro="" textlink="">
      <xdr:nvSpPr>
        <xdr:cNvPr id="255" name="n_2aveValue【体育館・プール】&#10;一人当たり面積"/>
        <xdr:cNvSpPr txBox="1"/>
      </xdr:nvSpPr>
      <xdr:spPr>
        <a:xfrm>
          <a:off x="8515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33037</xdr:rowOff>
    </xdr:from>
    <xdr:ext cx="469744" cy="259045"/>
    <xdr:sp macro="" textlink="">
      <xdr:nvSpPr>
        <xdr:cNvPr id="256" name="n_3aveValue【体育館・プール】&#10;一人当たり面積"/>
        <xdr:cNvSpPr txBox="1"/>
      </xdr:nvSpPr>
      <xdr:spPr>
        <a:xfrm>
          <a:off x="7626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162577</xdr:rowOff>
    </xdr:from>
    <xdr:ext cx="469744" cy="259045"/>
    <xdr:sp macro="" textlink="">
      <xdr:nvSpPr>
        <xdr:cNvPr id="257" name="n_4aveValue【体育館・プール】&#10;一人当たり面積"/>
        <xdr:cNvSpPr txBox="1"/>
      </xdr:nvSpPr>
      <xdr:spPr>
        <a:xfrm>
          <a:off x="6737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137177</xdr:rowOff>
    </xdr:from>
    <xdr:ext cx="469744" cy="259045"/>
    <xdr:sp macro="" textlink="">
      <xdr:nvSpPr>
        <xdr:cNvPr id="258" name="n_1mainValue【体育館・プール】&#10;一人当たり面積"/>
        <xdr:cNvSpPr txBox="1"/>
      </xdr:nvSpPr>
      <xdr:spPr>
        <a:xfrm>
          <a:off x="9391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129557</xdr:rowOff>
    </xdr:from>
    <xdr:ext cx="469744" cy="259045"/>
    <xdr:sp macro="" textlink="">
      <xdr:nvSpPr>
        <xdr:cNvPr id="259" name="n_2mainValue【体育館・プール】&#10;一人当たり面積"/>
        <xdr:cNvSpPr txBox="1"/>
      </xdr:nvSpPr>
      <xdr:spPr>
        <a:xfrm>
          <a:off x="8515427"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133367</xdr:rowOff>
    </xdr:from>
    <xdr:ext cx="469744" cy="259045"/>
    <xdr:sp macro="" textlink="">
      <xdr:nvSpPr>
        <xdr:cNvPr id="260" name="n_3mainValue【体育館・プール】&#10;一人当たり面積"/>
        <xdr:cNvSpPr txBox="1"/>
      </xdr:nvSpPr>
      <xdr:spPr>
        <a:xfrm>
          <a:off x="7626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133367</xdr:rowOff>
    </xdr:from>
    <xdr:ext cx="469744" cy="259045"/>
    <xdr:sp macro="" textlink="">
      <xdr:nvSpPr>
        <xdr:cNvPr id="261" name="n_4mainValue【体育館・プール】&#10;一人当たり面積"/>
        <xdr:cNvSpPr txBox="1"/>
      </xdr:nvSpPr>
      <xdr:spPr>
        <a:xfrm>
          <a:off x="6737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4" name="テキスト ボックス 27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87630</xdr:rowOff>
    </xdr:to>
    <xdr:cxnSp macro="">
      <xdr:nvCxnSpPr>
        <xdr:cNvPr id="286" name="直線コネクタ 285"/>
        <xdr:cNvCxnSpPr/>
      </xdr:nvCxnSpPr>
      <xdr:spPr>
        <a:xfrm flipV="1">
          <a:off x="4634865" y="13338811"/>
          <a:ext cx="0" cy="1493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91457</xdr:rowOff>
    </xdr:from>
    <xdr:ext cx="405111" cy="259045"/>
    <xdr:sp macro="" textlink="">
      <xdr:nvSpPr>
        <xdr:cNvPr id="287" name="【福祉施設】&#10;有形固定資産減価償却率最小値テキスト"/>
        <xdr:cNvSpPr txBox="1"/>
      </xdr:nvSpPr>
      <xdr:spPr>
        <a:xfrm>
          <a:off x="4673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87630</xdr:rowOff>
    </xdr:from>
    <xdr:to>
      <xdr:col>24</xdr:col>
      <xdr:colOff>152400</xdr:colOff>
      <xdr:row>86</xdr:row>
      <xdr:rowOff>87630</xdr:rowOff>
    </xdr:to>
    <xdr:cxnSp macro="">
      <xdr:nvCxnSpPr>
        <xdr:cNvPr id="288" name="直線コネクタ 287"/>
        <xdr:cNvCxnSpPr/>
      </xdr:nvCxnSpPr>
      <xdr:spPr>
        <a:xfrm>
          <a:off x="4546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89" name="【福祉施設】&#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90" name="直線コネクタ 289"/>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49547</xdr:rowOff>
    </xdr:from>
    <xdr:ext cx="405111" cy="259045"/>
    <xdr:sp macro="" textlink="">
      <xdr:nvSpPr>
        <xdr:cNvPr id="291" name="【福祉施設】&#10;有形固定資産減価償却率平均値テキスト"/>
        <xdr:cNvSpPr txBox="1"/>
      </xdr:nvSpPr>
      <xdr:spPr>
        <a:xfrm>
          <a:off x="4673600" y="1410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92" name="フローチャート: 判断 291"/>
        <xdr:cNvSpPr/>
      </xdr:nvSpPr>
      <xdr:spPr>
        <a:xfrm>
          <a:off x="45847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10161</xdr:rowOff>
    </xdr:from>
    <xdr:to>
      <xdr:col>20</xdr:col>
      <xdr:colOff>38100</xdr:colOff>
      <xdr:row>82</xdr:row>
      <xdr:rowOff>111761</xdr:rowOff>
    </xdr:to>
    <xdr:sp macro="" textlink="">
      <xdr:nvSpPr>
        <xdr:cNvPr id="293" name="フローチャート: 判断 292"/>
        <xdr:cNvSpPr/>
      </xdr:nvSpPr>
      <xdr:spPr>
        <a:xfrm>
          <a:off x="3746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147320</xdr:rowOff>
    </xdr:from>
    <xdr:to>
      <xdr:col>15</xdr:col>
      <xdr:colOff>101600</xdr:colOff>
      <xdr:row>82</xdr:row>
      <xdr:rowOff>77470</xdr:rowOff>
    </xdr:to>
    <xdr:sp macro="" textlink="">
      <xdr:nvSpPr>
        <xdr:cNvPr id="294" name="フローチャート: 判断 293"/>
        <xdr:cNvSpPr/>
      </xdr:nvSpPr>
      <xdr:spPr>
        <a:xfrm>
          <a:off x="2857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295" name="フローチャート: 判断 294"/>
        <xdr:cNvSpPr/>
      </xdr:nvSpPr>
      <xdr:spPr>
        <a:xfrm>
          <a:off x="1968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96" name="フローチャート: 判断 295"/>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97789</xdr:rowOff>
    </xdr:from>
    <xdr:to>
      <xdr:col>24</xdr:col>
      <xdr:colOff>114300</xdr:colOff>
      <xdr:row>79</xdr:row>
      <xdr:rowOff>27939</xdr:rowOff>
    </xdr:to>
    <xdr:sp macro="" textlink="">
      <xdr:nvSpPr>
        <xdr:cNvPr id="302" name="楕円 301"/>
        <xdr:cNvSpPr/>
      </xdr:nvSpPr>
      <xdr:spPr>
        <a:xfrm>
          <a:off x="4584700" y="1347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120666</xdr:rowOff>
    </xdr:from>
    <xdr:ext cx="405111" cy="259045"/>
    <xdr:sp macro="" textlink="">
      <xdr:nvSpPr>
        <xdr:cNvPr id="303" name="【福祉施設】&#10;有形固定資産減価償却率該当値テキスト"/>
        <xdr:cNvSpPr txBox="1"/>
      </xdr:nvSpPr>
      <xdr:spPr>
        <a:xfrm>
          <a:off x="4673600" y="1332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17780</xdr:rowOff>
    </xdr:from>
    <xdr:to>
      <xdr:col>20</xdr:col>
      <xdr:colOff>38100</xdr:colOff>
      <xdr:row>78</xdr:row>
      <xdr:rowOff>119380</xdr:rowOff>
    </xdr:to>
    <xdr:sp macro="" textlink="">
      <xdr:nvSpPr>
        <xdr:cNvPr id="304" name="楕円 303"/>
        <xdr:cNvSpPr/>
      </xdr:nvSpPr>
      <xdr:spPr>
        <a:xfrm>
          <a:off x="3746500" y="133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68580</xdr:rowOff>
    </xdr:from>
    <xdr:to>
      <xdr:col>24</xdr:col>
      <xdr:colOff>63500</xdr:colOff>
      <xdr:row>78</xdr:row>
      <xdr:rowOff>148589</xdr:rowOff>
    </xdr:to>
    <xdr:cxnSp macro="">
      <xdr:nvCxnSpPr>
        <xdr:cNvPr id="305" name="直線コネクタ 304"/>
        <xdr:cNvCxnSpPr/>
      </xdr:nvCxnSpPr>
      <xdr:spPr>
        <a:xfrm>
          <a:off x="3797300" y="13441680"/>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109220</xdr:rowOff>
    </xdr:from>
    <xdr:to>
      <xdr:col>15</xdr:col>
      <xdr:colOff>101600</xdr:colOff>
      <xdr:row>78</xdr:row>
      <xdr:rowOff>39370</xdr:rowOff>
    </xdr:to>
    <xdr:sp macro="" textlink="">
      <xdr:nvSpPr>
        <xdr:cNvPr id="306" name="楕円 305"/>
        <xdr:cNvSpPr/>
      </xdr:nvSpPr>
      <xdr:spPr>
        <a:xfrm>
          <a:off x="2857500" y="1331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160020</xdr:rowOff>
    </xdr:from>
    <xdr:to>
      <xdr:col>19</xdr:col>
      <xdr:colOff>177800</xdr:colOff>
      <xdr:row>78</xdr:row>
      <xdr:rowOff>68580</xdr:rowOff>
    </xdr:to>
    <xdr:cxnSp macro="">
      <xdr:nvCxnSpPr>
        <xdr:cNvPr id="307" name="直線コネクタ 306"/>
        <xdr:cNvCxnSpPr/>
      </xdr:nvCxnSpPr>
      <xdr:spPr>
        <a:xfrm>
          <a:off x="2908300" y="133616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17780</xdr:rowOff>
    </xdr:from>
    <xdr:to>
      <xdr:col>10</xdr:col>
      <xdr:colOff>165100</xdr:colOff>
      <xdr:row>77</xdr:row>
      <xdr:rowOff>119380</xdr:rowOff>
    </xdr:to>
    <xdr:sp macro="" textlink="">
      <xdr:nvSpPr>
        <xdr:cNvPr id="308" name="楕円 307"/>
        <xdr:cNvSpPr/>
      </xdr:nvSpPr>
      <xdr:spPr>
        <a:xfrm>
          <a:off x="1968500" y="1321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68580</xdr:rowOff>
    </xdr:from>
    <xdr:to>
      <xdr:col>15</xdr:col>
      <xdr:colOff>50800</xdr:colOff>
      <xdr:row>77</xdr:row>
      <xdr:rowOff>160020</xdr:rowOff>
    </xdr:to>
    <xdr:cxnSp macro="">
      <xdr:nvCxnSpPr>
        <xdr:cNvPr id="309" name="直線コネクタ 308"/>
        <xdr:cNvCxnSpPr/>
      </xdr:nvCxnSpPr>
      <xdr:spPr>
        <a:xfrm>
          <a:off x="2019300" y="132702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102888</xdr:rowOff>
    </xdr:from>
    <xdr:ext cx="405111" cy="259045"/>
    <xdr:sp macro="" textlink="">
      <xdr:nvSpPr>
        <xdr:cNvPr id="310" name="n_1aveValue【福祉施設】&#10;有形固定資産減価償却率"/>
        <xdr:cNvSpPr txBox="1"/>
      </xdr:nvSpPr>
      <xdr:spPr>
        <a:xfrm>
          <a:off x="3582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68597</xdr:rowOff>
    </xdr:from>
    <xdr:ext cx="405111" cy="259045"/>
    <xdr:sp macro="" textlink="">
      <xdr:nvSpPr>
        <xdr:cNvPr id="311" name="n_2aveValue【福祉施設】&#10;有形固定資産減価償却率"/>
        <xdr:cNvSpPr txBox="1"/>
      </xdr:nvSpPr>
      <xdr:spPr>
        <a:xfrm>
          <a:off x="2705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xdr:rowOff>
    </xdr:from>
    <xdr:ext cx="405111" cy="259045"/>
    <xdr:sp macro="" textlink="">
      <xdr:nvSpPr>
        <xdr:cNvPr id="312" name="n_3aveValue【福祉施設】&#10;有形固定資産減価償却率"/>
        <xdr:cNvSpPr txBox="1"/>
      </xdr:nvSpPr>
      <xdr:spPr>
        <a:xfrm>
          <a:off x="1816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13" name="n_4aveValue【福祉施設】&#10;有形固定資産減価償却率"/>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135907</xdr:rowOff>
    </xdr:from>
    <xdr:ext cx="405111" cy="259045"/>
    <xdr:sp macro="" textlink="">
      <xdr:nvSpPr>
        <xdr:cNvPr id="314" name="n_1mainValue【福祉施設】&#10;有形固定資産減価償却率"/>
        <xdr:cNvSpPr txBox="1"/>
      </xdr:nvSpPr>
      <xdr:spPr>
        <a:xfrm>
          <a:off x="3582044" y="1316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55897</xdr:rowOff>
    </xdr:from>
    <xdr:ext cx="405111" cy="259045"/>
    <xdr:sp macro="" textlink="">
      <xdr:nvSpPr>
        <xdr:cNvPr id="315" name="n_2mainValue【福祉施設】&#10;有形固定資産減価償却率"/>
        <xdr:cNvSpPr txBox="1"/>
      </xdr:nvSpPr>
      <xdr:spPr>
        <a:xfrm>
          <a:off x="2705744" y="1308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75</xdr:row>
      <xdr:rowOff>135907</xdr:rowOff>
    </xdr:from>
    <xdr:ext cx="405111" cy="259045"/>
    <xdr:sp macro="" textlink="">
      <xdr:nvSpPr>
        <xdr:cNvPr id="316" name="n_3mainValue【福祉施設】&#10;有形固定資産減価償却率"/>
        <xdr:cNvSpPr txBox="1"/>
      </xdr:nvSpPr>
      <xdr:spPr>
        <a:xfrm>
          <a:off x="1816744" y="1299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7" name="直線コネクタ 32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8" name="テキスト ボックス 32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9" name="直線コネクタ 32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0" name="テキスト ボックス 32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1" name="直線コネクタ 33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2" name="テキスト ボックス 33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3" name="直線コネクタ 33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4" name="テキスト ボックス 33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5" name="直線コネクタ 33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6" name="テキスト ボックス 33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86</xdr:row>
      <xdr:rowOff>101600</xdr:rowOff>
    </xdr:to>
    <xdr:cxnSp macro="">
      <xdr:nvCxnSpPr>
        <xdr:cNvPr id="340" name="直線コネクタ 339"/>
        <xdr:cNvCxnSpPr/>
      </xdr:nvCxnSpPr>
      <xdr:spPr>
        <a:xfrm flipV="1">
          <a:off x="10476865" y="132207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341" name="【福祉施設】&#10;一人当たり面積最小値テキスト"/>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342" name="直線コネクタ 341"/>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137177</xdr:rowOff>
    </xdr:from>
    <xdr:ext cx="469744" cy="259045"/>
    <xdr:sp macro="" textlink="">
      <xdr:nvSpPr>
        <xdr:cNvPr id="343" name="【福祉施設】&#10;一人当たり面積最大値テキスト"/>
        <xdr:cNvSpPr txBox="1"/>
      </xdr:nvSpPr>
      <xdr:spPr>
        <a:xfrm>
          <a:off x="10515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344" name="直線コネクタ 343"/>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86377</xdr:rowOff>
    </xdr:from>
    <xdr:ext cx="469744" cy="259045"/>
    <xdr:sp macro="" textlink="">
      <xdr:nvSpPr>
        <xdr:cNvPr id="345" name="【福祉施設】&#10;一人当たり面積平均値テキスト"/>
        <xdr:cNvSpPr txBox="1"/>
      </xdr:nvSpPr>
      <xdr:spPr>
        <a:xfrm>
          <a:off x="10515600" y="1397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63500</xdr:rowOff>
    </xdr:from>
    <xdr:to>
      <xdr:col>55</xdr:col>
      <xdr:colOff>50800</xdr:colOff>
      <xdr:row>82</xdr:row>
      <xdr:rowOff>165100</xdr:rowOff>
    </xdr:to>
    <xdr:sp macro="" textlink="">
      <xdr:nvSpPr>
        <xdr:cNvPr id="346" name="フローチャート: 判断 345"/>
        <xdr:cNvSpPr/>
      </xdr:nvSpPr>
      <xdr:spPr>
        <a:xfrm>
          <a:off x="10426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63500</xdr:rowOff>
    </xdr:from>
    <xdr:to>
      <xdr:col>50</xdr:col>
      <xdr:colOff>165100</xdr:colOff>
      <xdr:row>82</xdr:row>
      <xdr:rowOff>165100</xdr:rowOff>
    </xdr:to>
    <xdr:sp macro="" textlink="">
      <xdr:nvSpPr>
        <xdr:cNvPr id="347" name="フローチャート: 判断 346"/>
        <xdr:cNvSpPr/>
      </xdr:nvSpPr>
      <xdr:spPr>
        <a:xfrm>
          <a:off x="958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48" name="フローチャート: 判断 347"/>
        <xdr:cNvSpPr/>
      </xdr:nvSpPr>
      <xdr:spPr>
        <a:xfrm>
          <a:off x="869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50800</xdr:rowOff>
    </xdr:from>
    <xdr:to>
      <xdr:col>41</xdr:col>
      <xdr:colOff>101600</xdr:colOff>
      <xdr:row>82</xdr:row>
      <xdr:rowOff>152400</xdr:rowOff>
    </xdr:to>
    <xdr:sp macro="" textlink="">
      <xdr:nvSpPr>
        <xdr:cNvPr id="349" name="フローチャート: 判断 348"/>
        <xdr:cNvSpPr/>
      </xdr:nvSpPr>
      <xdr:spPr>
        <a:xfrm>
          <a:off x="7810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31750</xdr:rowOff>
    </xdr:from>
    <xdr:to>
      <xdr:col>36</xdr:col>
      <xdr:colOff>165100</xdr:colOff>
      <xdr:row>83</xdr:row>
      <xdr:rowOff>133350</xdr:rowOff>
    </xdr:to>
    <xdr:sp macro="" textlink="">
      <xdr:nvSpPr>
        <xdr:cNvPr id="350" name="フローチャート: 判断 349"/>
        <xdr:cNvSpPr/>
      </xdr:nvSpPr>
      <xdr:spPr>
        <a:xfrm>
          <a:off x="6921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19050</xdr:rowOff>
    </xdr:from>
    <xdr:to>
      <xdr:col>55</xdr:col>
      <xdr:colOff>50800</xdr:colOff>
      <xdr:row>85</xdr:row>
      <xdr:rowOff>120650</xdr:rowOff>
    </xdr:to>
    <xdr:sp macro="" textlink="">
      <xdr:nvSpPr>
        <xdr:cNvPr id="356" name="楕円 355"/>
        <xdr:cNvSpPr/>
      </xdr:nvSpPr>
      <xdr:spPr>
        <a:xfrm>
          <a:off x="104267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168927</xdr:rowOff>
    </xdr:from>
    <xdr:ext cx="469744" cy="259045"/>
    <xdr:sp macro="" textlink="">
      <xdr:nvSpPr>
        <xdr:cNvPr id="357" name="【福祉施設】&#10;一人当たり面積該当値テキスト"/>
        <xdr:cNvSpPr txBox="1"/>
      </xdr:nvSpPr>
      <xdr:spPr>
        <a:xfrm>
          <a:off x="10515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19050</xdr:rowOff>
    </xdr:from>
    <xdr:to>
      <xdr:col>50</xdr:col>
      <xdr:colOff>165100</xdr:colOff>
      <xdr:row>85</xdr:row>
      <xdr:rowOff>120650</xdr:rowOff>
    </xdr:to>
    <xdr:sp macro="" textlink="">
      <xdr:nvSpPr>
        <xdr:cNvPr id="358" name="楕円 357"/>
        <xdr:cNvSpPr/>
      </xdr:nvSpPr>
      <xdr:spPr>
        <a:xfrm>
          <a:off x="9588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69850</xdr:rowOff>
    </xdr:from>
    <xdr:to>
      <xdr:col>55</xdr:col>
      <xdr:colOff>0</xdr:colOff>
      <xdr:row>85</xdr:row>
      <xdr:rowOff>69850</xdr:rowOff>
    </xdr:to>
    <xdr:cxnSp macro="">
      <xdr:nvCxnSpPr>
        <xdr:cNvPr id="359" name="直線コネクタ 358"/>
        <xdr:cNvCxnSpPr/>
      </xdr:nvCxnSpPr>
      <xdr:spPr>
        <a:xfrm>
          <a:off x="9639300" y="14643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19050</xdr:rowOff>
    </xdr:from>
    <xdr:to>
      <xdr:col>46</xdr:col>
      <xdr:colOff>38100</xdr:colOff>
      <xdr:row>85</xdr:row>
      <xdr:rowOff>120650</xdr:rowOff>
    </xdr:to>
    <xdr:sp macro="" textlink="">
      <xdr:nvSpPr>
        <xdr:cNvPr id="360" name="楕円 359"/>
        <xdr:cNvSpPr/>
      </xdr:nvSpPr>
      <xdr:spPr>
        <a:xfrm>
          <a:off x="8699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69850</xdr:rowOff>
    </xdr:from>
    <xdr:to>
      <xdr:col>50</xdr:col>
      <xdr:colOff>114300</xdr:colOff>
      <xdr:row>85</xdr:row>
      <xdr:rowOff>69850</xdr:rowOff>
    </xdr:to>
    <xdr:cxnSp macro="">
      <xdr:nvCxnSpPr>
        <xdr:cNvPr id="361" name="直線コネクタ 360"/>
        <xdr:cNvCxnSpPr/>
      </xdr:nvCxnSpPr>
      <xdr:spPr>
        <a:xfrm>
          <a:off x="8750300" y="1464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19050</xdr:rowOff>
    </xdr:from>
    <xdr:to>
      <xdr:col>41</xdr:col>
      <xdr:colOff>101600</xdr:colOff>
      <xdr:row>85</xdr:row>
      <xdr:rowOff>120650</xdr:rowOff>
    </xdr:to>
    <xdr:sp macro="" textlink="">
      <xdr:nvSpPr>
        <xdr:cNvPr id="362" name="楕円 361"/>
        <xdr:cNvSpPr/>
      </xdr:nvSpPr>
      <xdr:spPr>
        <a:xfrm>
          <a:off x="7810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69850</xdr:rowOff>
    </xdr:from>
    <xdr:to>
      <xdr:col>45</xdr:col>
      <xdr:colOff>177800</xdr:colOff>
      <xdr:row>85</xdr:row>
      <xdr:rowOff>69850</xdr:rowOff>
    </xdr:to>
    <xdr:cxnSp macro="">
      <xdr:nvCxnSpPr>
        <xdr:cNvPr id="363" name="直線コネクタ 362"/>
        <xdr:cNvCxnSpPr/>
      </xdr:nvCxnSpPr>
      <xdr:spPr>
        <a:xfrm>
          <a:off x="7861300" y="1464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10177</xdr:rowOff>
    </xdr:from>
    <xdr:ext cx="469744" cy="259045"/>
    <xdr:sp macro="" textlink="">
      <xdr:nvSpPr>
        <xdr:cNvPr id="364" name="n_1aveValue【福祉施設】&#10;一人当たり面積"/>
        <xdr:cNvSpPr txBox="1"/>
      </xdr:nvSpPr>
      <xdr:spPr>
        <a:xfrm>
          <a:off x="9391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10177</xdr:rowOff>
    </xdr:from>
    <xdr:ext cx="469744" cy="259045"/>
    <xdr:sp macro="" textlink="">
      <xdr:nvSpPr>
        <xdr:cNvPr id="365" name="n_2aveValue【福祉施設】&#10;一人当たり面積"/>
        <xdr:cNvSpPr txBox="1"/>
      </xdr:nvSpPr>
      <xdr:spPr>
        <a:xfrm>
          <a:off x="8515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168927</xdr:rowOff>
    </xdr:from>
    <xdr:ext cx="469744" cy="259045"/>
    <xdr:sp macro="" textlink="">
      <xdr:nvSpPr>
        <xdr:cNvPr id="366" name="n_3aveValue【福祉施設】&#10;一人当たり面積"/>
        <xdr:cNvSpPr txBox="1"/>
      </xdr:nvSpPr>
      <xdr:spPr>
        <a:xfrm>
          <a:off x="7626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149877</xdr:rowOff>
    </xdr:from>
    <xdr:ext cx="469744" cy="259045"/>
    <xdr:sp macro="" textlink="">
      <xdr:nvSpPr>
        <xdr:cNvPr id="367" name="n_4aveValue【福祉施設】&#10;一人当たり面積"/>
        <xdr:cNvSpPr txBox="1"/>
      </xdr:nvSpPr>
      <xdr:spPr>
        <a:xfrm>
          <a:off x="6737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111777</xdr:rowOff>
    </xdr:from>
    <xdr:ext cx="469744" cy="259045"/>
    <xdr:sp macro="" textlink="">
      <xdr:nvSpPr>
        <xdr:cNvPr id="368" name="n_1mainValue【福祉施設】&#10;一人当たり面積"/>
        <xdr:cNvSpPr txBox="1"/>
      </xdr:nvSpPr>
      <xdr:spPr>
        <a:xfrm>
          <a:off x="9391727"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111777</xdr:rowOff>
    </xdr:from>
    <xdr:ext cx="469744" cy="259045"/>
    <xdr:sp macro="" textlink="">
      <xdr:nvSpPr>
        <xdr:cNvPr id="369" name="n_2mainValue【福祉施設】&#10;一人当たり面積"/>
        <xdr:cNvSpPr txBox="1"/>
      </xdr:nvSpPr>
      <xdr:spPr>
        <a:xfrm>
          <a:off x="8515427"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111777</xdr:rowOff>
    </xdr:from>
    <xdr:ext cx="469744" cy="259045"/>
    <xdr:sp macro="" textlink="">
      <xdr:nvSpPr>
        <xdr:cNvPr id="370" name="n_3mainValue【福祉施設】&#10;一人当たり面積"/>
        <xdr:cNvSpPr txBox="1"/>
      </xdr:nvSpPr>
      <xdr:spPr>
        <a:xfrm>
          <a:off x="7626427"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43543</xdr:rowOff>
    </xdr:from>
    <xdr:to>
      <xdr:col>24</xdr:col>
      <xdr:colOff>62865</xdr:colOff>
      <xdr:row>108</xdr:row>
      <xdr:rowOff>23949</xdr:rowOff>
    </xdr:to>
    <xdr:cxnSp macro="">
      <xdr:nvCxnSpPr>
        <xdr:cNvPr id="396" name="直線コネクタ 395"/>
        <xdr:cNvCxnSpPr/>
      </xdr:nvCxnSpPr>
      <xdr:spPr>
        <a:xfrm flipV="1">
          <a:off x="4634865" y="17188543"/>
          <a:ext cx="0" cy="1352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27776</xdr:rowOff>
    </xdr:from>
    <xdr:ext cx="405111" cy="259045"/>
    <xdr:sp macro="" textlink="">
      <xdr:nvSpPr>
        <xdr:cNvPr id="397" name="【市民会館】&#10;有形固定資産減価償却率最小値テキスト"/>
        <xdr:cNvSpPr txBox="1"/>
      </xdr:nvSpPr>
      <xdr:spPr>
        <a:xfrm>
          <a:off x="4673600" y="1854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23949</xdr:rowOff>
    </xdr:from>
    <xdr:to>
      <xdr:col>24</xdr:col>
      <xdr:colOff>152400</xdr:colOff>
      <xdr:row>108</xdr:row>
      <xdr:rowOff>23949</xdr:rowOff>
    </xdr:to>
    <xdr:cxnSp macro="">
      <xdr:nvCxnSpPr>
        <xdr:cNvPr id="398" name="直線コネクタ 397"/>
        <xdr:cNvCxnSpPr/>
      </xdr:nvCxnSpPr>
      <xdr:spPr>
        <a:xfrm>
          <a:off x="4546600" y="1854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161670</xdr:rowOff>
    </xdr:from>
    <xdr:ext cx="340478" cy="259045"/>
    <xdr:sp macro="" textlink="">
      <xdr:nvSpPr>
        <xdr:cNvPr id="399" name="【市民会館】&#10;有形固定資産減価償却率最大値テキスト"/>
        <xdr:cNvSpPr txBox="1"/>
      </xdr:nvSpPr>
      <xdr:spPr>
        <a:xfrm>
          <a:off x="4673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43543</xdr:rowOff>
    </xdr:from>
    <xdr:to>
      <xdr:col>24</xdr:col>
      <xdr:colOff>152400</xdr:colOff>
      <xdr:row>100</xdr:row>
      <xdr:rowOff>43543</xdr:rowOff>
    </xdr:to>
    <xdr:cxnSp macro="">
      <xdr:nvCxnSpPr>
        <xdr:cNvPr id="400" name="直線コネクタ 399"/>
        <xdr:cNvCxnSpPr/>
      </xdr:nvCxnSpPr>
      <xdr:spPr>
        <a:xfrm>
          <a:off x="4546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80934</xdr:rowOff>
    </xdr:from>
    <xdr:ext cx="405111" cy="259045"/>
    <xdr:sp macro="" textlink="">
      <xdr:nvSpPr>
        <xdr:cNvPr id="401" name="【市民会館】&#10;有形固定資産減価償却率平均値テキスト"/>
        <xdr:cNvSpPr txBox="1"/>
      </xdr:nvSpPr>
      <xdr:spPr>
        <a:xfrm>
          <a:off x="4673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402" name="フローチャート: 判断 401"/>
        <xdr:cNvSpPr/>
      </xdr:nvSpPr>
      <xdr:spPr>
        <a:xfrm>
          <a:off x="4584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90714</xdr:rowOff>
    </xdr:from>
    <xdr:to>
      <xdr:col>20</xdr:col>
      <xdr:colOff>38100</xdr:colOff>
      <xdr:row>105</xdr:row>
      <xdr:rowOff>20864</xdr:rowOff>
    </xdr:to>
    <xdr:sp macro="" textlink="">
      <xdr:nvSpPr>
        <xdr:cNvPr id="403" name="フローチャート: 判断 402"/>
        <xdr:cNvSpPr/>
      </xdr:nvSpPr>
      <xdr:spPr>
        <a:xfrm>
          <a:off x="3746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404" name="フローチャート: 判断 403"/>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405" name="フローチャート: 判断 404"/>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44994</xdr:rowOff>
    </xdr:from>
    <xdr:to>
      <xdr:col>6</xdr:col>
      <xdr:colOff>38100</xdr:colOff>
      <xdr:row>104</xdr:row>
      <xdr:rowOff>146594</xdr:rowOff>
    </xdr:to>
    <xdr:sp macro="" textlink="">
      <xdr:nvSpPr>
        <xdr:cNvPr id="406" name="フローチャート: 判断 405"/>
        <xdr:cNvSpPr/>
      </xdr:nvSpPr>
      <xdr:spPr>
        <a:xfrm>
          <a:off x="1079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46627</xdr:rowOff>
    </xdr:from>
    <xdr:to>
      <xdr:col>24</xdr:col>
      <xdr:colOff>114300</xdr:colOff>
      <xdr:row>105</xdr:row>
      <xdr:rowOff>148227</xdr:rowOff>
    </xdr:to>
    <xdr:sp macro="" textlink="">
      <xdr:nvSpPr>
        <xdr:cNvPr id="412" name="楕円 411"/>
        <xdr:cNvSpPr/>
      </xdr:nvSpPr>
      <xdr:spPr>
        <a:xfrm>
          <a:off x="45847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25054</xdr:rowOff>
    </xdr:from>
    <xdr:ext cx="405111" cy="259045"/>
    <xdr:sp macro="" textlink="">
      <xdr:nvSpPr>
        <xdr:cNvPr id="413" name="【市民会館】&#10;有形固定資産減価償却率該当値テキスト"/>
        <xdr:cNvSpPr txBox="1"/>
      </xdr:nvSpPr>
      <xdr:spPr>
        <a:xfrm>
          <a:off x="4673600" y="180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15602</xdr:rowOff>
    </xdr:from>
    <xdr:to>
      <xdr:col>20</xdr:col>
      <xdr:colOff>38100</xdr:colOff>
      <xdr:row>105</xdr:row>
      <xdr:rowOff>117202</xdr:rowOff>
    </xdr:to>
    <xdr:sp macro="" textlink="">
      <xdr:nvSpPr>
        <xdr:cNvPr id="414" name="楕円 413"/>
        <xdr:cNvSpPr/>
      </xdr:nvSpPr>
      <xdr:spPr>
        <a:xfrm>
          <a:off x="37465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66402</xdr:rowOff>
    </xdr:from>
    <xdr:to>
      <xdr:col>24</xdr:col>
      <xdr:colOff>63500</xdr:colOff>
      <xdr:row>105</xdr:row>
      <xdr:rowOff>97427</xdr:rowOff>
    </xdr:to>
    <xdr:cxnSp macro="">
      <xdr:nvCxnSpPr>
        <xdr:cNvPr id="415" name="直線コネクタ 414"/>
        <xdr:cNvCxnSpPr/>
      </xdr:nvCxnSpPr>
      <xdr:spPr>
        <a:xfrm>
          <a:off x="3797300" y="18068652"/>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4173</xdr:rowOff>
    </xdr:from>
    <xdr:to>
      <xdr:col>15</xdr:col>
      <xdr:colOff>101600</xdr:colOff>
      <xdr:row>105</xdr:row>
      <xdr:rowOff>105773</xdr:rowOff>
    </xdr:to>
    <xdr:sp macro="" textlink="">
      <xdr:nvSpPr>
        <xdr:cNvPr id="416" name="楕円 415"/>
        <xdr:cNvSpPr/>
      </xdr:nvSpPr>
      <xdr:spPr>
        <a:xfrm>
          <a:off x="2857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54973</xdr:rowOff>
    </xdr:from>
    <xdr:to>
      <xdr:col>19</xdr:col>
      <xdr:colOff>177800</xdr:colOff>
      <xdr:row>105</xdr:row>
      <xdr:rowOff>66402</xdr:rowOff>
    </xdr:to>
    <xdr:cxnSp macro="">
      <xdr:nvCxnSpPr>
        <xdr:cNvPr id="417" name="直線コネクタ 416"/>
        <xdr:cNvCxnSpPr/>
      </xdr:nvCxnSpPr>
      <xdr:spPr>
        <a:xfrm>
          <a:off x="2908300" y="18057223"/>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147864</xdr:rowOff>
    </xdr:from>
    <xdr:to>
      <xdr:col>10</xdr:col>
      <xdr:colOff>165100</xdr:colOff>
      <xdr:row>105</xdr:row>
      <xdr:rowOff>78014</xdr:rowOff>
    </xdr:to>
    <xdr:sp macro="" textlink="">
      <xdr:nvSpPr>
        <xdr:cNvPr id="418" name="楕円 417"/>
        <xdr:cNvSpPr/>
      </xdr:nvSpPr>
      <xdr:spPr>
        <a:xfrm>
          <a:off x="1968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27214</xdr:rowOff>
    </xdr:from>
    <xdr:to>
      <xdr:col>15</xdr:col>
      <xdr:colOff>50800</xdr:colOff>
      <xdr:row>105</xdr:row>
      <xdr:rowOff>54973</xdr:rowOff>
    </xdr:to>
    <xdr:cxnSp macro="">
      <xdr:nvCxnSpPr>
        <xdr:cNvPr id="419" name="直線コネクタ 418"/>
        <xdr:cNvCxnSpPr/>
      </xdr:nvCxnSpPr>
      <xdr:spPr>
        <a:xfrm>
          <a:off x="2019300" y="1802946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152763</xdr:rowOff>
    </xdr:from>
    <xdr:to>
      <xdr:col>6</xdr:col>
      <xdr:colOff>38100</xdr:colOff>
      <xdr:row>108</xdr:row>
      <xdr:rowOff>82913</xdr:rowOff>
    </xdr:to>
    <xdr:sp macro="" textlink="">
      <xdr:nvSpPr>
        <xdr:cNvPr id="420" name="楕円 419"/>
        <xdr:cNvSpPr/>
      </xdr:nvSpPr>
      <xdr:spPr>
        <a:xfrm>
          <a:off x="1079500" y="1849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27214</xdr:rowOff>
    </xdr:from>
    <xdr:to>
      <xdr:col>10</xdr:col>
      <xdr:colOff>114300</xdr:colOff>
      <xdr:row>108</xdr:row>
      <xdr:rowOff>32113</xdr:rowOff>
    </xdr:to>
    <xdr:cxnSp macro="">
      <xdr:nvCxnSpPr>
        <xdr:cNvPr id="421" name="直線コネクタ 420"/>
        <xdr:cNvCxnSpPr/>
      </xdr:nvCxnSpPr>
      <xdr:spPr>
        <a:xfrm flipV="1">
          <a:off x="1130300" y="18029464"/>
          <a:ext cx="889000" cy="51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37391</xdr:rowOff>
    </xdr:from>
    <xdr:ext cx="405111" cy="259045"/>
    <xdr:sp macro="" textlink="">
      <xdr:nvSpPr>
        <xdr:cNvPr id="422" name="n_1aveValue【市民会館】&#10;有形固定資産減価償却率"/>
        <xdr:cNvSpPr txBox="1"/>
      </xdr:nvSpPr>
      <xdr:spPr>
        <a:xfrm>
          <a:off x="3582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35758</xdr:rowOff>
    </xdr:from>
    <xdr:ext cx="405111" cy="259045"/>
    <xdr:sp macro="" textlink="">
      <xdr:nvSpPr>
        <xdr:cNvPr id="423" name="n_2aveValue【市民会館】&#10;有形固定資産減価償却率"/>
        <xdr:cNvSpPr txBox="1"/>
      </xdr:nvSpPr>
      <xdr:spPr>
        <a:xfrm>
          <a:off x="2705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424" name="n_3aveValue【市民会館】&#10;有形固定資産減価償却率"/>
        <xdr:cNvSpPr txBox="1"/>
      </xdr:nvSpPr>
      <xdr:spPr>
        <a:xfrm>
          <a:off x="1816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163121</xdr:rowOff>
    </xdr:from>
    <xdr:ext cx="405111" cy="259045"/>
    <xdr:sp macro="" textlink="">
      <xdr:nvSpPr>
        <xdr:cNvPr id="425" name="n_4aveValue【市民会館】&#10;有形固定資産減価償却率"/>
        <xdr:cNvSpPr txBox="1"/>
      </xdr:nvSpPr>
      <xdr:spPr>
        <a:xfrm>
          <a:off x="927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108329</xdr:rowOff>
    </xdr:from>
    <xdr:ext cx="405111" cy="259045"/>
    <xdr:sp macro="" textlink="">
      <xdr:nvSpPr>
        <xdr:cNvPr id="426" name="n_1mainValue【市民会館】&#10;有形固定資産減価償却率"/>
        <xdr:cNvSpPr txBox="1"/>
      </xdr:nvSpPr>
      <xdr:spPr>
        <a:xfrm>
          <a:off x="35820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96900</xdr:rowOff>
    </xdr:from>
    <xdr:ext cx="405111" cy="259045"/>
    <xdr:sp macro="" textlink="">
      <xdr:nvSpPr>
        <xdr:cNvPr id="427" name="n_2mainValue【市民会館】&#10;有形固定資産減価償却率"/>
        <xdr:cNvSpPr txBox="1"/>
      </xdr:nvSpPr>
      <xdr:spPr>
        <a:xfrm>
          <a:off x="27057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69141</xdr:rowOff>
    </xdr:from>
    <xdr:ext cx="405111" cy="259045"/>
    <xdr:sp macro="" textlink="">
      <xdr:nvSpPr>
        <xdr:cNvPr id="428" name="n_3mainValue【市民会館】&#10;有形固定資産減価償却率"/>
        <xdr:cNvSpPr txBox="1"/>
      </xdr:nvSpPr>
      <xdr:spPr>
        <a:xfrm>
          <a:off x="18167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74040</xdr:rowOff>
    </xdr:from>
    <xdr:ext cx="405111" cy="259045"/>
    <xdr:sp macro="" textlink="">
      <xdr:nvSpPr>
        <xdr:cNvPr id="429" name="n_4mainValue【市民会館】&#10;有形固定資産減価償却率"/>
        <xdr:cNvSpPr txBox="1"/>
      </xdr:nvSpPr>
      <xdr:spPr>
        <a:xfrm>
          <a:off x="927744" y="1859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0" name="直線コネクタ 43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1" name="テキスト ボックス 44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2" name="直線コネクタ 44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3" name="テキスト ボックス 44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6" name="直線コネクタ 44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7" name="テキスト ボックス 44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8" name="直線コネクタ 44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9" name="テキスト ボックス 44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1" name="テキスト ボックス 4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19050</xdr:rowOff>
    </xdr:from>
    <xdr:to>
      <xdr:col>54</xdr:col>
      <xdr:colOff>189865</xdr:colOff>
      <xdr:row>108</xdr:row>
      <xdr:rowOff>0</xdr:rowOff>
    </xdr:to>
    <xdr:cxnSp macro="">
      <xdr:nvCxnSpPr>
        <xdr:cNvPr id="453" name="直線コネクタ 452"/>
        <xdr:cNvCxnSpPr/>
      </xdr:nvCxnSpPr>
      <xdr:spPr>
        <a:xfrm flipV="1">
          <a:off x="10476865" y="173355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3827</xdr:rowOff>
    </xdr:from>
    <xdr:ext cx="469744" cy="259045"/>
    <xdr:sp macro="" textlink="">
      <xdr:nvSpPr>
        <xdr:cNvPr id="454" name="【市民会館】&#10;一人当たり面積最小値テキスト"/>
        <xdr:cNvSpPr txBox="1"/>
      </xdr:nvSpPr>
      <xdr:spPr>
        <a:xfrm>
          <a:off x="10515600"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0</xdr:rowOff>
    </xdr:from>
    <xdr:to>
      <xdr:col>55</xdr:col>
      <xdr:colOff>88900</xdr:colOff>
      <xdr:row>108</xdr:row>
      <xdr:rowOff>0</xdr:rowOff>
    </xdr:to>
    <xdr:cxnSp macro="">
      <xdr:nvCxnSpPr>
        <xdr:cNvPr id="455" name="直線コネクタ 454"/>
        <xdr:cNvCxnSpPr/>
      </xdr:nvCxnSpPr>
      <xdr:spPr>
        <a:xfrm>
          <a:off x="10388600" y="185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137177</xdr:rowOff>
    </xdr:from>
    <xdr:ext cx="469744" cy="259045"/>
    <xdr:sp macro="" textlink="">
      <xdr:nvSpPr>
        <xdr:cNvPr id="456" name="【市民会館】&#10;一人当たり面積最大値テキスト"/>
        <xdr:cNvSpPr txBox="1"/>
      </xdr:nvSpPr>
      <xdr:spPr>
        <a:xfrm>
          <a:off x="10515600" y="1711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19050</xdr:rowOff>
    </xdr:from>
    <xdr:to>
      <xdr:col>55</xdr:col>
      <xdr:colOff>88900</xdr:colOff>
      <xdr:row>101</xdr:row>
      <xdr:rowOff>19050</xdr:rowOff>
    </xdr:to>
    <xdr:cxnSp macro="">
      <xdr:nvCxnSpPr>
        <xdr:cNvPr id="457" name="直線コネクタ 456"/>
        <xdr:cNvCxnSpPr/>
      </xdr:nvCxnSpPr>
      <xdr:spPr>
        <a:xfrm>
          <a:off x="10388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74947</xdr:rowOff>
    </xdr:from>
    <xdr:ext cx="469744" cy="259045"/>
    <xdr:sp macro="" textlink="">
      <xdr:nvSpPr>
        <xdr:cNvPr id="458" name="【市民会館】&#10;一人当たり面積平均値テキスト"/>
        <xdr:cNvSpPr txBox="1"/>
      </xdr:nvSpPr>
      <xdr:spPr>
        <a:xfrm>
          <a:off x="10515600" y="1790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59" name="フローチャート: 判断 458"/>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29211</xdr:rowOff>
    </xdr:from>
    <xdr:to>
      <xdr:col>50</xdr:col>
      <xdr:colOff>165100</xdr:colOff>
      <xdr:row>105</xdr:row>
      <xdr:rowOff>130811</xdr:rowOff>
    </xdr:to>
    <xdr:sp macro="" textlink="">
      <xdr:nvSpPr>
        <xdr:cNvPr id="460" name="フローチャート: 判断 459"/>
        <xdr:cNvSpPr/>
      </xdr:nvSpPr>
      <xdr:spPr>
        <a:xfrm>
          <a:off x="9588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61" name="フローチャート: 判断 460"/>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62" name="フローチャート: 判断 461"/>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67311</xdr:rowOff>
    </xdr:from>
    <xdr:to>
      <xdr:col>36</xdr:col>
      <xdr:colOff>165100</xdr:colOff>
      <xdr:row>105</xdr:row>
      <xdr:rowOff>168911</xdr:rowOff>
    </xdr:to>
    <xdr:sp macro="" textlink="">
      <xdr:nvSpPr>
        <xdr:cNvPr id="463" name="フローチャート: 判断 462"/>
        <xdr:cNvSpPr/>
      </xdr:nvSpPr>
      <xdr:spPr>
        <a:xfrm>
          <a:off x="6921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69" name="楕円 468"/>
        <xdr:cNvSpPr/>
      </xdr:nvSpPr>
      <xdr:spPr>
        <a:xfrm>
          <a:off x="104267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87647</xdr:rowOff>
    </xdr:from>
    <xdr:ext cx="469744" cy="259045"/>
    <xdr:sp macro="" textlink="">
      <xdr:nvSpPr>
        <xdr:cNvPr id="470" name="【市民会館】&#10;一人当たり面積該当値テキスト"/>
        <xdr:cNvSpPr txBox="1"/>
      </xdr:nvSpPr>
      <xdr:spPr>
        <a:xfrm>
          <a:off x="105156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109220</xdr:rowOff>
    </xdr:from>
    <xdr:to>
      <xdr:col>50</xdr:col>
      <xdr:colOff>165100</xdr:colOff>
      <xdr:row>107</xdr:row>
      <xdr:rowOff>39370</xdr:rowOff>
    </xdr:to>
    <xdr:sp macro="" textlink="">
      <xdr:nvSpPr>
        <xdr:cNvPr id="471" name="楕円 470"/>
        <xdr:cNvSpPr/>
      </xdr:nvSpPr>
      <xdr:spPr>
        <a:xfrm>
          <a:off x="9588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160020</xdr:rowOff>
    </xdr:from>
    <xdr:to>
      <xdr:col>55</xdr:col>
      <xdr:colOff>0</xdr:colOff>
      <xdr:row>106</xdr:row>
      <xdr:rowOff>160020</xdr:rowOff>
    </xdr:to>
    <xdr:cxnSp macro="">
      <xdr:nvCxnSpPr>
        <xdr:cNvPr id="472" name="直線コネクタ 471"/>
        <xdr:cNvCxnSpPr/>
      </xdr:nvCxnSpPr>
      <xdr:spPr>
        <a:xfrm>
          <a:off x="9639300" y="18333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109220</xdr:rowOff>
    </xdr:from>
    <xdr:to>
      <xdr:col>46</xdr:col>
      <xdr:colOff>38100</xdr:colOff>
      <xdr:row>107</xdr:row>
      <xdr:rowOff>39370</xdr:rowOff>
    </xdr:to>
    <xdr:sp macro="" textlink="">
      <xdr:nvSpPr>
        <xdr:cNvPr id="473" name="楕円 472"/>
        <xdr:cNvSpPr/>
      </xdr:nvSpPr>
      <xdr:spPr>
        <a:xfrm>
          <a:off x="8699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160020</xdr:rowOff>
    </xdr:from>
    <xdr:to>
      <xdr:col>50</xdr:col>
      <xdr:colOff>114300</xdr:colOff>
      <xdr:row>106</xdr:row>
      <xdr:rowOff>160020</xdr:rowOff>
    </xdr:to>
    <xdr:cxnSp macro="">
      <xdr:nvCxnSpPr>
        <xdr:cNvPr id="474" name="直線コネクタ 473"/>
        <xdr:cNvCxnSpPr/>
      </xdr:nvCxnSpPr>
      <xdr:spPr>
        <a:xfrm>
          <a:off x="8750300" y="18333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116839</xdr:rowOff>
    </xdr:from>
    <xdr:to>
      <xdr:col>41</xdr:col>
      <xdr:colOff>101600</xdr:colOff>
      <xdr:row>107</xdr:row>
      <xdr:rowOff>46989</xdr:rowOff>
    </xdr:to>
    <xdr:sp macro="" textlink="">
      <xdr:nvSpPr>
        <xdr:cNvPr id="475" name="楕円 474"/>
        <xdr:cNvSpPr/>
      </xdr:nvSpPr>
      <xdr:spPr>
        <a:xfrm>
          <a:off x="7810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160020</xdr:rowOff>
    </xdr:from>
    <xdr:to>
      <xdr:col>45</xdr:col>
      <xdr:colOff>177800</xdr:colOff>
      <xdr:row>106</xdr:row>
      <xdr:rowOff>167639</xdr:rowOff>
    </xdr:to>
    <xdr:cxnSp macro="">
      <xdr:nvCxnSpPr>
        <xdr:cNvPr id="476" name="直線コネクタ 475"/>
        <xdr:cNvCxnSpPr/>
      </xdr:nvCxnSpPr>
      <xdr:spPr>
        <a:xfrm flipV="1">
          <a:off x="7861300" y="183337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477" name="楕円 476"/>
        <xdr:cNvSpPr/>
      </xdr:nvSpPr>
      <xdr:spPr>
        <a:xfrm>
          <a:off x="6921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167639</xdr:rowOff>
    </xdr:from>
    <xdr:to>
      <xdr:col>41</xdr:col>
      <xdr:colOff>50800</xdr:colOff>
      <xdr:row>106</xdr:row>
      <xdr:rowOff>167639</xdr:rowOff>
    </xdr:to>
    <xdr:cxnSp macro="">
      <xdr:nvCxnSpPr>
        <xdr:cNvPr id="478" name="直線コネクタ 477"/>
        <xdr:cNvCxnSpPr/>
      </xdr:nvCxnSpPr>
      <xdr:spPr>
        <a:xfrm>
          <a:off x="6972300" y="1834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147338</xdr:rowOff>
    </xdr:from>
    <xdr:ext cx="469744" cy="259045"/>
    <xdr:sp macro="" textlink="">
      <xdr:nvSpPr>
        <xdr:cNvPr id="479" name="n_1aveValue【市民会館】&#10;一人当たり面積"/>
        <xdr:cNvSpPr txBox="1"/>
      </xdr:nvSpPr>
      <xdr:spPr>
        <a:xfrm>
          <a:off x="93917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154957</xdr:rowOff>
    </xdr:from>
    <xdr:ext cx="469744" cy="259045"/>
    <xdr:sp macro="" textlink="">
      <xdr:nvSpPr>
        <xdr:cNvPr id="480" name="n_2aveValue【市民会館】&#10;一人当たり面積"/>
        <xdr:cNvSpPr txBox="1"/>
      </xdr:nvSpPr>
      <xdr:spPr>
        <a:xfrm>
          <a:off x="8515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162577</xdr:rowOff>
    </xdr:from>
    <xdr:ext cx="469744" cy="259045"/>
    <xdr:sp macro="" textlink="">
      <xdr:nvSpPr>
        <xdr:cNvPr id="481" name="n_3aveValue【市民会館】&#10;一人当たり面積"/>
        <xdr:cNvSpPr txBox="1"/>
      </xdr:nvSpPr>
      <xdr:spPr>
        <a:xfrm>
          <a:off x="7626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13988</xdr:rowOff>
    </xdr:from>
    <xdr:ext cx="469744" cy="259045"/>
    <xdr:sp macro="" textlink="">
      <xdr:nvSpPr>
        <xdr:cNvPr id="482" name="n_4aveValue【市民会館】&#10;一人当たり面積"/>
        <xdr:cNvSpPr txBox="1"/>
      </xdr:nvSpPr>
      <xdr:spPr>
        <a:xfrm>
          <a:off x="6737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30497</xdr:rowOff>
    </xdr:from>
    <xdr:ext cx="469744" cy="259045"/>
    <xdr:sp macro="" textlink="">
      <xdr:nvSpPr>
        <xdr:cNvPr id="483" name="n_1mainValue【市民会館】&#10;一人当たり面積"/>
        <xdr:cNvSpPr txBox="1"/>
      </xdr:nvSpPr>
      <xdr:spPr>
        <a:xfrm>
          <a:off x="93917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30497</xdr:rowOff>
    </xdr:from>
    <xdr:ext cx="469744" cy="259045"/>
    <xdr:sp macro="" textlink="">
      <xdr:nvSpPr>
        <xdr:cNvPr id="484" name="n_2mainValue【市民会館】&#10;一人当たり面積"/>
        <xdr:cNvSpPr txBox="1"/>
      </xdr:nvSpPr>
      <xdr:spPr>
        <a:xfrm>
          <a:off x="8515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38116</xdr:rowOff>
    </xdr:from>
    <xdr:ext cx="469744" cy="259045"/>
    <xdr:sp macro="" textlink="">
      <xdr:nvSpPr>
        <xdr:cNvPr id="485" name="n_3mainValue【市民会館】&#10;一人当たり面積"/>
        <xdr:cNvSpPr txBox="1"/>
      </xdr:nvSpPr>
      <xdr:spPr>
        <a:xfrm>
          <a:off x="7626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38116</xdr:rowOff>
    </xdr:from>
    <xdr:ext cx="469744" cy="259045"/>
    <xdr:sp macro="" textlink="">
      <xdr:nvSpPr>
        <xdr:cNvPr id="486" name="n_4mainValue【市民会館】&#10;一人当たり面積"/>
        <xdr:cNvSpPr txBox="1"/>
      </xdr:nvSpPr>
      <xdr:spPr>
        <a:xfrm>
          <a:off x="6737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9" name="テキスト ボックス 49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1" name="テキスト ボックス 5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3" name="テキスト ボックス 5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5" name="テキスト ボックス 5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7" name="テキスト ボックス 50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9" name="テキスト ボックス 50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114300</xdr:rowOff>
    </xdr:from>
    <xdr:to>
      <xdr:col>85</xdr:col>
      <xdr:colOff>126364</xdr:colOff>
      <xdr:row>41</xdr:row>
      <xdr:rowOff>15240</xdr:rowOff>
    </xdr:to>
    <xdr:cxnSp macro="">
      <xdr:nvCxnSpPr>
        <xdr:cNvPr id="511" name="直線コネクタ 510"/>
        <xdr:cNvCxnSpPr/>
      </xdr:nvCxnSpPr>
      <xdr:spPr>
        <a:xfrm flipV="1">
          <a:off x="16318864" y="577215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512" name="【一般廃棄物処理施設】&#10;有形固定資産減価償却率最小値テキスト"/>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513" name="直線コネクタ 512"/>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60977</xdr:rowOff>
    </xdr:from>
    <xdr:ext cx="405111" cy="259045"/>
    <xdr:sp macro="" textlink="">
      <xdr:nvSpPr>
        <xdr:cNvPr id="514" name="【一般廃棄物処理施設】&#10;有形固定資産減価償却率最大値テキスト"/>
        <xdr:cNvSpPr txBox="1"/>
      </xdr:nvSpPr>
      <xdr:spPr>
        <a:xfrm>
          <a:off x="16357600" y="554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114300</xdr:rowOff>
    </xdr:from>
    <xdr:to>
      <xdr:col>86</xdr:col>
      <xdr:colOff>25400</xdr:colOff>
      <xdr:row>33</xdr:row>
      <xdr:rowOff>114300</xdr:rowOff>
    </xdr:to>
    <xdr:cxnSp macro="">
      <xdr:nvCxnSpPr>
        <xdr:cNvPr id="515" name="直線コネクタ 514"/>
        <xdr:cNvCxnSpPr/>
      </xdr:nvCxnSpPr>
      <xdr:spPr>
        <a:xfrm>
          <a:off x="16230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59072</xdr:rowOff>
    </xdr:from>
    <xdr:ext cx="405111" cy="259045"/>
    <xdr:sp macro="" textlink="">
      <xdr:nvSpPr>
        <xdr:cNvPr id="516" name="【一般廃棄物処理施設】&#10;有形固定資産減価償却率平均値テキスト"/>
        <xdr:cNvSpPr txBox="1"/>
      </xdr:nvSpPr>
      <xdr:spPr>
        <a:xfrm>
          <a:off x="163576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517" name="フローチャート: 判断 516"/>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518" name="フローチャート: 判断 517"/>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114935</xdr:rowOff>
    </xdr:from>
    <xdr:to>
      <xdr:col>76</xdr:col>
      <xdr:colOff>165100</xdr:colOff>
      <xdr:row>37</xdr:row>
      <xdr:rowOff>45085</xdr:rowOff>
    </xdr:to>
    <xdr:sp macro="" textlink="">
      <xdr:nvSpPr>
        <xdr:cNvPr id="519" name="フローチャート: 判断 518"/>
        <xdr:cNvSpPr/>
      </xdr:nvSpPr>
      <xdr:spPr>
        <a:xfrm>
          <a:off x="14541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15875</xdr:rowOff>
    </xdr:from>
    <xdr:to>
      <xdr:col>72</xdr:col>
      <xdr:colOff>38100</xdr:colOff>
      <xdr:row>37</xdr:row>
      <xdr:rowOff>117475</xdr:rowOff>
    </xdr:to>
    <xdr:sp macro="" textlink="">
      <xdr:nvSpPr>
        <xdr:cNvPr id="520" name="フローチャート: 判断 519"/>
        <xdr:cNvSpPr/>
      </xdr:nvSpPr>
      <xdr:spPr>
        <a:xfrm>
          <a:off x="13652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44450</xdr:rowOff>
    </xdr:from>
    <xdr:to>
      <xdr:col>67</xdr:col>
      <xdr:colOff>101600</xdr:colOff>
      <xdr:row>36</xdr:row>
      <xdr:rowOff>146050</xdr:rowOff>
    </xdr:to>
    <xdr:sp macro="" textlink="">
      <xdr:nvSpPr>
        <xdr:cNvPr id="521" name="フローチャート: 判断 520"/>
        <xdr:cNvSpPr/>
      </xdr:nvSpPr>
      <xdr:spPr>
        <a:xfrm>
          <a:off x="127635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139700</xdr:rowOff>
    </xdr:from>
    <xdr:to>
      <xdr:col>85</xdr:col>
      <xdr:colOff>177800</xdr:colOff>
      <xdr:row>34</xdr:row>
      <xdr:rowOff>69850</xdr:rowOff>
    </xdr:to>
    <xdr:sp macro="" textlink="">
      <xdr:nvSpPr>
        <xdr:cNvPr id="527" name="楕円 526"/>
        <xdr:cNvSpPr/>
      </xdr:nvSpPr>
      <xdr:spPr>
        <a:xfrm>
          <a:off x="162687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54627</xdr:rowOff>
    </xdr:from>
    <xdr:ext cx="405111" cy="259045"/>
    <xdr:sp macro="" textlink="">
      <xdr:nvSpPr>
        <xdr:cNvPr id="528" name="【一般廃棄物処理施設】&#10;有形固定資産減価償却率該当値テキスト"/>
        <xdr:cNvSpPr txBox="1"/>
      </xdr:nvSpPr>
      <xdr:spPr>
        <a:xfrm>
          <a:off x="16357600" y="571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25400</xdr:rowOff>
    </xdr:from>
    <xdr:to>
      <xdr:col>81</xdr:col>
      <xdr:colOff>101600</xdr:colOff>
      <xdr:row>40</xdr:row>
      <xdr:rowOff>127000</xdr:rowOff>
    </xdr:to>
    <xdr:sp macro="" textlink="">
      <xdr:nvSpPr>
        <xdr:cNvPr id="529" name="楕円 528"/>
        <xdr:cNvSpPr/>
      </xdr:nvSpPr>
      <xdr:spPr>
        <a:xfrm>
          <a:off x="1543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19050</xdr:rowOff>
    </xdr:from>
    <xdr:to>
      <xdr:col>85</xdr:col>
      <xdr:colOff>127000</xdr:colOff>
      <xdr:row>40</xdr:row>
      <xdr:rowOff>76200</xdr:rowOff>
    </xdr:to>
    <xdr:cxnSp macro="">
      <xdr:nvCxnSpPr>
        <xdr:cNvPr id="530" name="直線コネクタ 529"/>
        <xdr:cNvCxnSpPr/>
      </xdr:nvCxnSpPr>
      <xdr:spPr>
        <a:xfrm flipV="1">
          <a:off x="15481300" y="5848350"/>
          <a:ext cx="8382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162560</xdr:rowOff>
    </xdr:from>
    <xdr:to>
      <xdr:col>76</xdr:col>
      <xdr:colOff>165100</xdr:colOff>
      <xdr:row>40</xdr:row>
      <xdr:rowOff>92710</xdr:rowOff>
    </xdr:to>
    <xdr:sp macro="" textlink="">
      <xdr:nvSpPr>
        <xdr:cNvPr id="531" name="楕円 530"/>
        <xdr:cNvSpPr/>
      </xdr:nvSpPr>
      <xdr:spPr>
        <a:xfrm>
          <a:off x="14541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41910</xdr:rowOff>
    </xdr:from>
    <xdr:to>
      <xdr:col>81</xdr:col>
      <xdr:colOff>50800</xdr:colOff>
      <xdr:row>40</xdr:row>
      <xdr:rowOff>76200</xdr:rowOff>
    </xdr:to>
    <xdr:cxnSp macro="">
      <xdr:nvCxnSpPr>
        <xdr:cNvPr id="532" name="直線コネクタ 531"/>
        <xdr:cNvCxnSpPr/>
      </xdr:nvCxnSpPr>
      <xdr:spPr>
        <a:xfrm>
          <a:off x="14592300" y="68999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130175</xdr:rowOff>
    </xdr:from>
    <xdr:to>
      <xdr:col>72</xdr:col>
      <xdr:colOff>38100</xdr:colOff>
      <xdr:row>40</xdr:row>
      <xdr:rowOff>60325</xdr:rowOff>
    </xdr:to>
    <xdr:sp macro="" textlink="">
      <xdr:nvSpPr>
        <xdr:cNvPr id="533" name="楕円 532"/>
        <xdr:cNvSpPr/>
      </xdr:nvSpPr>
      <xdr:spPr>
        <a:xfrm>
          <a:off x="13652500" y="68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9525</xdr:rowOff>
    </xdr:from>
    <xdr:to>
      <xdr:col>76</xdr:col>
      <xdr:colOff>114300</xdr:colOff>
      <xdr:row>40</xdr:row>
      <xdr:rowOff>41910</xdr:rowOff>
    </xdr:to>
    <xdr:cxnSp macro="">
      <xdr:nvCxnSpPr>
        <xdr:cNvPr id="534" name="直線コネクタ 533"/>
        <xdr:cNvCxnSpPr/>
      </xdr:nvCxnSpPr>
      <xdr:spPr>
        <a:xfrm>
          <a:off x="13703300" y="68675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160655</xdr:rowOff>
    </xdr:from>
    <xdr:to>
      <xdr:col>67</xdr:col>
      <xdr:colOff>101600</xdr:colOff>
      <xdr:row>41</xdr:row>
      <xdr:rowOff>90805</xdr:rowOff>
    </xdr:to>
    <xdr:sp macro="" textlink="">
      <xdr:nvSpPr>
        <xdr:cNvPr id="535" name="楕円 534"/>
        <xdr:cNvSpPr/>
      </xdr:nvSpPr>
      <xdr:spPr>
        <a:xfrm>
          <a:off x="127635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9525</xdr:rowOff>
    </xdr:from>
    <xdr:to>
      <xdr:col>71</xdr:col>
      <xdr:colOff>177800</xdr:colOff>
      <xdr:row>41</xdr:row>
      <xdr:rowOff>40005</xdr:rowOff>
    </xdr:to>
    <xdr:cxnSp macro="">
      <xdr:nvCxnSpPr>
        <xdr:cNvPr id="536" name="直線コネクタ 535"/>
        <xdr:cNvCxnSpPr/>
      </xdr:nvCxnSpPr>
      <xdr:spPr>
        <a:xfrm flipV="1">
          <a:off x="12814300" y="6867525"/>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537" name="n_1aveValue【一般廃棄物処理施設】&#10;有形固定資産減価償却率"/>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61612</xdr:rowOff>
    </xdr:from>
    <xdr:ext cx="405111" cy="259045"/>
    <xdr:sp macro="" textlink="">
      <xdr:nvSpPr>
        <xdr:cNvPr id="538" name="n_2aveValue【一般廃棄物処理施設】&#10;有形固定資産減価償却率"/>
        <xdr:cNvSpPr txBox="1"/>
      </xdr:nvSpPr>
      <xdr:spPr>
        <a:xfrm>
          <a:off x="14389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134002</xdr:rowOff>
    </xdr:from>
    <xdr:ext cx="405111" cy="259045"/>
    <xdr:sp macro="" textlink="">
      <xdr:nvSpPr>
        <xdr:cNvPr id="539" name="n_3aveValue【一般廃棄物処理施設】&#10;有形固定資産減価償却率"/>
        <xdr:cNvSpPr txBox="1"/>
      </xdr:nvSpPr>
      <xdr:spPr>
        <a:xfrm>
          <a:off x="13500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162577</xdr:rowOff>
    </xdr:from>
    <xdr:ext cx="405111" cy="259045"/>
    <xdr:sp macro="" textlink="">
      <xdr:nvSpPr>
        <xdr:cNvPr id="540" name="n_4aveValue【一般廃棄物処理施設】&#10;有形固定資産減価償却率"/>
        <xdr:cNvSpPr txBox="1"/>
      </xdr:nvSpPr>
      <xdr:spPr>
        <a:xfrm>
          <a:off x="1261174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118127</xdr:rowOff>
    </xdr:from>
    <xdr:ext cx="405111" cy="259045"/>
    <xdr:sp macro="" textlink="">
      <xdr:nvSpPr>
        <xdr:cNvPr id="541" name="n_1mainValue【一般廃棄物処理施設】&#10;有形固定資産減価償却率"/>
        <xdr:cNvSpPr txBox="1"/>
      </xdr:nvSpPr>
      <xdr:spPr>
        <a:xfrm>
          <a:off x="152660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83837</xdr:rowOff>
    </xdr:from>
    <xdr:ext cx="405111" cy="259045"/>
    <xdr:sp macro="" textlink="">
      <xdr:nvSpPr>
        <xdr:cNvPr id="542" name="n_2mainValue【一般廃棄物処理施設】&#10;有形固定資産減価償却率"/>
        <xdr:cNvSpPr txBox="1"/>
      </xdr:nvSpPr>
      <xdr:spPr>
        <a:xfrm>
          <a:off x="14389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51452</xdr:rowOff>
    </xdr:from>
    <xdr:ext cx="405111" cy="259045"/>
    <xdr:sp macro="" textlink="">
      <xdr:nvSpPr>
        <xdr:cNvPr id="543" name="n_3mainValue【一般廃棄物処理施設】&#10;有形固定資産減価償却率"/>
        <xdr:cNvSpPr txBox="1"/>
      </xdr:nvSpPr>
      <xdr:spPr>
        <a:xfrm>
          <a:off x="13500744" y="690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81932</xdr:rowOff>
    </xdr:from>
    <xdr:ext cx="405111" cy="259045"/>
    <xdr:sp macro="" textlink="">
      <xdr:nvSpPr>
        <xdr:cNvPr id="544" name="n_4mainValue【一般廃棄物処理施設】&#10;有形固定資産減価償却率"/>
        <xdr:cNvSpPr txBox="1"/>
      </xdr:nvSpPr>
      <xdr:spPr>
        <a:xfrm>
          <a:off x="12611744"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5" name="直線コネクタ 55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6" name="テキスト ボックス 55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7" name="直線コネクタ 55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8" name="テキスト ボックス 55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0" name="テキスト ボックス 559"/>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1" name="直線コネクタ 56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62" name="テキスト ボックス 561"/>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3" name="直線コネクタ 56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4" name="テキスト ボックス 56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6" name="テキスト ボックス 56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8776</xdr:rowOff>
    </xdr:from>
    <xdr:to>
      <xdr:col>116</xdr:col>
      <xdr:colOff>62864</xdr:colOff>
      <xdr:row>41</xdr:row>
      <xdr:rowOff>43637</xdr:rowOff>
    </xdr:to>
    <xdr:cxnSp macro="">
      <xdr:nvCxnSpPr>
        <xdr:cNvPr id="568" name="直線コネクタ 567"/>
        <xdr:cNvCxnSpPr/>
      </xdr:nvCxnSpPr>
      <xdr:spPr>
        <a:xfrm flipV="1">
          <a:off x="22160864" y="5666626"/>
          <a:ext cx="0" cy="1406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47464</xdr:rowOff>
    </xdr:from>
    <xdr:ext cx="534377" cy="259045"/>
    <xdr:sp macro="" textlink="">
      <xdr:nvSpPr>
        <xdr:cNvPr id="569" name="【一般廃棄物処理施設】&#10;一人当たり有形固定資産（償却資産）額最小値テキスト"/>
        <xdr:cNvSpPr txBox="1"/>
      </xdr:nvSpPr>
      <xdr:spPr>
        <a:xfrm>
          <a:off x="22199600" y="707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43637</xdr:rowOff>
    </xdr:from>
    <xdr:to>
      <xdr:col>116</xdr:col>
      <xdr:colOff>152400</xdr:colOff>
      <xdr:row>41</xdr:row>
      <xdr:rowOff>43637</xdr:rowOff>
    </xdr:to>
    <xdr:cxnSp macro="">
      <xdr:nvCxnSpPr>
        <xdr:cNvPr id="570" name="直線コネクタ 569"/>
        <xdr:cNvCxnSpPr/>
      </xdr:nvCxnSpPr>
      <xdr:spPr>
        <a:xfrm>
          <a:off x="22072600" y="7073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126903</xdr:rowOff>
    </xdr:from>
    <xdr:ext cx="599010" cy="259045"/>
    <xdr:sp macro="" textlink="">
      <xdr:nvSpPr>
        <xdr:cNvPr id="571" name="【一般廃棄物処理施設】&#10;一人当たり有形固定資産（償却資産）額最大値テキスト"/>
        <xdr:cNvSpPr txBox="1"/>
      </xdr:nvSpPr>
      <xdr:spPr>
        <a:xfrm>
          <a:off x="22199600" y="544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8776</xdr:rowOff>
    </xdr:from>
    <xdr:to>
      <xdr:col>116</xdr:col>
      <xdr:colOff>152400</xdr:colOff>
      <xdr:row>33</xdr:row>
      <xdr:rowOff>8776</xdr:rowOff>
    </xdr:to>
    <xdr:cxnSp macro="">
      <xdr:nvCxnSpPr>
        <xdr:cNvPr id="572" name="直線コネクタ 571"/>
        <xdr:cNvCxnSpPr/>
      </xdr:nvCxnSpPr>
      <xdr:spPr>
        <a:xfrm>
          <a:off x="22072600" y="566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63479</xdr:rowOff>
    </xdr:from>
    <xdr:ext cx="534377" cy="259045"/>
    <xdr:sp macro="" textlink="">
      <xdr:nvSpPr>
        <xdr:cNvPr id="573" name="【一般廃棄物処理施設】&#10;一人当たり有形固定資産（償却資産）額平均値テキスト"/>
        <xdr:cNvSpPr txBox="1"/>
      </xdr:nvSpPr>
      <xdr:spPr>
        <a:xfrm>
          <a:off x="22199600" y="6235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40602</xdr:rowOff>
    </xdr:from>
    <xdr:to>
      <xdr:col>116</xdr:col>
      <xdr:colOff>114300</xdr:colOff>
      <xdr:row>37</xdr:row>
      <xdr:rowOff>142202</xdr:rowOff>
    </xdr:to>
    <xdr:sp macro="" textlink="">
      <xdr:nvSpPr>
        <xdr:cNvPr id="574" name="フローチャート: 判断 573"/>
        <xdr:cNvSpPr/>
      </xdr:nvSpPr>
      <xdr:spPr>
        <a:xfrm>
          <a:off x="22110700" y="638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90386</xdr:rowOff>
    </xdr:from>
    <xdr:to>
      <xdr:col>112</xdr:col>
      <xdr:colOff>38100</xdr:colOff>
      <xdr:row>38</xdr:row>
      <xdr:rowOff>20536</xdr:rowOff>
    </xdr:to>
    <xdr:sp macro="" textlink="">
      <xdr:nvSpPr>
        <xdr:cNvPr id="575" name="フローチャート: 判断 574"/>
        <xdr:cNvSpPr/>
      </xdr:nvSpPr>
      <xdr:spPr>
        <a:xfrm>
          <a:off x="21272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162522</xdr:rowOff>
    </xdr:from>
    <xdr:to>
      <xdr:col>107</xdr:col>
      <xdr:colOff>101600</xdr:colOff>
      <xdr:row>38</xdr:row>
      <xdr:rowOff>92672</xdr:rowOff>
    </xdr:to>
    <xdr:sp macro="" textlink="">
      <xdr:nvSpPr>
        <xdr:cNvPr id="576" name="フローチャート: 判断 575"/>
        <xdr:cNvSpPr/>
      </xdr:nvSpPr>
      <xdr:spPr>
        <a:xfrm>
          <a:off x="20383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25603</xdr:rowOff>
    </xdr:from>
    <xdr:to>
      <xdr:col>102</xdr:col>
      <xdr:colOff>165100</xdr:colOff>
      <xdr:row>38</xdr:row>
      <xdr:rowOff>127203</xdr:rowOff>
    </xdr:to>
    <xdr:sp macro="" textlink="">
      <xdr:nvSpPr>
        <xdr:cNvPr id="577" name="フローチャート: 判断 576"/>
        <xdr:cNvSpPr/>
      </xdr:nvSpPr>
      <xdr:spPr>
        <a:xfrm>
          <a:off x="19494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49784</xdr:rowOff>
    </xdr:from>
    <xdr:to>
      <xdr:col>98</xdr:col>
      <xdr:colOff>38100</xdr:colOff>
      <xdr:row>38</xdr:row>
      <xdr:rowOff>151384</xdr:rowOff>
    </xdr:to>
    <xdr:sp macro="" textlink="">
      <xdr:nvSpPr>
        <xdr:cNvPr id="578" name="フローチャート: 判断 577"/>
        <xdr:cNvSpPr/>
      </xdr:nvSpPr>
      <xdr:spPr>
        <a:xfrm>
          <a:off x="18605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23038</xdr:rowOff>
    </xdr:from>
    <xdr:to>
      <xdr:col>116</xdr:col>
      <xdr:colOff>114300</xdr:colOff>
      <xdr:row>39</xdr:row>
      <xdr:rowOff>124638</xdr:rowOff>
    </xdr:to>
    <xdr:sp macro="" textlink="">
      <xdr:nvSpPr>
        <xdr:cNvPr id="584" name="楕円 583"/>
        <xdr:cNvSpPr/>
      </xdr:nvSpPr>
      <xdr:spPr>
        <a:xfrm>
          <a:off x="22110700" y="67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1465</xdr:rowOff>
    </xdr:from>
    <xdr:ext cx="534377" cy="259045"/>
    <xdr:sp macro="" textlink="">
      <xdr:nvSpPr>
        <xdr:cNvPr id="585" name="【一般廃棄物処理施設】&#10;一人当たり有形固定資産（償却資産）額該当値テキスト"/>
        <xdr:cNvSpPr txBox="1"/>
      </xdr:nvSpPr>
      <xdr:spPr>
        <a:xfrm>
          <a:off x="22199600" y="668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8610</xdr:rowOff>
    </xdr:from>
    <xdr:to>
      <xdr:col>112</xdr:col>
      <xdr:colOff>38100</xdr:colOff>
      <xdr:row>41</xdr:row>
      <xdr:rowOff>110210</xdr:rowOff>
    </xdr:to>
    <xdr:sp macro="" textlink="">
      <xdr:nvSpPr>
        <xdr:cNvPr id="586" name="楕円 585"/>
        <xdr:cNvSpPr/>
      </xdr:nvSpPr>
      <xdr:spPr>
        <a:xfrm>
          <a:off x="21272500" y="703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73838</xdr:rowOff>
    </xdr:from>
    <xdr:to>
      <xdr:col>116</xdr:col>
      <xdr:colOff>63500</xdr:colOff>
      <xdr:row>41</xdr:row>
      <xdr:rowOff>59410</xdr:rowOff>
    </xdr:to>
    <xdr:cxnSp macro="">
      <xdr:nvCxnSpPr>
        <xdr:cNvPr id="587" name="直線コネクタ 586"/>
        <xdr:cNvCxnSpPr/>
      </xdr:nvCxnSpPr>
      <xdr:spPr>
        <a:xfrm flipV="1">
          <a:off x="21323300" y="6760388"/>
          <a:ext cx="838200" cy="32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9766</xdr:rowOff>
    </xdr:from>
    <xdr:to>
      <xdr:col>107</xdr:col>
      <xdr:colOff>101600</xdr:colOff>
      <xdr:row>41</xdr:row>
      <xdr:rowOff>111366</xdr:rowOff>
    </xdr:to>
    <xdr:sp macro="" textlink="">
      <xdr:nvSpPr>
        <xdr:cNvPr id="588" name="楕円 587"/>
        <xdr:cNvSpPr/>
      </xdr:nvSpPr>
      <xdr:spPr>
        <a:xfrm>
          <a:off x="20383500" y="703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59410</xdr:rowOff>
    </xdr:from>
    <xdr:to>
      <xdr:col>111</xdr:col>
      <xdr:colOff>177800</xdr:colOff>
      <xdr:row>41</xdr:row>
      <xdr:rowOff>60566</xdr:rowOff>
    </xdr:to>
    <xdr:cxnSp macro="">
      <xdr:nvCxnSpPr>
        <xdr:cNvPr id="589" name="直線コネクタ 588"/>
        <xdr:cNvCxnSpPr/>
      </xdr:nvCxnSpPr>
      <xdr:spPr>
        <a:xfrm flipV="1">
          <a:off x="20434300" y="7088860"/>
          <a:ext cx="889000" cy="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10249</xdr:rowOff>
    </xdr:from>
    <xdr:to>
      <xdr:col>102</xdr:col>
      <xdr:colOff>165100</xdr:colOff>
      <xdr:row>41</xdr:row>
      <xdr:rowOff>111849</xdr:rowOff>
    </xdr:to>
    <xdr:sp macro="" textlink="">
      <xdr:nvSpPr>
        <xdr:cNvPr id="590" name="楕円 589"/>
        <xdr:cNvSpPr/>
      </xdr:nvSpPr>
      <xdr:spPr>
        <a:xfrm>
          <a:off x="19494500" y="703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60566</xdr:rowOff>
    </xdr:from>
    <xdr:to>
      <xdr:col>107</xdr:col>
      <xdr:colOff>50800</xdr:colOff>
      <xdr:row>41</xdr:row>
      <xdr:rowOff>61049</xdr:rowOff>
    </xdr:to>
    <xdr:cxnSp macro="">
      <xdr:nvCxnSpPr>
        <xdr:cNvPr id="591" name="直線コネクタ 590"/>
        <xdr:cNvCxnSpPr/>
      </xdr:nvCxnSpPr>
      <xdr:spPr>
        <a:xfrm flipV="1">
          <a:off x="19545300" y="7090016"/>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91796</xdr:rowOff>
    </xdr:from>
    <xdr:to>
      <xdr:col>98</xdr:col>
      <xdr:colOff>38100</xdr:colOff>
      <xdr:row>40</xdr:row>
      <xdr:rowOff>21946</xdr:rowOff>
    </xdr:to>
    <xdr:sp macro="" textlink="">
      <xdr:nvSpPr>
        <xdr:cNvPr id="592" name="楕円 591"/>
        <xdr:cNvSpPr/>
      </xdr:nvSpPr>
      <xdr:spPr>
        <a:xfrm>
          <a:off x="18605500" y="677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142596</xdr:rowOff>
    </xdr:from>
    <xdr:to>
      <xdr:col>102</xdr:col>
      <xdr:colOff>114300</xdr:colOff>
      <xdr:row>41</xdr:row>
      <xdr:rowOff>61049</xdr:rowOff>
    </xdr:to>
    <xdr:cxnSp macro="">
      <xdr:nvCxnSpPr>
        <xdr:cNvPr id="593" name="直線コネクタ 592"/>
        <xdr:cNvCxnSpPr/>
      </xdr:nvCxnSpPr>
      <xdr:spPr>
        <a:xfrm>
          <a:off x="18656300" y="6829146"/>
          <a:ext cx="889000" cy="26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37063</xdr:rowOff>
    </xdr:from>
    <xdr:ext cx="534377" cy="259045"/>
    <xdr:sp macro="" textlink="">
      <xdr:nvSpPr>
        <xdr:cNvPr id="594" name="n_1aveValue【一般廃棄物処理施設】&#10;一人当たり有形固定資産（償却資産）額"/>
        <xdr:cNvSpPr txBox="1"/>
      </xdr:nvSpPr>
      <xdr:spPr>
        <a:xfrm>
          <a:off x="21043411" y="62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109199</xdr:rowOff>
    </xdr:from>
    <xdr:ext cx="534377" cy="259045"/>
    <xdr:sp macro="" textlink="">
      <xdr:nvSpPr>
        <xdr:cNvPr id="595" name="n_2aveValue【一般廃棄物処理施設】&#10;一人当たり有形固定資産（償却資産）額"/>
        <xdr:cNvSpPr txBox="1"/>
      </xdr:nvSpPr>
      <xdr:spPr>
        <a:xfrm>
          <a:off x="20167111" y="62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143730</xdr:rowOff>
    </xdr:from>
    <xdr:ext cx="534377" cy="259045"/>
    <xdr:sp macro="" textlink="">
      <xdr:nvSpPr>
        <xdr:cNvPr id="596" name="n_3aveValue【一般廃棄物処理施設】&#10;一人当たり有形固定資産（償却資産）額"/>
        <xdr:cNvSpPr txBox="1"/>
      </xdr:nvSpPr>
      <xdr:spPr>
        <a:xfrm>
          <a:off x="192781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167911</xdr:rowOff>
    </xdr:from>
    <xdr:ext cx="534377" cy="259045"/>
    <xdr:sp macro="" textlink="">
      <xdr:nvSpPr>
        <xdr:cNvPr id="597" name="n_4aveValue【一般廃棄物処理施設】&#10;一人当たり有形固定資産（償却資産）額"/>
        <xdr:cNvSpPr txBox="1"/>
      </xdr:nvSpPr>
      <xdr:spPr>
        <a:xfrm>
          <a:off x="18389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101337</xdr:rowOff>
    </xdr:from>
    <xdr:ext cx="534377" cy="259045"/>
    <xdr:sp macro="" textlink="">
      <xdr:nvSpPr>
        <xdr:cNvPr id="598" name="n_1mainValue【一般廃棄物処理施設】&#10;一人当たり有形固定資産（償却資産）額"/>
        <xdr:cNvSpPr txBox="1"/>
      </xdr:nvSpPr>
      <xdr:spPr>
        <a:xfrm>
          <a:off x="21043411" y="713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102493</xdr:rowOff>
    </xdr:from>
    <xdr:ext cx="534377" cy="259045"/>
    <xdr:sp macro="" textlink="">
      <xdr:nvSpPr>
        <xdr:cNvPr id="599" name="n_2mainValue【一般廃棄物処理施設】&#10;一人当たり有形固定資産（償却資産）額"/>
        <xdr:cNvSpPr txBox="1"/>
      </xdr:nvSpPr>
      <xdr:spPr>
        <a:xfrm>
          <a:off x="20167111" y="713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102976</xdr:rowOff>
    </xdr:from>
    <xdr:ext cx="534377" cy="259045"/>
    <xdr:sp macro="" textlink="">
      <xdr:nvSpPr>
        <xdr:cNvPr id="600" name="n_3mainValue【一般廃棄物処理施設】&#10;一人当たり有形固定資産（償却資産）額"/>
        <xdr:cNvSpPr txBox="1"/>
      </xdr:nvSpPr>
      <xdr:spPr>
        <a:xfrm>
          <a:off x="19278111" y="713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13073</xdr:rowOff>
    </xdr:from>
    <xdr:ext cx="534377" cy="259045"/>
    <xdr:sp macro="" textlink="">
      <xdr:nvSpPr>
        <xdr:cNvPr id="601" name="n_4mainValue【一般廃棄物処理施設】&#10;一人当たり有形固定資産（償却資産）額"/>
        <xdr:cNvSpPr txBox="1"/>
      </xdr:nvSpPr>
      <xdr:spPr>
        <a:xfrm>
          <a:off x="18389111" y="687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2" name="テキスト ボックス 6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3" name="直線コネクタ 61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4" name="テキスト ボックス 61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5" name="直線コネクタ 61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6" name="テキスト ボックス 61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7" name="直線コネクタ 61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8" name="テキスト ボックス 61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9" name="直線コネクタ 61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0" name="テキスト ボックス 61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1" name="直線コネクタ 62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2" name="テキスト ボックス 62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3" name="直線コネクタ 6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4" name="テキスト ボックス 62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xdr:rowOff>
    </xdr:from>
    <xdr:to>
      <xdr:col>85</xdr:col>
      <xdr:colOff>126364</xdr:colOff>
      <xdr:row>63</xdr:row>
      <xdr:rowOff>3810</xdr:rowOff>
    </xdr:to>
    <xdr:cxnSp macro="">
      <xdr:nvCxnSpPr>
        <xdr:cNvPr id="626" name="直線コネクタ 625"/>
        <xdr:cNvCxnSpPr/>
      </xdr:nvCxnSpPr>
      <xdr:spPr>
        <a:xfrm flipV="1">
          <a:off x="16318864" y="9439275"/>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7637</xdr:rowOff>
    </xdr:from>
    <xdr:ext cx="405111" cy="259045"/>
    <xdr:sp macro="" textlink="">
      <xdr:nvSpPr>
        <xdr:cNvPr id="627" name="【保健センター・保健所】&#10;有形固定資産減価償却率最小値テキスト"/>
        <xdr:cNvSpPr txBox="1"/>
      </xdr:nvSpPr>
      <xdr:spPr>
        <a:xfrm>
          <a:off x="16357600"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3810</xdr:rowOff>
    </xdr:from>
    <xdr:to>
      <xdr:col>86</xdr:col>
      <xdr:colOff>25400</xdr:colOff>
      <xdr:row>63</xdr:row>
      <xdr:rowOff>3810</xdr:rowOff>
    </xdr:to>
    <xdr:cxnSp macro="">
      <xdr:nvCxnSpPr>
        <xdr:cNvPr id="628" name="直線コネクタ 627"/>
        <xdr:cNvCxnSpPr/>
      </xdr:nvCxnSpPr>
      <xdr:spPr>
        <a:xfrm>
          <a:off x="16230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127652</xdr:rowOff>
    </xdr:from>
    <xdr:ext cx="405111" cy="259045"/>
    <xdr:sp macro="" textlink="">
      <xdr:nvSpPr>
        <xdr:cNvPr id="629" name="【保健センター・保健所】&#10;有形固定資産減価償却率最大値テキスト"/>
        <xdr:cNvSpPr txBox="1"/>
      </xdr:nvSpPr>
      <xdr:spPr>
        <a:xfrm>
          <a:off x="16357600" y="921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xdr:rowOff>
    </xdr:from>
    <xdr:to>
      <xdr:col>86</xdr:col>
      <xdr:colOff>25400</xdr:colOff>
      <xdr:row>55</xdr:row>
      <xdr:rowOff>9525</xdr:rowOff>
    </xdr:to>
    <xdr:cxnSp macro="">
      <xdr:nvCxnSpPr>
        <xdr:cNvPr id="630" name="直線コネクタ 629"/>
        <xdr:cNvCxnSpPr/>
      </xdr:nvCxnSpPr>
      <xdr:spPr>
        <a:xfrm>
          <a:off x="16230600" y="943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93997</xdr:rowOff>
    </xdr:from>
    <xdr:ext cx="405111" cy="259045"/>
    <xdr:sp macro="" textlink="">
      <xdr:nvSpPr>
        <xdr:cNvPr id="631" name="【保健センター・保健所】&#10;有形固定資産減価償却率平均値テキスト"/>
        <xdr:cNvSpPr txBox="1"/>
      </xdr:nvSpPr>
      <xdr:spPr>
        <a:xfrm>
          <a:off x="16357600" y="9866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71120</xdr:rowOff>
    </xdr:from>
    <xdr:to>
      <xdr:col>85</xdr:col>
      <xdr:colOff>177800</xdr:colOff>
      <xdr:row>59</xdr:row>
      <xdr:rowOff>1270</xdr:rowOff>
    </xdr:to>
    <xdr:sp macro="" textlink="">
      <xdr:nvSpPr>
        <xdr:cNvPr id="632" name="フローチャート: 判断 631"/>
        <xdr:cNvSpPr/>
      </xdr:nvSpPr>
      <xdr:spPr>
        <a:xfrm>
          <a:off x="162687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42545</xdr:rowOff>
    </xdr:from>
    <xdr:to>
      <xdr:col>81</xdr:col>
      <xdr:colOff>101600</xdr:colOff>
      <xdr:row>58</xdr:row>
      <xdr:rowOff>144145</xdr:rowOff>
    </xdr:to>
    <xdr:sp macro="" textlink="">
      <xdr:nvSpPr>
        <xdr:cNvPr id="633" name="フローチャート: 判断 632"/>
        <xdr:cNvSpPr/>
      </xdr:nvSpPr>
      <xdr:spPr>
        <a:xfrm>
          <a:off x="15430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164465</xdr:rowOff>
    </xdr:from>
    <xdr:to>
      <xdr:col>76</xdr:col>
      <xdr:colOff>165100</xdr:colOff>
      <xdr:row>58</xdr:row>
      <xdr:rowOff>94615</xdr:rowOff>
    </xdr:to>
    <xdr:sp macro="" textlink="">
      <xdr:nvSpPr>
        <xdr:cNvPr id="634" name="フローチャート: 判断 633"/>
        <xdr:cNvSpPr/>
      </xdr:nvSpPr>
      <xdr:spPr>
        <a:xfrm>
          <a:off x="14541500" y="993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132080</xdr:rowOff>
    </xdr:from>
    <xdr:to>
      <xdr:col>72</xdr:col>
      <xdr:colOff>38100</xdr:colOff>
      <xdr:row>58</xdr:row>
      <xdr:rowOff>62230</xdr:rowOff>
    </xdr:to>
    <xdr:sp macro="" textlink="">
      <xdr:nvSpPr>
        <xdr:cNvPr id="635" name="フローチャート: 判断 634"/>
        <xdr:cNvSpPr/>
      </xdr:nvSpPr>
      <xdr:spPr>
        <a:xfrm>
          <a:off x="13652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103505</xdr:rowOff>
    </xdr:from>
    <xdr:to>
      <xdr:col>67</xdr:col>
      <xdr:colOff>101600</xdr:colOff>
      <xdr:row>58</xdr:row>
      <xdr:rowOff>33655</xdr:rowOff>
    </xdr:to>
    <xdr:sp macro="" textlink="">
      <xdr:nvSpPr>
        <xdr:cNvPr id="636" name="フローチャート: 判断 635"/>
        <xdr:cNvSpPr/>
      </xdr:nvSpPr>
      <xdr:spPr>
        <a:xfrm>
          <a:off x="12763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153035</xdr:rowOff>
    </xdr:from>
    <xdr:to>
      <xdr:col>85</xdr:col>
      <xdr:colOff>177800</xdr:colOff>
      <xdr:row>62</xdr:row>
      <xdr:rowOff>83185</xdr:rowOff>
    </xdr:to>
    <xdr:sp macro="" textlink="">
      <xdr:nvSpPr>
        <xdr:cNvPr id="642" name="楕円 641"/>
        <xdr:cNvSpPr/>
      </xdr:nvSpPr>
      <xdr:spPr>
        <a:xfrm>
          <a:off x="162687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131462</xdr:rowOff>
    </xdr:from>
    <xdr:ext cx="405111" cy="259045"/>
    <xdr:sp macro="" textlink="">
      <xdr:nvSpPr>
        <xdr:cNvPr id="643" name="【保健センター・保健所】&#10;有形固定資産減価償却率該当値テキスト"/>
        <xdr:cNvSpPr txBox="1"/>
      </xdr:nvSpPr>
      <xdr:spPr>
        <a:xfrm>
          <a:off x="16357600"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149225</xdr:rowOff>
    </xdr:from>
    <xdr:to>
      <xdr:col>81</xdr:col>
      <xdr:colOff>101600</xdr:colOff>
      <xdr:row>62</xdr:row>
      <xdr:rowOff>79375</xdr:rowOff>
    </xdr:to>
    <xdr:sp macro="" textlink="">
      <xdr:nvSpPr>
        <xdr:cNvPr id="644" name="楕円 643"/>
        <xdr:cNvSpPr/>
      </xdr:nvSpPr>
      <xdr:spPr>
        <a:xfrm>
          <a:off x="15430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28575</xdr:rowOff>
    </xdr:from>
    <xdr:to>
      <xdr:col>85</xdr:col>
      <xdr:colOff>127000</xdr:colOff>
      <xdr:row>62</xdr:row>
      <xdr:rowOff>32385</xdr:rowOff>
    </xdr:to>
    <xdr:cxnSp macro="">
      <xdr:nvCxnSpPr>
        <xdr:cNvPr id="645" name="直線コネクタ 644"/>
        <xdr:cNvCxnSpPr/>
      </xdr:nvCxnSpPr>
      <xdr:spPr>
        <a:xfrm>
          <a:off x="15481300" y="1065847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126365</xdr:rowOff>
    </xdr:from>
    <xdr:to>
      <xdr:col>76</xdr:col>
      <xdr:colOff>165100</xdr:colOff>
      <xdr:row>62</xdr:row>
      <xdr:rowOff>56515</xdr:rowOff>
    </xdr:to>
    <xdr:sp macro="" textlink="">
      <xdr:nvSpPr>
        <xdr:cNvPr id="646" name="楕円 645"/>
        <xdr:cNvSpPr/>
      </xdr:nvSpPr>
      <xdr:spPr>
        <a:xfrm>
          <a:off x="14541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5715</xdr:rowOff>
    </xdr:from>
    <xdr:to>
      <xdr:col>81</xdr:col>
      <xdr:colOff>50800</xdr:colOff>
      <xdr:row>62</xdr:row>
      <xdr:rowOff>28575</xdr:rowOff>
    </xdr:to>
    <xdr:cxnSp macro="">
      <xdr:nvCxnSpPr>
        <xdr:cNvPr id="647" name="直線コネクタ 646"/>
        <xdr:cNvCxnSpPr/>
      </xdr:nvCxnSpPr>
      <xdr:spPr>
        <a:xfrm>
          <a:off x="14592300" y="106356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74930</xdr:rowOff>
    </xdr:from>
    <xdr:to>
      <xdr:col>72</xdr:col>
      <xdr:colOff>38100</xdr:colOff>
      <xdr:row>62</xdr:row>
      <xdr:rowOff>5080</xdr:rowOff>
    </xdr:to>
    <xdr:sp macro="" textlink="">
      <xdr:nvSpPr>
        <xdr:cNvPr id="648" name="楕円 647"/>
        <xdr:cNvSpPr/>
      </xdr:nvSpPr>
      <xdr:spPr>
        <a:xfrm>
          <a:off x="13652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125730</xdr:rowOff>
    </xdr:from>
    <xdr:to>
      <xdr:col>76</xdr:col>
      <xdr:colOff>114300</xdr:colOff>
      <xdr:row>62</xdr:row>
      <xdr:rowOff>5715</xdr:rowOff>
    </xdr:to>
    <xdr:cxnSp macro="">
      <xdr:nvCxnSpPr>
        <xdr:cNvPr id="649" name="直線コネクタ 648"/>
        <xdr:cNvCxnSpPr/>
      </xdr:nvCxnSpPr>
      <xdr:spPr>
        <a:xfrm>
          <a:off x="13703300" y="1058418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143510</xdr:rowOff>
    </xdr:from>
    <xdr:to>
      <xdr:col>67</xdr:col>
      <xdr:colOff>101600</xdr:colOff>
      <xdr:row>61</xdr:row>
      <xdr:rowOff>73660</xdr:rowOff>
    </xdr:to>
    <xdr:sp macro="" textlink="">
      <xdr:nvSpPr>
        <xdr:cNvPr id="650" name="楕円 649"/>
        <xdr:cNvSpPr/>
      </xdr:nvSpPr>
      <xdr:spPr>
        <a:xfrm>
          <a:off x="12763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22860</xdr:rowOff>
    </xdr:from>
    <xdr:to>
      <xdr:col>71</xdr:col>
      <xdr:colOff>177800</xdr:colOff>
      <xdr:row>61</xdr:row>
      <xdr:rowOff>125730</xdr:rowOff>
    </xdr:to>
    <xdr:cxnSp macro="">
      <xdr:nvCxnSpPr>
        <xdr:cNvPr id="651" name="直線コネクタ 650"/>
        <xdr:cNvCxnSpPr/>
      </xdr:nvCxnSpPr>
      <xdr:spPr>
        <a:xfrm>
          <a:off x="12814300" y="1048131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160672</xdr:rowOff>
    </xdr:from>
    <xdr:ext cx="405111" cy="259045"/>
    <xdr:sp macro="" textlink="">
      <xdr:nvSpPr>
        <xdr:cNvPr id="652" name="n_1aveValue【保健センター・保健所】&#10;有形固定資産減価償却率"/>
        <xdr:cNvSpPr txBox="1"/>
      </xdr:nvSpPr>
      <xdr:spPr>
        <a:xfrm>
          <a:off x="152660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111142</xdr:rowOff>
    </xdr:from>
    <xdr:ext cx="405111" cy="259045"/>
    <xdr:sp macro="" textlink="">
      <xdr:nvSpPr>
        <xdr:cNvPr id="653" name="n_2aveValue【保健センター・保健所】&#10;有形固定資産減価償却率"/>
        <xdr:cNvSpPr txBox="1"/>
      </xdr:nvSpPr>
      <xdr:spPr>
        <a:xfrm>
          <a:off x="143897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78757</xdr:rowOff>
    </xdr:from>
    <xdr:ext cx="405111" cy="259045"/>
    <xdr:sp macro="" textlink="">
      <xdr:nvSpPr>
        <xdr:cNvPr id="654" name="n_3aveValue【保健センター・保健所】&#10;有形固定資産減価償却率"/>
        <xdr:cNvSpPr txBox="1"/>
      </xdr:nvSpPr>
      <xdr:spPr>
        <a:xfrm>
          <a:off x="13500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50182</xdr:rowOff>
    </xdr:from>
    <xdr:ext cx="405111" cy="259045"/>
    <xdr:sp macro="" textlink="">
      <xdr:nvSpPr>
        <xdr:cNvPr id="655" name="n_4aveValue【保健センター・保健所】&#10;有形固定資産減価償却率"/>
        <xdr:cNvSpPr txBox="1"/>
      </xdr:nvSpPr>
      <xdr:spPr>
        <a:xfrm>
          <a:off x="12611744"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70502</xdr:rowOff>
    </xdr:from>
    <xdr:ext cx="405111" cy="259045"/>
    <xdr:sp macro="" textlink="">
      <xdr:nvSpPr>
        <xdr:cNvPr id="656" name="n_1mainValue【保健センター・保健所】&#10;有形固定資産減価償却率"/>
        <xdr:cNvSpPr txBox="1"/>
      </xdr:nvSpPr>
      <xdr:spPr>
        <a:xfrm>
          <a:off x="15266044"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47642</xdr:rowOff>
    </xdr:from>
    <xdr:ext cx="405111" cy="259045"/>
    <xdr:sp macro="" textlink="">
      <xdr:nvSpPr>
        <xdr:cNvPr id="657" name="n_2mainValue【保健センター・保健所】&#10;有形固定資産減価償却率"/>
        <xdr:cNvSpPr txBox="1"/>
      </xdr:nvSpPr>
      <xdr:spPr>
        <a:xfrm>
          <a:off x="14389744"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167657</xdr:rowOff>
    </xdr:from>
    <xdr:ext cx="405111" cy="259045"/>
    <xdr:sp macro="" textlink="">
      <xdr:nvSpPr>
        <xdr:cNvPr id="658" name="n_3mainValue【保健センター・保健所】&#10;有形固定資産減価償却率"/>
        <xdr:cNvSpPr txBox="1"/>
      </xdr:nvSpPr>
      <xdr:spPr>
        <a:xfrm>
          <a:off x="13500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64787</xdr:rowOff>
    </xdr:from>
    <xdr:ext cx="405111" cy="259045"/>
    <xdr:sp macro="" textlink="">
      <xdr:nvSpPr>
        <xdr:cNvPr id="659" name="n_4mainValue【保健センター・保健所】&#10;有形固定資産減価償却率"/>
        <xdr:cNvSpPr txBox="1"/>
      </xdr:nvSpPr>
      <xdr:spPr>
        <a:xfrm>
          <a:off x="12611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0" name="直線コネクタ 66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1" name="テキスト ボックス 67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2" name="直線コネクタ 67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3" name="テキスト ボックス 67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4" name="直線コネクタ 67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5" name="テキスト ボックス 67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6" name="直線コネクタ 67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7" name="テキスト ボックス 67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8" name="直線コネクタ 67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9" name="テキスト ボックス 67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0" name="直線コネクタ 67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1" name="テキスト ボックス 68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40822</xdr:rowOff>
    </xdr:from>
    <xdr:to>
      <xdr:col>116</xdr:col>
      <xdr:colOff>62864</xdr:colOff>
      <xdr:row>64</xdr:row>
      <xdr:rowOff>65315</xdr:rowOff>
    </xdr:to>
    <xdr:cxnSp macro="">
      <xdr:nvCxnSpPr>
        <xdr:cNvPr id="685" name="直線コネクタ 684"/>
        <xdr:cNvCxnSpPr/>
      </xdr:nvCxnSpPr>
      <xdr:spPr>
        <a:xfrm flipV="1">
          <a:off x="22160864"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686" name="【保健センター・保健所】&#10;一人当たり面積最小値テキスト"/>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687" name="直線コネクタ 686"/>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158949</xdr:rowOff>
    </xdr:from>
    <xdr:ext cx="469744" cy="259045"/>
    <xdr:sp macro="" textlink="">
      <xdr:nvSpPr>
        <xdr:cNvPr id="688" name="【保健センター・保健所】&#10;一人当たり面積最大値テキスト"/>
        <xdr:cNvSpPr txBox="1"/>
      </xdr:nvSpPr>
      <xdr:spPr>
        <a:xfrm>
          <a:off x="22199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40822</xdr:rowOff>
    </xdr:from>
    <xdr:to>
      <xdr:col>116</xdr:col>
      <xdr:colOff>152400</xdr:colOff>
      <xdr:row>55</xdr:row>
      <xdr:rowOff>40822</xdr:rowOff>
    </xdr:to>
    <xdr:cxnSp macro="">
      <xdr:nvCxnSpPr>
        <xdr:cNvPr id="689" name="直線コネクタ 688"/>
        <xdr:cNvCxnSpPr/>
      </xdr:nvCxnSpPr>
      <xdr:spPr>
        <a:xfrm>
          <a:off x="22072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58255</xdr:rowOff>
    </xdr:from>
    <xdr:ext cx="469744" cy="259045"/>
    <xdr:sp macro="" textlink="">
      <xdr:nvSpPr>
        <xdr:cNvPr id="690" name="【保健センター・保健所】&#10;一人当たり面積平均値テキスト"/>
        <xdr:cNvSpPr txBox="1"/>
      </xdr:nvSpPr>
      <xdr:spPr>
        <a:xfrm>
          <a:off x="22199600" y="10345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79828</xdr:rowOff>
    </xdr:from>
    <xdr:to>
      <xdr:col>116</xdr:col>
      <xdr:colOff>114300</xdr:colOff>
      <xdr:row>61</xdr:row>
      <xdr:rowOff>9978</xdr:rowOff>
    </xdr:to>
    <xdr:sp macro="" textlink="">
      <xdr:nvSpPr>
        <xdr:cNvPr id="691" name="フローチャート: 判断 690"/>
        <xdr:cNvSpPr/>
      </xdr:nvSpPr>
      <xdr:spPr>
        <a:xfrm>
          <a:off x="22110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79828</xdr:rowOff>
    </xdr:from>
    <xdr:to>
      <xdr:col>112</xdr:col>
      <xdr:colOff>38100</xdr:colOff>
      <xdr:row>61</xdr:row>
      <xdr:rowOff>9978</xdr:rowOff>
    </xdr:to>
    <xdr:sp macro="" textlink="">
      <xdr:nvSpPr>
        <xdr:cNvPr id="692" name="フローチャート: 判断 691"/>
        <xdr:cNvSpPr/>
      </xdr:nvSpPr>
      <xdr:spPr>
        <a:xfrm>
          <a:off x="21272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47172</xdr:rowOff>
    </xdr:from>
    <xdr:to>
      <xdr:col>107</xdr:col>
      <xdr:colOff>101600</xdr:colOff>
      <xdr:row>60</xdr:row>
      <xdr:rowOff>148772</xdr:rowOff>
    </xdr:to>
    <xdr:sp macro="" textlink="">
      <xdr:nvSpPr>
        <xdr:cNvPr id="693" name="フローチャート: 判断 692"/>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94" name="フローチャート: 判断 693"/>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695" name="フローチャート: 判断 694"/>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30843</xdr:rowOff>
    </xdr:from>
    <xdr:to>
      <xdr:col>116</xdr:col>
      <xdr:colOff>114300</xdr:colOff>
      <xdr:row>58</xdr:row>
      <xdr:rowOff>132443</xdr:rowOff>
    </xdr:to>
    <xdr:sp macro="" textlink="">
      <xdr:nvSpPr>
        <xdr:cNvPr id="701" name="楕円 700"/>
        <xdr:cNvSpPr/>
      </xdr:nvSpPr>
      <xdr:spPr>
        <a:xfrm>
          <a:off x="221107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53720</xdr:rowOff>
    </xdr:from>
    <xdr:ext cx="469744" cy="259045"/>
    <xdr:sp macro="" textlink="">
      <xdr:nvSpPr>
        <xdr:cNvPr id="702" name="【保健センター・保健所】&#10;一人当たり面積該当値テキスト"/>
        <xdr:cNvSpPr txBox="1"/>
      </xdr:nvSpPr>
      <xdr:spPr>
        <a:xfrm>
          <a:off x="22199600" y="982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96157</xdr:rowOff>
    </xdr:from>
    <xdr:to>
      <xdr:col>112</xdr:col>
      <xdr:colOff>38100</xdr:colOff>
      <xdr:row>59</xdr:row>
      <xdr:rowOff>26307</xdr:rowOff>
    </xdr:to>
    <xdr:sp macro="" textlink="">
      <xdr:nvSpPr>
        <xdr:cNvPr id="703" name="楕円 702"/>
        <xdr:cNvSpPr/>
      </xdr:nvSpPr>
      <xdr:spPr>
        <a:xfrm>
          <a:off x="21272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81643</xdr:rowOff>
    </xdr:from>
    <xdr:to>
      <xdr:col>116</xdr:col>
      <xdr:colOff>63500</xdr:colOff>
      <xdr:row>58</xdr:row>
      <xdr:rowOff>146957</xdr:rowOff>
    </xdr:to>
    <xdr:cxnSp macro="">
      <xdr:nvCxnSpPr>
        <xdr:cNvPr id="704" name="直線コネクタ 703"/>
        <xdr:cNvCxnSpPr/>
      </xdr:nvCxnSpPr>
      <xdr:spPr>
        <a:xfrm flipV="1">
          <a:off x="21323300" y="100257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30843</xdr:rowOff>
    </xdr:from>
    <xdr:to>
      <xdr:col>107</xdr:col>
      <xdr:colOff>101600</xdr:colOff>
      <xdr:row>58</xdr:row>
      <xdr:rowOff>132443</xdr:rowOff>
    </xdr:to>
    <xdr:sp macro="" textlink="">
      <xdr:nvSpPr>
        <xdr:cNvPr id="705" name="楕円 704"/>
        <xdr:cNvSpPr/>
      </xdr:nvSpPr>
      <xdr:spPr>
        <a:xfrm>
          <a:off x="20383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81643</xdr:rowOff>
    </xdr:from>
    <xdr:to>
      <xdr:col>111</xdr:col>
      <xdr:colOff>177800</xdr:colOff>
      <xdr:row>58</xdr:row>
      <xdr:rowOff>146957</xdr:rowOff>
    </xdr:to>
    <xdr:cxnSp macro="">
      <xdr:nvCxnSpPr>
        <xdr:cNvPr id="706" name="直線コネクタ 705"/>
        <xdr:cNvCxnSpPr/>
      </xdr:nvCxnSpPr>
      <xdr:spPr>
        <a:xfrm>
          <a:off x="20434300" y="100257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96157</xdr:rowOff>
    </xdr:from>
    <xdr:to>
      <xdr:col>102</xdr:col>
      <xdr:colOff>165100</xdr:colOff>
      <xdr:row>59</xdr:row>
      <xdr:rowOff>26307</xdr:rowOff>
    </xdr:to>
    <xdr:sp macro="" textlink="">
      <xdr:nvSpPr>
        <xdr:cNvPr id="707" name="楕円 706"/>
        <xdr:cNvSpPr/>
      </xdr:nvSpPr>
      <xdr:spPr>
        <a:xfrm>
          <a:off x="19494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81643</xdr:rowOff>
    </xdr:from>
    <xdr:to>
      <xdr:col>107</xdr:col>
      <xdr:colOff>50800</xdr:colOff>
      <xdr:row>58</xdr:row>
      <xdr:rowOff>146957</xdr:rowOff>
    </xdr:to>
    <xdr:cxnSp macro="">
      <xdr:nvCxnSpPr>
        <xdr:cNvPr id="708" name="直線コネクタ 707"/>
        <xdr:cNvCxnSpPr/>
      </xdr:nvCxnSpPr>
      <xdr:spPr>
        <a:xfrm flipV="1">
          <a:off x="19545300" y="100257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128815</xdr:rowOff>
    </xdr:from>
    <xdr:to>
      <xdr:col>98</xdr:col>
      <xdr:colOff>38100</xdr:colOff>
      <xdr:row>59</xdr:row>
      <xdr:rowOff>58965</xdr:rowOff>
    </xdr:to>
    <xdr:sp macro="" textlink="">
      <xdr:nvSpPr>
        <xdr:cNvPr id="709" name="楕円 708"/>
        <xdr:cNvSpPr/>
      </xdr:nvSpPr>
      <xdr:spPr>
        <a:xfrm>
          <a:off x="18605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146957</xdr:rowOff>
    </xdr:from>
    <xdr:to>
      <xdr:col>102</xdr:col>
      <xdr:colOff>114300</xdr:colOff>
      <xdr:row>59</xdr:row>
      <xdr:rowOff>8165</xdr:rowOff>
    </xdr:to>
    <xdr:cxnSp macro="">
      <xdr:nvCxnSpPr>
        <xdr:cNvPr id="710" name="直線コネクタ 709"/>
        <xdr:cNvCxnSpPr/>
      </xdr:nvCxnSpPr>
      <xdr:spPr>
        <a:xfrm flipV="1">
          <a:off x="18656300" y="100910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1105</xdr:rowOff>
    </xdr:from>
    <xdr:ext cx="469744" cy="259045"/>
    <xdr:sp macro="" textlink="">
      <xdr:nvSpPr>
        <xdr:cNvPr id="711" name="n_1aveValue【保健センター・保健所】&#10;一人当たり面積"/>
        <xdr:cNvSpPr txBox="1"/>
      </xdr:nvSpPr>
      <xdr:spPr>
        <a:xfrm>
          <a:off x="21075727"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139899</xdr:rowOff>
    </xdr:from>
    <xdr:ext cx="469744" cy="259045"/>
    <xdr:sp macro="" textlink="">
      <xdr:nvSpPr>
        <xdr:cNvPr id="712" name="n_2aveValue【保健センター・保健所】&#10;一人当たり面積"/>
        <xdr:cNvSpPr txBox="1"/>
      </xdr:nvSpPr>
      <xdr:spPr>
        <a:xfrm>
          <a:off x="20199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33762</xdr:rowOff>
    </xdr:from>
    <xdr:ext cx="469744" cy="259045"/>
    <xdr:sp macro="" textlink="">
      <xdr:nvSpPr>
        <xdr:cNvPr id="713" name="n_3aveValue【保健センター・保健所】&#10;一人当たり面積"/>
        <xdr:cNvSpPr txBox="1"/>
      </xdr:nvSpPr>
      <xdr:spPr>
        <a:xfrm>
          <a:off x="19310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99077</xdr:rowOff>
    </xdr:from>
    <xdr:ext cx="469744" cy="259045"/>
    <xdr:sp macro="" textlink="">
      <xdr:nvSpPr>
        <xdr:cNvPr id="714" name="n_4aveValue【保健センター・保健所】&#10;一人当たり面積"/>
        <xdr:cNvSpPr txBox="1"/>
      </xdr:nvSpPr>
      <xdr:spPr>
        <a:xfrm>
          <a:off x="18421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42834</xdr:rowOff>
    </xdr:from>
    <xdr:ext cx="469744" cy="259045"/>
    <xdr:sp macro="" textlink="">
      <xdr:nvSpPr>
        <xdr:cNvPr id="715" name="n_1mainValue【保健センター・保健所】&#10;一人当たり面積"/>
        <xdr:cNvSpPr txBox="1"/>
      </xdr:nvSpPr>
      <xdr:spPr>
        <a:xfrm>
          <a:off x="21075727" y="981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148970</xdr:rowOff>
    </xdr:from>
    <xdr:ext cx="469744" cy="259045"/>
    <xdr:sp macro="" textlink="">
      <xdr:nvSpPr>
        <xdr:cNvPr id="716" name="n_2mainValue【保健センター・保健所】&#10;一人当たり面積"/>
        <xdr:cNvSpPr txBox="1"/>
      </xdr:nvSpPr>
      <xdr:spPr>
        <a:xfrm>
          <a:off x="20199427" y="975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42834</xdr:rowOff>
    </xdr:from>
    <xdr:ext cx="469744" cy="259045"/>
    <xdr:sp macro="" textlink="">
      <xdr:nvSpPr>
        <xdr:cNvPr id="717" name="n_3mainValue【保健センター・保健所】&#10;一人当たり面積"/>
        <xdr:cNvSpPr txBox="1"/>
      </xdr:nvSpPr>
      <xdr:spPr>
        <a:xfrm>
          <a:off x="19310427" y="981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75492</xdr:rowOff>
    </xdr:from>
    <xdr:ext cx="469744" cy="259045"/>
    <xdr:sp macro="" textlink="">
      <xdr:nvSpPr>
        <xdr:cNvPr id="718" name="n_4mainValue【保健センター・保健所】&#10;一人当たり面積"/>
        <xdr:cNvSpPr txBox="1"/>
      </xdr:nvSpPr>
      <xdr:spPr>
        <a:xfrm>
          <a:off x="18421427" y="984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0" name="直線コネクタ 72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1" name="テキスト ボックス 73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2" name="直線コネクタ 73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3" name="テキスト ボックス 73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4" name="直線コネクタ 73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5" name="テキスト ボックス 73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6" name="直線コネクタ 73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7" name="テキスト ボックス 73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8" name="直線コネクタ 7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9" name="テキスト ボックス 73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145542</xdr:rowOff>
    </xdr:from>
    <xdr:to>
      <xdr:col>85</xdr:col>
      <xdr:colOff>126364</xdr:colOff>
      <xdr:row>86</xdr:row>
      <xdr:rowOff>79248</xdr:rowOff>
    </xdr:to>
    <xdr:cxnSp macro="">
      <xdr:nvCxnSpPr>
        <xdr:cNvPr id="741" name="直線コネクタ 740"/>
        <xdr:cNvCxnSpPr/>
      </xdr:nvCxnSpPr>
      <xdr:spPr>
        <a:xfrm flipV="1">
          <a:off x="16318864" y="13518642"/>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83075</xdr:rowOff>
    </xdr:from>
    <xdr:ext cx="405111" cy="259045"/>
    <xdr:sp macro="" textlink="">
      <xdr:nvSpPr>
        <xdr:cNvPr id="742" name="【消防施設】&#10;有形固定資産減価償却率最小値テキスト"/>
        <xdr:cNvSpPr txBox="1"/>
      </xdr:nvSpPr>
      <xdr:spPr>
        <a:xfrm>
          <a:off x="163576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79248</xdr:rowOff>
    </xdr:from>
    <xdr:to>
      <xdr:col>86</xdr:col>
      <xdr:colOff>25400</xdr:colOff>
      <xdr:row>86</xdr:row>
      <xdr:rowOff>79248</xdr:rowOff>
    </xdr:to>
    <xdr:cxnSp macro="">
      <xdr:nvCxnSpPr>
        <xdr:cNvPr id="743" name="直線コネクタ 742"/>
        <xdr:cNvCxnSpPr/>
      </xdr:nvCxnSpPr>
      <xdr:spPr>
        <a:xfrm>
          <a:off x="16230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92219</xdr:rowOff>
    </xdr:from>
    <xdr:ext cx="405111" cy="259045"/>
    <xdr:sp macro="" textlink="">
      <xdr:nvSpPr>
        <xdr:cNvPr id="744" name="【消防施設】&#10;有形固定資産減価償却率最大値テキスト"/>
        <xdr:cNvSpPr txBox="1"/>
      </xdr:nvSpPr>
      <xdr:spPr>
        <a:xfrm>
          <a:off x="163576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145542</xdr:rowOff>
    </xdr:from>
    <xdr:to>
      <xdr:col>86</xdr:col>
      <xdr:colOff>25400</xdr:colOff>
      <xdr:row>78</xdr:row>
      <xdr:rowOff>145542</xdr:rowOff>
    </xdr:to>
    <xdr:cxnSp macro="">
      <xdr:nvCxnSpPr>
        <xdr:cNvPr id="745" name="直線コネクタ 744"/>
        <xdr:cNvCxnSpPr/>
      </xdr:nvCxnSpPr>
      <xdr:spPr>
        <a:xfrm>
          <a:off x="16230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146321</xdr:rowOff>
    </xdr:from>
    <xdr:ext cx="405111" cy="259045"/>
    <xdr:sp macro="" textlink="">
      <xdr:nvSpPr>
        <xdr:cNvPr id="746" name="【消防施設】&#10;有形固定資産減価償却率平均値テキスト"/>
        <xdr:cNvSpPr txBox="1"/>
      </xdr:nvSpPr>
      <xdr:spPr>
        <a:xfrm>
          <a:off x="16357600" y="14205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167894</xdr:rowOff>
    </xdr:from>
    <xdr:to>
      <xdr:col>85</xdr:col>
      <xdr:colOff>177800</xdr:colOff>
      <xdr:row>83</xdr:row>
      <xdr:rowOff>98044</xdr:rowOff>
    </xdr:to>
    <xdr:sp macro="" textlink="">
      <xdr:nvSpPr>
        <xdr:cNvPr id="747" name="フローチャート: 判断 746"/>
        <xdr:cNvSpPr/>
      </xdr:nvSpPr>
      <xdr:spPr>
        <a:xfrm>
          <a:off x="16268700" y="1422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42163</xdr:rowOff>
    </xdr:from>
    <xdr:to>
      <xdr:col>81</xdr:col>
      <xdr:colOff>101600</xdr:colOff>
      <xdr:row>83</xdr:row>
      <xdr:rowOff>143763</xdr:rowOff>
    </xdr:to>
    <xdr:sp macro="" textlink="">
      <xdr:nvSpPr>
        <xdr:cNvPr id="748" name="フローチャート: 判断 747"/>
        <xdr:cNvSpPr/>
      </xdr:nvSpPr>
      <xdr:spPr>
        <a:xfrm>
          <a:off x="15430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10161</xdr:rowOff>
    </xdr:from>
    <xdr:to>
      <xdr:col>76</xdr:col>
      <xdr:colOff>165100</xdr:colOff>
      <xdr:row>83</xdr:row>
      <xdr:rowOff>111761</xdr:rowOff>
    </xdr:to>
    <xdr:sp macro="" textlink="">
      <xdr:nvSpPr>
        <xdr:cNvPr id="749" name="フローチャート: 判断 748"/>
        <xdr:cNvSpPr/>
      </xdr:nvSpPr>
      <xdr:spPr>
        <a:xfrm>
          <a:off x="14541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154178</xdr:rowOff>
    </xdr:from>
    <xdr:to>
      <xdr:col>72</xdr:col>
      <xdr:colOff>38100</xdr:colOff>
      <xdr:row>83</xdr:row>
      <xdr:rowOff>84328</xdr:rowOff>
    </xdr:to>
    <xdr:sp macro="" textlink="">
      <xdr:nvSpPr>
        <xdr:cNvPr id="750" name="フローチャート: 判断 749"/>
        <xdr:cNvSpPr/>
      </xdr:nvSpPr>
      <xdr:spPr>
        <a:xfrm>
          <a:off x="13652500" y="1421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149606</xdr:rowOff>
    </xdr:from>
    <xdr:to>
      <xdr:col>67</xdr:col>
      <xdr:colOff>101600</xdr:colOff>
      <xdr:row>83</xdr:row>
      <xdr:rowOff>79756</xdr:rowOff>
    </xdr:to>
    <xdr:sp macro="" textlink="">
      <xdr:nvSpPr>
        <xdr:cNvPr id="751" name="フローチャート: 判断 750"/>
        <xdr:cNvSpPr/>
      </xdr:nvSpPr>
      <xdr:spPr>
        <a:xfrm>
          <a:off x="12763500" y="1420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55880</xdr:rowOff>
    </xdr:from>
    <xdr:to>
      <xdr:col>85</xdr:col>
      <xdr:colOff>177800</xdr:colOff>
      <xdr:row>81</xdr:row>
      <xdr:rowOff>157480</xdr:rowOff>
    </xdr:to>
    <xdr:sp macro="" textlink="">
      <xdr:nvSpPr>
        <xdr:cNvPr id="757" name="楕円 756"/>
        <xdr:cNvSpPr/>
      </xdr:nvSpPr>
      <xdr:spPr>
        <a:xfrm>
          <a:off x="162687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78757</xdr:rowOff>
    </xdr:from>
    <xdr:ext cx="405111" cy="259045"/>
    <xdr:sp macro="" textlink="">
      <xdr:nvSpPr>
        <xdr:cNvPr id="758" name="【消防施設】&#10;有形固定資産減価償却率該当値テキスト"/>
        <xdr:cNvSpPr txBox="1"/>
      </xdr:nvSpPr>
      <xdr:spPr>
        <a:xfrm>
          <a:off x="16357600"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51308</xdr:rowOff>
    </xdr:from>
    <xdr:to>
      <xdr:col>81</xdr:col>
      <xdr:colOff>101600</xdr:colOff>
      <xdr:row>81</xdr:row>
      <xdr:rowOff>152908</xdr:rowOff>
    </xdr:to>
    <xdr:sp macro="" textlink="">
      <xdr:nvSpPr>
        <xdr:cNvPr id="759" name="楕円 758"/>
        <xdr:cNvSpPr/>
      </xdr:nvSpPr>
      <xdr:spPr>
        <a:xfrm>
          <a:off x="15430500" y="1393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102108</xdr:rowOff>
    </xdr:from>
    <xdr:to>
      <xdr:col>85</xdr:col>
      <xdr:colOff>127000</xdr:colOff>
      <xdr:row>81</xdr:row>
      <xdr:rowOff>106680</xdr:rowOff>
    </xdr:to>
    <xdr:cxnSp macro="">
      <xdr:nvCxnSpPr>
        <xdr:cNvPr id="760" name="直線コネクタ 759"/>
        <xdr:cNvCxnSpPr/>
      </xdr:nvCxnSpPr>
      <xdr:spPr>
        <a:xfrm>
          <a:off x="15481300" y="1398955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167894</xdr:rowOff>
    </xdr:from>
    <xdr:to>
      <xdr:col>76</xdr:col>
      <xdr:colOff>165100</xdr:colOff>
      <xdr:row>81</xdr:row>
      <xdr:rowOff>98044</xdr:rowOff>
    </xdr:to>
    <xdr:sp macro="" textlink="">
      <xdr:nvSpPr>
        <xdr:cNvPr id="761" name="楕円 760"/>
        <xdr:cNvSpPr/>
      </xdr:nvSpPr>
      <xdr:spPr>
        <a:xfrm>
          <a:off x="14541500" y="1388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47244</xdr:rowOff>
    </xdr:from>
    <xdr:to>
      <xdr:col>81</xdr:col>
      <xdr:colOff>50800</xdr:colOff>
      <xdr:row>81</xdr:row>
      <xdr:rowOff>102108</xdr:rowOff>
    </xdr:to>
    <xdr:cxnSp macro="">
      <xdr:nvCxnSpPr>
        <xdr:cNvPr id="762" name="直線コネクタ 761"/>
        <xdr:cNvCxnSpPr/>
      </xdr:nvCxnSpPr>
      <xdr:spPr>
        <a:xfrm>
          <a:off x="14592300" y="1393469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129032</xdr:rowOff>
    </xdr:from>
    <xdr:to>
      <xdr:col>72</xdr:col>
      <xdr:colOff>38100</xdr:colOff>
      <xdr:row>81</xdr:row>
      <xdr:rowOff>59182</xdr:rowOff>
    </xdr:to>
    <xdr:sp macro="" textlink="">
      <xdr:nvSpPr>
        <xdr:cNvPr id="763" name="楕円 762"/>
        <xdr:cNvSpPr/>
      </xdr:nvSpPr>
      <xdr:spPr>
        <a:xfrm>
          <a:off x="13652500" y="1384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8382</xdr:rowOff>
    </xdr:from>
    <xdr:to>
      <xdr:col>76</xdr:col>
      <xdr:colOff>114300</xdr:colOff>
      <xdr:row>81</xdr:row>
      <xdr:rowOff>47244</xdr:rowOff>
    </xdr:to>
    <xdr:cxnSp macro="">
      <xdr:nvCxnSpPr>
        <xdr:cNvPr id="764" name="直線コネクタ 763"/>
        <xdr:cNvCxnSpPr/>
      </xdr:nvCxnSpPr>
      <xdr:spPr>
        <a:xfrm>
          <a:off x="13703300" y="1389583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142748</xdr:rowOff>
    </xdr:from>
    <xdr:to>
      <xdr:col>67</xdr:col>
      <xdr:colOff>101600</xdr:colOff>
      <xdr:row>82</xdr:row>
      <xdr:rowOff>72898</xdr:rowOff>
    </xdr:to>
    <xdr:sp macro="" textlink="">
      <xdr:nvSpPr>
        <xdr:cNvPr id="765" name="楕円 764"/>
        <xdr:cNvSpPr/>
      </xdr:nvSpPr>
      <xdr:spPr>
        <a:xfrm>
          <a:off x="12763500" y="1403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8382</xdr:rowOff>
    </xdr:from>
    <xdr:to>
      <xdr:col>71</xdr:col>
      <xdr:colOff>177800</xdr:colOff>
      <xdr:row>82</xdr:row>
      <xdr:rowOff>22098</xdr:rowOff>
    </xdr:to>
    <xdr:cxnSp macro="">
      <xdr:nvCxnSpPr>
        <xdr:cNvPr id="766" name="直線コネクタ 765"/>
        <xdr:cNvCxnSpPr/>
      </xdr:nvCxnSpPr>
      <xdr:spPr>
        <a:xfrm flipV="1">
          <a:off x="12814300" y="13895832"/>
          <a:ext cx="8890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134890</xdr:rowOff>
    </xdr:from>
    <xdr:ext cx="405111" cy="259045"/>
    <xdr:sp macro="" textlink="">
      <xdr:nvSpPr>
        <xdr:cNvPr id="767" name="n_1aveValue【消防施設】&#10;有形固定資産減価償却率"/>
        <xdr:cNvSpPr txBox="1"/>
      </xdr:nvSpPr>
      <xdr:spPr>
        <a:xfrm>
          <a:off x="152660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102888</xdr:rowOff>
    </xdr:from>
    <xdr:ext cx="405111" cy="259045"/>
    <xdr:sp macro="" textlink="">
      <xdr:nvSpPr>
        <xdr:cNvPr id="768" name="n_2aveValue【消防施設】&#10;有形固定資産減価償却率"/>
        <xdr:cNvSpPr txBox="1"/>
      </xdr:nvSpPr>
      <xdr:spPr>
        <a:xfrm>
          <a:off x="14389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75455</xdr:rowOff>
    </xdr:from>
    <xdr:ext cx="405111" cy="259045"/>
    <xdr:sp macro="" textlink="">
      <xdr:nvSpPr>
        <xdr:cNvPr id="769" name="n_3aveValue【消防施設】&#10;有形固定資産減価償却率"/>
        <xdr:cNvSpPr txBox="1"/>
      </xdr:nvSpPr>
      <xdr:spPr>
        <a:xfrm>
          <a:off x="13500744" y="1430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70883</xdr:rowOff>
    </xdr:from>
    <xdr:ext cx="405111" cy="259045"/>
    <xdr:sp macro="" textlink="">
      <xdr:nvSpPr>
        <xdr:cNvPr id="770" name="n_4aveValue【消防施設】&#10;有形固定資産減価償却率"/>
        <xdr:cNvSpPr txBox="1"/>
      </xdr:nvSpPr>
      <xdr:spPr>
        <a:xfrm>
          <a:off x="12611744" y="1430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169435</xdr:rowOff>
    </xdr:from>
    <xdr:ext cx="405111" cy="259045"/>
    <xdr:sp macro="" textlink="">
      <xdr:nvSpPr>
        <xdr:cNvPr id="771" name="n_1mainValue【消防施設】&#10;有形固定資産減価償却率"/>
        <xdr:cNvSpPr txBox="1"/>
      </xdr:nvSpPr>
      <xdr:spPr>
        <a:xfrm>
          <a:off x="15266044" y="1371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114571</xdr:rowOff>
    </xdr:from>
    <xdr:ext cx="405111" cy="259045"/>
    <xdr:sp macro="" textlink="">
      <xdr:nvSpPr>
        <xdr:cNvPr id="772" name="n_2mainValue【消防施設】&#10;有形固定資産減価償却率"/>
        <xdr:cNvSpPr txBox="1"/>
      </xdr:nvSpPr>
      <xdr:spPr>
        <a:xfrm>
          <a:off x="143897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75709</xdr:rowOff>
    </xdr:from>
    <xdr:ext cx="405111" cy="259045"/>
    <xdr:sp macro="" textlink="">
      <xdr:nvSpPr>
        <xdr:cNvPr id="773" name="n_3mainValue【消防施設】&#10;有形固定資産減価償却率"/>
        <xdr:cNvSpPr txBox="1"/>
      </xdr:nvSpPr>
      <xdr:spPr>
        <a:xfrm>
          <a:off x="13500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89425</xdr:rowOff>
    </xdr:from>
    <xdr:ext cx="405111" cy="259045"/>
    <xdr:sp macro="" textlink="">
      <xdr:nvSpPr>
        <xdr:cNvPr id="774" name="n_4mainValue【消防施設】&#10;有形固定資産減価償却率"/>
        <xdr:cNvSpPr txBox="1"/>
      </xdr:nvSpPr>
      <xdr:spPr>
        <a:xfrm>
          <a:off x="12611744" y="1380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85" name="テキスト ボックス 784"/>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86" name="直線コネクタ 78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7" name="テキスト ボックス 78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8" name="直線コネクタ 78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9" name="テキスト ボックス 78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0" name="直線コネクタ 78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1" name="テキスト ボックス 79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2" name="直線コネクタ 79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3" name="テキスト ボックス 79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4" name="直線コネクタ 79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5" name="テキスト ボックス 79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6" name="直線コネクタ 7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7" name="テキスト ボックス 7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95250</xdr:rowOff>
    </xdr:to>
    <xdr:cxnSp macro="">
      <xdr:nvCxnSpPr>
        <xdr:cNvPr id="799" name="直線コネクタ 798"/>
        <xdr:cNvCxnSpPr/>
      </xdr:nvCxnSpPr>
      <xdr:spPr>
        <a:xfrm flipV="1">
          <a:off x="22160864" y="133159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0" name="【消防施設】&#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1" name="直線コネクタ 800"/>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802" name="【消防施設】&#10;一人当たり面積最大値テキスト"/>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803" name="直線コネクタ 802"/>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3827</xdr:rowOff>
    </xdr:from>
    <xdr:ext cx="469744" cy="259045"/>
    <xdr:sp macro="" textlink="">
      <xdr:nvSpPr>
        <xdr:cNvPr id="804" name="【消防施設】&#10;一人当たり面積平均値テキスト"/>
        <xdr:cNvSpPr txBox="1"/>
      </xdr:nvSpPr>
      <xdr:spPr>
        <a:xfrm>
          <a:off x="22199600" y="1423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805" name="フローチャート: 判断 804"/>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25400</xdr:rowOff>
    </xdr:from>
    <xdr:to>
      <xdr:col>112</xdr:col>
      <xdr:colOff>38100</xdr:colOff>
      <xdr:row>83</xdr:row>
      <xdr:rowOff>127000</xdr:rowOff>
    </xdr:to>
    <xdr:sp macro="" textlink="">
      <xdr:nvSpPr>
        <xdr:cNvPr id="806" name="フローチャート: 判断 805"/>
        <xdr:cNvSpPr/>
      </xdr:nvSpPr>
      <xdr:spPr>
        <a:xfrm>
          <a:off x="21272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63500</xdr:rowOff>
    </xdr:from>
    <xdr:to>
      <xdr:col>107</xdr:col>
      <xdr:colOff>101600</xdr:colOff>
      <xdr:row>82</xdr:row>
      <xdr:rowOff>165100</xdr:rowOff>
    </xdr:to>
    <xdr:sp macro="" textlink="">
      <xdr:nvSpPr>
        <xdr:cNvPr id="807" name="フローチャート: 判断 806"/>
        <xdr:cNvSpPr/>
      </xdr:nvSpPr>
      <xdr:spPr>
        <a:xfrm>
          <a:off x="20383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808" name="フローチャート: 判断 807"/>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25400</xdr:rowOff>
    </xdr:from>
    <xdr:to>
      <xdr:col>98</xdr:col>
      <xdr:colOff>38100</xdr:colOff>
      <xdr:row>83</xdr:row>
      <xdr:rowOff>127000</xdr:rowOff>
    </xdr:to>
    <xdr:sp macro="" textlink="">
      <xdr:nvSpPr>
        <xdr:cNvPr id="809" name="フローチャート: 判断 808"/>
        <xdr:cNvSpPr/>
      </xdr:nvSpPr>
      <xdr:spPr>
        <a:xfrm>
          <a:off x="18605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0" name="テキスト ボックス 8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1" name="テキスト ボックス 8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2" name="テキスト ボックス 8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3" name="テキスト ボックス 8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4" name="テキスト ボックス 8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139700</xdr:rowOff>
    </xdr:from>
    <xdr:to>
      <xdr:col>116</xdr:col>
      <xdr:colOff>114300</xdr:colOff>
      <xdr:row>81</xdr:row>
      <xdr:rowOff>69850</xdr:rowOff>
    </xdr:to>
    <xdr:sp macro="" textlink="">
      <xdr:nvSpPr>
        <xdr:cNvPr id="815" name="楕円 814"/>
        <xdr:cNvSpPr/>
      </xdr:nvSpPr>
      <xdr:spPr>
        <a:xfrm>
          <a:off x="221107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162577</xdr:rowOff>
    </xdr:from>
    <xdr:ext cx="469744" cy="259045"/>
    <xdr:sp macro="" textlink="">
      <xdr:nvSpPr>
        <xdr:cNvPr id="816" name="【消防施設】&#10;一人当たり面積該当値テキスト"/>
        <xdr:cNvSpPr txBox="1"/>
      </xdr:nvSpPr>
      <xdr:spPr>
        <a:xfrm>
          <a:off x="22199600"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139700</xdr:rowOff>
    </xdr:from>
    <xdr:to>
      <xdr:col>112</xdr:col>
      <xdr:colOff>38100</xdr:colOff>
      <xdr:row>81</xdr:row>
      <xdr:rowOff>69850</xdr:rowOff>
    </xdr:to>
    <xdr:sp macro="" textlink="">
      <xdr:nvSpPr>
        <xdr:cNvPr id="817" name="楕円 816"/>
        <xdr:cNvSpPr/>
      </xdr:nvSpPr>
      <xdr:spPr>
        <a:xfrm>
          <a:off x="21272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19050</xdr:rowOff>
    </xdr:from>
    <xdr:to>
      <xdr:col>116</xdr:col>
      <xdr:colOff>63500</xdr:colOff>
      <xdr:row>81</xdr:row>
      <xdr:rowOff>19050</xdr:rowOff>
    </xdr:to>
    <xdr:cxnSp macro="">
      <xdr:nvCxnSpPr>
        <xdr:cNvPr id="818" name="直線コネクタ 817"/>
        <xdr:cNvCxnSpPr/>
      </xdr:nvCxnSpPr>
      <xdr:spPr>
        <a:xfrm>
          <a:off x="21323300" y="13906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63500</xdr:rowOff>
    </xdr:from>
    <xdr:to>
      <xdr:col>107</xdr:col>
      <xdr:colOff>101600</xdr:colOff>
      <xdr:row>81</xdr:row>
      <xdr:rowOff>165100</xdr:rowOff>
    </xdr:to>
    <xdr:sp macro="" textlink="">
      <xdr:nvSpPr>
        <xdr:cNvPr id="819" name="楕円 818"/>
        <xdr:cNvSpPr/>
      </xdr:nvSpPr>
      <xdr:spPr>
        <a:xfrm>
          <a:off x="20383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19050</xdr:rowOff>
    </xdr:from>
    <xdr:to>
      <xdr:col>111</xdr:col>
      <xdr:colOff>177800</xdr:colOff>
      <xdr:row>81</xdr:row>
      <xdr:rowOff>114300</xdr:rowOff>
    </xdr:to>
    <xdr:cxnSp macro="">
      <xdr:nvCxnSpPr>
        <xdr:cNvPr id="820" name="直線コネクタ 819"/>
        <xdr:cNvCxnSpPr/>
      </xdr:nvCxnSpPr>
      <xdr:spPr>
        <a:xfrm flipV="1">
          <a:off x="20434300" y="139065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63500</xdr:rowOff>
    </xdr:from>
    <xdr:to>
      <xdr:col>102</xdr:col>
      <xdr:colOff>165100</xdr:colOff>
      <xdr:row>81</xdr:row>
      <xdr:rowOff>165100</xdr:rowOff>
    </xdr:to>
    <xdr:sp macro="" textlink="">
      <xdr:nvSpPr>
        <xdr:cNvPr id="821" name="楕円 820"/>
        <xdr:cNvSpPr/>
      </xdr:nvSpPr>
      <xdr:spPr>
        <a:xfrm>
          <a:off x="19494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114300</xdr:rowOff>
    </xdr:from>
    <xdr:to>
      <xdr:col>107</xdr:col>
      <xdr:colOff>50800</xdr:colOff>
      <xdr:row>81</xdr:row>
      <xdr:rowOff>114300</xdr:rowOff>
    </xdr:to>
    <xdr:cxnSp macro="">
      <xdr:nvCxnSpPr>
        <xdr:cNvPr id="822" name="直線コネクタ 821"/>
        <xdr:cNvCxnSpPr/>
      </xdr:nvCxnSpPr>
      <xdr:spPr>
        <a:xfrm>
          <a:off x="19545300" y="1400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6350</xdr:rowOff>
    </xdr:from>
    <xdr:to>
      <xdr:col>98</xdr:col>
      <xdr:colOff>38100</xdr:colOff>
      <xdr:row>81</xdr:row>
      <xdr:rowOff>107950</xdr:rowOff>
    </xdr:to>
    <xdr:sp macro="" textlink="">
      <xdr:nvSpPr>
        <xdr:cNvPr id="823" name="楕円 822"/>
        <xdr:cNvSpPr/>
      </xdr:nvSpPr>
      <xdr:spPr>
        <a:xfrm>
          <a:off x="18605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57150</xdr:rowOff>
    </xdr:from>
    <xdr:to>
      <xdr:col>102</xdr:col>
      <xdr:colOff>114300</xdr:colOff>
      <xdr:row>81</xdr:row>
      <xdr:rowOff>114300</xdr:rowOff>
    </xdr:to>
    <xdr:cxnSp macro="">
      <xdr:nvCxnSpPr>
        <xdr:cNvPr id="824" name="直線コネクタ 823"/>
        <xdr:cNvCxnSpPr/>
      </xdr:nvCxnSpPr>
      <xdr:spPr>
        <a:xfrm>
          <a:off x="18656300" y="13944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118127</xdr:rowOff>
    </xdr:from>
    <xdr:ext cx="469744" cy="259045"/>
    <xdr:sp macro="" textlink="">
      <xdr:nvSpPr>
        <xdr:cNvPr id="825" name="n_1aveValue【消防施設】&#10;一人当たり面積"/>
        <xdr:cNvSpPr txBox="1"/>
      </xdr:nvSpPr>
      <xdr:spPr>
        <a:xfrm>
          <a:off x="210757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156227</xdr:rowOff>
    </xdr:from>
    <xdr:ext cx="469744" cy="259045"/>
    <xdr:sp macro="" textlink="">
      <xdr:nvSpPr>
        <xdr:cNvPr id="826" name="n_2aveValue【消防施設】&#10;一人当たり面積"/>
        <xdr:cNvSpPr txBox="1"/>
      </xdr:nvSpPr>
      <xdr:spPr>
        <a:xfrm>
          <a:off x="20199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827" name="n_3aveValue【消防施設】&#10;一人当たり面積"/>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118127</xdr:rowOff>
    </xdr:from>
    <xdr:ext cx="469744" cy="259045"/>
    <xdr:sp macro="" textlink="">
      <xdr:nvSpPr>
        <xdr:cNvPr id="828" name="n_4aveValue【消防施設】&#10;一人当たり面積"/>
        <xdr:cNvSpPr txBox="1"/>
      </xdr:nvSpPr>
      <xdr:spPr>
        <a:xfrm>
          <a:off x="18421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86377</xdr:rowOff>
    </xdr:from>
    <xdr:ext cx="469744" cy="259045"/>
    <xdr:sp macro="" textlink="">
      <xdr:nvSpPr>
        <xdr:cNvPr id="829" name="n_1mainValue【消防施設】&#10;一人当たり面積"/>
        <xdr:cNvSpPr txBox="1"/>
      </xdr:nvSpPr>
      <xdr:spPr>
        <a:xfrm>
          <a:off x="210757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10177</xdr:rowOff>
    </xdr:from>
    <xdr:ext cx="469744" cy="259045"/>
    <xdr:sp macro="" textlink="">
      <xdr:nvSpPr>
        <xdr:cNvPr id="830" name="n_2mainValue【消防施設】&#10;一人当たり面積"/>
        <xdr:cNvSpPr txBox="1"/>
      </xdr:nvSpPr>
      <xdr:spPr>
        <a:xfrm>
          <a:off x="20199427" y="1372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10177</xdr:rowOff>
    </xdr:from>
    <xdr:ext cx="469744" cy="259045"/>
    <xdr:sp macro="" textlink="">
      <xdr:nvSpPr>
        <xdr:cNvPr id="831" name="n_3mainValue【消防施設】&#10;一人当たり面積"/>
        <xdr:cNvSpPr txBox="1"/>
      </xdr:nvSpPr>
      <xdr:spPr>
        <a:xfrm>
          <a:off x="19310427" y="1372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124477</xdr:rowOff>
    </xdr:from>
    <xdr:ext cx="469744" cy="259045"/>
    <xdr:sp macro="" textlink="">
      <xdr:nvSpPr>
        <xdr:cNvPr id="832" name="n_4mainValue【消防施設】&#10;一人当たり面積"/>
        <xdr:cNvSpPr txBox="1"/>
      </xdr:nvSpPr>
      <xdr:spPr>
        <a:xfrm>
          <a:off x="18421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3" name="正方形/長方形 8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4" name="正方形/長方形 8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5" name="正方形/長方形 8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6" name="正方形/長方形 8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7" name="正方形/長方形 8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8" name="正方形/長方形 8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9" name="正方形/長方形 8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0" name="正方形/長方形 8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1" name="テキスト ボックス 8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2" name="直線コネクタ 8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3" name="テキスト ボックス 8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4" name="直線コネクタ 84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5" name="テキスト ボックス 84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6" name="直線コネクタ 84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7" name="テキスト ボックス 84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8" name="直線コネクタ 84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9" name="テキスト ボックス 84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0" name="直線コネクタ 84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1" name="テキスト ボックス 85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2" name="直線コネクタ 85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3" name="テキスト ボックス 85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4" name="直線コネクタ 85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5" name="テキスト ボックス 85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125186</xdr:rowOff>
    </xdr:from>
    <xdr:to>
      <xdr:col>85</xdr:col>
      <xdr:colOff>126364</xdr:colOff>
      <xdr:row>109</xdr:row>
      <xdr:rowOff>5987</xdr:rowOff>
    </xdr:to>
    <xdr:cxnSp macro="">
      <xdr:nvCxnSpPr>
        <xdr:cNvPr id="858" name="直線コネクタ 857"/>
        <xdr:cNvCxnSpPr/>
      </xdr:nvCxnSpPr>
      <xdr:spPr>
        <a:xfrm flipV="1">
          <a:off x="16318864" y="1727018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9814</xdr:rowOff>
    </xdr:from>
    <xdr:ext cx="405111" cy="259045"/>
    <xdr:sp macro="" textlink="">
      <xdr:nvSpPr>
        <xdr:cNvPr id="859" name="【庁舎】&#10;有形固定資産減価償却率最小値テキスト"/>
        <xdr:cNvSpPr txBox="1"/>
      </xdr:nvSpPr>
      <xdr:spPr>
        <a:xfrm>
          <a:off x="16357600" y="1869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5987</xdr:rowOff>
    </xdr:from>
    <xdr:to>
      <xdr:col>86</xdr:col>
      <xdr:colOff>25400</xdr:colOff>
      <xdr:row>109</xdr:row>
      <xdr:rowOff>5987</xdr:rowOff>
    </xdr:to>
    <xdr:cxnSp macro="">
      <xdr:nvCxnSpPr>
        <xdr:cNvPr id="860" name="直線コネクタ 859"/>
        <xdr:cNvCxnSpPr/>
      </xdr:nvCxnSpPr>
      <xdr:spPr>
        <a:xfrm>
          <a:off x="16230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71863</xdr:rowOff>
    </xdr:from>
    <xdr:ext cx="405111" cy="259045"/>
    <xdr:sp macro="" textlink="">
      <xdr:nvSpPr>
        <xdr:cNvPr id="861" name="【庁舎】&#10;有形固定資産減価償却率最大値テキスト"/>
        <xdr:cNvSpPr txBox="1"/>
      </xdr:nvSpPr>
      <xdr:spPr>
        <a:xfrm>
          <a:off x="16357600" y="1704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125186</xdr:rowOff>
    </xdr:from>
    <xdr:to>
      <xdr:col>86</xdr:col>
      <xdr:colOff>25400</xdr:colOff>
      <xdr:row>100</xdr:row>
      <xdr:rowOff>125186</xdr:rowOff>
    </xdr:to>
    <xdr:cxnSp macro="">
      <xdr:nvCxnSpPr>
        <xdr:cNvPr id="862" name="直線コネクタ 861"/>
        <xdr:cNvCxnSpPr/>
      </xdr:nvCxnSpPr>
      <xdr:spPr>
        <a:xfrm>
          <a:off x="16230600" y="1727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95629</xdr:rowOff>
    </xdr:from>
    <xdr:ext cx="405111" cy="259045"/>
    <xdr:sp macro="" textlink="">
      <xdr:nvSpPr>
        <xdr:cNvPr id="863" name="【庁舎】&#10;有形固定資産減価償却率平均値テキスト"/>
        <xdr:cNvSpPr txBox="1"/>
      </xdr:nvSpPr>
      <xdr:spPr>
        <a:xfrm>
          <a:off x="16357600" y="1775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864" name="フローチャート: 判断 863"/>
        <xdr:cNvSpPr/>
      </xdr:nvSpPr>
      <xdr:spPr>
        <a:xfrm>
          <a:off x="162687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22134</xdr:rowOff>
    </xdr:from>
    <xdr:to>
      <xdr:col>81</xdr:col>
      <xdr:colOff>101600</xdr:colOff>
      <xdr:row>104</xdr:row>
      <xdr:rowOff>123734</xdr:rowOff>
    </xdr:to>
    <xdr:sp macro="" textlink="">
      <xdr:nvSpPr>
        <xdr:cNvPr id="865" name="フローチャート: 判断 864"/>
        <xdr:cNvSpPr/>
      </xdr:nvSpPr>
      <xdr:spPr>
        <a:xfrm>
          <a:off x="15430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49893</xdr:rowOff>
    </xdr:from>
    <xdr:to>
      <xdr:col>76</xdr:col>
      <xdr:colOff>165100</xdr:colOff>
      <xdr:row>104</xdr:row>
      <xdr:rowOff>151493</xdr:rowOff>
    </xdr:to>
    <xdr:sp macro="" textlink="">
      <xdr:nvSpPr>
        <xdr:cNvPr id="866" name="フローチャート: 判断 865"/>
        <xdr:cNvSpPr/>
      </xdr:nvSpPr>
      <xdr:spPr>
        <a:xfrm>
          <a:off x="14541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867" name="フローチャート: 判断 866"/>
        <xdr:cNvSpPr/>
      </xdr:nvSpPr>
      <xdr:spPr>
        <a:xfrm>
          <a:off x="13652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131536</xdr:rowOff>
    </xdr:from>
    <xdr:to>
      <xdr:col>67</xdr:col>
      <xdr:colOff>101600</xdr:colOff>
      <xdr:row>104</xdr:row>
      <xdr:rowOff>61686</xdr:rowOff>
    </xdr:to>
    <xdr:sp macro="" textlink="">
      <xdr:nvSpPr>
        <xdr:cNvPr id="868" name="フローチャート: 判断 867"/>
        <xdr:cNvSpPr/>
      </xdr:nvSpPr>
      <xdr:spPr>
        <a:xfrm>
          <a:off x="12763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9" name="テキスト ボックス 8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0" name="テキスト ボックス 8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1" name="テキスト ボックス 8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2" name="テキスト ボックス 8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3" name="テキスト ボックス 8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116839</xdr:rowOff>
    </xdr:from>
    <xdr:to>
      <xdr:col>85</xdr:col>
      <xdr:colOff>177800</xdr:colOff>
      <xdr:row>105</xdr:row>
      <xdr:rowOff>46989</xdr:rowOff>
    </xdr:to>
    <xdr:sp macro="" textlink="">
      <xdr:nvSpPr>
        <xdr:cNvPr id="874" name="楕円 873"/>
        <xdr:cNvSpPr/>
      </xdr:nvSpPr>
      <xdr:spPr>
        <a:xfrm>
          <a:off x="16268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95266</xdr:rowOff>
    </xdr:from>
    <xdr:ext cx="405111" cy="259045"/>
    <xdr:sp macro="" textlink="">
      <xdr:nvSpPr>
        <xdr:cNvPr id="875" name="【庁舎】&#10;有形固定資産減価償却率該当値テキスト"/>
        <xdr:cNvSpPr txBox="1"/>
      </xdr:nvSpPr>
      <xdr:spPr>
        <a:xfrm>
          <a:off x="16357600"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85816</xdr:rowOff>
    </xdr:from>
    <xdr:to>
      <xdr:col>81</xdr:col>
      <xdr:colOff>101600</xdr:colOff>
      <xdr:row>105</xdr:row>
      <xdr:rowOff>15966</xdr:rowOff>
    </xdr:to>
    <xdr:sp macro="" textlink="">
      <xdr:nvSpPr>
        <xdr:cNvPr id="876" name="楕円 875"/>
        <xdr:cNvSpPr/>
      </xdr:nvSpPr>
      <xdr:spPr>
        <a:xfrm>
          <a:off x="154305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136616</xdr:rowOff>
    </xdr:from>
    <xdr:to>
      <xdr:col>85</xdr:col>
      <xdr:colOff>127000</xdr:colOff>
      <xdr:row>104</xdr:row>
      <xdr:rowOff>167639</xdr:rowOff>
    </xdr:to>
    <xdr:cxnSp macro="">
      <xdr:nvCxnSpPr>
        <xdr:cNvPr id="877" name="直線コネクタ 876"/>
        <xdr:cNvCxnSpPr/>
      </xdr:nvCxnSpPr>
      <xdr:spPr>
        <a:xfrm>
          <a:off x="15481300" y="17967416"/>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56424</xdr:rowOff>
    </xdr:from>
    <xdr:to>
      <xdr:col>76</xdr:col>
      <xdr:colOff>165100</xdr:colOff>
      <xdr:row>104</xdr:row>
      <xdr:rowOff>158024</xdr:rowOff>
    </xdr:to>
    <xdr:sp macro="" textlink="">
      <xdr:nvSpPr>
        <xdr:cNvPr id="878" name="楕円 877"/>
        <xdr:cNvSpPr/>
      </xdr:nvSpPr>
      <xdr:spPr>
        <a:xfrm>
          <a:off x="145415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107224</xdr:rowOff>
    </xdr:from>
    <xdr:to>
      <xdr:col>81</xdr:col>
      <xdr:colOff>50800</xdr:colOff>
      <xdr:row>104</xdr:row>
      <xdr:rowOff>136616</xdr:rowOff>
    </xdr:to>
    <xdr:cxnSp macro="">
      <xdr:nvCxnSpPr>
        <xdr:cNvPr id="879" name="直線コネクタ 878"/>
        <xdr:cNvCxnSpPr/>
      </xdr:nvCxnSpPr>
      <xdr:spPr>
        <a:xfrm>
          <a:off x="14592300" y="1793802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30299</xdr:rowOff>
    </xdr:from>
    <xdr:to>
      <xdr:col>72</xdr:col>
      <xdr:colOff>38100</xdr:colOff>
      <xdr:row>104</xdr:row>
      <xdr:rowOff>131899</xdr:rowOff>
    </xdr:to>
    <xdr:sp macro="" textlink="">
      <xdr:nvSpPr>
        <xdr:cNvPr id="880" name="楕円 879"/>
        <xdr:cNvSpPr/>
      </xdr:nvSpPr>
      <xdr:spPr>
        <a:xfrm>
          <a:off x="13652500" y="178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81099</xdr:rowOff>
    </xdr:from>
    <xdr:to>
      <xdr:col>76</xdr:col>
      <xdr:colOff>114300</xdr:colOff>
      <xdr:row>104</xdr:row>
      <xdr:rowOff>107224</xdr:rowOff>
    </xdr:to>
    <xdr:cxnSp macro="">
      <xdr:nvCxnSpPr>
        <xdr:cNvPr id="881" name="直線コネクタ 880"/>
        <xdr:cNvCxnSpPr/>
      </xdr:nvCxnSpPr>
      <xdr:spPr>
        <a:xfrm>
          <a:off x="13703300" y="1791189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115207</xdr:rowOff>
    </xdr:from>
    <xdr:to>
      <xdr:col>67</xdr:col>
      <xdr:colOff>101600</xdr:colOff>
      <xdr:row>107</xdr:row>
      <xdr:rowOff>45357</xdr:rowOff>
    </xdr:to>
    <xdr:sp macro="" textlink="">
      <xdr:nvSpPr>
        <xdr:cNvPr id="882" name="楕円 881"/>
        <xdr:cNvSpPr/>
      </xdr:nvSpPr>
      <xdr:spPr>
        <a:xfrm>
          <a:off x="12763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81099</xdr:rowOff>
    </xdr:from>
    <xdr:to>
      <xdr:col>71</xdr:col>
      <xdr:colOff>177800</xdr:colOff>
      <xdr:row>106</xdr:row>
      <xdr:rowOff>166007</xdr:rowOff>
    </xdr:to>
    <xdr:cxnSp macro="">
      <xdr:nvCxnSpPr>
        <xdr:cNvPr id="883" name="直線コネクタ 882"/>
        <xdr:cNvCxnSpPr/>
      </xdr:nvCxnSpPr>
      <xdr:spPr>
        <a:xfrm flipV="1">
          <a:off x="12814300" y="17911899"/>
          <a:ext cx="889000" cy="42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140261</xdr:rowOff>
    </xdr:from>
    <xdr:ext cx="405111" cy="259045"/>
    <xdr:sp macro="" textlink="">
      <xdr:nvSpPr>
        <xdr:cNvPr id="884" name="n_1aveValue【庁舎】&#10;有形固定資産減価償却率"/>
        <xdr:cNvSpPr txBox="1"/>
      </xdr:nvSpPr>
      <xdr:spPr>
        <a:xfrm>
          <a:off x="152660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168020</xdr:rowOff>
    </xdr:from>
    <xdr:ext cx="405111" cy="259045"/>
    <xdr:sp macro="" textlink="">
      <xdr:nvSpPr>
        <xdr:cNvPr id="885" name="n_2aveValue【庁舎】&#10;有形固定資産減価償却率"/>
        <xdr:cNvSpPr txBox="1"/>
      </xdr:nvSpPr>
      <xdr:spPr>
        <a:xfrm>
          <a:off x="14389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146793</xdr:rowOff>
    </xdr:from>
    <xdr:ext cx="405111" cy="259045"/>
    <xdr:sp macro="" textlink="">
      <xdr:nvSpPr>
        <xdr:cNvPr id="886" name="n_3aveValue【庁舎】&#10;有形固定資産減価償却率"/>
        <xdr:cNvSpPr txBox="1"/>
      </xdr:nvSpPr>
      <xdr:spPr>
        <a:xfrm>
          <a:off x="13500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78213</xdr:rowOff>
    </xdr:from>
    <xdr:ext cx="405111" cy="259045"/>
    <xdr:sp macro="" textlink="">
      <xdr:nvSpPr>
        <xdr:cNvPr id="887" name="n_4aveValue【庁舎】&#10;有形固定資産減価償却率"/>
        <xdr:cNvSpPr txBox="1"/>
      </xdr:nvSpPr>
      <xdr:spPr>
        <a:xfrm>
          <a:off x="12611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7093</xdr:rowOff>
    </xdr:from>
    <xdr:ext cx="405111" cy="259045"/>
    <xdr:sp macro="" textlink="">
      <xdr:nvSpPr>
        <xdr:cNvPr id="888" name="n_1mainValue【庁舎】&#10;有形固定資産減価償却率"/>
        <xdr:cNvSpPr txBox="1"/>
      </xdr:nvSpPr>
      <xdr:spPr>
        <a:xfrm>
          <a:off x="15266044" y="1800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149151</xdr:rowOff>
    </xdr:from>
    <xdr:ext cx="405111" cy="259045"/>
    <xdr:sp macro="" textlink="">
      <xdr:nvSpPr>
        <xdr:cNvPr id="889" name="n_2mainValue【庁舎】&#10;有形固定資産減価償却率"/>
        <xdr:cNvSpPr txBox="1"/>
      </xdr:nvSpPr>
      <xdr:spPr>
        <a:xfrm>
          <a:off x="14389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123026</xdr:rowOff>
    </xdr:from>
    <xdr:ext cx="405111" cy="259045"/>
    <xdr:sp macro="" textlink="">
      <xdr:nvSpPr>
        <xdr:cNvPr id="890" name="n_3mainValue【庁舎】&#10;有形固定資産減価償却率"/>
        <xdr:cNvSpPr txBox="1"/>
      </xdr:nvSpPr>
      <xdr:spPr>
        <a:xfrm>
          <a:off x="13500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36484</xdr:rowOff>
    </xdr:from>
    <xdr:ext cx="405111" cy="259045"/>
    <xdr:sp macro="" textlink="">
      <xdr:nvSpPr>
        <xdr:cNvPr id="891" name="n_4mainValue【庁舎】&#10;有形固定資産減価償却率"/>
        <xdr:cNvSpPr txBox="1"/>
      </xdr:nvSpPr>
      <xdr:spPr>
        <a:xfrm>
          <a:off x="12611744" y="1838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2" name="正方形/長方形 8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3" name="正方形/長方形 8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4" name="正方形/長方形 8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5" name="正方形/長方形 8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6" name="正方形/長方形 8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7" name="正方形/長方形 8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8" name="正方形/長方形 8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9" name="正方形/長方形 8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0" name="テキスト ボックス 8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1" name="直線コネクタ 9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2" name="直線コネクタ 9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3" name="テキスト ボックス 9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4" name="直線コネクタ 9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5" name="テキスト ボックス 9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6" name="直線コネクタ 9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7" name="テキスト ボックス 9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8" name="直線コネクタ 9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9" name="テキスト ボックス 9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0" name="直線コネクタ 9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1" name="テキスト ボックス 9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7620</xdr:rowOff>
    </xdr:from>
    <xdr:to>
      <xdr:col>116</xdr:col>
      <xdr:colOff>62864</xdr:colOff>
      <xdr:row>108</xdr:row>
      <xdr:rowOff>19050</xdr:rowOff>
    </xdr:to>
    <xdr:cxnSp macro="">
      <xdr:nvCxnSpPr>
        <xdr:cNvPr id="915" name="直線コネクタ 914"/>
        <xdr:cNvCxnSpPr/>
      </xdr:nvCxnSpPr>
      <xdr:spPr>
        <a:xfrm flipV="1">
          <a:off x="22160864" y="1732407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916"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917" name="直線コネクタ 916"/>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125747</xdr:rowOff>
    </xdr:from>
    <xdr:ext cx="469744" cy="259045"/>
    <xdr:sp macro="" textlink="">
      <xdr:nvSpPr>
        <xdr:cNvPr id="918" name="【庁舎】&#10;一人当たり面積最大値テキスト"/>
        <xdr:cNvSpPr txBox="1"/>
      </xdr:nvSpPr>
      <xdr:spPr>
        <a:xfrm>
          <a:off x="22199600" y="1709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7620</xdr:rowOff>
    </xdr:from>
    <xdr:to>
      <xdr:col>116</xdr:col>
      <xdr:colOff>152400</xdr:colOff>
      <xdr:row>101</xdr:row>
      <xdr:rowOff>7620</xdr:rowOff>
    </xdr:to>
    <xdr:cxnSp macro="">
      <xdr:nvCxnSpPr>
        <xdr:cNvPr id="919" name="直線コネクタ 918"/>
        <xdr:cNvCxnSpPr/>
      </xdr:nvCxnSpPr>
      <xdr:spPr>
        <a:xfrm>
          <a:off x="22072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60977</xdr:rowOff>
    </xdr:from>
    <xdr:ext cx="469744" cy="259045"/>
    <xdr:sp macro="" textlink="">
      <xdr:nvSpPr>
        <xdr:cNvPr id="920" name="【庁舎】&#10;一人当たり面積平均値テキスト"/>
        <xdr:cNvSpPr txBox="1"/>
      </xdr:nvSpPr>
      <xdr:spPr>
        <a:xfrm>
          <a:off x="22199600" y="1806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921" name="フローチャート: 判断 920"/>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78739</xdr:rowOff>
    </xdr:from>
    <xdr:to>
      <xdr:col>112</xdr:col>
      <xdr:colOff>38100</xdr:colOff>
      <xdr:row>106</xdr:row>
      <xdr:rowOff>8889</xdr:rowOff>
    </xdr:to>
    <xdr:sp macro="" textlink="">
      <xdr:nvSpPr>
        <xdr:cNvPr id="922" name="フローチャート: 判断 921"/>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923" name="フローチャート: 判断 922"/>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109220</xdr:rowOff>
    </xdr:from>
    <xdr:to>
      <xdr:col>102</xdr:col>
      <xdr:colOff>165100</xdr:colOff>
      <xdr:row>106</xdr:row>
      <xdr:rowOff>39370</xdr:rowOff>
    </xdr:to>
    <xdr:sp macro="" textlink="">
      <xdr:nvSpPr>
        <xdr:cNvPr id="924" name="フローチャート: 判断 923"/>
        <xdr:cNvSpPr/>
      </xdr:nvSpPr>
      <xdr:spPr>
        <a:xfrm>
          <a:off x="19494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86361</xdr:rowOff>
    </xdr:from>
    <xdr:to>
      <xdr:col>98</xdr:col>
      <xdr:colOff>38100</xdr:colOff>
      <xdr:row>106</xdr:row>
      <xdr:rowOff>16511</xdr:rowOff>
    </xdr:to>
    <xdr:sp macro="" textlink="">
      <xdr:nvSpPr>
        <xdr:cNvPr id="925" name="フローチャート: 判断 924"/>
        <xdr:cNvSpPr/>
      </xdr:nvSpPr>
      <xdr:spPr>
        <a:xfrm>
          <a:off x="18605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113030</xdr:rowOff>
    </xdr:from>
    <xdr:to>
      <xdr:col>116</xdr:col>
      <xdr:colOff>114300</xdr:colOff>
      <xdr:row>104</xdr:row>
      <xdr:rowOff>43180</xdr:rowOff>
    </xdr:to>
    <xdr:sp macro="" textlink="">
      <xdr:nvSpPr>
        <xdr:cNvPr id="931" name="楕円 930"/>
        <xdr:cNvSpPr/>
      </xdr:nvSpPr>
      <xdr:spPr>
        <a:xfrm>
          <a:off x="221107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135907</xdr:rowOff>
    </xdr:from>
    <xdr:ext cx="469744" cy="259045"/>
    <xdr:sp macro="" textlink="">
      <xdr:nvSpPr>
        <xdr:cNvPr id="932" name="【庁舎】&#10;一人当たり面積該当値テキスト"/>
        <xdr:cNvSpPr txBox="1"/>
      </xdr:nvSpPr>
      <xdr:spPr>
        <a:xfrm>
          <a:off x="22199600"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139700</xdr:rowOff>
    </xdr:from>
    <xdr:to>
      <xdr:col>112</xdr:col>
      <xdr:colOff>38100</xdr:colOff>
      <xdr:row>104</xdr:row>
      <xdr:rowOff>69850</xdr:rowOff>
    </xdr:to>
    <xdr:sp macro="" textlink="">
      <xdr:nvSpPr>
        <xdr:cNvPr id="933" name="楕円 932"/>
        <xdr:cNvSpPr/>
      </xdr:nvSpPr>
      <xdr:spPr>
        <a:xfrm>
          <a:off x="21272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163830</xdr:rowOff>
    </xdr:from>
    <xdr:to>
      <xdr:col>116</xdr:col>
      <xdr:colOff>63500</xdr:colOff>
      <xdr:row>104</xdr:row>
      <xdr:rowOff>19050</xdr:rowOff>
    </xdr:to>
    <xdr:cxnSp macro="">
      <xdr:nvCxnSpPr>
        <xdr:cNvPr id="934" name="直線コネクタ 933"/>
        <xdr:cNvCxnSpPr/>
      </xdr:nvCxnSpPr>
      <xdr:spPr>
        <a:xfrm flipV="1">
          <a:off x="21323300" y="178231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147320</xdr:rowOff>
    </xdr:from>
    <xdr:to>
      <xdr:col>107</xdr:col>
      <xdr:colOff>101600</xdr:colOff>
      <xdr:row>104</xdr:row>
      <xdr:rowOff>77470</xdr:rowOff>
    </xdr:to>
    <xdr:sp macro="" textlink="">
      <xdr:nvSpPr>
        <xdr:cNvPr id="935" name="楕円 934"/>
        <xdr:cNvSpPr/>
      </xdr:nvSpPr>
      <xdr:spPr>
        <a:xfrm>
          <a:off x="203835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19050</xdr:rowOff>
    </xdr:from>
    <xdr:to>
      <xdr:col>111</xdr:col>
      <xdr:colOff>177800</xdr:colOff>
      <xdr:row>104</xdr:row>
      <xdr:rowOff>26670</xdr:rowOff>
    </xdr:to>
    <xdr:cxnSp macro="">
      <xdr:nvCxnSpPr>
        <xdr:cNvPr id="936" name="直線コネクタ 935"/>
        <xdr:cNvCxnSpPr/>
      </xdr:nvCxnSpPr>
      <xdr:spPr>
        <a:xfrm flipV="1">
          <a:off x="20434300" y="178498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154939</xdr:rowOff>
    </xdr:from>
    <xdr:to>
      <xdr:col>102</xdr:col>
      <xdr:colOff>165100</xdr:colOff>
      <xdr:row>104</xdr:row>
      <xdr:rowOff>85089</xdr:rowOff>
    </xdr:to>
    <xdr:sp macro="" textlink="">
      <xdr:nvSpPr>
        <xdr:cNvPr id="937" name="楕円 936"/>
        <xdr:cNvSpPr/>
      </xdr:nvSpPr>
      <xdr:spPr>
        <a:xfrm>
          <a:off x="194945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26670</xdr:rowOff>
    </xdr:from>
    <xdr:to>
      <xdr:col>107</xdr:col>
      <xdr:colOff>50800</xdr:colOff>
      <xdr:row>104</xdr:row>
      <xdr:rowOff>34289</xdr:rowOff>
    </xdr:to>
    <xdr:cxnSp macro="">
      <xdr:nvCxnSpPr>
        <xdr:cNvPr id="938" name="直線コネクタ 937"/>
        <xdr:cNvCxnSpPr/>
      </xdr:nvCxnSpPr>
      <xdr:spPr>
        <a:xfrm flipV="1">
          <a:off x="19545300" y="178574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120650</xdr:rowOff>
    </xdr:from>
    <xdr:to>
      <xdr:col>98</xdr:col>
      <xdr:colOff>38100</xdr:colOff>
      <xdr:row>106</xdr:row>
      <xdr:rowOff>50800</xdr:rowOff>
    </xdr:to>
    <xdr:sp macro="" textlink="">
      <xdr:nvSpPr>
        <xdr:cNvPr id="939" name="楕円 938"/>
        <xdr:cNvSpPr/>
      </xdr:nvSpPr>
      <xdr:spPr>
        <a:xfrm>
          <a:off x="18605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34289</xdr:rowOff>
    </xdr:from>
    <xdr:to>
      <xdr:col>102</xdr:col>
      <xdr:colOff>114300</xdr:colOff>
      <xdr:row>106</xdr:row>
      <xdr:rowOff>0</xdr:rowOff>
    </xdr:to>
    <xdr:cxnSp macro="">
      <xdr:nvCxnSpPr>
        <xdr:cNvPr id="940" name="直線コネクタ 939"/>
        <xdr:cNvCxnSpPr/>
      </xdr:nvCxnSpPr>
      <xdr:spPr>
        <a:xfrm flipV="1">
          <a:off x="18656300" y="17865089"/>
          <a:ext cx="889000" cy="30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xdr:rowOff>
    </xdr:from>
    <xdr:ext cx="469744" cy="259045"/>
    <xdr:sp macro="" textlink="">
      <xdr:nvSpPr>
        <xdr:cNvPr id="941" name="n_1aveValue【庁舎】&#10;一人当たり面積"/>
        <xdr:cNvSpPr txBox="1"/>
      </xdr:nvSpPr>
      <xdr:spPr>
        <a:xfrm>
          <a:off x="210757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xdr:rowOff>
    </xdr:from>
    <xdr:ext cx="469744" cy="259045"/>
    <xdr:sp macro="" textlink="">
      <xdr:nvSpPr>
        <xdr:cNvPr id="942" name="n_2aveValue【庁舎】&#10;一人当たり面積"/>
        <xdr:cNvSpPr txBox="1"/>
      </xdr:nvSpPr>
      <xdr:spPr>
        <a:xfrm>
          <a:off x="20199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30497</xdr:rowOff>
    </xdr:from>
    <xdr:ext cx="469744" cy="259045"/>
    <xdr:sp macro="" textlink="">
      <xdr:nvSpPr>
        <xdr:cNvPr id="943" name="n_3aveValue【庁舎】&#10;一人当たり面積"/>
        <xdr:cNvSpPr txBox="1"/>
      </xdr:nvSpPr>
      <xdr:spPr>
        <a:xfrm>
          <a:off x="19310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33038</xdr:rowOff>
    </xdr:from>
    <xdr:ext cx="469744" cy="259045"/>
    <xdr:sp macro="" textlink="">
      <xdr:nvSpPr>
        <xdr:cNvPr id="944" name="n_4aveValue【庁舎】&#10;一人当たり面積"/>
        <xdr:cNvSpPr txBox="1"/>
      </xdr:nvSpPr>
      <xdr:spPr>
        <a:xfrm>
          <a:off x="18421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86377</xdr:rowOff>
    </xdr:from>
    <xdr:ext cx="469744" cy="259045"/>
    <xdr:sp macro="" textlink="">
      <xdr:nvSpPr>
        <xdr:cNvPr id="945" name="n_1mainValue【庁舎】&#10;一人当たり面積"/>
        <xdr:cNvSpPr txBox="1"/>
      </xdr:nvSpPr>
      <xdr:spPr>
        <a:xfrm>
          <a:off x="21075727" y="175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93997</xdr:rowOff>
    </xdr:from>
    <xdr:ext cx="469744" cy="259045"/>
    <xdr:sp macro="" textlink="">
      <xdr:nvSpPr>
        <xdr:cNvPr id="946" name="n_2mainValue【庁舎】&#10;一人当たり面積"/>
        <xdr:cNvSpPr txBox="1"/>
      </xdr:nvSpPr>
      <xdr:spPr>
        <a:xfrm>
          <a:off x="20199427" y="1758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101616</xdr:rowOff>
    </xdr:from>
    <xdr:ext cx="469744" cy="259045"/>
    <xdr:sp macro="" textlink="">
      <xdr:nvSpPr>
        <xdr:cNvPr id="947" name="n_3mainValue【庁舎】&#10;一人当たり面積"/>
        <xdr:cNvSpPr txBox="1"/>
      </xdr:nvSpPr>
      <xdr:spPr>
        <a:xfrm>
          <a:off x="19310427" y="1758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41927</xdr:rowOff>
    </xdr:from>
    <xdr:ext cx="469744" cy="259045"/>
    <xdr:sp macro="" textlink="">
      <xdr:nvSpPr>
        <xdr:cNvPr id="948" name="n_4mainValue【庁舎】&#10;一人当たり面積"/>
        <xdr:cNvSpPr txBox="1"/>
      </xdr:nvSpPr>
      <xdr:spPr>
        <a:xfrm>
          <a:off x="18421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体育館については、主力施設である小田原アリーナが完成から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年程度であるため、減価償却率が大幅には伸びていない。一方で市民会館や庁舎を中心とする各種施設は完成から数十年が経過してしているものが多く存在している。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一般廃棄物処理施設は、環境事業センター焼却施設基幹的設備の新規取得により、減価償却率が類似団体を大きく下回った。</a:t>
          </a:r>
        </a:p>
        <a:p>
          <a:r>
            <a:rPr kumimoji="1" lang="ja-JP" altLang="en-US" sz="1300">
              <a:latin typeface="ＭＳ Ｐゴシック" panose="020B0600070205080204" pitchFamily="50" charset="-128"/>
              <a:ea typeface="ＭＳ Ｐゴシック" panose="020B0600070205080204" pitchFamily="50" charset="-128"/>
            </a:rPr>
            <a:t>今後、公共施設等総合管理計画と付随する個別計画に基づき、長寿命化等による大規模改修のコストが多く発生することが見込まれており、資産台帳と計画を連動させた優先順位付けやコストの平準化が課題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神奈川県小田原市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190,580
187,993
113.81
78,431,878
73,774,397
3,485,020
37,854,802
55,652,949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人口減少や地価下落による影響等のため市税収入が減少する</a:t>
          </a:r>
          <a:r>
            <a:rPr kumimoji="1" lang="ja-JP" altLang="en-US" sz="1100">
              <a:solidFill>
                <a:schemeClr val="dk1"/>
              </a:solidFill>
              <a:effectLst/>
              <a:latin typeface="+mn-lt"/>
              <a:ea typeface="+mn-ea"/>
              <a:cs typeface="+mn-cs"/>
            </a:rPr>
            <a:t>傾向である</a:t>
          </a:r>
          <a:r>
            <a:rPr kumimoji="1" lang="ja-JP" altLang="ja-JP" sz="1100">
              <a:solidFill>
                <a:schemeClr val="dk1"/>
              </a:solidFill>
              <a:effectLst/>
              <a:latin typeface="+mn-lt"/>
              <a:ea typeface="+mn-ea"/>
              <a:cs typeface="+mn-cs"/>
            </a:rPr>
            <a:t>一方、扶助費や社会保障関係の特別会計への繰出金等の増加により、単年度指数は、平成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年度をピークに低下傾向にあ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en-US" sz="1100">
              <a:solidFill>
                <a:schemeClr val="dk1"/>
              </a:solidFill>
              <a:effectLst/>
              <a:latin typeface="+mn-lt"/>
              <a:ea typeface="+mn-ea"/>
              <a:cs typeface="+mn-cs"/>
            </a:rPr>
            <a:t>年度以降は概ね横ばいで、令和元</a:t>
          </a:r>
          <a:r>
            <a:rPr kumimoji="1" lang="ja-JP" altLang="ja-JP" sz="1100">
              <a:solidFill>
                <a:schemeClr val="dk1"/>
              </a:solidFill>
              <a:effectLst/>
              <a:latin typeface="+mn-lt"/>
              <a:ea typeface="+mn-ea"/>
              <a:cs typeface="+mn-cs"/>
            </a:rPr>
            <a:t>年度は前年度と同値の</a:t>
          </a:r>
          <a:r>
            <a:rPr kumimoji="1" lang="en-US" altLang="ja-JP" sz="1100">
              <a:solidFill>
                <a:schemeClr val="dk1"/>
              </a:solidFill>
              <a:effectLst/>
              <a:latin typeface="+mn-lt"/>
              <a:ea typeface="+mn-ea"/>
              <a:cs typeface="+mn-cs"/>
            </a:rPr>
            <a:t>0.97</a:t>
          </a:r>
          <a:r>
            <a:rPr kumimoji="1" lang="ja-JP" altLang="ja-JP" sz="1100">
              <a:solidFill>
                <a:schemeClr val="dk1"/>
              </a:solidFill>
              <a:effectLst/>
              <a:latin typeface="+mn-lt"/>
              <a:ea typeface="+mn-ea"/>
              <a:cs typeface="+mn-cs"/>
            </a:rPr>
            <a:t>となった。</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ヶ年平均においては</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0.97</a:t>
          </a:r>
          <a:r>
            <a:rPr kumimoji="1" lang="ja-JP" altLang="ja-JP" sz="1100">
              <a:solidFill>
                <a:schemeClr val="dk1"/>
              </a:solidFill>
              <a:effectLst/>
              <a:latin typeface="+mn-lt"/>
              <a:ea typeface="+mn-ea"/>
              <a:cs typeface="+mn-cs"/>
            </a:rPr>
            <a:t>と</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を下回った。</a:t>
          </a:r>
          <a:endParaRPr lang="ja-JP" altLang="ja-JP" sz="1400">
            <a:effectLst/>
          </a:endParaRPr>
        </a:p>
        <a:p>
          <a:r>
            <a:rPr kumimoji="1" lang="ja-JP" altLang="ja-JP" sz="1100">
              <a:solidFill>
                <a:schemeClr val="dk1"/>
              </a:solidFill>
              <a:effectLst/>
              <a:latin typeface="+mn-lt"/>
              <a:ea typeface="+mn-ea"/>
              <a:cs typeface="+mn-cs"/>
            </a:rPr>
            <a:t>　今後も、事業の見直しによる歳出削減と歳入の確保に努め、財政基盤の強化を図る。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xmlns=""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116840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flipV="1">
          <a:off x="4953000" y="623697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a:extLst>
            <a:ext uri="{FF2B5EF4-FFF2-40B4-BE49-F238E27FC236}">
              <a16:creationId xmlns:a16="http://schemas.microsoft.com/office/drawing/2014/main" xmlns="" id="{00000000-0008-0000-0300-00003F000000}"/>
            </a:ext>
          </a:extLst>
        </xdr:cNvPr>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a:extLst>
            <a:ext uri="{FF2B5EF4-FFF2-40B4-BE49-F238E27FC236}">
              <a16:creationId xmlns:a16="http://schemas.microsoft.com/office/drawing/2014/main" xmlns="" id="{00000000-0008-0000-0300-000041000000}"/>
            </a:ext>
          </a:extLst>
        </xdr:cNvPr>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129540</xdr:rowOff>
    </xdr:from>
    <xdr:to>
      <xdr:col>23</xdr:col>
      <xdr:colOff>133350</xdr:colOff>
      <xdr:row>39</xdr:row>
      <xdr:rowOff>129540</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114800" y="68160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68" name="財政力平均値テキスト">
          <a:extLst>
            <a:ext uri="{FF2B5EF4-FFF2-40B4-BE49-F238E27FC236}">
              <a16:creationId xmlns:a16="http://schemas.microsoft.com/office/drawing/2014/main" xmlns="" id="{00000000-0008-0000-0300-000044000000}"/>
            </a:ext>
          </a:extLst>
        </xdr:cNvPr>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a:extLst>
            <a:ext uri="{FF2B5EF4-FFF2-40B4-BE49-F238E27FC236}">
              <a16:creationId xmlns:a16="http://schemas.microsoft.com/office/drawing/2014/main" xmlns="" id="{00000000-0008-0000-0300-000045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129540</xdr:rowOff>
    </xdr:from>
    <xdr:to>
      <xdr:col>19</xdr:col>
      <xdr:colOff>133350</xdr:colOff>
      <xdr:row>39</xdr:row>
      <xdr:rowOff>129540</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3225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124460</xdr:rowOff>
    </xdr:from>
    <xdr:to>
      <xdr:col>19</xdr:col>
      <xdr:colOff>184150</xdr:colOff>
      <xdr:row>41</xdr:row>
      <xdr:rowOff>54610</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064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39387</xdr:rowOff>
    </xdr:from>
    <xdr:ext cx="736600" cy="259045"/>
    <xdr:sp macro="" textlink="">
      <xdr:nvSpPr>
        <xdr:cNvPr id="72" name="テキスト ボックス 71">
          <a:extLst>
            <a:ext uri="{FF2B5EF4-FFF2-40B4-BE49-F238E27FC236}">
              <a16:creationId xmlns:a16="http://schemas.microsoft.com/office/drawing/2014/main" xmlns="" id="{00000000-0008-0000-0300-000048000000}"/>
            </a:ext>
          </a:extLst>
        </xdr:cNvPr>
        <xdr:cNvSpPr txBox="1"/>
      </xdr:nvSpPr>
      <xdr:spPr>
        <a:xfrm>
          <a:off x="3733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129540</xdr:rowOff>
    </xdr:from>
    <xdr:to>
      <xdr:col>15</xdr:col>
      <xdr:colOff>82550</xdr:colOff>
      <xdr:row>39</xdr:row>
      <xdr:rowOff>153670</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flipV="1">
          <a:off x="2336800" y="68160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1270</xdr:rowOff>
    </xdr:from>
    <xdr:to>
      <xdr:col>15</xdr:col>
      <xdr:colOff>133350</xdr:colOff>
      <xdr:row>41</xdr:row>
      <xdr:rowOff>102870</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3175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87647</xdr:rowOff>
    </xdr:from>
    <xdr:ext cx="7620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2844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153670</xdr:rowOff>
    </xdr:from>
    <xdr:to>
      <xdr:col>11</xdr:col>
      <xdr:colOff>31750</xdr:colOff>
      <xdr:row>39</xdr:row>
      <xdr:rowOff>153670</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a:off x="1447800" y="684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78740</xdr:rowOff>
    </xdr:from>
    <xdr:to>
      <xdr:col>23</xdr:col>
      <xdr:colOff>184150</xdr:colOff>
      <xdr:row>40</xdr:row>
      <xdr:rowOff>8890</xdr:rowOff>
    </xdr:to>
    <xdr:sp macro="" textlink="">
      <xdr:nvSpPr>
        <xdr:cNvPr id="86" name="楕円 85">
          <a:extLst>
            <a:ext uri="{FF2B5EF4-FFF2-40B4-BE49-F238E27FC236}">
              <a16:creationId xmlns:a16="http://schemas.microsoft.com/office/drawing/2014/main" xmlns="" id="{00000000-0008-0000-0300-000056000000}"/>
            </a:ext>
          </a:extLst>
        </xdr:cNvPr>
        <xdr:cNvSpPr/>
      </xdr:nvSpPr>
      <xdr:spPr>
        <a:xfrm>
          <a:off x="4902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95267</xdr:rowOff>
    </xdr:from>
    <xdr:ext cx="762000" cy="259045"/>
    <xdr:sp macro="" textlink="">
      <xdr:nvSpPr>
        <xdr:cNvPr id="87" name="財政力該当値テキスト">
          <a:extLst>
            <a:ext uri="{FF2B5EF4-FFF2-40B4-BE49-F238E27FC236}">
              <a16:creationId xmlns:a16="http://schemas.microsoft.com/office/drawing/2014/main" xmlns="" id="{00000000-0008-0000-0300-000057000000}"/>
            </a:ext>
          </a:extLst>
        </xdr:cNvPr>
        <xdr:cNvSpPr txBox="1"/>
      </xdr:nvSpPr>
      <xdr:spPr>
        <a:xfrm>
          <a:off x="5041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78740</xdr:rowOff>
    </xdr:from>
    <xdr:to>
      <xdr:col>19</xdr:col>
      <xdr:colOff>184150</xdr:colOff>
      <xdr:row>40</xdr:row>
      <xdr:rowOff>8890</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064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19067</xdr:rowOff>
    </xdr:from>
    <xdr:ext cx="736600" cy="259045"/>
    <xdr:sp macro="" textlink="">
      <xdr:nvSpPr>
        <xdr:cNvPr id="89" name="テキスト ボックス 88">
          <a:extLst>
            <a:ext uri="{FF2B5EF4-FFF2-40B4-BE49-F238E27FC236}">
              <a16:creationId xmlns:a16="http://schemas.microsoft.com/office/drawing/2014/main" xmlns="" id="{00000000-0008-0000-0300-000059000000}"/>
            </a:ext>
          </a:extLst>
        </xdr:cNvPr>
        <xdr:cNvSpPr txBox="1"/>
      </xdr:nvSpPr>
      <xdr:spPr>
        <a:xfrm>
          <a:off x="3733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78740</xdr:rowOff>
    </xdr:from>
    <xdr:to>
      <xdr:col>15</xdr:col>
      <xdr:colOff>133350</xdr:colOff>
      <xdr:row>40</xdr:row>
      <xdr:rowOff>8890</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3175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19067</xdr:rowOff>
    </xdr:from>
    <xdr:ext cx="7620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2844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102870</xdr:rowOff>
    </xdr:from>
    <xdr:to>
      <xdr:col>11</xdr:col>
      <xdr:colOff>82550</xdr:colOff>
      <xdr:row>40</xdr:row>
      <xdr:rowOff>33020</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2286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43197</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1955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102870</xdr:rowOff>
    </xdr:from>
    <xdr:to>
      <xdr:col>7</xdr:col>
      <xdr:colOff>31750</xdr:colOff>
      <xdr:row>40</xdr:row>
      <xdr:rowOff>33020</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1397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43197</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066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xmlns=""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xmlns=""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扶助費の増加傾向が続く中、公債費等の削減により、経常的経費充当一般財源等の増を抑制している。</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92.4</a:t>
          </a:r>
          <a:r>
            <a:rPr kumimoji="1" lang="ja-JP" altLang="ja-JP" sz="1100">
              <a:solidFill>
                <a:schemeClr val="dk1"/>
              </a:solidFill>
              <a:effectLst/>
              <a:latin typeface="+mn-lt"/>
              <a:ea typeface="+mn-ea"/>
              <a:cs typeface="+mn-cs"/>
            </a:rPr>
            <a:t>％と全国・県</a:t>
          </a:r>
          <a:r>
            <a:rPr kumimoji="1" lang="ja-JP" altLang="en-US" sz="1100">
              <a:solidFill>
                <a:schemeClr val="dk1"/>
              </a:solidFill>
              <a:effectLst/>
              <a:latin typeface="+mn-lt"/>
              <a:ea typeface="+mn-ea"/>
              <a:cs typeface="+mn-cs"/>
            </a:rPr>
            <a:t>いずれの</a:t>
          </a:r>
          <a:r>
            <a:rPr kumimoji="1" lang="ja-JP" altLang="ja-JP" sz="1100">
              <a:solidFill>
                <a:schemeClr val="dk1"/>
              </a:solidFill>
              <a:effectLst/>
              <a:latin typeface="+mn-lt"/>
              <a:ea typeface="+mn-ea"/>
              <a:cs typeface="+mn-cs"/>
            </a:rPr>
            <a:t>平均と比較しても低い比率となった。</a:t>
          </a:r>
          <a:endParaRPr lang="ja-JP" altLang="ja-JP" sz="1400">
            <a:effectLst/>
          </a:endParaRPr>
        </a:p>
        <a:p>
          <a:r>
            <a:rPr kumimoji="1" lang="ja-JP" altLang="ja-JP" sz="1100">
              <a:solidFill>
                <a:schemeClr val="dk1"/>
              </a:solidFill>
              <a:effectLst/>
              <a:latin typeface="+mn-lt"/>
              <a:ea typeface="+mn-ea"/>
              <a:cs typeface="+mn-cs"/>
            </a:rPr>
            <a:t>　今後とも、経常的経費の削減に努める。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xmlns=""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xmlns=""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xmlns=""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15748</xdr:rowOff>
    </xdr:from>
    <xdr:to>
      <xdr:col>23</xdr:col>
      <xdr:colOff>133350</xdr:colOff>
      <xdr:row>67</xdr:row>
      <xdr:rowOff>123444</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flipV="1">
          <a:off x="4953000" y="10302748"/>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95521</xdr:rowOff>
    </xdr:from>
    <xdr:ext cx="762000" cy="259045"/>
    <xdr:sp macro="" textlink="">
      <xdr:nvSpPr>
        <xdr:cNvPr id="124" name="財政構造の弾力性最小値テキスト">
          <a:extLst>
            <a:ext uri="{FF2B5EF4-FFF2-40B4-BE49-F238E27FC236}">
              <a16:creationId xmlns:a16="http://schemas.microsoft.com/office/drawing/2014/main" xmlns="" id="{00000000-0008-0000-0300-00007C000000}"/>
            </a:ext>
          </a:extLst>
        </xdr:cNvPr>
        <xdr:cNvSpPr txBox="1"/>
      </xdr:nvSpPr>
      <xdr:spPr>
        <a:xfrm>
          <a:off x="5041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123444</xdr:rowOff>
    </xdr:from>
    <xdr:to>
      <xdr:col>24</xdr:col>
      <xdr:colOff>12700</xdr:colOff>
      <xdr:row>67</xdr:row>
      <xdr:rowOff>123444</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4864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102125</xdr:rowOff>
    </xdr:from>
    <xdr:ext cx="762000" cy="259045"/>
    <xdr:sp macro="" textlink="">
      <xdr:nvSpPr>
        <xdr:cNvPr id="126" name="財政構造の弾力性最大値テキスト">
          <a:extLst>
            <a:ext uri="{FF2B5EF4-FFF2-40B4-BE49-F238E27FC236}">
              <a16:creationId xmlns:a16="http://schemas.microsoft.com/office/drawing/2014/main" xmlns="" id="{00000000-0008-0000-0300-00007E000000}"/>
            </a:ext>
          </a:extLst>
        </xdr:cNvPr>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15748</xdr:rowOff>
    </xdr:from>
    <xdr:to>
      <xdr:col>24</xdr:col>
      <xdr:colOff>12700</xdr:colOff>
      <xdr:row>60</xdr:row>
      <xdr:rowOff>15748</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7874</xdr:rowOff>
    </xdr:from>
    <xdr:to>
      <xdr:col>23</xdr:col>
      <xdr:colOff>133350</xdr:colOff>
      <xdr:row>65</xdr:row>
      <xdr:rowOff>41656</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114800" y="1115212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115079</xdr:rowOff>
    </xdr:from>
    <xdr:ext cx="762000" cy="259045"/>
    <xdr:sp macro="" textlink="">
      <xdr:nvSpPr>
        <xdr:cNvPr id="129" name="財政構造の弾力性平均値テキスト">
          <a:extLst>
            <a:ext uri="{FF2B5EF4-FFF2-40B4-BE49-F238E27FC236}">
              <a16:creationId xmlns:a16="http://schemas.microsoft.com/office/drawing/2014/main" xmlns="" id="{00000000-0008-0000-0300-000081000000}"/>
            </a:ext>
          </a:extLst>
        </xdr:cNvPr>
        <xdr:cNvSpPr txBox="1"/>
      </xdr:nvSpPr>
      <xdr:spPr>
        <a:xfrm>
          <a:off x="5041900" y="110878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143002</xdr:rowOff>
    </xdr:from>
    <xdr:to>
      <xdr:col>23</xdr:col>
      <xdr:colOff>184150</xdr:colOff>
      <xdr:row>65</xdr:row>
      <xdr:rowOff>73152</xdr:rowOff>
    </xdr:to>
    <xdr:sp macro="" textlink="">
      <xdr:nvSpPr>
        <xdr:cNvPr id="130" name="フローチャート: 判断 129">
          <a:extLst>
            <a:ext uri="{FF2B5EF4-FFF2-40B4-BE49-F238E27FC236}">
              <a16:creationId xmlns:a16="http://schemas.microsoft.com/office/drawing/2014/main" xmlns="" id="{00000000-0008-0000-0300-000082000000}"/>
            </a:ext>
          </a:extLst>
        </xdr:cNvPr>
        <xdr:cNvSpPr/>
      </xdr:nvSpPr>
      <xdr:spPr>
        <a:xfrm>
          <a:off x="49022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87630</xdr:rowOff>
    </xdr:from>
    <xdr:to>
      <xdr:col>19</xdr:col>
      <xdr:colOff>133350</xdr:colOff>
      <xdr:row>65</xdr:row>
      <xdr:rowOff>41656</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3225800" y="1106043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33" name="テキスト ボックス 132">
          <a:extLst>
            <a:ext uri="{FF2B5EF4-FFF2-40B4-BE49-F238E27FC236}">
              <a16:creationId xmlns:a16="http://schemas.microsoft.com/office/drawing/2014/main" xmlns="" id="{00000000-0008-0000-0300-000085000000}"/>
            </a:ext>
          </a:extLst>
        </xdr:cNvPr>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87630</xdr:rowOff>
    </xdr:from>
    <xdr:to>
      <xdr:col>15</xdr:col>
      <xdr:colOff>82550</xdr:colOff>
      <xdr:row>65</xdr:row>
      <xdr:rowOff>41656</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flipV="1">
          <a:off x="2336800" y="1106043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123698</xdr:rowOff>
    </xdr:from>
    <xdr:to>
      <xdr:col>15</xdr:col>
      <xdr:colOff>133350</xdr:colOff>
      <xdr:row>65</xdr:row>
      <xdr:rowOff>53848</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3175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38625</xdr:rowOff>
    </xdr:from>
    <xdr:ext cx="7620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2844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24892</xdr:rowOff>
    </xdr:from>
    <xdr:to>
      <xdr:col>11</xdr:col>
      <xdr:colOff>31750</xdr:colOff>
      <xdr:row>65</xdr:row>
      <xdr:rowOff>41656</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1447800" y="10997692"/>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143002</xdr:rowOff>
    </xdr:from>
    <xdr:to>
      <xdr:col>11</xdr:col>
      <xdr:colOff>82550</xdr:colOff>
      <xdr:row>65</xdr:row>
      <xdr:rowOff>73152</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2286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83329</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1955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128524</xdr:rowOff>
    </xdr:from>
    <xdr:to>
      <xdr:col>23</xdr:col>
      <xdr:colOff>184150</xdr:colOff>
      <xdr:row>65</xdr:row>
      <xdr:rowOff>58674</xdr:rowOff>
    </xdr:to>
    <xdr:sp macro="" textlink="">
      <xdr:nvSpPr>
        <xdr:cNvPr id="147" name="楕円 146">
          <a:extLst>
            <a:ext uri="{FF2B5EF4-FFF2-40B4-BE49-F238E27FC236}">
              <a16:creationId xmlns:a16="http://schemas.microsoft.com/office/drawing/2014/main" xmlns="" id="{00000000-0008-0000-0300-000093000000}"/>
            </a:ext>
          </a:extLst>
        </xdr:cNvPr>
        <xdr:cNvSpPr/>
      </xdr:nvSpPr>
      <xdr:spPr>
        <a:xfrm>
          <a:off x="49022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145051</xdr:rowOff>
    </xdr:from>
    <xdr:ext cx="762000" cy="259045"/>
    <xdr:sp macro="" textlink="">
      <xdr:nvSpPr>
        <xdr:cNvPr id="148" name="財政構造の弾力性該当値テキスト">
          <a:extLst>
            <a:ext uri="{FF2B5EF4-FFF2-40B4-BE49-F238E27FC236}">
              <a16:creationId xmlns:a16="http://schemas.microsoft.com/office/drawing/2014/main" xmlns="" id="{00000000-0008-0000-0300-000094000000}"/>
            </a:ext>
          </a:extLst>
        </xdr:cNvPr>
        <xdr:cNvSpPr txBox="1"/>
      </xdr:nvSpPr>
      <xdr:spPr>
        <a:xfrm>
          <a:off x="50419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162306</xdr:rowOff>
    </xdr:from>
    <xdr:to>
      <xdr:col>19</xdr:col>
      <xdr:colOff>184150</xdr:colOff>
      <xdr:row>65</xdr:row>
      <xdr:rowOff>92456</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064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77233</xdr:rowOff>
    </xdr:from>
    <xdr:ext cx="7366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733800" y="11221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36830</xdr:rowOff>
    </xdr:from>
    <xdr:to>
      <xdr:col>15</xdr:col>
      <xdr:colOff>133350</xdr:colOff>
      <xdr:row>64</xdr:row>
      <xdr:rowOff>138430</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162306</xdr:rowOff>
    </xdr:from>
    <xdr:to>
      <xdr:col>11</xdr:col>
      <xdr:colOff>82550</xdr:colOff>
      <xdr:row>65</xdr:row>
      <xdr:rowOff>92456</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2286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77233</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1955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145542</xdr:rowOff>
    </xdr:from>
    <xdr:to>
      <xdr:col>7</xdr:col>
      <xdr:colOff>31750</xdr:colOff>
      <xdr:row>64</xdr:row>
      <xdr:rowOff>75692</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1397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85869</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066800" y="1071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xmlns=""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xmlns=""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定年退職者数の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に伴う退職手当の</a:t>
          </a:r>
          <a:r>
            <a:rPr kumimoji="1" lang="ja-JP" altLang="en-US" sz="1100">
              <a:solidFill>
                <a:schemeClr val="dk1"/>
              </a:solidFill>
              <a:effectLst/>
              <a:latin typeface="+mn-lt"/>
              <a:ea typeface="+mn-ea"/>
              <a:cs typeface="+mn-cs"/>
            </a:rPr>
            <a:t>減少及び地域手当の増に伴う職員給の増加により</a:t>
          </a:r>
          <a:r>
            <a:rPr kumimoji="1" lang="ja-JP" altLang="ja-JP" sz="1100">
              <a:solidFill>
                <a:schemeClr val="dk1"/>
              </a:solidFill>
              <a:effectLst/>
              <a:latin typeface="+mn-lt"/>
              <a:ea typeface="+mn-ea"/>
              <a:cs typeface="+mn-cs"/>
            </a:rPr>
            <a:t>、人件費は約</a:t>
          </a:r>
          <a:r>
            <a:rPr kumimoji="1" lang="en-US" altLang="ja-JP" sz="1100">
              <a:solidFill>
                <a:schemeClr val="dk1"/>
              </a:solidFill>
              <a:effectLst/>
              <a:latin typeface="+mn-lt"/>
              <a:ea typeface="+mn-ea"/>
              <a:cs typeface="+mn-cs"/>
            </a:rPr>
            <a:t>9</a:t>
          </a:r>
          <a:r>
            <a:rPr kumimoji="1" lang="ja-JP" altLang="en-US" sz="1100">
              <a:solidFill>
                <a:schemeClr val="dk1"/>
              </a:solidFill>
              <a:effectLst/>
              <a:latin typeface="+mn-lt"/>
              <a:ea typeface="+mn-ea"/>
              <a:cs typeface="+mn-cs"/>
            </a:rPr>
            <a:t>千万</a:t>
          </a:r>
          <a:r>
            <a:rPr kumimoji="1" lang="ja-JP" altLang="ja-JP" sz="1100">
              <a:solidFill>
                <a:schemeClr val="dk1"/>
              </a:solidFill>
              <a:effectLst/>
              <a:latin typeface="+mn-lt"/>
              <a:ea typeface="+mn-ea"/>
              <a:cs typeface="+mn-cs"/>
            </a:rPr>
            <a:t>円の増、物件費は臨時職員の最低賃金増</a:t>
          </a:r>
          <a:r>
            <a:rPr kumimoji="1" lang="ja-JP" altLang="en-US" sz="1100">
              <a:solidFill>
                <a:schemeClr val="dk1"/>
              </a:solidFill>
              <a:effectLst/>
              <a:latin typeface="+mn-lt"/>
              <a:ea typeface="+mn-ea"/>
              <a:cs typeface="+mn-cs"/>
            </a:rPr>
            <a:t>や、斎場維持管理運営委託料の増</a:t>
          </a:r>
          <a:r>
            <a:rPr kumimoji="1" lang="ja-JP" altLang="ja-JP" sz="1100">
              <a:solidFill>
                <a:schemeClr val="dk1"/>
              </a:solidFill>
              <a:effectLst/>
              <a:latin typeface="+mn-lt"/>
              <a:ea typeface="+mn-ea"/>
              <a:cs typeface="+mn-cs"/>
            </a:rPr>
            <a:t>等により、約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千万</a:t>
          </a:r>
          <a:r>
            <a:rPr kumimoji="1" lang="ja-JP" altLang="ja-JP" sz="1100">
              <a:solidFill>
                <a:schemeClr val="dk1"/>
              </a:solidFill>
              <a:effectLst/>
              <a:latin typeface="+mn-lt"/>
              <a:ea typeface="+mn-ea"/>
              <a:cs typeface="+mn-cs"/>
            </a:rPr>
            <a:t>円の増となっているが、人口減少の割合が大きく、</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人当たり決算額としては</a:t>
          </a:r>
          <a:r>
            <a:rPr kumimoji="1" lang="ja-JP" altLang="en-US" sz="1100">
              <a:solidFill>
                <a:schemeClr val="dk1"/>
              </a:solidFill>
              <a:effectLst/>
              <a:latin typeface="+mn-lt"/>
              <a:ea typeface="+mn-ea"/>
              <a:cs typeface="+mn-cs"/>
            </a:rPr>
            <a:t>微増</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今後も、施設の老朽化に伴う維持補修費の増や会計年度任用職員の導入</a:t>
          </a:r>
          <a:r>
            <a:rPr kumimoji="1" lang="ja-JP" altLang="en-US" sz="1100">
              <a:solidFill>
                <a:schemeClr val="dk1"/>
              </a:solidFill>
              <a:effectLst/>
              <a:latin typeface="+mn-lt"/>
              <a:ea typeface="+mn-ea"/>
              <a:cs typeface="+mn-cs"/>
            </a:rPr>
            <a:t>、通年度化</a:t>
          </a:r>
          <a:r>
            <a:rPr kumimoji="1" lang="ja-JP" altLang="ja-JP" sz="1100">
              <a:solidFill>
                <a:schemeClr val="dk1"/>
              </a:solidFill>
              <a:effectLst/>
              <a:latin typeface="+mn-lt"/>
              <a:ea typeface="+mn-ea"/>
              <a:cs typeface="+mn-cs"/>
            </a:rPr>
            <a:t>による人件費・物件費の増が見込まれることから、事業の見直しや効率的な運営に努めていく。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xmlns=""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xmlns=""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16131</xdr:rowOff>
    </xdr:from>
    <xdr:to>
      <xdr:col>23</xdr:col>
      <xdr:colOff>133350</xdr:colOff>
      <xdr:row>89</xdr:row>
      <xdr:rowOff>162147</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flipV="1">
          <a:off x="4953000" y="13903581"/>
          <a:ext cx="0" cy="15176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134224</xdr:rowOff>
    </xdr:from>
    <xdr:ext cx="762000" cy="259045"/>
    <xdr:sp macro="" textlink="">
      <xdr:nvSpPr>
        <xdr:cNvPr id="187" name="人件費・物件費等の状況最小値テキスト">
          <a:extLst>
            <a:ext uri="{FF2B5EF4-FFF2-40B4-BE49-F238E27FC236}">
              <a16:creationId xmlns:a16="http://schemas.microsoft.com/office/drawing/2014/main" xmlns="" id="{00000000-0008-0000-0300-0000BB000000}"/>
            </a:ext>
          </a:extLst>
        </xdr:cNvPr>
        <xdr:cNvSpPr txBox="1"/>
      </xdr:nvSpPr>
      <xdr:spPr>
        <a:xfrm>
          <a:off x="5041900" y="1539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162147</xdr:rowOff>
    </xdr:from>
    <xdr:to>
      <xdr:col>24</xdr:col>
      <xdr:colOff>12700</xdr:colOff>
      <xdr:row>89</xdr:row>
      <xdr:rowOff>162147</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864100" y="1542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102508</xdr:rowOff>
    </xdr:from>
    <xdr:ext cx="762000" cy="259045"/>
    <xdr:sp macro="" textlink="">
      <xdr:nvSpPr>
        <xdr:cNvPr id="189" name="人件費・物件費等の状況最大値テキスト">
          <a:extLst>
            <a:ext uri="{FF2B5EF4-FFF2-40B4-BE49-F238E27FC236}">
              <a16:creationId xmlns:a16="http://schemas.microsoft.com/office/drawing/2014/main" xmlns="" id="{00000000-0008-0000-0300-0000BD000000}"/>
            </a:ext>
          </a:extLst>
        </xdr:cNvPr>
        <xdr:cNvSpPr txBox="1"/>
      </xdr:nvSpPr>
      <xdr:spPr>
        <a:xfrm>
          <a:off x="5041900" y="1364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16131</xdr:rowOff>
    </xdr:from>
    <xdr:to>
      <xdr:col>24</xdr:col>
      <xdr:colOff>12700</xdr:colOff>
      <xdr:row>81</xdr:row>
      <xdr:rowOff>16131</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390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169901</xdr:rowOff>
    </xdr:from>
    <xdr:to>
      <xdr:col>23</xdr:col>
      <xdr:colOff>133350</xdr:colOff>
      <xdr:row>85</xdr:row>
      <xdr:rowOff>72811</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114800" y="14571701"/>
          <a:ext cx="838200" cy="7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6090</xdr:rowOff>
    </xdr:from>
    <xdr:ext cx="762000" cy="259045"/>
    <xdr:sp macro="" textlink="">
      <xdr:nvSpPr>
        <xdr:cNvPr id="192" name="人件費・物件費等の状況平均値テキスト">
          <a:extLst>
            <a:ext uri="{FF2B5EF4-FFF2-40B4-BE49-F238E27FC236}">
              <a16:creationId xmlns:a16="http://schemas.microsoft.com/office/drawing/2014/main" xmlns="" id="{00000000-0008-0000-0300-0000C0000000}"/>
            </a:ext>
          </a:extLst>
        </xdr:cNvPr>
        <xdr:cNvSpPr txBox="1"/>
      </xdr:nvSpPr>
      <xdr:spPr>
        <a:xfrm>
          <a:off x="5041900" y="1423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161013</xdr:rowOff>
    </xdr:from>
    <xdr:to>
      <xdr:col>23</xdr:col>
      <xdr:colOff>184150</xdr:colOff>
      <xdr:row>84</xdr:row>
      <xdr:rowOff>91163</xdr:rowOff>
    </xdr:to>
    <xdr:sp macro="" textlink="">
      <xdr:nvSpPr>
        <xdr:cNvPr id="193" name="フローチャート: 判断 192">
          <a:extLst>
            <a:ext uri="{FF2B5EF4-FFF2-40B4-BE49-F238E27FC236}">
              <a16:creationId xmlns:a16="http://schemas.microsoft.com/office/drawing/2014/main" xmlns="" id="{00000000-0008-0000-0300-0000C1000000}"/>
            </a:ext>
          </a:extLst>
        </xdr:cNvPr>
        <xdr:cNvSpPr/>
      </xdr:nvSpPr>
      <xdr:spPr>
        <a:xfrm>
          <a:off x="4902200" y="1439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111547</xdr:rowOff>
    </xdr:from>
    <xdr:to>
      <xdr:col>19</xdr:col>
      <xdr:colOff>133350</xdr:colOff>
      <xdr:row>84</xdr:row>
      <xdr:rowOff>169901</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3225800" y="14513347"/>
          <a:ext cx="889000" cy="5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73702</xdr:rowOff>
    </xdr:from>
    <xdr:to>
      <xdr:col>19</xdr:col>
      <xdr:colOff>184150</xdr:colOff>
      <xdr:row>84</xdr:row>
      <xdr:rowOff>3852</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064000" y="1430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14029</xdr:rowOff>
    </xdr:from>
    <xdr:ext cx="736600" cy="259045"/>
    <xdr:sp macro="" textlink="">
      <xdr:nvSpPr>
        <xdr:cNvPr id="196" name="テキスト ボックス 195">
          <a:extLst>
            <a:ext uri="{FF2B5EF4-FFF2-40B4-BE49-F238E27FC236}">
              <a16:creationId xmlns:a16="http://schemas.microsoft.com/office/drawing/2014/main" xmlns="" id="{00000000-0008-0000-0300-0000C4000000}"/>
            </a:ext>
          </a:extLst>
        </xdr:cNvPr>
        <xdr:cNvSpPr txBox="1"/>
      </xdr:nvSpPr>
      <xdr:spPr>
        <a:xfrm>
          <a:off x="3733800" y="14072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103522</xdr:rowOff>
    </xdr:from>
    <xdr:to>
      <xdr:col>15</xdr:col>
      <xdr:colOff>82550</xdr:colOff>
      <xdr:row>84</xdr:row>
      <xdr:rowOff>111547</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2336800" y="14505322"/>
          <a:ext cx="889000" cy="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54338</xdr:rowOff>
    </xdr:from>
    <xdr:to>
      <xdr:col>15</xdr:col>
      <xdr:colOff>133350</xdr:colOff>
      <xdr:row>83</xdr:row>
      <xdr:rowOff>155938</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3175000" y="1428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166115</xdr:rowOff>
    </xdr:from>
    <xdr:ext cx="7620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2844800" y="1405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59043</xdr:rowOff>
    </xdr:from>
    <xdr:to>
      <xdr:col>11</xdr:col>
      <xdr:colOff>31750</xdr:colOff>
      <xdr:row>84</xdr:row>
      <xdr:rowOff>103522</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1447800" y="14460843"/>
          <a:ext cx="889000" cy="4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15408</xdr:rowOff>
    </xdr:from>
    <xdr:to>
      <xdr:col>11</xdr:col>
      <xdr:colOff>82550</xdr:colOff>
      <xdr:row>83</xdr:row>
      <xdr:rowOff>117008</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22860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127185</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1955800" y="14014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21199</xdr:rowOff>
    </xdr:from>
    <xdr:to>
      <xdr:col>7</xdr:col>
      <xdr:colOff>31750</xdr:colOff>
      <xdr:row>83</xdr:row>
      <xdr:rowOff>122799</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1397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132976</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066800" y="1402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22011</xdr:rowOff>
    </xdr:from>
    <xdr:to>
      <xdr:col>23</xdr:col>
      <xdr:colOff>184150</xdr:colOff>
      <xdr:row>85</xdr:row>
      <xdr:rowOff>123611</xdr:rowOff>
    </xdr:to>
    <xdr:sp macro="" textlink="">
      <xdr:nvSpPr>
        <xdr:cNvPr id="210" name="楕円 209">
          <a:extLst>
            <a:ext uri="{FF2B5EF4-FFF2-40B4-BE49-F238E27FC236}">
              <a16:creationId xmlns:a16="http://schemas.microsoft.com/office/drawing/2014/main" xmlns="" id="{00000000-0008-0000-0300-0000D2000000}"/>
            </a:ext>
          </a:extLst>
        </xdr:cNvPr>
        <xdr:cNvSpPr/>
      </xdr:nvSpPr>
      <xdr:spPr>
        <a:xfrm>
          <a:off x="4902200" y="1459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165538</xdr:rowOff>
    </xdr:from>
    <xdr:ext cx="762000" cy="259045"/>
    <xdr:sp macro="" textlink="">
      <xdr:nvSpPr>
        <xdr:cNvPr id="211" name="人件費・物件費等の状況該当値テキスト">
          <a:extLst>
            <a:ext uri="{FF2B5EF4-FFF2-40B4-BE49-F238E27FC236}">
              <a16:creationId xmlns:a16="http://schemas.microsoft.com/office/drawing/2014/main" xmlns="" id="{00000000-0008-0000-0300-0000D3000000}"/>
            </a:ext>
          </a:extLst>
        </xdr:cNvPr>
        <xdr:cNvSpPr txBox="1"/>
      </xdr:nvSpPr>
      <xdr:spPr>
        <a:xfrm>
          <a:off x="5041900" y="14567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119101</xdr:rowOff>
    </xdr:from>
    <xdr:to>
      <xdr:col>19</xdr:col>
      <xdr:colOff>184150</xdr:colOff>
      <xdr:row>85</xdr:row>
      <xdr:rowOff>49251</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064000" y="1452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34028</xdr:rowOff>
    </xdr:from>
    <xdr:ext cx="7366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733800" y="14607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60747</xdr:rowOff>
    </xdr:from>
    <xdr:to>
      <xdr:col>15</xdr:col>
      <xdr:colOff>133350</xdr:colOff>
      <xdr:row>84</xdr:row>
      <xdr:rowOff>162347</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3175000" y="1446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147124</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844800" y="1454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52722</xdr:rowOff>
    </xdr:from>
    <xdr:to>
      <xdr:col>11</xdr:col>
      <xdr:colOff>82550</xdr:colOff>
      <xdr:row>84</xdr:row>
      <xdr:rowOff>154322</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2286000" y="1445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139099</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955800" y="1454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8243</xdr:rowOff>
    </xdr:from>
    <xdr:to>
      <xdr:col>7</xdr:col>
      <xdr:colOff>31750</xdr:colOff>
      <xdr:row>84</xdr:row>
      <xdr:rowOff>109843</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1397000" y="1441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94620</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066800" y="1449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xmlns=""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xmlns=""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給与については、人事院勧告に準じた改定を行い国公準拠化を図っている。</a:t>
          </a:r>
          <a:endParaRPr lang="ja-JP" altLang="ja-JP" sz="1400">
            <a:effectLst/>
          </a:endParaRPr>
        </a:p>
        <a:p>
          <a:r>
            <a:rPr kumimoji="1" lang="ja-JP" altLang="ja-JP" sz="1100">
              <a:solidFill>
                <a:schemeClr val="dk1"/>
              </a:solidFill>
              <a:effectLst/>
              <a:latin typeface="+mn-lt"/>
              <a:ea typeface="+mn-ea"/>
              <a:cs typeface="+mn-cs"/>
            </a:rPr>
            <a:t>　ラスパイレス指数が微増となった要因としては、職員の勤続年数など、職員構成の変動によるもの</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今後も引き続き、適正な給与水準の維持に努めていく。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xmlns=""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xmlns=""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155575</xdr:rowOff>
    </xdr:from>
    <xdr:to>
      <xdr:col>81</xdr:col>
      <xdr:colOff>44450</xdr:colOff>
      <xdr:row>88</xdr:row>
      <xdr:rowOff>140759</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flipV="1">
          <a:off x="17018000" y="13700125"/>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112836</xdr:rowOff>
    </xdr:from>
    <xdr:ext cx="762000" cy="259045"/>
    <xdr:sp macro="" textlink="">
      <xdr:nvSpPr>
        <xdr:cNvPr id="249" name="給与水準   （国との比較）最小値テキスト">
          <a:extLst>
            <a:ext uri="{FF2B5EF4-FFF2-40B4-BE49-F238E27FC236}">
              <a16:creationId xmlns:a16="http://schemas.microsoft.com/office/drawing/2014/main" xmlns="" id="{00000000-0008-0000-0300-0000F9000000}"/>
            </a:ext>
          </a:extLst>
        </xdr:cNvPr>
        <xdr:cNvSpPr txBox="1"/>
      </xdr:nvSpPr>
      <xdr:spPr>
        <a:xfrm>
          <a:off x="17106900" y="1520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140759</xdr:rowOff>
    </xdr:from>
    <xdr:to>
      <xdr:col>81</xdr:col>
      <xdr:colOff>133350</xdr:colOff>
      <xdr:row>88</xdr:row>
      <xdr:rowOff>140759</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6929100" y="15228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70502</xdr:rowOff>
    </xdr:from>
    <xdr:ext cx="762000" cy="259045"/>
    <xdr:sp macro="" textlink="">
      <xdr:nvSpPr>
        <xdr:cNvPr id="251" name="給与水準   （国との比較）最大値テキスト">
          <a:extLst>
            <a:ext uri="{FF2B5EF4-FFF2-40B4-BE49-F238E27FC236}">
              <a16:creationId xmlns:a16="http://schemas.microsoft.com/office/drawing/2014/main" xmlns="" id="{00000000-0008-0000-0300-0000FB000000}"/>
            </a:ext>
          </a:extLst>
        </xdr:cNvPr>
        <xdr:cNvSpPr txBox="1"/>
      </xdr:nvSpPr>
      <xdr:spPr>
        <a:xfrm>
          <a:off x="17106900" y="1344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155575</xdr:rowOff>
    </xdr:from>
    <xdr:to>
      <xdr:col>81</xdr:col>
      <xdr:colOff>133350</xdr:colOff>
      <xdr:row>79</xdr:row>
      <xdr:rowOff>155575</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370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102659</xdr:rowOff>
    </xdr:from>
    <xdr:to>
      <xdr:col>81</xdr:col>
      <xdr:colOff>44450</xdr:colOff>
      <xdr:row>85</xdr:row>
      <xdr:rowOff>11641</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6179800" y="14504459"/>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4" name="給与水準   （国との比較）平均値テキスト">
          <a:extLst>
            <a:ext uri="{FF2B5EF4-FFF2-40B4-BE49-F238E27FC236}">
              <a16:creationId xmlns:a16="http://schemas.microsoft.com/office/drawing/2014/main" xmlns="" id="{00000000-0008-0000-0300-0000FE00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5" name="フローチャート: 判断 254">
          <a:extLst>
            <a:ext uri="{FF2B5EF4-FFF2-40B4-BE49-F238E27FC236}">
              <a16:creationId xmlns:a16="http://schemas.microsoft.com/office/drawing/2014/main" xmlns="" id="{00000000-0008-0000-0300-0000FF00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153459</xdr:rowOff>
    </xdr:from>
    <xdr:to>
      <xdr:col>77</xdr:col>
      <xdr:colOff>44450</xdr:colOff>
      <xdr:row>84</xdr:row>
      <xdr:rowOff>102659</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5290800" y="1438380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7" name="フローチャート: 判断 256">
          <a:extLst>
            <a:ext uri="{FF2B5EF4-FFF2-40B4-BE49-F238E27FC236}">
              <a16:creationId xmlns:a16="http://schemas.microsoft.com/office/drawing/2014/main" xmlns="" id="{00000000-0008-0000-0300-000001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58" name="テキスト ボックス 257">
          <a:extLst>
            <a:ext uri="{FF2B5EF4-FFF2-40B4-BE49-F238E27FC236}">
              <a16:creationId xmlns:a16="http://schemas.microsoft.com/office/drawing/2014/main" xmlns="" id="{00000000-0008-0000-0300-000002010000}"/>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153459</xdr:rowOff>
    </xdr:from>
    <xdr:to>
      <xdr:col>72</xdr:col>
      <xdr:colOff>203200</xdr:colOff>
      <xdr:row>84</xdr:row>
      <xdr:rowOff>22225</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flipV="1">
          <a:off x="14401800" y="1438380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0" name="フローチャート: 判断 259">
          <a:extLst>
            <a:ext uri="{FF2B5EF4-FFF2-40B4-BE49-F238E27FC236}">
              <a16:creationId xmlns:a16="http://schemas.microsoft.com/office/drawing/2014/main" xmlns="" id="{00000000-0008-0000-0300-000004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1" name="テキスト ボックス 260">
          <a:extLst>
            <a:ext uri="{FF2B5EF4-FFF2-40B4-BE49-F238E27FC236}">
              <a16:creationId xmlns:a16="http://schemas.microsoft.com/office/drawing/2014/main" xmlns="" id="{00000000-0008-0000-0300-000005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22225</xdr:rowOff>
    </xdr:from>
    <xdr:to>
      <xdr:col>68</xdr:col>
      <xdr:colOff>152400</xdr:colOff>
      <xdr:row>84</xdr:row>
      <xdr:rowOff>82550</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flipV="1">
          <a:off x="13512800" y="144240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72" name="楕円 271">
          <a:extLst>
            <a:ext uri="{FF2B5EF4-FFF2-40B4-BE49-F238E27FC236}">
              <a16:creationId xmlns:a16="http://schemas.microsoft.com/office/drawing/2014/main" xmlns="" id="{00000000-0008-0000-0300-000010010000}"/>
            </a:ext>
          </a:extLst>
        </xdr:cNvPr>
        <xdr:cNvSpPr/>
      </xdr:nvSpPr>
      <xdr:spPr>
        <a:xfrm>
          <a:off x="169672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104368</xdr:rowOff>
    </xdr:from>
    <xdr:ext cx="762000" cy="259045"/>
    <xdr:sp macro="" textlink="">
      <xdr:nvSpPr>
        <xdr:cNvPr id="273" name="給与水準   （国との比較）該当値テキスト">
          <a:extLst>
            <a:ext uri="{FF2B5EF4-FFF2-40B4-BE49-F238E27FC236}">
              <a16:creationId xmlns:a16="http://schemas.microsoft.com/office/drawing/2014/main" xmlns="" id="{00000000-0008-0000-0300-000011010000}"/>
            </a:ext>
          </a:extLst>
        </xdr:cNvPr>
        <xdr:cNvSpPr txBox="1"/>
      </xdr:nvSpPr>
      <xdr:spPr>
        <a:xfrm>
          <a:off x="17106900" y="145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51859</xdr:rowOff>
    </xdr:from>
    <xdr:to>
      <xdr:col>77</xdr:col>
      <xdr:colOff>95250</xdr:colOff>
      <xdr:row>84</xdr:row>
      <xdr:rowOff>153459</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6129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163636</xdr:rowOff>
    </xdr:from>
    <xdr:ext cx="7366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798800" y="14222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102659</xdr:rowOff>
    </xdr:from>
    <xdr:to>
      <xdr:col>73</xdr:col>
      <xdr:colOff>44450</xdr:colOff>
      <xdr:row>84</xdr:row>
      <xdr:rowOff>32809</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5240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42986</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909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142875</xdr:rowOff>
    </xdr:from>
    <xdr:to>
      <xdr:col>68</xdr:col>
      <xdr:colOff>203200</xdr:colOff>
      <xdr:row>84</xdr:row>
      <xdr:rowOff>73025</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4351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83202</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020800" y="141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xmlns=""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xmlns=""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人口千人当たりの職員数は、平成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年度末に広域消防を受託したことに伴い、類似団体平均を上回る形となっている。</a:t>
          </a:r>
          <a:endParaRPr lang="ja-JP" altLang="ja-JP" sz="1400">
            <a:effectLst/>
          </a:endParaRPr>
        </a:p>
        <a:p>
          <a:r>
            <a:rPr kumimoji="1" lang="ja-JP" altLang="ja-JP" sz="1100">
              <a:solidFill>
                <a:schemeClr val="dk1"/>
              </a:solidFill>
              <a:effectLst/>
              <a:latin typeface="+mn-lt"/>
              <a:ea typeface="+mn-ea"/>
              <a:cs typeface="+mn-cs"/>
            </a:rPr>
            <a:t>　民生部門を中心とする業務量の増加や人口減少の影響等により、近年、職員数は微増傾向にあるものの、引き続き適正化に努めていく。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xmlns=""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xmlns=""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xmlns=""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117475</xdr:rowOff>
    </xdr:from>
    <xdr:to>
      <xdr:col>81</xdr:col>
      <xdr:colOff>44450</xdr:colOff>
      <xdr:row>66</xdr:row>
      <xdr:rowOff>50377</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flipV="1">
          <a:off x="17018000" y="9890125"/>
          <a:ext cx="0" cy="1475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22454</xdr:rowOff>
    </xdr:from>
    <xdr:ext cx="762000" cy="259045"/>
    <xdr:sp macro="" textlink="">
      <xdr:nvSpPr>
        <xdr:cNvPr id="312" name="定員管理の状況最小値テキスト">
          <a:extLst>
            <a:ext uri="{FF2B5EF4-FFF2-40B4-BE49-F238E27FC236}">
              <a16:creationId xmlns:a16="http://schemas.microsoft.com/office/drawing/2014/main" xmlns="" id="{00000000-0008-0000-0300-000038010000}"/>
            </a:ext>
          </a:extLst>
        </xdr:cNvPr>
        <xdr:cNvSpPr txBox="1"/>
      </xdr:nvSpPr>
      <xdr:spPr>
        <a:xfrm>
          <a:off x="17106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50377</xdr:rowOff>
    </xdr:from>
    <xdr:to>
      <xdr:col>81</xdr:col>
      <xdr:colOff>133350</xdr:colOff>
      <xdr:row>66</xdr:row>
      <xdr:rowOff>50377</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6929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32402</xdr:rowOff>
    </xdr:from>
    <xdr:ext cx="762000" cy="259045"/>
    <xdr:sp macro="" textlink="">
      <xdr:nvSpPr>
        <xdr:cNvPr id="314" name="定員管理の状況最大値テキスト">
          <a:extLst>
            <a:ext uri="{FF2B5EF4-FFF2-40B4-BE49-F238E27FC236}">
              <a16:creationId xmlns:a16="http://schemas.microsoft.com/office/drawing/2014/main" xmlns="" id="{00000000-0008-0000-0300-00003A010000}"/>
            </a:ext>
          </a:extLst>
        </xdr:cNvPr>
        <xdr:cNvSpPr txBox="1"/>
      </xdr:nvSpPr>
      <xdr:spPr>
        <a:xfrm>
          <a:off x="17106900" y="963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117475</xdr:rowOff>
    </xdr:from>
    <xdr:to>
      <xdr:col>81</xdr:col>
      <xdr:colOff>133350</xdr:colOff>
      <xdr:row>57</xdr:row>
      <xdr:rowOff>117475</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6929100" y="989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170604</xdr:rowOff>
    </xdr:from>
    <xdr:to>
      <xdr:col>81</xdr:col>
      <xdr:colOff>44450</xdr:colOff>
      <xdr:row>64</xdr:row>
      <xdr:rowOff>59479</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6179800" y="10971954"/>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17" name="定員管理の状況平均値テキスト">
          <a:extLst>
            <a:ext uri="{FF2B5EF4-FFF2-40B4-BE49-F238E27FC236}">
              <a16:creationId xmlns:a16="http://schemas.microsoft.com/office/drawing/2014/main" xmlns="" id="{00000000-0008-0000-0300-00003D010000}"/>
            </a:ext>
          </a:extLst>
        </xdr:cNvPr>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18" name="フローチャート: 判断 317">
          <a:extLst>
            <a:ext uri="{FF2B5EF4-FFF2-40B4-BE49-F238E27FC236}">
              <a16:creationId xmlns:a16="http://schemas.microsoft.com/office/drawing/2014/main" xmlns="" id="{00000000-0008-0000-0300-00003E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170604</xdr:rowOff>
    </xdr:from>
    <xdr:to>
      <xdr:col>77</xdr:col>
      <xdr:colOff>44450</xdr:colOff>
      <xdr:row>63</xdr:row>
      <xdr:rowOff>170604</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5290800" y="109719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8255</xdr:rowOff>
    </xdr:from>
    <xdr:to>
      <xdr:col>77</xdr:col>
      <xdr:colOff>95250</xdr:colOff>
      <xdr:row>61</xdr:row>
      <xdr:rowOff>109855</xdr:rowOff>
    </xdr:to>
    <xdr:sp macro="" textlink="">
      <xdr:nvSpPr>
        <xdr:cNvPr id="320" name="フローチャート: 判断 319">
          <a:extLst>
            <a:ext uri="{FF2B5EF4-FFF2-40B4-BE49-F238E27FC236}">
              <a16:creationId xmlns:a16="http://schemas.microsoft.com/office/drawing/2014/main" xmlns="" id="{00000000-0008-0000-0300-000040010000}"/>
            </a:ext>
          </a:extLst>
        </xdr:cNvPr>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120032</xdr:rowOff>
    </xdr:from>
    <xdr:ext cx="736600" cy="259045"/>
    <xdr:sp macro="" textlink="">
      <xdr:nvSpPr>
        <xdr:cNvPr id="321" name="テキスト ボックス 320">
          <a:extLst>
            <a:ext uri="{FF2B5EF4-FFF2-40B4-BE49-F238E27FC236}">
              <a16:creationId xmlns:a16="http://schemas.microsoft.com/office/drawing/2014/main" xmlns="" id="{00000000-0008-0000-0300-000041010000}"/>
            </a:ext>
          </a:extLst>
        </xdr:cNvPr>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158538</xdr:rowOff>
    </xdr:from>
    <xdr:to>
      <xdr:col>72</xdr:col>
      <xdr:colOff>203200</xdr:colOff>
      <xdr:row>63</xdr:row>
      <xdr:rowOff>170604</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4401800" y="10959888"/>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122344</xdr:rowOff>
    </xdr:from>
    <xdr:to>
      <xdr:col>68</xdr:col>
      <xdr:colOff>152400</xdr:colOff>
      <xdr:row>63</xdr:row>
      <xdr:rowOff>158538</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3512800" y="10923694"/>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123402</xdr:rowOff>
    </xdr:from>
    <xdr:to>
      <xdr:col>68</xdr:col>
      <xdr:colOff>203200</xdr:colOff>
      <xdr:row>61</xdr:row>
      <xdr:rowOff>53552</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63729</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4020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115358</xdr:rowOff>
    </xdr:from>
    <xdr:to>
      <xdr:col>64</xdr:col>
      <xdr:colOff>152400</xdr:colOff>
      <xdr:row>61</xdr:row>
      <xdr:rowOff>45508</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3462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55685</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3131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8679</xdr:rowOff>
    </xdr:from>
    <xdr:to>
      <xdr:col>81</xdr:col>
      <xdr:colOff>95250</xdr:colOff>
      <xdr:row>64</xdr:row>
      <xdr:rowOff>110279</xdr:rowOff>
    </xdr:to>
    <xdr:sp macro="" textlink="">
      <xdr:nvSpPr>
        <xdr:cNvPr id="335" name="楕円 334">
          <a:extLst>
            <a:ext uri="{FF2B5EF4-FFF2-40B4-BE49-F238E27FC236}">
              <a16:creationId xmlns:a16="http://schemas.microsoft.com/office/drawing/2014/main" xmlns="" id="{00000000-0008-0000-0300-00004F010000}"/>
            </a:ext>
          </a:extLst>
        </xdr:cNvPr>
        <xdr:cNvSpPr/>
      </xdr:nvSpPr>
      <xdr:spPr>
        <a:xfrm>
          <a:off x="16967200" y="109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152206</xdr:rowOff>
    </xdr:from>
    <xdr:ext cx="762000" cy="259045"/>
    <xdr:sp macro="" textlink="">
      <xdr:nvSpPr>
        <xdr:cNvPr id="336" name="定員管理の状況該当値テキスト">
          <a:extLst>
            <a:ext uri="{FF2B5EF4-FFF2-40B4-BE49-F238E27FC236}">
              <a16:creationId xmlns:a16="http://schemas.microsoft.com/office/drawing/2014/main" xmlns="" id="{00000000-0008-0000-0300-000050010000}"/>
            </a:ext>
          </a:extLst>
        </xdr:cNvPr>
        <xdr:cNvSpPr txBox="1"/>
      </xdr:nvSpPr>
      <xdr:spPr>
        <a:xfrm>
          <a:off x="17106900" y="1095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119804</xdr:rowOff>
    </xdr:from>
    <xdr:to>
      <xdr:col>77</xdr:col>
      <xdr:colOff>95250</xdr:colOff>
      <xdr:row>64</xdr:row>
      <xdr:rowOff>49954</xdr:rowOff>
    </xdr:to>
    <xdr:sp macro="" textlink="">
      <xdr:nvSpPr>
        <xdr:cNvPr id="337" name="楕円 336">
          <a:extLst>
            <a:ext uri="{FF2B5EF4-FFF2-40B4-BE49-F238E27FC236}">
              <a16:creationId xmlns:a16="http://schemas.microsoft.com/office/drawing/2014/main" xmlns="" id="{00000000-0008-0000-0300-000051010000}"/>
            </a:ext>
          </a:extLst>
        </xdr:cNvPr>
        <xdr:cNvSpPr/>
      </xdr:nvSpPr>
      <xdr:spPr>
        <a:xfrm>
          <a:off x="16129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34731</xdr:rowOff>
    </xdr:from>
    <xdr:ext cx="7366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798800" y="1100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119804</xdr:rowOff>
    </xdr:from>
    <xdr:to>
      <xdr:col>73</xdr:col>
      <xdr:colOff>44450</xdr:colOff>
      <xdr:row>64</xdr:row>
      <xdr:rowOff>49954</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5240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34731</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4909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107738</xdr:rowOff>
    </xdr:from>
    <xdr:to>
      <xdr:col>68</xdr:col>
      <xdr:colOff>203200</xdr:colOff>
      <xdr:row>64</xdr:row>
      <xdr:rowOff>37888</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4351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22665</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4020800" y="109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71544</xdr:rowOff>
    </xdr:from>
    <xdr:to>
      <xdr:col>64</xdr:col>
      <xdr:colOff>152400</xdr:colOff>
      <xdr:row>64</xdr:row>
      <xdr:rowOff>1694</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3462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157921</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3131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xmlns=""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地方債の元利償還金や準元利償還金の減少により、実質公債費比率は改善傾向にある。今後も、全会計を通じて市債等の債務残高の縮減に努めていくことを基本に、公債費負担の改善に努める。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xmlns=""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xmlns=""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xmlns="" id="{00000000-0008-0000-0300-000069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xmlns=""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45</xdr:row>
      <xdr:rowOff>108555</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flipV="1">
          <a:off x="17018000" y="6111724"/>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75" name="公債費負担の状況最小値テキスト">
          <a:extLst>
            <a:ext uri="{FF2B5EF4-FFF2-40B4-BE49-F238E27FC236}">
              <a16:creationId xmlns:a16="http://schemas.microsoft.com/office/drawing/2014/main" xmlns="" id="{00000000-0008-0000-0300-000077010000}"/>
            </a:ext>
          </a:extLst>
        </xdr:cNvPr>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77" name="公債費負担の状況最大値テキスト">
          <a:extLst>
            <a:ext uri="{FF2B5EF4-FFF2-40B4-BE49-F238E27FC236}">
              <a16:creationId xmlns:a16="http://schemas.microsoft.com/office/drawing/2014/main" xmlns="" id="{00000000-0008-0000-0300-000079010000}"/>
            </a:ext>
          </a:extLst>
        </xdr:cNvPr>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22678</xdr:rowOff>
    </xdr:from>
    <xdr:to>
      <xdr:col>81</xdr:col>
      <xdr:colOff>44450</xdr:colOff>
      <xdr:row>39</xdr:row>
      <xdr:rowOff>126093</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flipV="1">
          <a:off x="16179800" y="6709228"/>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0" name="公債費負担の状況平均値テキスト">
          <a:extLst>
            <a:ext uri="{FF2B5EF4-FFF2-40B4-BE49-F238E27FC236}">
              <a16:creationId xmlns:a16="http://schemas.microsoft.com/office/drawing/2014/main" xmlns="" id="{00000000-0008-0000-0300-00007C010000}"/>
            </a:ext>
          </a:extLst>
        </xdr:cNvPr>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1" name="フローチャート: 判断 380">
          <a:extLst>
            <a:ext uri="{FF2B5EF4-FFF2-40B4-BE49-F238E27FC236}">
              <a16:creationId xmlns:a16="http://schemas.microsoft.com/office/drawing/2014/main" xmlns="" id="{00000000-0008-0000-0300-00007D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126093</xdr:rowOff>
    </xdr:from>
    <xdr:to>
      <xdr:col>77</xdr:col>
      <xdr:colOff>44450</xdr:colOff>
      <xdr:row>40</xdr:row>
      <xdr:rowOff>115509</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flipV="1">
          <a:off x="15290800" y="6812643"/>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41728</xdr:rowOff>
    </xdr:from>
    <xdr:to>
      <xdr:col>77</xdr:col>
      <xdr:colOff>95250</xdr:colOff>
      <xdr:row>40</xdr:row>
      <xdr:rowOff>143328</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129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128105</xdr:rowOff>
    </xdr:from>
    <xdr:ext cx="736600" cy="259045"/>
    <xdr:sp macro="" textlink="">
      <xdr:nvSpPr>
        <xdr:cNvPr id="384" name="テキスト ボックス 383">
          <a:extLst>
            <a:ext uri="{FF2B5EF4-FFF2-40B4-BE49-F238E27FC236}">
              <a16:creationId xmlns:a16="http://schemas.microsoft.com/office/drawing/2014/main" xmlns="" id="{00000000-0008-0000-0300-000080010000}"/>
            </a:ext>
          </a:extLst>
        </xdr:cNvPr>
        <xdr:cNvSpPr txBox="1"/>
      </xdr:nvSpPr>
      <xdr:spPr>
        <a:xfrm>
          <a:off x="15798800" y="698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115509</xdr:rowOff>
    </xdr:from>
    <xdr:to>
      <xdr:col>72</xdr:col>
      <xdr:colOff>203200</xdr:colOff>
      <xdr:row>41</xdr:row>
      <xdr:rowOff>58965</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flipV="1">
          <a:off x="14401800" y="6973509"/>
          <a:ext cx="8890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58965</xdr:rowOff>
    </xdr:from>
    <xdr:to>
      <xdr:col>68</xdr:col>
      <xdr:colOff>152400</xdr:colOff>
      <xdr:row>41</xdr:row>
      <xdr:rowOff>150888</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flipV="1">
          <a:off x="13512800" y="7088415"/>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111578</xdr:rowOff>
    </xdr:from>
    <xdr:to>
      <xdr:col>64</xdr:col>
      <xdr:colOff>152400</xdr:colOff>
      <xdr:row>42</xdr:row>
      <xdr:rowOff>41728</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26505</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3131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143328</xdr:rowOff>
    </xdr:from>
    <xdr:to>
      <xdr:col>81</xdr:col>
      <xdr:colOff>95250</xdr:colOff>
      <xdr:row>39</xdr:row>
      <xdr:rowOff>73478</xdr:rowOff>
    </xdr:to>
    <xdr:sp macro="" textlink="">
      <xdr:nvSpPr>
        <xdr:cNvPr id="398" name="楕円 397">
          <a:extLst>
            <a:ext uri="{FF2B5EF4-FFF2-40B4-BE49-F238E27FC236}">
              <a16:creationId xmlns:a16="http://schemas.microsoft.com/office/drawing/2014/main" xmlns="" id="{00000000-0008-0000-0300-00008E010000}"/>
            </a:ext>
          </a:extLst>
        </xdr:cNvPr>
        <xdr:cNvSpPr/>
      </xdr:nvSpPr>
      <xdr:spPr>
        <a:xfrm>
          <a:off x="169672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159855</xdr:rowOff>
    </xdr:from>
    <xdr:ext cx="762000" cy="259045"/>
    <xdr:sp macro="" textlink="">
      <xdr:nvSpPr>
        <xdr:cNvPr id="399" name="公債費負担の状況該当値テキスト">
          <a:extLst>
            <a:ext uri="{FF2B5EF4-FFF2-40B4-BE49-F238E27FC236}">
              <a16:creationId xmlns:a16="http://schemas.microsoft.com/office/drawing/2014/main" xmlns="" id="{00000000-0008-0000-0300-00008F010000}"/>
            </a:ext>
          </a:extLst>
        </xdr:cNvPr>
        <xdr:cNvSpPr txBox="1"/>
      </xdr:nvSpPr>
      <xdr:spPr>
        <a:xfrm>
          <a:off x="171069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75293</xdr:rowOff>
    </xdr:from>
    <xdr:to>
      <xdr:col>77</xdr:col>
      <xdr:colOff>95250</xdr:colOff>
      <xdr:row>40</xdr:row>
      <xdr:rowOff>5443</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129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15620</xdr:rowOff>
    </xdr:from>
    <xdr:ext cx="7366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798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64709</xdr:rowOff>
    </xdr:from>
    <xdr:to>
      <xdr:col>73</xdr:col>
      <xdr:colOff>44450</xdr:colOff>
      <xdr:row>40</xdr:row>
      <xdr:rowOff>166309</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5240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5036</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4909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8165</xdr:rowOff>
    </xdr:from>
    <xdr:to>
      <xdr:col>68</xdr:col>
      <xdr:colOff>203200</xdr:colOff>
      <xdr:row>41</xdr:row>
      <xdr:rowOff>109765</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4351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94542</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020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100088</xdr:rowOff>
    </xdr:from>
    <xdr:to>
      <xdr:col>64</xdr:col>
      <xdr:colOff>152400</xdr:colOff>
      <xdr:row>42</xdr:row>
      <xdr:rowOff>30238</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3462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40415</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3131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債務負担行為に基づく支出予定額</a:t>
          </a:r>
          <a:r>
            <a:rPr kumimoji="1" lang="ja-JP" altLang="en-US" sz="1100">
              <a:solidFill>
                <a:schemeClr val="dk1"/>
              </a:solidFill>
              <a:effectLst/>
              <a:latin typeface="+mn-lt"/>
              <a:ea typeface="+mn-ea"/>
              <a:cs typeface="+mn-cs"/>
            </a:rPr>
            <a:t>は減少したものの、</a:t>
          </a:r>
          <a:r>
            <a:rPr kumimoji="1" lang="ja-JP" altLang="ja-JP" sz="1100">
              <a:solidFill>
                <a:schemeClr val="dk1"/>
              </a:solidFill>
              <a:effectLst/>
              <a:latin typeface="+mn-lt"/>
              <a:ea typeface="+mn-ea"/>
              <a:cs typeface="+mn-cs"/>
            </a:rPr>
            <a:t>地方債現在高は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、充当可能財源とされる基金残高は減少</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ことから、将来負担比率</a:t>
          </a:r>
          <a:r>
            <a:rPr kumimoji="1" lang="ja-JP" altLang="en-US" sz="1100">
              <a:solidFill>
                <a:schemeClr val="dk1"/>
              </a:solidFill>
              <a:effectLst/>
              <a:latin typeface="+mn-lt"/>
              <a:ea typeface="+mn-ea"/>
              <a:cs typeface="+mn-cs"/>
            </a:rPr>
            <a:t>は増加したが</a:t>
          </a:r>
          <a:r>
            <a:rPr kumimoji="1" lang="ja-JP" altLang="ja-JP" sz="1100">
              <a:solidFill>
                <a:schemeClr val="dk1"/>
              </a:solidFill>
              <a:effectLst/>
              <a:latin typeface="+mn-lt"/>
              <a:ea typeface="+mn-ea"/>
              <a:cs typeface="+mn-cs"/>
            </a:rPr>
            <a:t>、全国平均及び県平均を大きく下回っている。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大規模事業の進展により地方債残高が増加することが見込まれる一方、老朽化した公共施設の維持管理が喫緊の課題となっていることから、これまで以上に投資と負担のバランスを意識した財政運営に努め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xmlns=""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xmlns=""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62653</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flipV="1">
          <a:off x="17018000" y="2313214"/>
          <a:ext cx="0" cy="1521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a16="http://schemas.microsoft.com/office/drawing/2014/main" xmlns="" id="{00000000-0008-0000-0300-0000B7010000}"/>
            </a:ext>
          </a:extLst>
        </xdr:cNvPr>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a:extLst>
            <a:ext uri="{FF2B5EF4-FFF2-40B4-BE49-F238E27FC236}">
              <a16:creationId xmlns:a16="http://schemas.microsoft.com/office/drawing/2014/main" xmlns="" id="{00000000-0008-0000-0300-0000B9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52510</xdr:rowOff>
    </xdr:from>
    <xdr:ext cx="762000" cy="259045"/>
    <xdr:sp macro="" textlink="">
      <xdr:nvSpPr>
        <xdr:cNvPr id="443" name="将来負担の状況平均値テキスト">
          <a:extLst>
            <a:ext uri="{FF2B5EF4-FFF2-40B4-BE49-F238E27FC236}">
              <a16:creationId xmlns:a16="http://schemas.microsoft.com/office/drawing/2014/main" xmlns="" id="{00000000-0008-0000-0300-0000BB010000}"/>
            </a:ext>
          </a:extLst>
        </xdr:cNvPr>
        <xdr:cNvSpPr txBox="1"/>
      </xdr:nvSpPr>
      <xdr:spPr>
        <a:xfrm>
          <a:off x="17106900" y="2452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80433</xdr:rowOff>
    </xdr:from>
    <xdr:to>
      <xdr:col>81</xdr:col>
      <xdr:colOff>95250</xdr:colOff>
      <xdr:row>15</xdr:row>
      <xdr:rowOff>10583</xdr:rowOff>
    </xdr:to>
    <xdr:sp macro="" textlink="">
      <xdr:nvSpPr>
        <xdr:cNvPr id="444" name="フローチャート: 判断 443">
          <a:extLst>
            <a:ext uri="{FF2B5EF4-FFF2-40B4-BE49-F238E27FC236}">
              <a16:creationId xmlns:a16="http://schemas.microsoft.com/office/drawing/2014/main" xmlns="" id="{00000000-0008-0000-0300-0000BC010000}"/>
            </a:ext>
          </a:extLst>
        </xdr:cNvPr>
        <xdr:cNvSpPr/>
      </xdr:nvSpPr>
      <xdr:spPr>
        <a:xfrm>
          <a:off x="16967200" y="24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13</xdr:row>
      <xdr:rowOff>152158</xdr:rowOff>
    </xdr:from>
    <xdr:to>
      <xdr:col>68</xdr:col>
      <xdr:colOff>152400</xdr:colOff>
      <xdr:row>14</xdr:row>
      <xdr:rowOff>45055</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flipV="1">
          <a:off x="13512800" y="2381008"/>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127544</xdr:rowOff>
    </xdr:from>
    <xdr:to>
      <xdr:col>77</xdr:col>
      <xdr:colOff>95250</xdr:colOff>
      <xdr:row>15</xdr:row>
      <xdr:rowOff>57694</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6129000" y="252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67871</xdr:rowOff>
    </xdr:from>
    <xdr:ext cx="7366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5798800" y="229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35379</xdr:rowOff>
    </xdr:from>
    <xdr:to>
      <xdr:col>73</xdr:col>
      <xdr:colOff>44450</xdr:colOff>
      <xdr:row>15</xdr:row>
      <xdr:rowOff>136979</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5240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147156</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4909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46869</xdr:rowOff>
    </xdr:from>
    <xdr:to>
      <xdr:col>68</xdr:col>
      <xdr:colOff>203200</xdr:colOff>
      <xdr:row>15</xdr:row>
      <xdr:rowOff>148469</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4351000" y="261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133246</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4020800" y="270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120408</xdr:rowOff>
    </xdr:from>
    <xdr:to>
      <xdr:col>64</xdr:col>
      <xdr:colOff>152400</xdr:colOff>
      <xdr:row>16</xdr:row>
      <xdr:rowOff>50558</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3462000" y="269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35335</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3131800" y="277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145022</xdr:rowOff>
    </xdr:from>
    <xdr:to>
      <xdr:col>81</xdr:col>
      <xdr:colOff>95250</xdr:colOff>
      <xdr:row>14</xdr:row>
      <xdr:rowOff>75172</xdr:rowOff>
    </xdr:to>
    <xdr:sp macro="" textlink="">
      <xdr:nvSpPr>
        <xdr:cNvPr id="459" name="楕円 458">
          <a:extLst>
            <a:ext uri="{FF2B5EF4-FFF2-40B4-BE49-F238E27FC236}">
              <a16:creationId xmlns:a16="http://schemas.microsoft.com/office/drawing/2014/main" xmlns="" id="{00000000-0008-0000-0300-0000CB010000}"/>
            </a:ext>
          </a:extLst>
        </xdr:cNvPr>
        <xdr:cNvSpPr/>
      </xdr:nvSpPr>
      <xdr:spPr>
        <a:xfrm>
          <a:off x="16967200" y="237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66299</xdr:rowOff>
    </xdr:from>
    <xdr:ext cx="762000" cy="259045"/>
    <xdr:sp macro="" textlink="">
      <xdr:nvSpPr>
        <xdr:cNvPr id="460" name="将来負担の状況該当値テキスト">
          <a:extLst>
            <a:ext uri="{FF2B5EF4-FFF2-40B4-BE49-F238E27FC236}">
              <a16:creationId xmlns:a16="http://schemas.microsoft.com/office/drawing/2014/main" xmlns="" id="{00000000-0008-0000-0300-0000CC010000}"/>
            </a:ext>
          </a:extLst>
        </xdr:cNvPr>
        <xdr:cNvSpPr txBox="1"/>
      </xdr:nvSpPr>
      <xdr:spPr>
        <a:xfrm>
          <a:off x="17106900" y="229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101358</xdr:rowOff>
    </xdr:from>
    <xdr:to>
      <xdr:col>68</xdr:col>
      <xdr:colOff>203200</xdr:colOff>
      <xdr:row>14</xdr:row>
      <xdr:rowOff>31508</xdr:rowOff>
    </xdr:to>
    <xdr:sp macro="" textlink="">
      <xdr:nvSpPr>
        <xdr:cNvPr id="461" name="楕円 460">
          <a:extLst>
            <a:ext uri="{FF2B5EF4-FFF2-40B4-BE49-F238E27FC236}">
              <a16:creationId xmlns:a16="http://schemas.microsoft.com/office/drawing/2014/main" xmlns="" id="{00000000-0008-0000-0300-0000CD010000}"/>
            </a:ext>
          </a:extLst>
        </xdr:cNvPr>
        <xdr:cNvSpPr/>
      </xdr:nvSpPr>
      <xdr:spPr>
        <a:xfrm>
          <a:off x="14351000" y="233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41685</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4020800" y="209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165705</xdr:rowOff>
    </xdr:from>
    <xdr:to>
      <xdr:col>64</xdr:col>
      <xdr:colOff>152400</xdr:colOff>
      <xdr:row>14</xdr:row>
      <xdr:rowOff>95855</xdr:rowOff>
    </xdr:to>
    <xdr:sp macro="" textlink="">
      <xdr:nvSpPr>
        <xdr:cNvPr id="463" name="楕円 462">
          <a:extLst>
            <a:ext uri="{FF2B5EF4-FFF2-40B4-BE49-F238E27FC236}">
              <a16:creationId xmlns:a16="http://schemas.microsoft.com/office/drawing/2014/main" xmlns="" id="{00000000-0008-0000-0300-0000CF010000}"/>
            </a:ext>
          </a:extLst>
        </xdr:cNvPr>
        <xdr:cNvSpPr/>
      </xdr:nvSpPr>
      <xdr:spPr>
        <a:xfrm>
          <a:off x="13462000" y="239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106032</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3131800" y="216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神奈川県小田原市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190,580
187,993
113.81
78,431,878
73,774,397
3,485,020
37,854,802
55,652,949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人件費は、</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27.4</a:t>
          </a:r>
          <a:r>
            <a:rPr kumimoji="1" lang="ja-JP" altLang="ja-JP" sz="1100">
              <a:solidFill>
                <a:schemeClr val="dk1"/>
              </a:solidFill>
              <a:effectLst/>
              <a:latin typeface="+mn-lt"/>
              <a:ea typeface="+mn-ea"/>
              <a:cs typeface="+mn-cs"/>
            </a:rPr>
            <a:t>％と類似団体平均と比べて高い水準にある。これは、平成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年度末の広域消防体制の整備に伴い、職員数が増となったことが主な要因である。</a:t>
          </a:r>
          <a:endParaRPr lang="ja-JP" altLang="ja-JP" sz="1400">
            <a:effectLst/>
          </a:endParaRPr>
        </a:p>
        <a:p>
          <a:r>
            <a:rPr kumimoji="1" lang="ja-JP" altLang="ja-JP" sz="1100" baseline="0">
              <a:solidFill>
                <a:schemeClr val="dk1"/>
              </a:solidFill>
              <a:effectLst/>
              <a:latin typeface="+mn-lt"/>
              <a:ea typeface="+mn-ea"/>
              <a:cs typeface="+mn-cs"/>
            </a:rPr>
            <a:t>　前年度と比較すると、定年退職者数の</a:t>
          </a:r>
          <a:r>
            <a:rPr kumimoji="1" lang="ja-JP" altLang="en-US" sz="1100" baseline="0">
              <a:solidFill>
                <a:schemeClr val="dk1"/>
              </a:solidFill>
              <a:effectLst/>
              <a:latin typeface="+mn-lt"/>
              <a:ea typeface="+mn-ea"/>
              <a:cs typeface="+mn-cs"/>
            </a:rPr>
            <a:t>減</a:t>
          </a:r>
          <a:r>
            <a:rPr kumimoji="1" lang="ja-JP" altLang="ja-JP" sz="1100" baseline="0">
              <a:solidFill>
                <a:schemeClr val="dk1"/>
              </a:solidFill>
              <a:effectLst/>
              <a:latin typeface="+mn-lt"/>
              <a:ea typeface="+mn-ea"/>
              <a:cs typeface="+mn-cs"/>
            </a:rPr>
            <a:t>に伴う退職手当の</a:t>
          </a:r>
          <a:r>
            <a:rPr kumimoji="1" lang="ja-JP" altLang="en-US" sz="1100" baseline="0">
              <a:solidFill>
                <a:schemeClr val="dk1"/>
              </a:solidFill>
              <a:effectLst/>
              <a:latin typeface="+mn-lt"/>
              <a:ea typeface="+mn-ea"/>
              <a:cs typeface="+mn-cs"/>
            </a:rPr>
            <a:t>減少</a:t>
          </a:r>
          <a:r>
            <a:rPr kumimoji="1" lang="ja-JP" altLang="ja-JP" sz="1100" baseline="0">
              <a:solidFill>
                <a:schemeClr val="dk1"/>
              </a:solidFill>
              <a:effectLst/>
              <a:latin typeface="+mn-lt"/>
              <a:ea typeface="+mn-ea"/>
              <a:cs typeface="+mn-cs"/>
            </a:rPr>
            <a:t>が大きく影響し、</a:t>
          </a:r>
          <a:r>
            <a:rPr kumimoji="1" lang="en-US" altLang="ja-JP" sz="1100" baseline="0">
              <a:solidFill>
                <a:schemeClr val="dk1"/>
              </a:solidFill>
              <a:effectLst/>
              <a:latin typeface="+mn-lt"/>
              <a:ea typeface="+mn-ea"/>
              <a:cs typeface="+mn-cs"/>
            </a:rPr>
            <a:t>0.3</a:t>
          </a:r>
          <a:r>
            <a:rPr kumimoji="1" lang="ja-JP" altLang="ja-JP" sz="1100" baseline="0">
              <a:solidFill>
                <a:schemeClr val="dk1"/>
              </a:solidFill>
              <a:effectLst/>
              <a:latin typeface="+mn-lt"/>
              <a:ea typeface="+mn-ea"/>
              <a:cs typeface="+mn-cs"/>
            </a:rPr>
            <a:t>ポイントの</a:t>
          </a:r>
          <a:r>
            <a:rPr kumimoji="1" lang="ja-JP" altLang="en-US" sz="1100" baseline="0">
              <a:solidFill>
                <a:schemeClr val="dk1"/>
              </a:solidFill>
              <a:effectLst/>
              <a:latin typeface="+mn-lt"/>
              <a:ea typeface="+mn-ea"/>
              <a:cs typeface="+mn-cs"/>
            </a:rPr>
            <a:t>減</a:t>
          </a:r>
          <a:r>
            <a:rPr kumimoji="1" lang="ja-JP" altLang="ja-JP" sz="1100" baseline="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今後も、給与及び手当の適正化や、職員数の適正管理に努める。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xmlns=""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xmlns=""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xmlns=""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40</xdr:row>
      <xdr:rowOff>154215</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flipV="1">
          <a:off x="4826000" y="5553528"/>
          <a:ext cx="0" cy="145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126292</xdr:rowOff>
    </xdr:from>
    <xdr:ext cx="762000" cy="259045"/>
    <xdr:sp macro="" textlink="">
      <xdr:nvSpPr>
        <xdr:cNvPr id="64" name="人件費最小値テキスト">
          <a:extLst>
            <a:ext uri="{FF2B5EF4-FFF2-40B4-BE49-F238E27FC236}">
              <a16:creationId xmlns:a16="http://schemas.microsoft.com/office/drawing/2014/main" xmlns="" id="{00000000-0008-0000-0400-000040000000}"/>
            </a:ext>
          </a:extLst>
        </xdr:cNvPr>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154215</xdr:rowOff>
    </xdr:from>
    <xdr:to>
      <xdr:col>24</xdr:col>
      <xdr:colOff>114300</xdr:colOff>
      <xdr:row>40</xdr:row>
      <xdr:rowOff>154215</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a:extLst>
            <a:ext uri="{FF2B5EF4-FFF2-40B4-BE49-F238E27FC236}">
              <a16:creationId xmlns:a16="http://schemas.microsoft.com/office/drawing/2014/main" xmlns="" id="{00000000-0008-0000-0400-000042000000}"/>
            </a:ext>
          </a:extLst>
        </xdr:cNvPr>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105228</xdr:rowOff>
    </xdr:from>
    <xdr:to>
      <xdr:col>24</xdr:col>
      <xdr:colOff>25400</xdr:colOff>
      <xdr:row>38</xdr:row>
      <xdr:rowOff>137885</xdr:rowOff>
    </xdr:to>
    <xdr:cxnSp macro="">
      <xdr:nvCxnSpPr>
        <xdr:cNvPr id="68" name="直線コネクタ 67">
          <a:extLst>
            <a:ext uri="{FF2B5EF4-FFF2-40B4-BE49-F238E27FC236}">
              <a16:creationId xmlns:a16="http://schemas.microsoft.com/office/drawing/2014/main" xmlns="" id="{00000000-0008-0000-0400-000044000000}"/>
            </a:ext>
          </a:extLst>
        </xdr:cNvPr>
        <xdr:cNvCxnSpPr/>
      </xdr:nvCxnSpPr>
      <xdr:spPr>
        <a:xfrm flipV="1">
          <a:off x="3987800" y="66203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109055</xdr:rowOff>
    </xdr:from>
    <xdr:ext cx="762000" cy="259045"/>
    <xdr:sp macro="" textlink="">
      <xdr:nvSpPr>
        <xdr:cNvPr id="69" name="人件費平均値テキスト">
          <a:extLst>
            <a:ext uri="{FF2B5EF4-FFF2-40B4-BE49-F238E27FC236}">
              <a16:creationId xmlns:a16="http://schemas.microsoft.com/office/drawing/2014/main" xmlns="" id="{00000000-0008-0000-0400-000045000000}"/>
            </a:ext>
          </a:extLst>
        </xdr:cNvPr>
        <xdr:cNvSpPr txBox="1"/>
      </xdr:nvSpPr>
      <xdr:spPr>
        <a:xfrm>
          <a:off x="4914900" y="610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50800</xdr:rowOff>
    </xdr:from>
    <xdr:to>
      <xdr:col>19</xdr:col>
      <xdr:colOff>187325</xdr:colOff>
      <xdr:row>38</xdr:row>
      <xdr:rowOff>137885</xdr:rowOff>
    </xdr:to>
    <xdr:cxnSp macro="">
      <xdr:nvCxnSpPr>
        <xdr:cNvPr id="71" name="直線コネクタ 70">
          <a:extLst>
            <a:ext uri="{FF2B5EF4-FFF2-40B4-BE49-F238E27FC236}">
              <a16:creationId xmlns:a16="http://schemas.microsoft.com/office/drawing/2014/main" xmlns="" id="{00000000-0008-0000-0400-000047000000}"/>
            </a:ext>
          </a:extLst>
        </xdr:cNvPr>
        <xdr:cNvCxnSpPr/>
      </xdr:nvCxnSpPr>
      <xdr:spPr>
        <a:xfrm>
          <a:off x="3098800" y="65659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70757</xdr:rowOff>
    </xdr:from>
    <xdr:to>
      <xdr:col>20</xdr:col>
      <xdr:colOff>38100</xdr:colOff>
      <xdr:row>37</xdr:row>
      <xdr:rowOff>907</xdr:rowOff>
    </xdr:to>
    <xdr:sp macro="" textlink="">
      <xdr:nvSpPr>
        <xdr:cNvPr id="72" name="フローチャート: 判断 71">
          <a:extLst>
            <a:ext uri="{FF2B5EF4-FFF2-40B4-BE49-F238E27FC236}">
              <a16:creationId xmlns:a16="http://schemas.microsoft.com/office/drawing/2014/main" xmlns="" id="{00000000-0008-0000-0400-000048000000}"/>
            </a:ext>
          </a:extLst>
        </xdr:cNvPr>
        <xdr:cNvSpPr/>
      </xdr:nvSpPr>
      <xdr:spPr>
        <a:xfrm>
          <a:off x="3937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11084</xdr:rowOff>
    </xdr:from>
    <xdr:ext cx="736600" cy="259045"/>
    <xdr:sp macro="" textlink="">
      <xdr:nvSpPr>
        <xdr:cNvPr id="73" name="テキスト ボックス 72">
          <a:extLst>
            <a:ext uri="{FF2B5EF4-FFF2-40B4-BE49-F238E27FC236}">
              <a16:creationId xmlns:a16="http://schemas.microsoft.com/office/drawing/2014/main" xmlns="" id="{00000000-0008-0000-0400-000049000000}"/>
            </a:ext>
          </a:extLst>
        </xdr:cNvPr>
        <xdr:cNvSpPr txBox="1"/>
      </xdr:nvSpPr>
      <xdr:spPr>
        <a:xfrm>
          <a:off x="3606800" y="601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50800</xdr:rowOff>
    </xdr:from>
    <xdr:to>
      <xdr:col>15</xdr:col>
      <xdr:colOff>98425</xdr:colOff>
      <xdr:row>39</xdr:row>
      <xdr:rowOff>9978</xdr:rowOff>
    </xdr:to>
    <xdr:cxnSp macro="">
      <xdr:nvCxnSpPr>
        <xdr:cNvPr id="74" name="直線コネクタ 73">
          <a:extLst>
            <a:ext uri="{FF2B5EF4-FFF2-40B4-BE49-F238E27FC236}">
              <a16:creationId xmlns:a16="http://schemas.microsoft.com/office/drawing/2014/main" xmlns="" id="{00000000-0008-0000-0400-00004A000000}"/>
            </a:ext>
          </a:extLst>
        </xdr:cNvPr>
        <xdr:cNvCxnSpPr/>
      </xdr:nvCxnSpPr>
      <xdr:spPr>
        <a:xfrm flipV="1">
          <a:off x="2209800" y="65659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a:extLst>
            <a:ext uri="{FF2B5EF4-FFF2-40B4-BE49-F238E27FC236}">
              <a16:creationId xmlns:a16="http://schemas.microsoft.com/office/drawing/2014/main" xmlns="" id="{00000000-0008-0000-0400-00004B000000}"/>
            </a:ext>
          </a:extLst>
        </xdr:cNvPr>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199</xdr:rowOff>
    </xdr:from>
    <xdr:ext cx="762000" cy="259045"/>
    <xdr:sp macro="" textlink="">
      <xdr:nvSpPr>
        <xdr:cNvPr id="76" name="テキスト ボックス 75">
          <a:extLst>
            <a:ext uri="{FF2B5EF4-FFF2-40B4-BE49-F238E27FC236}">
              <a16:creationId xmlns:a16="http://schemas.microsoft.com/office/drawing/2014/main" xmlns="" id="{00000000-0008-0000-0400-00004C000000}"/>
            </a:ext>
          </a:extLst>
        </xdr:cNvPr>
        <xdr:cNvSpPr txBox="1"/>
      </xdr:nvSpPr>
      <xdr:spPr>
        <a:xfrm>
          <a:off x="2717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7257</xdr:rowOff>
    </xdr:from>
    <xdr:to>
      <xdr:col>11</xdr:col>
      <xdr:colOff>9525</xdr:colOff>
      <xdr:row>39</xdr:row>
      <xdr:rowOff>9978</xdr:rowOff>
    </xdr:to>
    <xdr:cxnSp macro="">
      <xdr:nvCxnSpPr>
        <xdr:cNvPr id="77" name="直線コネクタ 76">
          <a:extLst>
            <a:ext uri="{FF2B5EF4-FFF2-40B4-BE49-F238E27FC236}">
              <a16:creationId xmlns:a16="http://schemas.microsoft.com/office/drawing/2014/main" xmlns="" id="{00000000-0008-0000-0400-00004D000000}"/>
            </a:ext>
          </a:extLst>
        </xdr:cNvPr>
        <xdr:cNvCxnSpPr/>
      </xdr:nvCxnSpPr>
      <xdr:spPr>
        <a:xfrm>
          <a:off x="1320800" y="6522357"/>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92528</xdr:rowOff>
    </xdr:from>
    <xdr:to>
      <xdr:col>11</xdr:col>
      <xdr:colOff>60325</xdr:colOff>
      <xdr:row>37</xdr:row>
      <xdr:rowOff>22678</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2159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32855</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1828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a:extLst>
            <a:ext uri="{FF2B5EF4-FFF2-40B4-BE49-F238E27FC236}">
              <a16:creationId xmlns:a16="http://schemas.microsoft.com/office/drawing/2014/main" xmlns="" id="{00000000-0008-0000-0400-000050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xmlns=""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54428</xdr:rowOff>
    </xdr:from>
    <xdr:to>
      <xdr:col>24</xdr:col>
      <xdr:colOff>76200</xdr:colOff>
      <xdr:row>38</xdr:row>
      <xdr:rowOff>156028</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47752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26505</xdr:rowOff>
    </xdr:from>
    <xdr:ext cx="762000" cy="259045"/>
    <xdr:sp macro="" textlink="">
      <xdr:nvSpPr>
        <xdr:cNvPr id="88" name="人件費該当値テキスト">
          <a:extLst>
            <a:ext uri="{FF2B5EF4-FFF2-40B4-BE49-F238E27FC236}">
              <a16:creationId xmlns:a16="http://schemas.microsoft.com/office/drawing/2014/main" xmlns="" id="{00000000-0008-0000-0400-000058000000}"/>
            </a:ext>
          </a:extLst>
        </xdr:cNvPr>
        <xdr:cNvSpPr txBox="1"/>
      </xdr:nvSpPr>
      <xdr:spPr>
        <a:xfrm>
          <a:off x="4914900" y="654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87085</xdr:rowOff>
    </xdr:from>
    <xdr:to>
      <xdr:col>20</xdr:col>
      <xdr:colOff>38100</xdr:colOff>
      <xdr:row>39</xdr:row>
      <xdr:rowOff>17235</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937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2012</xdr:rowOff>
    </xdr:from>
    <xdr:ext cx="7366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3606800" y="668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0</xdr:rowOff>
    </xdr:from>
    <xdr:to>
      <xdr:col>15</xdr:col>
      <xdr:colOff>149225</xdr:colOff>
      <xdr:row>38</xdr:row>
      <xdr:rowOff>101600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86377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130628</xdr:rowOff>
    </xdr:from>
    <xdr:to>
      <xdr:col>11</xdr:col>
      <xdr:colOff>60325</xdr:colOff>
      <xdr:row>39</xdr:row>
      <xdr:rowOff>60778</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21590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45555</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1828800" y="673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127907</xdr:rowOff>
    </xdr:from>
    <xdr:to>
      <xdr:col>6</xdr:col>
      <xdr:colOff>171450</xdr:colOff>
      <xdr:row>38</xdr:row>
      <xdr:rowOff>58057</xdr:rowOff>
    </xdr:to>
    <xdr:sp macro="" textlink="">
      <xdr:nvSpPr>
        <xdr:cNvPr id="95" name="楕円 94">
          <a:extLst>
            <a:ext uri="{FF2B5EF4-FFF2-40B4-BE49-F238E27FC236}">
              <a16:creationId xmlns:a16="http://schemas.microsoft.com/office/drawing/2014/main" xmlns="" id="{00000000-0008-0000-0400-00005F000000}"/>
            </a:ext>
          </a:extLst>
        </xdr:cNvPr>
        <xdr:cNvSpPr/>
      </xdr:nvSpPr>
      <xdr:spPr>
        <a:xfrm>
          <a:off x="1270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42834</xdr:rowOff>
    </xdr:from>
    <xdr:ext cx="762000" cy="259045"/>
    <xdr:sp macro="" textlink="">
      <xdr:nvSpPr>
        <xdr:cNvPr id="96" name="テキスト ボックス 95">
          <a:extLst>
            <a:ext uri="{FF2B5EF4-FFF2-40B4-BE49-F238E27FC236}">
              <a16:creationId xmlns:a16="http://schemas.microsoft.com/office/drawing/2014/main" xmlns="" id="{00000000-0008-0000-0400-000060000000}"/>
            </a:ext>
          </a:extLst>
        </xdr:cNvPr>
        <xdr:cNvSpPr txBox="1"/>
      </xdr:nvSpPr>
      <xdr:spPr>
        <a:xfrm>
          <a:off x="939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xmlns=""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xmlns=""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xmlns=""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令和元</a:t>
          </a:r>
          <a:r>
            <a:rPr kumimoji="1" lang="ja-JP" altLang="ja-JP" sz="1100">
              <a:solidFill>
                <a:schemeClr val="dk1"/>
              </a:solidFill>
              <a:effectLst/>
              <a:latin typeface="+mn-lt"/>
              <a:ea typeface="+mn-ea"/>
              <a:cs typeface="+mn-cs"/>
            </a:rPr>
            <a:t>年度は前年度と比較して</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ポイントの増となっており、施設管理に係る委託料等は人件費コストの影響により増加傾向が続いている。</a:t>
          </a:r>
          <a:endParaRPr lang="ja-JP" altLang="ja-JP" sz="1400">
            <a:effectLst/>
          </a:endParaRPr>
        </a:p>
        <a:p>
          <a:r>
            <a:rPr kumimoji="1" lang="ja-JP" altLang="ja-JP" sz="1100">
              <a:solidFill>
                <a:schemeClr val="dk1"/>
              </a:solidFill>
              <a:effectLst/>
              <a:latin typeface="+mn-lt"/>
              <a:ea typeface="+mn-ea"/>
              <a:cs typeface="+mn-cs"/>
            </a:rPr>
            <a:t>　今後とも、物品調達や業務委託において、一層のコスト削減に努める。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120650</xdr:rowOff>
    </xdr:from>
    <xdr:to>
      <xdr:col>82</xdr:col>
      <xdr:colOff>107950</xdr:colOff>
      <xdr:row>21</xdr:row>
      <xdr:rowOff>120650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349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92727</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120650</xdr:rowOff>
    </xdr:from>
    <xdr:to>
      <xdr:col>82</xdr:col>
      <xdr:colOff>196850</xdr:colOff>
      <xdr:row>21</xdr:row>
      <xdr:rowOff>120650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35577</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120650</xdr:rowOff>
    </xdr:from>
    <xdr:to>
      <xdr:col>82</xdr:col>
      <xdr:colOff>196850</xdr:colOff>
      <xdr:row>13</xdr:row>
      <xdr:rowOff>120650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25400</xdr:rowOff>
    </xdr:from>
    <xdr:to>
      <xdr:col>82</xdr:col>
      <xdr:colOff>107950</xdr:colOff>
      <xdr:row>16</xdr:row>
      <xdr:rowOff>88900</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5671800" y="27686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158750</xdr:rowOff>
    </xdr:from>
    <xdr:to>
      <xdr:col>78</xdr:col>
      <xdr:colOff>69850</xdr:colOff>
      <xdr:row>16</xdr:row>
      <xdr:rowOff>25400</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4782800" y="2730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158750</xdr:rowOff>
    </xdr:from>
    <xdr:to>
      <xdr:col>73</xdr:col>
      <xdr:colOff>180975</xdr:colOff>
      <xdr:row>16</xdr:row>
      <xdr:rowOff>0</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flipV="1">
          <a:off x="13893800" y="2730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158750</xdr:rowOff>
    </xdr:from>
    <xdr:to>
      <xdr:col>74</xdr:col>
      <xdr:colOff>31750</xdr:colOff>
      <xdr:row>16</xdr:row>
      <xdr:rowOff>88900</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73677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57150</xdr:rowOff>
    </xdr:from>
    <xdr:to>
      <xdr:col>69</xdr:col>
      <xdr:colOff>92075</xdr:colOff>
      <xdr:row>16</xdr:row>
      <xdr:rowOff>0</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a:off x="13004800" y="2628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158750</xdr:rowOff>
    </xdr:from>
    <xdr:to>
      <xdr:col>69</xdr:col>
      <xdr:colOff>142875</xdr:colOff>
      <xdr:row>16</xdr:row>
      <xdr:rowOff>88900</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156227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54627</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146050</xdr:rowOff>
    </xdr:from>
    <xdr:to>
      <xdr:col>78</xdr:col>
      <xdr:colOff>120650</xdr:colOff>
      <xdr:row>16</xdr:row>
      <xdr:rowOff>76200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86377</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107950</xdr:rowOff>
    </xdr:from>
    <xdr:to>
      <xdr:col>74</xdr:col>
      <xdr:colOff>31750</xdr:colOff>
      <xdr:row>16</xdr:row>
      <xdr:rowOff>38100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48277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120650</xdr:rowOff>
    </xdr:from>
    <xdr:to>
      <xdr:col>69</xdr:col>
      <xdr:colOff>142875</xdr:colOff>
      <xdr:row>16</xdr:row>
      <xdr:rowOff>50800</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60977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6350</xdr:rowOff>
    </xdr:from>
    <xdr:to>
      <xdr:col>65</xdr:col>
      <xdr:colOff>53975</xdr:colOff>
      <xdr:row>15</xdr:row>
      <xdr:rowOff>107950</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118127</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障害福祉サービス給付費や保育給付費の増加傾向は続いて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、生活保護受給者を中心とした自立支援の取組等が奏功し、</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年度は前年度と比較して</a:t>
          </a:r>
          <a:r>
            <a:rPr kumimoji="1" lang="ja-JP" altLang="en-US" sz="1100">
              <a:solidFill>
                <a:schemeClr val="dk1"/>
              </a:solidFill>
              <a:effectLst/>
              <a:latin typeface="+mn-lt"/>
              <a:ea typeface="+mn-ea"/>
              <a:cs typeface="+mn-cs"/>
            </a:rPr>
            <a:t>微減</a:t>
          </a:r>
          <a:r>
            <a:rPr kumimoji="1" lang="ja-JP" altLang="ja-JP"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扶助費の増加は今後も続くことが見込まれるが、自立支援の取組みを幅広く展開することにより、上昇傾向に歯止めをかけるよう努める。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xmlns=""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152400</xdr:rowOff>
    </xdr:from>
    <xdr:to>
      <xdr:col>24</xdr:col>
      <xdr:colOff>25400</xdr:colOff>
      <xdr:row>60</xdr:row>
      <xdr:rowOff>76200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4826000" y="9067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48277</xdr:rowOff>
    </xdr:from>
    <xdr:ext cx="762000" cy="259045"/>
    <xdr:sp macro="" textlink="">
      <xdr:nvSpPr>
        <xdr:cNvPr id="186" name="扶助費最小値テキスト">
          <a:extLst>
            <a:ext uri="{FF2B5EF4-FFF2-40B4-BE49-F238E27FC236}">
              <a16:creationId xmlns:a16="http://schemas.microsoft.com/office/drawing/2014/main" xmlns="" id="{00000000-0008-0000-0400-0000BA000000}"/>
            </a:ext>
          </a:extLst>
        </xdr:cNvPr>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76200</xdr:rowOff>
    </xdr:from>
    <xdr:to>
      <xdr:col>24</xdr:col>
      <xdr:colOff>114300</xdr:colOff>
      <xdr:row>60</xdr:row>
      <xdr:rowOff>76200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67327</xdr:rowOff>
    </xdr:from>
    <xdr:ext cx="762000" cy="259045"/>
    <xdr:sp macro="" textlink="">
      <xdr:nvSpPr>
        <xdr:cNvPr id="188" name="扶助費最大値テキスト">
          <a:extLst>
            <a:ext uri="{FF2B5EF4-FFF2-40B4-BE49-F238E27FC236}">
              <a16:creationId xmlns:a16="http://schemas.microsoft.com/office/drawing/2014/main" xmlns="" id="{00000000-0008-0000-0400-0000BC000000}"/>
            </a:ext>
          </a:extLst>
        </xdr:cNvPr>
        <xdr:cNvSpPr txBox="1"/>
      </xdr:nvSpPr>
      <xdr:spPr>
        <a:xfrm>
          <a:off x="4914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152400</xdr:rowOff>
    </xdr:from>
    <xdr:to>
      <xdr:col>24</xdr:col>
      <xdr:colOff>114300</xdr:colOff>
      <xdr:row>52</xdr:row>
      <xdr:rowOff>152400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76200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flipV="1">
          <a:off x="3987800" y="9652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a:extLst>
            <a:ext uri="{FF2B5EF4-FFF2-40B4-BE49-F238E27FC236}">
              <a16:creationId xmlns:a16="http://schemas.microsoft.com/office/drawing/2014/main" xmlns="" id="{00000000-0008-0000-0400-0000BF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25400</xdr:rowOff>
    </xdr:from>
    <xdr:to>
      <xdr:col>19</xdr:col>
      <xdr:colOff>187325</xdr:colOff>
      <xdr:row>56</xdr:row>
      <xdr:rowOff>76200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3098800" y="9626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xdr:rowOff>
    </xdr:from>
    <xdr:to>
      <xdr:col>20</xdr:col>
      <xdr:colOff>38100</xdr:colOff>
      <xdr:row>56</xdr:row>
      <xdr:rowOff>114300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3937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124477</xdr:rowOff>
    </xdr:from>
    <xdr:ext cx="7366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25400</xdr:rowOff>
    </xdr:from>
    <xdr:to>
      <xdr:col>15</xdr:col>
      <xdr:colOff>98425</xdr:colOff>
      <xdr:row>56</xdr:row>
      <xdr:rowOff>50800</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flipV="1">
          <a:off x="2209800" y="9626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0</xdr:rowOff>
    </xdr:from>
    <xdr:to>
      <xdr:col>11</xdr:col>
      <xdr:colOff>9525</xdr:colOff>
      <xdr:row>56</xdr:row>
      <xdr:rowOff>50800</xdr:rowOff>
    </xdr:to>
    <xdr:cxnSp macro="">
      <xdr:nvCxnSpPr>
        <xdr:cNvPr id="199" name="直線コネクタ 198">
          <a:extLst>
            <a:ext uri="{FF2B5EF4-FFF2-40B4-BE49-F238E27FC236}">
              <a16:creationId xmlns:a16="http://schemas.microsoft.com/office/drawing/2014/main" xmlns="" id="{00000000-0008-0000-0400-0000C7000000}"/>
            </a:ext>
          </a:extLst>
        </xdr:cNvPr>
        <xdr:cNvCxnSpPr/>
      </xdr:nvCxnSpPr>
      <xdr:spPr>
        <a:xfrm>
          <a:off x="1320800" y="9601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82550</xdr:rowOff>
    </xdr:from>
    <xdr:to>
      <xdr:col>6</xdr:col>
      <xdr:colOff>171450</xdr:colOff>
      <xdr:row>56</xdr:row>
      <xdr:rowOff>12700</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22877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16527</xdr:rowOff>
    </xdr:from>
    <xdr:ext cx="762000" cy="259045"/>
    <xdr:sp macro="" textlink="">
      <xdr:nvSpPr>
        <xdr:cNvPr id="210" name="扶助費該当値テキスト">
          <a:extLst>
            <a:ext uri="{FF2B5EF4-FFF2-40B4-BE49-F238E27FC236}">
              <a16:creationId xmlns:a16="http://schemas.microsoft.com/office/drawing/2014/main" xmlns="" id="{00000000-0008-0000-0400-0000D2000000}"/>
            </a:ext>
          </a:extLst>
        </xdr:cNvPr>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25400</xdr:rowOff>
    </xdr:from>
    <xdr:to>
      <xdr:col>20</xdr:col>
      <xdr:colOff>38100</xdr:colOff>
      <xdr:row>56</xdr:row>
      <xdr:rowOff>127000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937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111777</xdr:rowOff>
    </xdr:from>
    <xdr:ext cx="7366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3606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146050</xdr:rowOff>
    </xdr:from>
    <xdr:to>
      <xdr:col>15</xdr:col>
      <xdr:colOff>149225</xdr:colOff>
      <xdr:row>56</xdr:row>
      <xdr:rowOff>76200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048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86377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120650</xdr:rowOff>
    </xdr:from>
    <xdr:to>
      <xdr:col>6</xdr:col>
      <xdr:colOff>171450</xdr:colOff>
      <xdr:row>56</xdr:row>
      <xdr:rowOff>50800</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1270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35577</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939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年度に下水道事業が企業会計に移行し、支出科目が繰出金から補助金となったことから、大きく減少した。</a:t>
          </a:r>
          <a:endParaRPr lang="ja-JP" altLang="ja-JP" sz="1400">
            <a:effectLst/>
          </a:endParaRPr>
        </a:p>
        <a:p>
          <a:r>
            <a:rPr kumimoji="1" lang="ja-JP" altLang="ja-JP" sz="1100">
              <a:solidFill>
                <a:schemeClr val="dk1"/>
              </a:solidFill>
              <a:effectLst/>
              <a:latin typeface="+mn-lt"/>
              <a:ea typeface="+mn-ea"/>
              <a:cs typeface="+mn-cs"/>
            </a:rPr>
            <a:t>　国民健康保険事業・介護保険事業・後期高齢者医療事業の各会計において、給付費は増加傾向にあるが、保険料の適正化や介護予防の推進等により、経費の縮減に努めていき、普通会計の負担額を減らしていく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xmlns=""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38100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6510000" y="9271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7" name="その他最小値テキスト">
          <a:extLst>
            <a:ext uri="{FF2B5EF4-FFF2-40B4-BE49-F238E27FC236}">
              <a16:creationId xmlns:a16="http://schemas.microsoft.com/office/drawing/2014/main" xmlns="" id="{00000000-0008-0000-0400-0000F7000000}"/>
            </a:ext>
          </a:extLst>
        </xdr:cNvPr>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9" name="その他最大値テキスト">
          <a:extLst>
            <a:ext uri="{FF2B5EF4-FFF2-40B4-BE49-F238E27FC236}">
              <a16:creationId xmlns:a16="http://schemas.microsoft.com/office/drawing/2014/main" xmlns="" id="{00000000-0008-0000-0400-0000F9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95250</xdr:rowOff>
    </xdr:from>
    <xdr:to>
      <xdr:col>82</xdr:col>
      <xdr:colOff>107950</xdr:colOff>
      <xdr:row>56</xdr:row>
      <xdr:rowOff>12700</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a:off x="15671800" y="95250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2" name="その他平均値テキスト">
          <a:extLst>
            <a:ext uri="{FF2B5EF4-FFF2-40B4-BE49-F238E27FC236}">
              <a16:creationId xmlns:a16="http://schemas.microsoft.com/office/drawing/2014/main" xmlns="" id="{00000000-0008-0000-0400-0000FC000000}"/>
            </a:ext>
          </a:extLst>
        </xdr:cNvPr>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25400</xdr:rowOff>
    </xdr:from>
    <xdr:to>
      <xdr:col>82</xdr:col>
      <xdr:colOff>158750</xdr:colOff>
      <xdr:row>56</xdr:row>
      <xdr:rowOff>127000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6459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44450</xdr:rowOff>
    </xdr:from>
    <xdr:to>
      <xdr:col>78</xdr:col>
      <xdr:colOff>69850</xdr:colOff>
      <xdr:row>55</xdr:row>
      <xdr:rowOff>95250</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4782800" y="9474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0</xdr:rowOff>
    </xdr:from>
    <xdr:to>
      <xdr:col>78</xdr:col>
      <xdr:colOff>120650</xdr:colOff>
      <xdr:row>56</xdr:row>
      <xdr:rowOff>101600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5621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86377</xdr:rowOff>
    </xdr:from>
    <xdr:ext cx="7366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5290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6350</xdr:rowOff>
    </xdr:from>
    <xdr:to>
      <xdr:col>73</xdr:col>
      <xdr:colOff>180975</xdr:colOff>
      <xdr:row>55</xdr:row>
      <xdr:rowOff>44450</xdr:rowOff>
    </xdr:to>
    <xdr:cxnSp macro="">
      <xdr:nvCxnSpPr>
        <xdr:cNvPr id="257" name="直線コネクタ 256">
          <a:extLst>
            <a:ext uri="{FF2B5EF4-FFF2-40B4-BE49-F238E27FC236}">
              <a16:creationId xmlns:a16="http://schemas.microsoft.com/office/drawing/2014/main" xmlns="" id="{00000000-0008-0000-0400-000001010000}"/>
            </a:ext>
          </a:extLst>
        </xdr:cNvPr>
        <xdr:cNvCxnSpPr/>
      </xdr:nvCxnSpPr>
      <xdr:spPr>
        <a:xfrm>
          <a:off x="13893800" y="9436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6350</xdr:rowOff>
    </xdr:from>
    <xdr:to>
      <xdr:col>69</xdr:col>
      <xdr:colOff>92075</xdr:colOff>
      <xdr:row>58</xdr:row>
      <xdr:rowOff>0</xdr:rowOff>
    </xdr:to>
    <xdr:cxnSp macro="">
      <xdr:nvCxnSpPr>
        <xdr:cNvPr id="260" name="直線コネクタ 259">
          <a:extLst>
            <a:ext uri="{FF2B5EF4-FFF2-40B4-BE49-F238E27FC236}">
              <a16:creationId xmlns:a16="http://schemas.microsoft.com/office/drawing/2014/main" xmlns="" id="{00000000-0008-0000-0400-000004010000}"/>
            </a:ext>
          </a:extLst>
        </xdr:cNvPr>
        <xdr:cNvCxnSpPr/>
      </xdr:nvCxnSpPr>
      <xdr:spPr>
        <a:xfrm flipV="1">
          <a:off x="13004800" y="9436100"/>
          <a:ext cx="889000" cy="50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158750</xdr:rowOff>
    </xdr:from>
    <xdr:to>
      <xdr:col>69</xdr:col>
      <xdr:colOff>142875</xdr:colOff>
      <xdr:row>56</xdr:row>
      <xdr:rowOff>88900</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73677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99077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2623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71" name="その他該当値テキスト">
          <a:extLst>
            <a:ext uri="{FF2B5EF4-FFF2-40B4-BE49-F238E27FC236}">
              <a16:creationId xmlns:a16="http://schemas.microsoft.com/office/drawing/2014/main" xmlns="" id="{00000000-0008-0000-0400-00000F010000}"/>
            </a:ext>
          </a:extLst>
        </xdr:cNvPr>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44450</xdr:rowOff>
    </xdr:from>
    <xdr:to>
      <xdr:col>78</xdr:col>
      <xdr:colOff>120650</xdr:colOff>
      <xdr:row>55</xdr:row>
      <xdr:rowOff>146050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5621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156227</xdr:rowOff>
    </xdr:from>
    <xdr:ext cx="7366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5290800" y="924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165100</xdr:rowOff>
    </xdr:from>
    <xdr:to>
      <xdr:col>74</xdr:col>
      <xdr:colOff>31750</xdr:colOff>
      <xdr:row>55</xdr:row>
      <xdr:rowOff>95250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4732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105427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4401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127000</xdr:rowOff>
    </xdr:from>
    <xdr:to>
      <xdr:col>69</xdr:col>
      <xdr:colOff>142875</xdr:colOff>
      <xdr:row>55</xdr:row>
      <xdr:rowOff>57150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3843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67327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3512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120650</xdr:rowOff>
    </xdr:from>
    <xdr:to>
      <xdr:col>65</xdr:col>
      <xdr:colOff>53975</xdr:colOff>
      <xdr:row>58</xdr:row>
      <xdr:rowOff>50800</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2954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35577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2623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補助費は、</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10.3</a:t>
          </a:r>
          <a:r>
            <a:rPr kumimoji="1" lang="ja-JP" altLang="ja-JP" sz="1100">
              <a:solidFill>
                <a:schemeClr val="dk1"/>
              </a:solidFill>
              <a:effectLst/>
              <a:latin typeface="+mn-lt"/>
              <a:ea typeface="+mn-ea"/>
              <a:cs typeface="+mn-cs"/>
            </a:rPr>
            <a:t>％と類似団体平均と比べて比較的高い水準にある。これは、平成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年度に下水道事業が企業会計に移行し、支出科目が繰出金から補助金となったこと等による。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なお、下水道事業会計への補助金については、令和元年度において、一部を出資金へ支出科目を変更したこと等から、</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の減</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補助金及び負担金については、事業内容の精査や見直しを行い、支出の適正化に努める。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xmlns=""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58420</xdr:rowOff>
    </xdr:from>
    <xdr:to>
      <xdr:col>82</xdr:col>
      <xdr:colOff>107950</xdr:colOff>
      <xdr:row>40</xdr:row>
      <xdr:rowOff>81280</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flipV="1">
          <a:off x="16510000" y="55448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53357</xdr:rowOff>
    </xdr:from>
    <xdr:ext cx="762000" cy="259045"/>
    <xdr:sp macro="" textlink="">
      <xdr:nvSpPr>
        <xdr:cNvPr id="308" name="補助費等最小値テキスト">
          <a:extLst>
            <a:ext uri="{FF2B5EF4-FFF2-40B4-BE49-F238E27FC236}">
              <a16:creationId xmlns:a16="http://schemas.microsoft.com/office/drawing/2014/main" xmlns="" id="{00000000-0008-0000-0400-000034010000}"/>
            </a:ext>
          </a:extLst>
        </xdr:cNvPr>
        <xdr:cNvSpPr txBox="1"/>
      </xdr:nvSpPr>
      <xdr:spPr>
        <a:xfrm>
          <a:off x="16598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81280</xdr:rowOff>
    </xdr:from>
    <xdr:to>
      <xdr:col>82</xdr:col>
      <xdr:colOff>196850</xdr:colOff>
      <xdr:row>40</xdr:row>
      <xdr:rowOff>81280</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6421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144797</xdr:rowOff>
    </xdr:from>
    <xdr:ext cx="762000" cy="259045"/>
    <xdr:sp macro="" textlink="">
      <xdr:nvSpPr>
        <xdr:cNvPr id="310" name="補助費等最大値テキスト">
          <a:extLst>
            <a:ext uri="{FF2B5EF4-FFF2-40B4-BE49-F238E27FC236}">
              <a16:creationId xmlns:a16="http://schemas.microsoft.com/office/drawing/2014/main" xmlns="" id="{00000000-0008-0000-0400-000036010000}"/>
            </a:ext>
          </a:extLst>
        </xdr:cNvPr>
        <xdr:cNvSpPr txBox="1"/>
      </xdr:nvSpPr>
      <xdr:spPr>
        <a:xfrm>
          <a:off x="16598900" y="528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58420</xdr:rowOff>
    </xdr:from>
    <xdr:to>
      <xdr:col>82</xdr:col>
      <xdr:colOff>196850</xdr:colOff>
      <xdr:row>32</xdr:row>
      <xdr:rowOff>58420</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a:off x="16421100" y="554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54610</xdr:rowOff>
    </xdr:from>
    <xdr:to>
      <xdr:col>82</xdr:col>
      <xdr:colOff>107950</xdr:colOff>
      <xdr:row>35</xdr:row>
      <xdr:rowOff>130810</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flipV="1">
          <a:off x="15671800" y="60553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115587</xdr:rowOff>
    </xdr:from>
    <xdr:ext cx="762000" cy="259045"/>
    <xdr:sp macro="" textlink="">
      <xdr:nvSpPr>
        <xdr:cNvPr id="313" name="補助費等平均値テキスト">
          <a:extLst>
            <a:ext uri="{FF2B5EF4-FFF2-40B4-BE49-F238E27FC236}">
              <a16:creationId xmlns:a16="http://schemas.microsoft.com/office/drawing/2014/main" xmlns="" id="{00000000-0008-0000-0400-000039010000}"/>
            </a:ext>
          </a:extLst>
        </xdr:cNvPr>
        <xdr:cNvSpPr txBox="1"/>
      </xdr:nvSpPr>
      <xdr:spPr>
        <a:xfrm>
          <a:off x="16598900" y="577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64592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35</xdr:row>
      <xdr:rowOff>130810</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a:off x="14782800" y="6093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137160</xdr:rowOff>
    </xdr:from>
    <xdr:to>
      <xdr:col>78</xdr:col>
      <xdr:colOff>120650</xdr:colOff>
      <xdr:row>35</xdr:row>
      <xdr:rowOff>67310</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5621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77487</xdr:rowOff>
    </xdr:from>
    <xdr:ext cx="7366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5290800" y="573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92710</xdr:rowOff>
    </xdr:from>
    <xdr:to>
      <xdr:col>73</xdr:col>
      <xdr:colOff>180975</xdr:colOff>
      <xdr:row>35</xdr:row>
      <xdr:rowOff>130810</xdr:rowOff>
    </xdr:to>
    <xdr:cxnSp macro="">
      <xdr:nvCxnSpPr>
        <xdr:cNvPr id="318" name="直線コネクタ 317">
          <a:extLst>
            <a:ext uri="{FF2B5EF4-FFF2-40B4-BE49-F238E27FC236}">
              <a16:creationId xmlns:a16="http://schemas.microsoft.com/office/drawing/2014/main" xmlns="" id="{00000000-0008-0000-0400-00003E010000}"/>
            </a:ext>
          </a:extLst>
        </xdr:cNvPr>
        <xdr:cNvCxnSpPr/>
      </xdr:nvCxnSpPr>
      <xdr:spPr>
        <a:xfrm flipV="1">
          <a:off x="13893800" y="6093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129540</xdr:rowOff>
    </xdr:from>
    <xdr:to>
      <xdr:col>74</xdr:col>
      <xdr:colOff>31750</xdr:colOff>
      <xdr:row>35</xdr:row>
      <xdr:rowOff>59690</xdr:rowOff>
    </xdr:to>
    <xdr:sp macro="" textlink="">
      <xdr:nvSpPr>
        <xdr:cNvPr id="319" name="フローチャート: 判断 318">
          <a:extLst>
            <a:ext uri="{FF2B5EF4-FFF2-40B4-BE49-F238E27FC236}">
              <a16:creationId xmlns:a16="http://schemas.microsoft.com/office/drawing/2014/main" xmlns="" id="{00000000-0008-0000-0400-00003F010000}"/>
            </a:ext>
          </a:extLst>
        </xdr:cNvPr>
        <xdr:cNvSpPr/>
      </xdr:nvSpPr>
      <xdr:spPr>
        <a:xfrm>
          <a:off x="14732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69867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4401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31750</xdr:rowOff>
    </xdr:from>
    <xdr:to>
      <xdr:col>69</xdr:col>
      <xdr:colOff>92075</xdr:colOff>
      <xdr:row>35</xdr:row>
      <xdr:rowOff>130810</xdr:rowOff>
    </xdr:to>
    <xdr:cxnSp macro="">
      <xdr:nvCxnSpPr>
        <xdr:cNvPr id="321" name="直線コネクタ 320">
          <a:extLst>
            <a:ext uri="{FF2B5EF4-FFF2-40B4-BE49-F238E27FC236}">
              <a16:creationId xmlns:a16="http://schemas.microsoft.com/office/drawing/2014/main" xmlns="" id="{00000000-0008-0000-0400-000041010000}"/>
            </a:ext>
          </a:extLst>
        </xdr:cNvPr>
        <xdr:cNvCxnSpPr/>
      </xdr:nvCxnSpPr>
      <xdr:spPr>
        <a:xfrm>
          <a:off x="13004800" y="5689600"/>
          <a:ext cx="889000" cy="4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121920</xdr:rowOff>
    </xdr:from>
    <xdr:to>
      <xdr:col>69</xdr:col>
      <xdr:colOff>142875</xdr:colOff>
      <xdr:row>35</xdr:row>
      <xdr:rowOff>52070</xdr:rowOff>
    </xdr:to>
    <xdr:sp macro="" textlink="">
      <xdr:nvSpPr>
        <xdr:cNvPr id="322" name="フローチャート: 判断 321">
          <a:extLst>
            <a:ext uri="{FF2B5EF4-FFF2-40B4-BE49-F238E27FC236}">
              <a16:creationId xmlns:a16="http://schemas.microsoft.com/office/drawing/2014/main" xmlns="" id="{00000000-0008-0000-0400-000042010000}"/>
            </a:ext>
          </a:extLst>
        </xdr:cNvPr>
        <xdr:cNvSpPr/>
      </xdr:nvSpPr>
      <xdr:spPr>
        <a:xfrm>
          <a:off x="13843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62247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60960</xdr:rowOff>
    </xdr:from>
    <xdr:to>
      <xdr:col>65</xdr:col>
      <xdr:colOff>53975</xdr:colOff>
      <xdr:row>34</xdr:row>
      <xdr:rowOff>162560</xdr:rowOff>
    </xdr:to>
    <xdr:sp macro="" textlink="">
      <xdr:nvSpPr>
        <xdr:cNvPr id="324" name="フローチャート: 判断 323">
          <a:extLst>
            <a:ext uri="{FF2B5EF4-FFF2-40B4-BE49-F238E27FC236}">
              <a16:creationId xmlns:a16="http://schemas.microsoft.com/office/drawing/2014/main" xmlns="" id="{00000000-0008-0000-0400-000044010000}"/>
            </a:ext>
          </a:extLst>
        </xdr:cNvPr>
        <xdr:cNvSpPr/>
      </xdr:nvSpPr>
      <xdr:spPr>
        <a:xfrm>
          <a:off x="12954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147337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2623800" y="59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3810</xdr:rowOff>
    </xdr:from>
    <xdr:to>
      <xdr:col>82</xdr:col>
      <xdr:colOff>158750</xdr:colOff>
      <xdr:row>35</xdr:row>
      <xdr:rowOff>105410</xdr:rowOff>
    </xdr:to>
    <xdr:sp macro="" textlink="">
      <xdr:nvSpPr>
        <xdr:cNvPr id="331" name="楕円 330">
          <a:extLst>
            <a:ext uri="{FF2B5EF4-FFF2-40B4-BE49-F238E27FC236}">
              <a16:creationId xmlns:a16="http://schemas.microsoft.com/office/drawing/2014/main" xmlns="" id="{00000000-0008-0000-0400-00004B010000}"/>
            </a:ext>
          </a:extLst>
        </xdr:cNvPr>
        <xdr:cNvSpPr/>
      </xdr:nvSpPr>
      <xdr:spPr>
        <a:xfrm>
          <a:off x="16459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147337</xdr:rowOff>
    </xdr:from>
    <xdr:ext cx="762000" cy="259045"/>
    <xdr:sp macro="" textlink="">
      <xdr:nvSpPr>
        <xdr:cNvPr id="332" name="補助費等該当値テキスト">
          <a:extLst>
            <a:ext uri="{FF2B5EF4-FFF2-40B4-BE49-F238E27FC236}">
              <a16:creationId xmlns:a16="http://schemas.microsoft.com/office/drawing/2014/main" xmlns="" id="{00000000-0008-0000-0400-00004C010000}"/>
            </a:ext>
          </a:extLst>
        </xdr:cNvPr>
        <xdr:cNvSpPr txBox="1"/>
      </xdr:nvSpPr>
      <xdr:spPr>
        <a:xfrm>
          <a:off x="16598900" y="59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80010</xdr:rowOff>
    </xdr:from>
    <xdr:to>
      <xdr:col>78</xdr:col>
      <xdr:colOff>120650</xdr:colOff>
      <xdr:row>36</xdr:row>
      <xdr:rowOff>10160</xdr:rowOff>
    </xdr:to>
    <xdr:sp macro="" textlink="">
      <xdr:nvSpPr>
        <xdr:cNvPr id="333" name="楕円 332">
          <a:extLst>
            <a:ext uri="{FF2B5EF4-FFF2-40B4-BE49-F238E27FC236}">
              <a16:creationId xmlns:a16="http://schemas.microsoft.com/office/drawing/2014/main" xmlns="" id="{00000000-0008-0000-0400-00004D010000}"/>
            </a:ext>
          </a:extLst>
        </xdr:cNvPr>
        <xdr:cNvSpPr/>
      </xdr:nvSpPr>
      <xdr:spPr>
        <a:xfrm>
          <a:off x="15621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166387</xdr:rowOff>
    </xdr:from>
    <xdr:ext cx="736600" cy="259045"/>
    <xdr:sp macro="" textlink="">
      <xdr:nvSpPr>
        <xdr:cNvPr id="334" name="テキスト ボックス 333">
          <a:extLst>
            <a:ext uri="{FF2B5EF4-FFF2-40B4-BE49-F238E27FC236}">
              <a16:creationId xmlns:a16="http://schemas.microsoft.com/office/drawing/2014/main" xmlns="" id="{00000000-0008-0000-0400-00004E010000}"/>
            </a:ext>
          </a:extLst>
        </xdr:cNvPr>
        <xdr:cNvSpPr txBox="1"/>
      </xdr:nvSpPr>
      <xdr:spPr>
        <a:xfrm>
          <a:off x="15290800" y="616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35" name="楕円 334">
          <a:extLst>
            <a:ext uri="{FF2B5EF4-FFF2-40B4-BE49-F238E27FC236}">
              <a16:creationId xmlns:a16="http://schemas.microsoft.com/office/drawing/2014/main" xmlns="" id="{00000000-0008-0000-0400-00004F010000}"/>
            </a:ext>
          </a:extLst>
        </xdr:cNvPr>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128287</xdr:rowOff>
    </xdr:from>
    <xdr:ext cx="762000" cy="259045"/>
    <xdr:sp macro="" textlink="">
      <xdr:nvSpPr>
        <xdr:cNvPr id="336" name="テキスト ボックス 335">
          <a:extLst>
            <a:ext uri="{FF2B5EF4-FFF2-40B4-BE49-F238E27FC236}">
              <a16:creationId xmlns:a16="http://schemas.microsoft.com/office/drawing/2014/main" xmlns="" id="{00000000-0008-0000-0400-000050010000}"/>
            </a:ext>
          </a:extLst>
        </xdr:cNvPr>
        <xdr:cNvSpPr txBox="1"/>
      </xdr:nvSpPr>
      <xdr:spPr>
        <a:xfrm>
          <a:off x="14401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80010</xdr:rowOff>
    </xdr:from>
    <xdr:to>
      <xdr:col>69</xdr:col>
      <xdr:colOff>142875</xdr:colOff>
      <xdr:row>36</xdr:row>
      <xdr:rowOff>10160</xdr:rowOff>
    </xdr:to>
    <xdr:sp macro="" textlink="">
      <xdr:nvSpPr>
        <xdr:cNvPr id="337" name="楕円 336">
          <a:extLst>
            <a:ext uri="{FF2B5EF4-FFF2-40B4-BE49-F238E27FC236}">
              <a16:creationId xmlns:a16="http://schemas.microsoft.com/office/drawing/2014/main" xmlns="" id="{00000000-0008-0000-0400-000051010000}"/>
            </a:ext>
          </a:extLst>
        </xdr:cNvPr>
        <xdr:cNvSpPr/>
      </xdr:nvSpPr>
      <xdr:spPr>
        <a:xfrm>
          <a:off x="13843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166387</xdr:rowOff>
    </xdr:from>
    <xdr:ext cx="762000" cy="259045"/>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13512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152400</xdr:rowOff>
    </xdr:from>
    <xdr:to>
      <xdr:col>65</xdr:col>
      <xdr:colOff>53975</xdr:colOff>
      <xdr:row>33</xdr:row>
      <xdr:rowOff>82550</xdr:rowOff>
    </xdr:to>
    <xdr:sp macro="" textlink="">
      <xdr:nvSpPr>
        <xdr:cNvPr id="339" name="楕円 338">
          <a:extLst>
            <a:ext uri="{FF2B5EF4-FFF2-40B4-BE49-F238E27FC236}">
              <a16:creationId xmlns:a16="http://schemas.microsoft.com/office/drawing/2014/main" xmlns="" id="{00000000-0008-0000-0400-000053010000}"/>
            </a:ext>
          </a:extLst>
        </xdr:cNvPr>
        <xdr:cNvSpPr/>
      </xdr:nvSpPr>
      <xdr:spPr>
        <a:xfrm>
          <a:off x="12954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92727</xdr:rowOff>
    </xdr:from>
    <xdr:ext cx="762000" cy="259045"/>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12623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xmlns=""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令和元</a:t>
          </a:r>
          <a:r>
            <a:rPr kumimoji="1" lang="ja-JP" altLang="ja-JP" sz="1100">
              <a:solidFill>
                <a:schemeClr val="dk1"/>
              </a:solidFill>
              <a:effectLst/>
              <a:latin typeface="+mn-lt"/>
              <a:ea typeface="+mn-ea"/>
              <a:cs typeface="+mn-cs"/>
            </a:rPr>
            <a:t>年度は前年度と比較して</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の減となり</a:t>
          </a:r>
          <a:r>
            <a:rPr kumimoji="1" lang="ja-JP" altLang="ja-JP" sz="1100">
              <a:solidFill>
                <a:schemeClr val="dk1"/>
              </a:solidFill>
              <a:effectLst/>
              <a:latin typeface="+mn-lt"/>
              <a:ea typeface="+mn-ea"/>
              <a:cs typeface="+mn-cs"/>
            </a:rPr>
            <a:t>、全国平均及び県平均ともに大きく下回っている。</a:t>
          </a:r>
          <a:endParaRPr lang="ja-JP" altLang="ja-JP" sz="1400">
            <a:effectLst/>
          </a:endParaRPr>
        </a:p>
        <a:p>
          <a:r>
            <a:rPr kumimoji="1" lang="ja-JP" altLang="ja-JP" sz="1100">
              <a:solidFill>
                <a:schemeClr val="dk1"/>
              </a:solidFill>
              <a:effectLst/>
              <a:latin typeface="+mn-lt"/>
              <a:ea typeface="+mn-ea"/>
              <a:cs typeface="+mn-cs"/>
            </a:rPr>
            <a:t>　市債の発行にあたっては新規発行額を</a:t>
          </a:r>
          <a:r>
            <a:rPr kumimoji="1" lang="ja-JP" altLang="en-US" sz="1100">
              <a:solidFill>
                <a:schemeClr val="dk1"/>
              </a:solidFill>
              <a:effectLst/>
              <a:latin typeface="+mn-lt"/>
              <a:ea typeface="+mn-ea"/>
              <a:cs typeface="+mn-cs"/>
            </a:rPr>
            <a:t>抑制</a:t>
          </a:r>
          <a:r>
            <a:rPr kumimoji="1" lang="ja-JP" altLang="ja-JP" sz="1100">
              <a:solidFill>
                <a:schemeClr val="dk1"/>
              </a:solidFill>
              <a:effectLst/>
              <a:latin typeface="+mn-lt"/>
              <a:ea typeface="+mn-ea"/>
              <a:cs typeface="+mn-cs"/>
            </a:rPr>
            <a:t>することを基本として、市債残高の減少に努めているが、今後大規模事業の進展により、一時的に市債発行額が増加することが見込まれることから、これまで以上に投資と負担のバランスに配慮した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a:extLst>
            <a:ext uri="{FF2B5EF4-FFF2-40B4-BE49-F238E27FC236}">
              <a16:creationId xmlns:a16="http://schemas.microsoft.com/office/drawing/2014/main" xmlns="" id="{00000000-0008-0000-0400-000068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a:extLst>
            <a:ext uri="{FF2B5EF4-FFF2-40B4-BE49-F238E27FC236}">
              <a16:creationId xmlns:a16="http://schemas.microsoft.com/office/drawing/2014/main" xmlns="" id="{00000000-0008-0000-0400-00006A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xmlns=""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102507</xdr:rowOff>
    </xdr:from>
    <xdr:to>
      <xdr:col>24</xdr:col>
      <xdr:colOff>25400</xdr:colOff>
      <xdr:row>81</xdr:row>
      <xdr:rowOff>102507</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flipV="1">
          <a:off x="4826000" y="12618357"/>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74584</xdr:rowOff>
    </xdr:from>
    <xdr:ext cx="762000" cy="259045"/>
    <xdr:sp macro="" textlink="">
      <xdr:nvSpPr>
        <xdr:cNvPr id="371" name="公債費最小値テキスト">
          <a:extLst>
            <a:ext uri="{FF2B5EF4-FFF2-40B4-BE49-F238E27FC236}">
              <a16:creationId xmlns:a16="http://schemas.microsoft.com/office/drawing/2014/main" xmlns="" id="{00000000-0008-0000-0400-000073010000}"/>
            </a:ext>
          </a:extLst>
        </xdr:cNvPr>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102507</xdr:rowOff>
    </xdr:from>
    <xdr:to>
      <xdr:col>24</xdr:col>
      <xdr:colOff>114300</xdr:colOff>
      <xdr:row>81</xdr:row>
      <xdr:rowOff>102507</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17434</xdr:rowOff>
    </xdr:from>
    <xdr:ext cx="762000" cy="259045"/>
    <xdr:sp macro="" textlink="">
      <xdr:nvSpPr>
        <xdr:cNvPr id="373" name="公債費最大値テキスト">
          <a:extLst>
            <a:ext uri="{FF2B5EF4-FFF2-40B4-BE49-F238E27FC236}">
              <a16:creationId xmlns:a16="http://schemas.microsoft.com/office/drawing/2014/main" xmlns="" id="{00000000-0008-0000-0400-000075010000}"/>
            </a:ext>
          </a:extLst>
        </xdr:cNvPr>
        <xdr:cNvSpPr txBox="1"/>
      </xdr:nvSpPr>
      <xdr:spPr>
        <a:xfrm>
          <a:off x="4914900" y="1236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102507</xdr:rowOff>
    </xdr:from>
    <xdr:to>
      <xdr:col>24</xdr:col>
      <xdr:colOff>114300</xdr:colOff>
      <xdr:row>73</xdr:row>
      <xdr:rowOff>102507</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a:off x="4737100" y="1261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162379</xdr:rowOff>
    </xdr:from>
    <xdr:to>
      <xdr:col>24</xdr:col>
      <xdr:colOff>25400</xdr:colOff>
      <xdr:row>76</xdr:row>
      <xdr:rowOff>34471</xdr:rowOff>
    </xdr:to>
    <xdr:cxnSp macro="">
      <xdr:nvCxnSpPr>
        <xdr:cNvPr id="375" name="直線コネクタ 374">
          <a:extLst>
            <a:ext uri="{FF2B5EF4-FFF2-40B4-BE49-F238E27FC236}">
              <a16:creationId xmlns:a16="http://schemas.microsoft.com/office/drawing/2014/main" xmlns="" id="{00000000-0008-0000-0400-000077010000}"/>
            </a:ext>
          </a:extLst>
        </xdr:cNvPr>
        <xdr:cNvCxnSpPr/>
      </xdr:nvCxnSpPr>
      <xdr:spPr>
        <a:xfrm flipV="1">
          <a:off x="3987800" y="13021129"/>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140806</xdr:rowOff>
    </xdr:from>
    <xdr:ext cx="762000" cy="259045"/>
    <xdr:sp macro="" textlink="">
      <xdr:nvSpPr>
        <xdr:cNvPr id="376" name="公債費平均値テキスト">
          <a:extLst>
            <a:ext uri="{FF2B5EF4-FFF2-40B4-BE49-F238E27FC236}">
              <a16:creationId xmlns:a16="http://schemas.microsoft.com/office/drawing/2014/main" xmlns="" id="{00000000-0008-0000-0400-000078010000}"/>
            </a:ext>
          </a:extLst>
        </xdr:cNvPr>
        <xdr:cNvSpPr txBox="1"/>
      </xdr:nvSpPr>
      <xdr:spPr>
        <a:xfrm>
          <a:off x="4914900" y="13171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168729</xdr:rowOff>
    </xdr:from>
    <xdr:to>
      <xdr:col>24</xdr:col>
      <xdr:colOff>76200</xdr:colOff>
      <xdr:row>77</xdr:row>
      <xdr:rowOff>98879</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34471</xdr:rowOff>
    </xdr:to>
    <xdr:cxnSp macro="">
      <xdr:nvCxnSpPr>
        <xdr:cNvPr id="378" name="直線コネクタ 377">
          <a:extLst>
            <a:ext uri="{FF2B5EF4-FFF2-40B4-BE49-F238E27FC236}">
              <a16:creationId xmlns:a16="http://schemas.microsoft.com/office/drawing/2014/main" xmlns="" id="{00000000-0008-0000-0400-00007A010000}"/>
            </a:ext>
          </a:extLst>
        </xdr:cNvPr>
        <xdr:cNvCxnSpPr/>
      </xdr:nvCxnSpPr>
      <xdr:spPr>
        <a:xfrm>
          <a:off x="3098800" y="130429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62593</xdr:rowOff>
    </xdr:from>
    <xdr:to>
      <xdr:col>20</xdr:col>
      <xdr:colOff>38100</xdr:colOff>
      <xdr:row>77</xdr:row>
      <xdr:rowOff>164193</xdr:rowOff>
    </xdr:to>
    <xdr:sp macro="" textlink="">
      <xdr:nvSpPr>
        <xdr:cNvPr id="379" name="フローチャート: 判断 378">
          <a:extLst>
            <a:ext uri="{FF2B5EF4-FFF2-40B4-BE49-F238E27FC236}">
              <a16:creationId xmlns:a16="http://schemas.microsoft.com/office/drawing/2014/main" xmlns="" id="{00000000-0008-0000-0400-00007B010000}"/>
            </a:ext>
          </a:extLst>
        </xdr:cNvPr>
        <xdr:cNvSpPr/>
      </xdr:nvSpPr>
      <xdr:spPr>
        <a:xfrm>
          <a:off x="3937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148970</xdr:rowOff>
    </xdr:from>
    <xdr:ext cx="7366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3606800" y="1335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110671</xdr:rowOff>
    </xdr:to>
    <xdr:cxnSp macro="">
      <xdr:nvCxnSpPr>
        <xdr:cNvPr id="381" name="直線コネクタ 380">
          <a:extLst>
            <a:ext uri="{FF2B5EF4-FFF2-40B4-BE49-F238E27FC236}">
              <a16:creationId xmlns:a16="http://schemas.microsoft.com/office/drawing/2014/main" xmlns="" id="{00000000-0008-0000-0400-00007D010000}"/>
            </a:ext>
          </a:extLst>
        </xdr:cNvPr>
        <xdr:cNvCxnSpPr/>
      </xdr:nvCxnSpPr>
      <xdr:spPr>
        <a:xfrm flipV="1">
          <a:off x="2209800" y="130429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82" name="フローチャート: 判断 381">
          <a:extLst>
            <a:ext uri="{FF2B5EF4-FFF2-40B4-BE49-F238E27FC236}">
              <a16:creationId xmlns:a16="http://schemas.microsoft.com/office/drawing/2014/main" xmlns="" id="{00000000-0008-0000-0400-00007E010000}"/>
            </a:ext>
          </a:extLst>
        </xdr:cNvPr>
        <xdr:cNvSpPr/>
      </xdr:nvSpPr>
      <xdr:spPr>
        <a:xfrm>
          <a:off x="3048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64606</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2717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110671</xdr:rowOff>
    </xdr:from>
    <xdr:to>
      <xdr:col>11</xdr:col>
      <xdr:colOff>9525</xdr:colOff>
      <xdr:row>77</xdr:row>
      <xdr:rowOff>26307</xdr:rowOff>
    </xdr:to>
    <xdr:cxnSp macro="">
      <xdr:nvCxnSpPr>
        <xdr:cNvPr id="384" name="直線コネクタ 383">
          <a:extLst>
            <a:ext uri="{FF2B5EF4-FFF2-40B4-BE49-F238E27FC236}">
              <a16:creationId xmlns:a16="http://schemas.microsoft.com/office/drawing/2014/main" xmlns="" id="{00000000-0008-0000-0400-000080010000}"/>
            </a:ext>
          </a:extLst>
        </xdr:cNvPr>
        <xdr:cNvCxnSpPr/>
      </xdr:nvCxnSpPr>
      <xdr:spPr>
        <a:xfrm flipV="1">
          <a:off x="1320800" y="131408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32657</xdr:rowOff>
    </xdr:from>
    <xdr:to>
      <xdr:col>11</xdr:col>
      <xdr:colOff>60325</xdr:colOff>
      <xdr:row>78</xdr:row>
      <xdr:rowOff>134257</xdr:rowOff>
    </xdr:to>
    <xdr:sp macro="" textlink="">
      <xdr:nvSpPr>
        <xdr:cNvPr id="385" name="フローチャート: 判断 384">
          <a:extLst>
            <a:ext uri="{FF2B5EF4-FFF2-40B4-BE49-F238E27FC236}">
              <a16:creationId xmlns:a16="http://schemas.microsoft.com/office/drawing/2014/main" xmlns="" id="{00000000-0008-0000-0400-000081010000}"/>
            </a:ext>
          </a:extLst>
        </xdr:cNvPr>
        <xdr:cNvSpPr/>
      </xdr:nvSpPr>
      <xdr:spPr>
        <a:xfrm>
          <a:off x="2159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119034</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1828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43543</xdr:rowOff>
    </xdr:from>
    <xdr:to>
      <xdr:col>6</xdr:col>
      <xdr:colOff>171450</xdr:colOff>
      <xdr:row>78</xdr:row>
      <xdr:rowOff>145143</xdr:rowOff>
    </xdr:to>
    <xdr:sp macro="" textlink="">
      <xdr:nvSpPr>
        <xdr:cNvPr id="387" name="フローチャート: 判断 386">
          <a:extLst>
            <a:ext uri="{FF2B5EF4-FFF2-40B4-BE49-F238E27FC236}">
              <a16:creationId xmlns:a16="http://schemas.microsoft.com/office/drawing/2014/main" xmlns="" id="{00000000-0008-0000-0400-000083010000}"/>
            </a:ext>
          </a:extLst>
        </xdr:cNvPr>
        <xdr:cNvSpPr/>
      </xdr:nvSpPr>
      <xdr:spPr>
        <a:xfrm>
          <a:off x="1270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129920</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939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111578</xdr:rowOff>
    </xdr:from>
    <xdr:to>
      <xdr:col>24</xdr:col>
      <xdr:colOff>76200</xdr:colOff>
      <xdr:row>76</xdr:row>
      <xdr:rowOff>41728</xdr:rowOff>
    </xdr:to>
    <xdr:sp macro="" textlink="">
      <xdr:nvSpPr>
        <xdr:cNvPr id="394" name="楕円 393">
          <a:extLst>
            <a:ext uri="{FF2B5EF4-FFF2-40B4-BE49-F238E27FC236}">
              <a16:creationId xmlns:a16="http://schemas.microsoft.com/office/drawing/2014/main" xmlns="" id="{00000000-0008-0000-0400-00008A010000}"/>
            </a:ext>
          </a:extLst>
        </xdr:cNvPr>
        <xdr:cNvSpPr/>
      </xdr:nvSpPr>
      <xdr:spPr>
        <a:xfrm>
          <a:off x="4775200" y="1297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128105</xdr:rowOff>
    </xdr:from>
    <xdr:ext cx="762000" cy="259045"/>
    <xdr:sp macro="" textlink="">
      <xdr:nvSpPr>
        <xdr:cNvPr id="395" name="公債費該当値テキスト">
          <a:extLst>
            <a:ext uri="{FF2B5EF4-FFF2-40B4-BE49-F238E27FC236}">
              <a16:creationId xmlns:a16="http://schemas.microsoft.com/office/drawing/2014/main" xmlns="" id="{00000000-0008-0000-0400-00008B010000}"/>
            </a:ext>
          </a:extLst>
        </xdr:cNvPr>
        <xdr:cNvSpPr txBox="1"/>
      </xdr:nvSpPr>
      <xdr:spPr>
        <a:xfrm>
          <a:off x="4914900" y="1281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155121</xdr:rowOff>
    </xdr:from>
    <xdr:to>
      <xdr:col>20</xdr:col>
      <xdr:colOff>38100</xdr:colOff>
      <xdr:row>76</xdr:row>
      <xdr:rowOff>85271</xdr:rowOff>
    </xdr:to>
    <xdr:sp macro="" textlink="">
      <xdr:nvSpPr>
        <xdr:cNvPr id="396" name="楕円 395">
          <a:extLst>
            <a:ext uri="{FF2B5EF4-FFF2-40B4-BE49-F238E27FC236}">
              <a16:creationId xmlns:a16="http://schemas.microsoft.com/office/drawing/2014/main" xmlns="" id="{00000000-0008-0000-0400-00008C010000}"/>
            </a:ext>
          </a:extLst>
        </xdr:cNvPr>
        <xdr:cNvSpPr/>
      </xdr:nvSpPr>
      <xdr:spPr>
        <a:xfrm>
          <a:off x="3937000" y="130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95449</xdr:rowOff>
    </xdr:from>
    <xdr:ext cx="736600" cy="259045"/>
    <xdr:sp macro="" textlink="">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3606800" y="1278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98" name="楕円 397">
          <a:extLst>
            <a:ext uri="{FF2B5EF4-FFF2-40B4-BE49-F238E27FC236}">
              <a16:creationId xmlns:a16="http://schemas.microsoft.com/office/drawing/2014/main" xmlns="" id="{00000000-0008-0000-0400-00008E010000}"/>
            </a:ext>
          </a:extLst>
        </xdr:cNvPr>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59871</xdr:rowOff>
    </xdr:from>
    <xdr:to>
      <xdr:col>11</xdr:col>
      <xdr:colOff>60325</xdr:colOff>
      <xdr:row>76</xdr:row>
      <xdr:rowOff>161471</xdr:rowOff>
    </xdr:to>
    <xdr:sp macro="" textlink="">
      <xdr:nvSpPr>
        <xdr:cNvPr id="400" name="楕円 399">
          <a:extLst>
            <a:ext uri="{FF2B5EF4-FFF2-40B4-BE49-F238E27FC236}">
              <a16:creationId xmlns:a16="http://schemas.microsoft.com/office/drawing/2014/main" xmlns="" id="{00000000-0008-0000-0400-000090010000}"/>
            </a:ext>
          </a:extLst>
        </xdr:cNvPr>
        <xdr:cNvSpPr/>
      </xdr:nvSpPr>
      <xdr:spPr>
        <a:xfrm>
          <a:off x="2159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199</xdr:rowOff>
    </xdr:from>
    <xdr:ext cx="762000" cy="259045"/>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1828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146957</xdr:rowOff>
    </xdr:from>
    <xdr:to>
      <xdr:col>6</xdr:col>
      <xdr:colOff>171450</xdr:colOff>
      <xdr:row>77</xdr:row>
      <xdr:rowOff>77107</xdr:rowOff>
    </xdr:to>
    <xdr:sp macro="" textlink="">
      <xdr:nvSpPr>
        <xdr:cNvPr id="402" name="楕円 401">
          <a:extLst>
            <a:ext uri="{FF2B5EF4-FFF2-40B4-BE49-F238E27FC236}">
              <a16:creationId xmlns:a16="http://schemas.microsoft.com/office/drawing/2014/main" xmlns="" id="{00000000-0008-0000-0400-000092010000}"/>
            </a:ext>
          </a:extLst>
        </xdr:cNvPr>
        <xdr:cNvSpPr/>
      </xdr:nvSpPr>
      <xdr:spPr>
        <a:xfrm>
          <a:off x="1270000" y="131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87284</xdr:rowOff>
    </xdr:from>
    <xdr:ext cx="762000" cy="259045"/>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939800" y="1294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xmlns=""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xmlns=""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xmlns=""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xmlns=""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介護保険事業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の各会計にお</a:t>
          </a:r>
          <a:r>
            <a:rPr kumimoji="1" lang="ja-JP" altLang="en-US" sz="1100">
              <a:solidFill>
                <a:schemeClr val="dk1"/>
              </a:solidFill>
              <a:effectLst/>
              <a:latin typeface="+mn-lt"/>
              <a:ea typeface="+mn-ea"/>
              <a:cs typeface="+mn-cs"/>
            </a:rPr>
            <a:t>ける給付費の増に係る繰出金等が増加傾向にある一方、人件費、扶助費、補助費等の割合が減少したことから、</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、依然として人件費</a:t>
          </a:r>
          <a:r>
            <a:rPr kumimoji="1" lang="ja-JP" altLang="en-US" sz="1100">
              <a:solidFill>
                <a:schemeClr val="dk1"/>
              </a:solidFill>
              <a:effectLst/>
              <a:latin typeface="+mn-lt"/>
              <a:ea typeface="+mn-ea"/>
              <a:cs typeface="+mn-cs"/>
            </a:rPr>
            <a:t>や補助費等</a:t>
          </a:r>
          <a:r>
            <a:rPr kumimoji="1" lang="ja-JP" altLang="ja-JP" sz="1100">
              <a:solidFill>
                <a:schemeClr val="dk1"/>
              </a:solidFill>
              <a:effectLst/>
              <a:latin typeface="+mn-lt"/>
              <a:ea typeface="+mn-ea"/>
              <a:cs typeface="+mn-cs"/>
            </a:rPr>
            <a:t>の割合が高いため、全国平均を上回っている状況である。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xmlns=""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xmlns=""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168148</xdr:rowOff>
    </xdr:from>
    <xdr:to>
      <xdr:col>82</xdr:col>
      <xdr:colOff>107950</xdr:colOff>
      <xdr:row>81</xdr:row>
      <xdr:rowOff>33274</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flipV="1">
          <a:off x="16510000" y="1285544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5351</xdr:rowOff>
    </xdr:from>
    <xdr:ext cx="762000" cy="259045"/>
    <xdr:sp macro="" textlink="">
      <xdr:nvSpPr>
        <xdr:cNvPr id="430" name="公債費以外最小値テキスト">
          <a:extLst>
            <a:ext uri="{FF2B5EF4-FFF2-40B4-BE49-F238E27FC236}">
              <a16:creationId xmlns:a16="http://schemas.microsoft.com/office/drawing/2014/main" xmlns="" id="{00000000-0008-0000-0400-0000AE010000}"/>
            </a:ext>
          </a:extLst>
        </xdr:cNvPr>
        <xdr:cNvSpPr txBox="1"/>
      </xdr:nvSpPr>
      <xdr:spPr>
        <a:xfrm>
          <a:off x="16598900" y="1389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33274</xdr:rowOff>
    </xdr:from>
    <xdr:to>
      <xdr:col>82</xdr:col>
      <xdr:colOff>196850</xdr:colOff>
      <xdr:row>81</xdr:row>
      <xdr:rowOff>33274</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6421100" y="1392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83075</xdr:rowOff>
    </xdr:from>
    <xdr:ext cx="762000" cy="259045"/>
    <xdr:sp macro="" textlink="">
      <xdr:nvSpPr>
        <xdr:cNvPr id="432" name="公債費以外最大値テキスト">
          <a:extLst>
            <a:ext uri="{FF2B5EF4-FFF2-40B4-BE49-F238E27FC236}">
              <a16:creationId xmlns:a16="http://schemas.microsoft.com/office/drawing/2014/main" xmlns="" id="{00000000-0008-0000-0400-0000B0010000}"/>
            </a:ext>
          </a:extLst>
        </xdr:cNvPr>
        <xdr:cNvSpPr txBox="1"/>
      </xdr:nvSpPr>
      <xdr:spPr>
        <a:xfrm>
          <a:off x="16598900" y="1259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168148</xdr:rowOff>
    </xdr:from>
    <xdr:to>
      <xdr:col>82</xdr:col>
      <xdr:colOff>196850</xdr:colOff>
      <xdr:row>74</xdr:row>
      <xdr:rowOff>168148</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a:off x="16421100" y="1285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10413</xdr:rowOff>
    </xdr:from>
    <xdr:to>
      <xdr:col>82</xdr:col>
      <xdr:colOff>107950</xdr:colOff>
      <xdr:row>79</xdr:row>
      <xdr:rowOff>24130</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flipV="1">
          <a:off x="15671800" y="13554963"/>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65295</xdr:rowOff>
    </xdr:from>
    <xdr:ext cx="762000" cy="259045"/>
    <xdr:sp macro="" textlink="">
      <xdr:nvSpPr>
        <xdr:cNvPr id="435" name="公債費以外平均値テキスト">
          <a:extLst>
            <a:ext uri="{FF2B5EF4-FFF2-40B4-BE49-F238E27FC236}">
              <a16:creationId xmlns:a16="http://schemas.microsoft.com/office/drawing/2014/main" xmlns="" id="{00000000-0008-0000-0400-0000B3010000}"/>
            </a:ext>
          </a:extLst>
        </xdr:cNvPr>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85852</xdr:rowOff>
    </xdr:from>
    <xdr:to>
      <xdr:col>78</xdr:col>
      <xdr:colOff>69850</xdr:colOff>
      <xdr:row>79</xdr:row>
      <xdr:rowOff>24130</xdr:rowOff>
    </xdr:to>
    <xdr:cxnSp macro="">
      <xdr:nvCxnSpPr>
        <xdr:cNvPr id="437" name="直線コネクタ 436">
          <a:extLst>
            <a:ext uri="{FF2B5EF4-FFF2-40B4-BE49-F238E27FC236}">
              <a16:creationId xmlns:a16="http://schemas.microsoft.com/office/drawing/2014/main" xmlns="" id="{00000000-0008-0000-0400-0000B5010000}"/>
            </a:ext>
          </a:extLst>
        </xdr:cNvPr>
        <xdr:cNvCxnSpPr/>
      </xdr:nvCxnSpPr>
      <xdr:spPr>
        <a:xfrm>
          <a:off x="14782800" y="134589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160782</xdr:rowOff>
    </xdr:from>
    <xdr:to>
      <xdr:col>78</xdr:col>
      <xdr:colOff>120650</xdr:colOff>
      <xdr:row>78</xdr:row>
      <xdr:rowOff>90932</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5621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101109</xdr:rowOff>
    </xdr:from>
    <xdr:ext cx="7366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5290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85852</xdr:rowOff>
    </xdr:from>
    <xdr:to>
      <xdr:col>73</xdr:col>
      <xdr:colOff>180975</xdr:colOff>
      <xdr:row>78</xdr:row>
      <xdr:rowOff>163576</xdr:rowOff>
    </xdr:to>
    <xdr:cxnSp macro="">
      <xdr:nvCxnSpPr>
        <xdr:cNvPr id="440" name="直線コネクタ 439">
          <a:extLst>
            <a:ext uri="{FF2B5EF4-FFF2-40B4-BE49-F238E27FC236}">
              <a16:creationId xmlns:a16="http://schemas.microsoft.com/office/drawing/2014/main" xmlns="" id="{00000000-0008-0000-0400-0000B8010000}"/>
            </a:ext>
          </a:extLst>
        </xdr:cNvPr>
        <xdr:cNvCxnSpPr/>
      </xdr:nvCxnSpPr>
      <xdr:spPr>
        <a:xfrm flipV="1">
          <a:off x="13893800" y="134589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137922</xdr:rowOff>
    </xdr:from>
    <xdr:to>
      <xdr:col>74</xdr:col>
      <xdr:colOff>31750</xdr:colOff>
      <xdr:row>78</xdr:row>
      <xdr:rowOff>68072</xdr:rowOff>
    </xdr:to>
    <xdr:sp macro="" textlink="">
      <xdr:nvSpPr>
        <xdr:cNvPr id="441" name="フローチャート: 判断 440">
          <a:extLst>
            <a:ext uri="{FF2B5EF4-FFF2-40B4-BE49-F238E27FC236}">
              <a16:creationId xmlns:a16="http://schemas.microsoft.com/office/drawing/2014/main" xmlns="" id="{00000000-0008-0000-0400-0000B9010000}"/>
            </a:ext>
          </a:extLst>
        </xdr:cNvPr>
        <xdr:cNvSpPr/>
      </xdr:nvSpPr>
      <xdr:spPr>
        <a:xfrm>
          <a:off x="14732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78249</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4401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120142</xdr:rowOff>
    </xdr:from>
    <xdr:to>
      <xdr:col>69</xdr:col>
      <xdr:colOff>92075</xdr:colOff>
      <xdr:row>78</xdr:row>
      <xdr:rowOff>163576</xdr:rowOff>
    </xdr:to>
    <xdr:cxnSp macro="">
      <xdr:nvCxnSpPr>
        <xdr:cNvPr id="443" name="直線コネクタ 442">
          <a:extLst>
            <a:ext uri="{FF2B5EF4-FFF2-40B4-BE49-F238E27FC236}">
              <a16:creationId xmlns:a16="http://schemas.microsoft.com/office/drawing/2014/main" xmlns="" id="{00000000-0008-0000-0400-0000BB010000}"/>
            </a:ext>
          </a:extLst>
        </xdr:cNvPr>
        <xdr:cNvCxnSpPr/>
      </xdr:nvCxnSpPr>
      <xdr:spPr>
        <a:xfrm>
          <a:off x="13004800" y="13321792"/>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133350</xdr:rowOff>
    </xdr:from>
    <xdr:to>
      <xdr:col>69</xdr:col>
      <xdr:colOff>142875</xdr:colOff>
      <xdr:row>78</xdr:row>
      <xdr:rowOff>63500</xdr:rowOff>
    </xdr:to>
    <xdr:sp macro="" textlink="">
      <xdr:nvSpPr>
        <xdr:cNvPr id="444" name="フローチャート: 判断 443">
          <a:extLst>
            <a:ext uri="{FF2B5EF4-FFF2-40B4-BE49-F238E27FC236}">
              <a16:creationId xmlns:a16="http://schemas.microsoft.com/office/drawing/2014/main" xmlns="" id="{00000000-0008-0000-0400-0000BC010000}"/>
            </a:ext>
          </a:extLst>
        </xdr:cNvPr>
        <xdr:cNvSpPr/>
      </xdr:nvSpPr>
      <xdr:spPr>
        <a:xfrm>
          <a:off x="13843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73677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3512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6" name="フローチャート: 判断 445">
          <a:extLst>
            <a:ext uri="{FF2B5EF4-FFF2-40B4-BE49-F238E27FC236}">
              <a16:creationId xmlns:a16="http://schemas.microsoft.com/office/drawing/2014/main" xmlns="" id="{00000000-0008-0000-0400-0000BE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131063</xdr:rowOff>
    </xdr:from>
    <xdr:to>
      <xdr:col>82</xdr:col>
      <xdr:colOff>158750</xdr:colOff>
      <xdr:row>79</xdr:row>
      <xdr:rowOff>61213</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64592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103140</xdr:rowOff>
    </xdr:from>
    <xdr:ext cx="762000" cy="259045"/>
    <xdr:sp macro="" textlink="">
      <xdr:nvSpPr>
        <xdr:cNvPr id="454" name="公債費以外該当値テキスト">
          <a:extLst>
            <a:ext uri="{FF2B5EF4-FFF2-40B4-BE49-F238E27FC236}">
              <a16:creationId xmlns:a16="http://schemas.microsoft.com/office/drawing/2014/main" xmlns="" id="{00000000-0008-0000-0400-0000C6010000}"/>
            </a:ext>
          </a:extLst>
        </xdr:cNvPr>
        <xdr:cNvSpPr txBox="1"/>
      </xdr:nvSpPr>
      <xdr:spPr>
        <a:xfrm>
          <a:off x="165989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144780</xdr:rowOff>
    </xdr:from>
    <xdr:to>
      <xdr:col>78</xdr:col>
      <xdr:colOff>120650</xdr:colOff>
      <xdr:row>79</xdr:row>
      <xdr:rowOff>74930</xdr:rowOff>
    </xdr:to>
    <xdr:sp macro="" textlink="">
      <xdr:nvSpPr>
        <xdr:cNvPr id="455" name="楕円 454">
          <a:extLst>
            <a:ext uri="{FF2B5EF4-FFF2-40B4-BE49-F238E27FC236}">
              <a16:creationId xmlns:a16="http://schemas.microsoft.com/office/drawing/2014/main" xmlns="" id="{00000000-0008-0000-0400-0000C7010000}"/>
            </a:ext>
          </a:extLst>
        </xdr:cNvPr>
        <xdr:cNvSpPr/>
      </xdr:nvSpPr>
      <xdr:spPr>
        <a:xfrm>
          <a:off x="15621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59707</xdr:rowOff>
    </xdr:from>
    <xdr:ext cx="7366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35052</xdr:rowOff>
    </xdr:from>
    <xdr:to>
      <xdr:col>74</xdr:col>
      <xdr:colOff>31750</xdr:colOff>
      <xdr:row>78</xdr:row>
      <xdr:rowOff>136652</xdr:rowOff>
    </xdr:to>
    <xdr:sp macro="" textlink="">
      <xdr:nvSpPr>
        <xdr:cNvPr id="457" name="楕円 456">
          <a:extLst>
            <a:ext uri="{FF2B5EF4-FFF2-40B4-BE49-F238E27FC236}">
              <a16:creationId xmlns:a16="http://schemas.microsoft.com/office/drawing/2014/main" xmlns="" id="{00000000-0008-0000-0400-0000C9010000}"/>
            </a:ext>
          </a:extLst>
        </xdr:cNvPr>
        <xdr:cNvSpPr/>
      </xdr:nvSpPr>
      <xdr:spPr>
        <a:xfrm>
          <a:off x="14732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121429</xdr:rowOff>
    </xdr:from>
    <xdr:ext cx="762000" cy="259045"/>
    <xdr:sp macro="" textlink="">
      <xdr:nvSpPr>
        <xdr:cNvPr id="458" name="テキスト ボックス 457">
          <a:extLst>
            <a:ext uri="{FF2B5EF4-FFF2-40B4-BE49-F238E27FC236}">
              <a16:creationId xmlns:a16="http://schemas.microsoft.com/office/drawing/2014/main" xmlns="" id="{00000000-0008-0000-0400-0000CA010000}"/>
            </a:ext>
          </a:extLst>
        </xdr:cNvPr>
        <xdr:cNvSpPr txBox="1"/>
      </xdr:nvSpPr>
      <xdr:spPr>
        <a:xfrm>
          <a:off x="14401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112776</xdr:rowOff>
    </xdr:from>
    <xdr:to>
      <xdr:col>69</xdr:col>
      <xdr:colOff>142875</xdr:colOff>
      <xdr:row>79</xdr:row>
      <xdr:rowOff>42926</xdr:rowOff>
    </xdr:to>
    <xdr:sp macro="" textlink="">
      <xdr:nvSpPr>
        <xdr:cNvPr id="459" name="楕円 458">
          <a:extLst>
            <a:ext uri="{FF2B5EF4-FFF2-40B4-BE49-F238E27FC236}">
              <a16:creationId xmlns:a16="http://schemas.microsoft.com/office/drawing/2014/main" xmlns="" id="{00000000-0008-0000-0400-0000CB010000}"/>
            </a:ext>
          </a:extLst>
        </xdr:cNvPr>
        <xdr:cNvSpPr/>
      </xdr:nvSpPr>
      <xdr:spPr>
        <a:xfrm>
          <a:off x="13843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27703</xdr:rowOff>
    </xdr:from>
    <xdr:ext cx="762000" cy="259045"/>
    <xdr:sp macro="" textlink="">
      <xdr:nvSpPr>
        <xdr:cNvPr id="460" name="テキスト ボックス 459">
          <a:extLst>
            <a:ext uri="{FF2B5EF4-FFF2-40B4-BE49-F238E27FC236}">
              <a16:creationId xmlns:a16="http://schemas.microsoft.com/office/drawing/2014/main" xmlns="" id="{00000000-0008-0000-0400-0000CC010000}"/>
            </a:ext>
          </a:extLst>
        </xdr:cNvPr>
        <xdr:cNvSpPr txBox="1"/>
      </xdr:nvSpPr>
      <xdr:spPr>
        <a:xfrm>
          <a:off x="13512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69342</xdr:rowOff>
    </xdr:from>
    <xdr:to>
      <xdr:col>65</xdr:col>
      <xdr:colOff>53975</xdr:colOff>
      <xdr:row>77</xdr:row>
      <xdr:rowOff>170942</xdr:rowOff>
    </xdr:to>
    <xdr:sp macro="" textlink="">
      <xdr:nvSpPr>
        <xdr:cNvPr id="461" name="楕円 460">
          <a:extLst>
            <a:ext uri="{FF2B5EF4-FFF2-40B4-BE49-F238E27FC236}">
              <a16:creationId xmlns:a16="http://schemas.microsoft.com/office/drawing/2014/main" xmlns="" id="{00000000-0008-0000-0400-0000CD010000}"/>
            </a:ext>
          </a:extLst>
        </xdr:cNvPr>
        <xdr:cNvSpPr/>
      </xdr:nvSpPr>
      <xdr:spPr>
        <a:xfrm>
          <a:off x="12954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155719</xdr:rowOff>
    </xdr:from>
    <xdr:ext cx="762000" cy="259045"/>
    <xdr:sp macro="" textlink="">
      <xdr:nvSpPr>
        <xdr:cNvPr id="462" name="テキスト ボックス 461">
          <a:extLst>
            <a:ext uri="{FF2B5EF4-FFF2-40B4-BE49-F238E27FC236}">
              <a16:creationId xmlns:a16="http://schemas.microsoft.com/office/drawing/2014/main" xmlns="" id="{00000000-0008-0000-0400-0000CE010000}"/>
            </a:ext>
          </a:extLst>
        </xdr:cNvPr>
        <xdr:cNvSpPr txBox="1"/>
      </xdr:nvSpPr>
      <xdr:spPr>
        <a:xfrm>
          <a:off x="12623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神奈川県小田原市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103378</xdr:rowOff>
    </xdr:from>
    <xdr:to>
      <xdr:col>29</xdr:col>
      <xdr:colOff>127000</xdr:colOff>
      <xdr:row>20</xdr:row>
      <xdr:rowOff>129248</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036953"/>
          <a:ext cx="0" cy="15689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101325</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57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129248</xdr:rowOff>
    </xdr:from>
    <xdr:to>
      <xdr:col>30</xdr:col>
      <xdr:colOff>25400</xdr:colOff>
      <xdr:row>20</xdr:row>
      <xdr:rowOff>129248</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6058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18305</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78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103378</xdr:rowOff>
    </xdr:from>
    <xdr:to>
      <xdr:col>30</xdr:col>
      <xdr:colOff>25400</xdr:colOff>
      <xdr:row>11</xdr:row>
      <xdr:rowOff>103378</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0369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54343</xdr:rowOff>
    </xdr:from>
    <xdr:to>
      <xdr:col>29</xdr:col>
      <xdr:colOff>127000</xdr:colOff>
      <xdr:row>14</xdr:row>
      <xdr:rowOff>104826</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2502268"/>
          <a:ext cx="647700" cy="50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151033</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9418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7506</xdr:rowOff>
    </xdr:from>
    <xdr:to>
      <xdr:col>29</xdr:col>
      <xdr:colOff>177800</xdr:colOff>
      <xdr:row>17</xdr:row>
      <xdr:rowOff>109106</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104826</xdr:rowOff>
    </xdr:from>
    <xdr:to>
      <xdr:col>26</xdr:col>
      <xdr:colOff>50800</xdr:colOff>
      <xdr:row>14</xdr:row>
      <xdr:rowOff>149593</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2552751"/>
          <a:ext cx="698500" cy="44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36081</xdr:rowOff>
    </xdr:from>
    <xdr:to>
      <xdr:col>26</xdr:col>
      <xdr:colOff>101600</xdr:colOff>
      <xdr:row>17</xdr:row>
      <xdr:rowOff>137681</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122458</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308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149593</xdr:rowOff>
    </xdr:from>
    <xdr:to>
      <xdr:col>22</xdr:col>
      <xdr:colOff>114300</xdr:colOff>
      <xdr:row>15</xdr:row>
      <xdr:rowOff>56477</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2597518"/>
          <a:ext cx="698500" cy="78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63475</xdr:rowOff>
    </xdr:from>
    <xdr:to>
      <xdr:col>22</xdr:col>
      <xdr:colOff>165100</xdr:colOff>
      <xdr:row>17</xdr:row>
      <xdr:rowOff>165075</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149852</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311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56477</xdr:rowOff>
    </xdr:from>
    <xdr:to>
      <xdr:col>18</xdr:col>
      <xdr:colOff>177800</xdr:colOff>
      <xdr:row>15</xdr:row>
      <xdr:rowOff>108636</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2675852"/>
          <a:ext cx="698500" cy="52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97117</xdr:rowOff>
    </xdr:from>
    <xdr:to>
      <xdr:col>19</xdr:col>
      <xdr:colOff>38100</xdr:colOff>
      <xdr:row>18</xdr:row>
      <xdr:rowOff>27267</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12044</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314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73647</xdr:rowOff>
    </xdr:from>
    <xdr:to>
      <xdr:col>15</xdr:col>
      <xdr:colOff>101600</xdr:colOff>
      <xdr:row>18</xdr:row>
      <xdr:rowOff>3797</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160024</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312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3543</xdr:rowOff>
    </xdr:from>
    <xdr:to>
      <xdr:col>29</xdr:col>
      <xdr:colOff>177800</xdr:colOff>
      <xdr:row>14</xdr:row>
      <xdr:rowOff>105143</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2451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20070</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229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54026</xdr:rowOff>
    </xdr:from>
    <xdr:to>
      <xdr:col>26</xdr:col>
      <xdr:colOff>101600</xdr:colOff>
      <xdr:row>14</xdr:row>
      <xdr:rowOff>155626</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2501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165803</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2270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98793</xdr:rowOff>
    </xdr:from>
    <xdr:to>
      <xdr:col>22</xdr:col>
      <xdr:colOff>165100</xdr:colOff>
      <xdr:row>15</xdr:row>
      <xdr:rowOff>28943</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2546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39120</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2315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5677</xdr:rowOff>
    </xdr:from>
    <xdr:to>
      <xdr:col>19</xdr:col>
      <xdr:colOff>38100</xdr:colOff>
      <xdr:row>15</xdr:row>
      <xdr:rowOff>107277</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2625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117454</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239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57836</xdr:rowOff>
    </xdr:from>
    <xdr:to>
      <xdr:col>15</xdr:col>
      <xdr:colOff>101600</xdr:colOff>
      <xdr:row>15</xdr:row>
      <xdr:rowOff>159436</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2677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169613</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244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xmlns=""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162700</xdr:rowOff>
    </xdr:from>
    <xdr:to>
      <xdr:col>29</xdr:col>
      <xdr:colOff>127000</xdr:colOff>
      <xdr:row>37</xdr:row>
      <xdr:rowOff>207048</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flipV="1">
          <a:off x="5651500" y="6087250"/>
          <a:ext cx="0" cy="12444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179125</xdr:rowOff>
    </xdr:from>
    <xdr:ext cx="762000" cy="259045"/>
    <xdr:sp macro="" textlink="">
      <xdr:nvSpPr>
        <xdr:cNvPr id="107" name="人口1人当たり決算額の推移最小値テキスト445">
          <a:extLst>
            <a:ext uri="{FF2B5EF4-FFF2-40B4-BE49-F238E27FC236}">
              <a16:creationId xmlns:a16="http://schemas.microsoft.com/office/drawing/2014/main" xmlns="" id="{00000000-0008-0000-0500-00006B000000}"/>
            </a:ext>
          </a:extLst>
        </xdr:cNvPr>
        <xdr:cNvSpPr txBox="1"/>
      </xdr:nvSpPr>
      <xdr:spPr>
        <a:xfrm>
          <a:off x="5740400" y="730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207048</xdr:rowOff>
    </xdr:from>
    <xdr:to>
      <xdr:col>30</xdr:col>
      <xdr:colOff>25400</xdr:colOff>
      <xdr:row>37</xdr:row>
      <xdr:rowOff>207048</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7331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77627</xdr:rowOff>
    </xdr:from>
    <xdr:ext cx="762000" cy="259045"/>
    <xdr:sp macro="" textlink="">
      <xdr:nvSpPr>
        <xdr:cNvPr id="109" name="人口1人当たり決算額の推移最大値テキスト445">
          <a:extLst>
            <a:ext uri="{FF2B5EF4-FFF2-40B4-BE49-F238E27FC236}">
              <a16:creationId xmlns:a16="http://schemas.microsoft.com/office/drawing/2014/main" xmlns="" id="{00000000-0008-0000-0500-00006D000000}"/>
            </a:ext>
          </a:extLst>
        </xdr:cNvPr>
        <xdr:cNvSpPr txBox="1"/>
      </xdr:nvSpPr>
      <xdr:spPr>
        <a:xfrm>
          <a:off x="5740400" y="583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162700</xdr:rowOff>
    </xdr:from>
    <xdr:to>
      <xdr:col>30</xdr:col>
      <xdr:colOff>25400</xdr:colOff>
      <xdr:row>33</xdr:row>
      <xdr:rowOff>162700</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60872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80746</xdr:rowOff>
    </xdr:from>
    <xdr:to>
      <xdr:col>29</xdr:col>
      <xdr:colOff>127000</xdr:colOff>
      <xdr:row>36</xdr:row>
      <xdr:rowOff>120256</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flipV="1">
          <a:off x="5003800" y="7033996"/>
          <a:ext cx="647700" cy="39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115625</xdr:rowOff>
    </xdr:from>
    <xdr:ext cx="762000" cy="259045"/>
    <xdr:sp macro="" textlink="">
      <xdr:nvSpPr>
        <xdr:cNvPr id="112" name="人口1人当たり決算額の推移平均値テキスト445">
          <a:extLst>
            <a:ext uri="{FF2B5EF4-FFF2-40B4-BE49-F238E27FC236}">
              <a16:creationId xmlns:a16="http://schemas.microsoft.com/office/drawing/2014/main" xmlns="" id="{00000000-0008-0000-0500-000070000000}"/>
            </a:ext>
          </a:extLst>
        </xdr:cNvPr>
        <xdr:cNvSpPr txBox="1"/>
      </xdr:nvSpPr>
      <xdr:spPr>
        <a:xfrm>
          <a:off x="5740400" y="6725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270548</xdr:rowOff>
    </xdr:from>
    <xdr:to>
      <xdr:col>29</xdr:col>
      <xdr:colOff>177800</xdr:colOff>
      <xdr:row>36</xdr:row>
      <xdr:rowOff>29248</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56007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28321</xdr:rowOff>
    </xdr:from>
    <xdr:to>
      <xdr:col>26</xdr:col>
      <xdr:colOff>50800</xdr:colOff>
      <xdr:row>36</xdr:row>
      <xdr:rowOff>120256</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4305300" y="6981571"/>
          <a:ext cx="698500" cy="91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258051</xdr:rowOff>
    </xdr:from>
    <xdr:to>
      <xdr:col>26</xdr:col>
      <xdr:colOff>101600</xdr:colOff>
      <xdr:row>36</xdr:row>
      <xdr:rowOff>16751</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953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26928</xdr:rowOff>
    </xdr:from>
    <xdr:ext cx="7366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4622800" y="6637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265113</xdr:rowOff>
    </xdr:from>
    <xdr:to>
      <xdr:col>22</xdr:col>
      <xdr:colOff>114300</xdr:colOff>
      <xdr:row>36</xdr:row>
      <xdr:rowOff>28321</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3606800" y="6875463"/>
          <a:ext cx="698500" cy="106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190767</xdr:rowOff>
    </xdr:from>
    <xdr:to>
      <xdr:col>22</xdr:col>
      <xdr:colOff>165100</xdr:colOff>
      <xdr:row>35</xdr:row>
      <xdr:rowOff>292367</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2545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302544</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924300" y="656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180569</xdr:rowOff>
    </xdr:from>
    <xdr:to>
      <xdr:col>18</xdr:col>
      <xdr:colOff>177800</xdr:colOff>
      <xdr:row>35</xdr:row>
      <xdr:rowOff>265113</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a:off x="2908300" y="6790919"/>
          <a:ext cx="698500" cy="84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181089</xdr:rowOff>
    </xdr:from>
    <xdr:to>
      <xdr:col>19</xdr:col>
      <xdr:colOff>38100</xdr:colOff>
      <xdr:row>35</xdr:row>
      <xdr:rowOff>282689</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3556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292866</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2258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137198</xdr:rowOff>
    </xdr:from>
    <xdr:to>
      <xdr:col>15</xdr:col>
      <xdr:colOff>101600</xdr:colOff>
      <xdr:row>35</xdr:row>
      <xdr:rowOff>238798</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2857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223575</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2527300" y="68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29946</xdr:rowOff>
    </xdr:from>
    <xdr:to>
      <xdr:col>29</xdr:col>
      <xdr:colOff>177800</xdr:colOff>
      <xdr:row>36</xdr:row>
      <xdr:rowOff>131546</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5600700" y="6983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2023</xdr:rowOff>
    </xdr:from>
    <xdr:ext cx="762000" cy="259045"/>
    <xdr:sp macro="" textlink="">
      <xdr:nvSpPr>
        <xdr:cNvPr id="131" name="人口1人当たり決算額の推移該当値テキスト445">
          <a:extLst>
            <a:ext uri="{FF2B5EF4-FFF2-40B4-BE49-F238E27FC236}">
              <a16:creationId xmlns:a16="http://schemas.microsoft.com/office/drawing/2014/main" xmlns="" id="{00000000-0008-0000-0500-000083000000}"/>
            </a:ext>
          </a:extLst>
        </xdr:cNvPr>
        <xdr:cNvSpPr txBox="1"/>
      </xdr:nvSpPr>
      <xdr:spPr>
        <a:xfrm>
          <a:off x="5740400" y="695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69456</xdr:rowOff>
    </xdr:from>
    <xdr:to>
      <xdr:col>26</xdr:col>
      <xdr:colOff>101600</xdr:colOff>
      <xdr:row>36</xdr:row>
      <xdr:rowOff>171056</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953000" y="7022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155833</xdr:rowOff>
    </xdr:from>
    <xdr:ext cx="7366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4622800" y="7109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320421</xdr:rowOff>
    </xdr:from>
    <xdr:to>
      <xdr:col>22</xdr:col>
      <xdr:colOff>165100</xdr:colOff>
      <xdr:row>36</xdr:row>
      <xdr:rowOff>79121</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254500" y="6930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63898</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924300" y="701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214313</xdr:rowOff>
    </xdr:from>
    <xdr:to>
      <xdr:col>19</xdr:col>
      <xdr:colOff>38100</xdr:colOff>
      <xdr:row>35</xdr:row>
      <xdr:rowOff>315913</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3556000" y="6824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300690</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225800" y="691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129769</xdr:rowOff>
    </xdr:from>
    <xdr:to>
      <xdr:col>15</xdr:col>
      <xdr:colOff>101600</xdr:colOff>
      <xdr:row>35</xdr:row>
      <xdr:rowOff>231369</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2857500" y="6740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241546</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2527300" y="650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神奈川県小田原市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190,580
187,993
113.81
78,431,878
73,774,397
3,485,020
37,854,802
55,652,949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xmlns=""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xmlns=""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134842</xdr:rowOff>
    </xdr:from>
    <xdr:to>
      <xdr:col>24</xdr:col>
      <xdr:colOff>62865</xdr:colOff>
      <xdr:row>38</xdr:row>
      <xdr:rowOff>127041</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flipV="1">
          <a:off x="4633595" y="5278342"/>
          <a:ext cx="1270" cy="1363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130868</xdr:rowOff>
    </xdr:from>
    <xdr:ext cx="534377" cy="259045"/>
    <xdr:sp macro="" textlink="">
      <xdr:nvSpPr>
        <xdr:cNvPr id="61" name="人件費最小値テキスト">
          <a:extLst>
            <a:ext uri="{FF2B5EF4-FFF2-40B4-BE49-F238E27FC236}">
              <a16:creationId xmlns:a16="http://schemas.microsoft.com/office/drawing/2014/main" xmlns="" id="{00000000-0008-0000-0600-00003D000000}"/>
            </a:ext>
          </a:extLst>
        </xdr:cNvPr>
        <xdr:cNvSpPr txBox="1"/>
      </xdr:nvSpPr>
      <xdr:spPr>
        <a:xfrm>
          <a:off x="4686300" y="664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127041</xdr:rowOff>
    </xdr:from>
    <xdr:to>
      <xdr:col>24</xdr:col>
      <xdr:colOff>152400</xdr:colOff>
      <xdr:row>38</xdr:row>
      <xdr:rowOff>127041</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664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81519</xdr:rowOff>
    </xdr:from>
    <xdr:ext cx="534377" cy="259045"/>
    <xdr:sp macro="" textlink="">
      <xdr:nvSpPr>
        <xdr:cNvPr id="63" name="人件費最大値テキスト">
          <a:extLst>
            <a:ext uri="{FF2B5EF4-FFF2-40B4-BE49-F238E27FC236}">
              <a16:creationId xmlns:a16="http://schemas.microsoft.com/office/drawing/2014/main" xmlns="" id="{00000000-0008-0000-0600-00003F000000}"/>
            </a:ext>
          </a:extLst>
        </xdr:cNvPr>
        <xdr:cNvSpPr txBox="1"/>
      </xdr:nvSpPr>
      <xdr:spPr>
        <a:xfrm>
          <a:off x="4686300" y="505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134842</xdr:rowOff>
    </xdr:from>
    <xdr:to>
      <xdr:col>24</xdr:col>
      <xdr:colOff>152400</xdr:colOff>
      <xdr:row>30</xdr:row>
      <xdr:rowOff>134842</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a:off x="4546600" y="527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107610</xdr:rowOff>
    </xdr:from>
    <xdr:to>
      <xdr:col>24</xdr:col>
      <xdr:colOff>63500</xdr:colOff>
      <xdr:row>33</xdr:row>
      <xdr:rowOff>130499</xdr:rowOff>
    </xdr:to>
    <xdr:cxnSp macro="">
      <xdr:nvCxnSpPr>
        <xdr:cNvPr id="65" name="直線コネクタ 64">
          <a:extLst>
            <a:ext uri="{FF2B5EF4-FFF2-40B4-BE49-F238E27FC236}">
              <a16:creationId xmlns:a16="http://schemas.microsoft.com/office/drawing/2014/main" xmlns="" id="{00000000-0008-0000-0600-000041000000}"/>
            </a:ext>
          </a:extLst>
        </xdr:cNvPr>
        <xdr:cNvCxnSpPr/>
      </xdr:nvCxnSpPr>
      <xdr:spPr>
        <a:xfrm flipV="1">
          <a:off x="3797300" y="5765460"/>
          <a:ext cx="838200" cy="2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153852</xdr:rowOff>
    </xdr:from>
    <xdr:ext cx="534377" cy="259045"/>
    <xdr:sp macro="" textlink="">
      <xdr:nvSpPr>
        <xdr:cNvPr id="66" name="人件費平均値テキスト">
          <a:extLst>
            <a:ext uri="{FF2B5EF4-FFF2-40B4-BE49-F238E27FC236}">
              <a16:creationId xmlns:a16="http://schemas.microsoft.com/office/drawing/2014/main" xmlns="" id="{00000000-0008-0000-0600-000042000000}"/>
            </a:ext>
          </a:extLst>
        </xdr:cNvPr>
        <xdr:cNvSpPr txBox="1"/>
      </xdr:nvSpPr>
      <xdr:spPr>
        <a:xfrm>
          <a:off x="4686300" y="5983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3975</xdr:rowOff>
    </xdr:from>
    <xdr:to>
      <xdr:col>24</xdr:col>
      <xdr:colOff>114300</xdr:colOff>
      <xdr:row>35</xdr:row>
      <xdr:rowOff>105575</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4584700" y="600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130499</xdr:rowOff>
    </xdr:from>
    <xdr:to>
      <xdr:col>19</xdr:col>
      <xdr:colOff>177800</xdr:colOff>
      <xdr:row>34</xdr:row>
      <xdr:rowOff>826</xdr:rowOff>
    </xdr:to>
    <xdr:cxnSp macro="">
      <xdr:nvCxnSpPr>
        <xdr:cNvPr id="68" name="直線コネクタ 67">
          <a:extLst>
            <a:ext uri="{FF2B5EF4-FFF2-40B4-BE49-F238E27FC236}">
              <a16:creationId xmlns:a16="http://schemas.microsoft.com/office/drawing/2014/main" xmlns="" id="{00000000-0008-0000-0600-000044000000}"/>
            </a:ext>
          </a:extLst>
        </xdr:cNvPr>
        <xdr:cNvCxnSpPr/>
      </xdr:nvCxnSpPr>
      <xdr:spPr>
        <a:xfrm flipV="1">
          <a:off x="2908300" y="5788349"/>
          <a:ext cx="889000" cy="4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17891</xdr:rowOff>
    </xdr:from>
    <xdr:to>
      <xdr:col>20</xdr:col>
      <xdr:colOff>38100</xdr:colOff>
      <xdr:row>35</xdr:row>
      <xdr:rowOff>119491</xdr:rowOff>
    </xdr:to>
    <xdr:sp macro="" textlink="">
      <xdr:nvSpPr>
        <xdr:cNvPr id="69" name="フローチャート: 判断 68">
          <a:extLst>
            <a:ext uri="{FF2B5EF4-FFF2-40B4-BE49-F238E27FC236}">
              <a16:creationId xmlns:a16="http://schemas.microsoft.com/office/drawing/2014/main" xmlns="" id="{00000000-0008-0000-0600-000045000000}"/>
            </a:ext>
          </a:extLst>
        </xdr:cNvPr>
        <xdr:cNvSpPr/>
      </xdr:nvSpPr>
      <xdr:spPr>
        <a:xfrm>
          <a:off x="3746500" y="60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110618</xdr:rowOff>
    </xdr:from>
    <xdr:ext cx="534377" cy="259045"/>
    <xdr:sp macro="" textlink="">
      <xdr:nvSpPr>
        <xdr:cNvPr id="70" name="テキスト ボックス 69">
          <a:extLst>
            <a:ext uri="{FF2B5EF4-FFF2-40B4-BE49-F238E27FC236}">
              <a16:creationId xmlns:a16="http://schemas.microsoft.com/office/drawing/2014/main" xmlns="" id="{00000000-0008-0000-0600-000046000000}"/>
            </a:ext>
          </a:extLst>
        </xdr:cNvPr>
        <xdr:cNvSpPr txBox="1"/>
      </xdr:nvSpPr>
      <xdr:spPr>
        <a:xfrm>
          <a:off x="3530111" y="611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134728</xdr:rowOff>
    </xdr:from>
    <xdr:to>
      <xdr:col>15</xdr:col>
      <xdr:colOff>50800</xdr:colOff>
      <xdr:row>34</xdr:row>
      <xdr:rowOff>826</xdr:rowOff>
    </xdr:to>
    <xdr:cxnSp macro="">
      <xdr:nvCxnSpPr>
        <xdr:cNvPr id="71" name="直線コネクタ 70">
          <a:extLst>
            <a:ext uri="{FF2B5EF4-FFF2-40B4-BE49-F238E27FC236}">
              <a16:creationId xmlns:a16="http://schemas.microsoft.com/office/drawing/2014/main" xmlns="" id="{00000000-0008-0000-0600-000047000000}"/>
            </a:ext>
          </a:extLst>
        </xdr:cNvPr>
        <xdr:cNvCxnSpPr/>
      </xdr:nvCxnSpPr>
      <xdr:spPr>
        <a:xfrm>
          <a:off x="2019300" y="5792578"/>
          <a:ext cx="889000" cy="3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72" name="フローチャート: 判断 71">
          <a:extLst>
            <a:ext uri="{FF2B5EF4-FFF2-40B4-BE49-F238E27FC236}">
              <a16:creationId xmlns:a16="http://schemas.microsoft.com/office/drawing/2014/main" xmlns="" id="{00000000-0008-0000-0600-000048000000}"/>
            </a:ext>
          </a:extLst>
        </xdr:cNvPr>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122191</xdr:rowOff>
    </xdr:from>
    <xdr:ext cx="534377"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2641111" y="612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134728</xdr:rowOff>
    </xdr:from>
    <xdr:to>
      <xdr:col>10</xdr:col>
      <xdr:colOff>114300</xdr:colOff>
      <xdr:row>33</xdr:row>
      <xdr:rowOff>142901</xdr:rowOff>
    </xdr:to>
    <xdr:cxnSp macro="">
      <xdr:nvCxnSpPr>
        <xdr:cNvPr id="74" name="直線コネクタ 73">
          <a:extLst>
            <a:ext uri="{FF2B5EF4-FFF2-40B4-BE49-F238E27FC236}">
              <a16:creationId xmlns:a16="http://schemas.microsoft.com/office/drawing/2014/main" xmlns="" id="{00000000-0008-0000-0600-00004A000000}"/>
            </a:ext>
          </a:extLst>
        </xdr:cNvPr>
        <xdr:cNvCxnSpPr/>
      </xdr:nvCxnSpPr>
      <xdr:spPr>
        <a:xfrm flipV="1">
          <a:off x="1130300" y="5792578"/>
          <a:ext cx="889000" cy="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37008</xdr:rowOff>
    </xdr:from>
    <xdr:to>
      <xdr:col>10</xdr:col>
      <xdr:colOff>165100</xdr:colOff>
      <xdr:row>35</xdr:row>
      <xdr:rowOff>138608</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968500" y="603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129735</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1752111" y="613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162281</xdr:rowOff>
    </xdr:from>
    <xdr:to>
      <xdr:col>6</xdr:col>
      <xdr:colOff>38100</xdr:colOff>
      <xdr:row>35</xdr:row>
      <xdr:rowOff>92431</xdr:rowOff>
    </xdr:to>
    <xdr:sp macro="" textlink="">
      <xdr:nvSpPr>
        <xdr:cNvPr id="77" name="フローチャート: 判断 76">
          <a:extLst>
            <a:ext uri="{FF2B5EF4-FFF2-40B4-BE49-F238E27FC236}">
              <a16:creationId xmlns:a16="http://schemas.microsoft.com/office/drawing/2014/main" xmlns="" id="{00000000-0008-0000-0600-00004D000000}"/>
            </a:ext>
          </a:extLst>
        </xdr:cNvPr>
        <xdr:cNvSpPr/>
      </xdr:nvSpPr>
      <xdr:spPr>
        <a:xfrm>
          <a:off x="1079500" y="599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83558</xdr:rowOff>
    </xdr:from>
    <xdr:ext cx="534377"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863111" y="608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xmlns=""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56810</xdr:rowOff>
    </xdr:from>
    <xdr:to>
      <xdr:col>24</xdr:col>
      <xdr:colOff>114300</xdr:colOff>
      <xdr:row>33</xdr:row>
      <xdr:rowOff>158410</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4584700" y="571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79687</xdr:rowOff>
    </xdr:from>
    <xdr:ext cx="534377" cy="259045"/>
    <xdr:sp macro="" textlink="">
      <xdr:nvSpPr>
        <xdr:cNvPr id="85" name="人件費該当値テキスト">
          <a:extLst>
            <a:ext uri="{FF2B5EF4-FFF2-40B4-BE49-F238E27FC236}">
              <a16:creationId xmlns:a16="http://schemas.microsoft.com/office/drawing/2014/main" xmlns="" id="{00000000-0008-0000-0600-000055000000}"/>
            </a:ext>
          </a:extLst>
        </xdr:cNvPr>
        <xdr:cNvSpPr txBox="1"/>
      </xdr:nvSpPr>
      <xdr:spPr>
        <a:xfrm>
          <a:off x="4686300" y="556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79699</xdr:rowOff>
    </xdr:from>
    <xdr:to>
      <xdr:col>20</xdr:col>
      <xdr:colOff>38100</xdr:colOff>
      <xdr:row>34</xdr:row>
      <xdr:rowOff>9849</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3746500" y="573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26376</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3530111" y="551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121476</xdr:rowOff>
    </xdr:from>
    <xdr:to>
      <xdr:col>15</xdr:col>
      <xdr:colOff>101600</xdr:colOff>
      <xdr:row>34</xdr:row>
      <xdr:rowOff>51626</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2857500" y="577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68153</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2641111" y="555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83928</xdr:rowOff>
    </xdr:from>
    <xdr:to>
      <xdr:col>10</xdr:col>
      <xdr:colOff>165100</xdr:colOff>
      <xdr:row>34</xdr:row>
      <xdr:rowOff>14078</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968500" y="574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30605</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1752111" y="551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92101</xdr:rowOff>
    </xdr:from>
    <xdr:to>
      <xdr:col>6</xdr:col>
      <xdr:colOff>38100</xdr:colOff>
      <xdr:row>34</xdr:row>
      <xdr:rowOff>22251</xdr:rowOff>
    </xdr:to>
    <xdr:sp macro="" textlink="">
      <xdr:nvSpPr>
        <xdr:cNvPr id="92" name="楕円 91">
          <a:extLst>
            <a:ext uri="{FF2B5EF4-FFF2-40B4-BE49-F238E27FC236}">
              <a16:creationId xmlns:a16="http://schemas.microsoft.com/office/drawing/2014/main" xmlns="" id="{00000000-0008-0000-0600-00005C000000}"/>
            </a:ext>
          </a:extLst>
        </xdr:cNvPr>
        <xdr:cNvSpPr/>
      </xdr:nvSpPr>
      <xdr:spPr>
        <a:xfrm>
          <a:off x="1079500" y="57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38778</xdr:rowOff>
    </xdr:from>
    <xdr:ext cx="534377" cy="259045"/>
    <xdr:sp macro="" textlink="">
      <xdr:nvSpPr>
        <xdr:cNvPr id="93" name="テキスト ボックス 92">
          <a:extLst>
            <a:ext uri="{FF2B5EF4-FFF2-40B4-BE49-F238E27FC236}">
              <a16:creationId xmlns:a16="http://schemas.microsoft.com/office/drawing/2014/main" xmlns="" id="{00000000-0008-0000-0600-00005D000000}"/>
            </a:ext>
          </a:extLst>
        </xdr:cNvPr>
        <xdr:cNvSpPr txBox="1"/>
      </xdr:nvSpPr>
      <xdr:spPr>
        <a:xfrm>
          <a:off x="863111" y="552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xmlns=""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xmlns=""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xmlns=""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99603</xdr:rowOff>
    </xdr:from>
    <xdr:to>
      <xdr:col>24</xdr:col>
      <xdr:colOff>62865</xdr:colOff>
      <xdr:row>58</xdr:row>
      <xdr:rowOff>94345</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4633595" y="8843553"/>
          <a:ext cx="1270" cy="119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98172</xdr:rowOff>
    </xdr:from>
    <xdr:ext cx="534377" cy="259045"/>
    <xdr:sp macro="" textlink="">
      <xdr:nvSpPr>
        <xdr:cNvPr id="117" name="物件費最小値テキスト">
          <a:extLst>
            <a:ext uri="{FF2B5EF4-FFF2-40B4-BE49-F238E27FC236}">
              <a16:creationId xmlns:a16="http://schemas.microsoft.com/office/drawing/2014/main" xmlns="" id="{00000000-0008-0000-0600-000075000000}"/>
            </a:ext>
          </a:extLst>
        </xdr:cNvPr>
        <xdr:cNvSpPr txBox="1"/>
      </xdr:nvSpPr>
      <xdr:spPr>
        <a:xfrm>
          <a:off x="4686300" y="1004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94345</xdr:rowOff>
    </xdr:from>
    <xdr:to>
      <xdr:col>24</xdr:col>
      <xdr:colOff>152400</xdr:colOff>
      <xdr:row>58</xdr:row>
      <xdr:rowOff>94345</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1003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46280</xdr:rowOff>
    </xdr:from>
    <xdr:ext cx="534377" cy="259045"/>
    <xdr:sp macro="" textlink="">
      <xdr:nvSpPr>
        <xdr:cNvPr id="119" name="物件費最大値テキスト">
          <a:extLst>
            <a:ext uri="{FF2B5EF4-FFF2-40B4-BE49-F238E27FC236}">
              <a16:creationId xmlns:a16="http://schemas.microsoft.com/office/drawing/2014/main" xmlns="" id="{00000000-0008-0000-0600-000077000000}"/>
            </a:ext>
          </a:extLst>
        </xdr:cNvPr>
        <xdr:cNvSpPr txBox="1"/>
      </xdr:nvSpPr>
      <xdr:spPr>
        <a:xfrm>
          <a:off x="4686300" y="861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99603</xdr:rowOff>
    </xdr:from>
    <xdr:to>
      <xdr:col>24</xdr:col>
      <xdr:colOff>152400</xdr:colOff>
      <xdr:row>51</xdr:row>
      <xdr:rowOff>99603</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8843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48854</xdr:rowOff>
    </xdr:from>
    <xdr:to>
      <xdr:col>24</xdr:col>
      <xdr:colOff>63500</xdr:colOff>
      <xdr:row>55</xdr:row>
      <xdr:rowOff>134625</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3797300" y="9478604"/>
          <a:ext cx="838200" cy="8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1627</xdr:rowOff>
    </xdr:from>
    <xdr:ext cx="534377" cy="259045"/>
    <xdr:sp macro="" textlink="">
      <xdr:nvSpPr>
        <xdr:cNvPr id="122" name="物件費平均値テキスト">
          <a:extLst>
            <a:ext uri="{FF2B5EF4-FFF2-40B4-BE49-F238E27FC236}">
              <a16:creationId xmlns:a16="http://schemas.microsoft.com/office/drawing/2014/main" xmlns="" id="{00000000-0008-0000-0600-00007A000000}"/>
            </a:ext>
          </a:extLst>
        </xdr:cNvPr>
        <xdr:cNvSpPr txBox="1"/>
      </xdr:nvSpPr>
      <xdr:spPr>
        <a:xfrm>
          <a:off x="4686300" y="9431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23200</xdr:rowOff>
    </xdr:from>
    <xdr:to>
      <xdr:col>24</xdr:col>
      <xdr:colOff>114300</xdr:colOff>
      <xdr:row>55</xdr:row>
      <xdr:rowOff>124800</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4584700" y="945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134625</xdr:rowOff>
    </xdr:from>
    <xdr:to>
      <xdr:col>19</xdr:col>
      <xdr:colOff>177800</xdr:colOff>
      <xdr:row>56</xdr:row>
      <xdr:rowOff>26817</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2908300" y="9564375"/>
          <a:ext cx="889000" cy="6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6604</xdr:rowOff>
    </xdr:from>
    <xdr:to>
      <xdr:col>20</xdr:col>
      <xdr:colOff>38100</xdr:colOff>
      <xdr:row>56</xdr:row>
      <xdr:rowOff>108204</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3746500" y="9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99331</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3530111" y="970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155977</xdr:rowOff>
    </xdr:from>
    <xdr:to>
      <xdr:col>15</xdr:col>
      <xdr:colOff>50800</xdr:colOff>
      <xdr:row>56</xdr:row>
      <xdr:rowOff>26817</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a:off x="2019300" y="9585727"/>
          <a:ext cx="889000" cy="4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62657</xdr:rowOff>
    </xdr:from>
    <xdr:to>
      <xdr:col>15</xdr:col>
      <xdr:colOff>101600</xdr:colOff>
      <xdr:row>56</xdr:row>
      <xdr:rowOff>164257</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2857500" y="966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155384</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2641111" y="975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155977</xdr:rowOff>
    </xdr:from>
    <xdr:to>
      <xdr:col>10</xdr:col>
      <xdr:colOff>114300</xdr:colOff>
      <xdr:row>56</xdr:row>
      <xdr:rowOff>29514</xdr:rowOff>
    </xdr:to>
    <xdr:cxnSp macro="">
      <xdr:nvCxnSpPr>
        <xdr:cNvPr id="130" name="直線コネクタ 129">
          <a:extLst>
            <a:ext uri="{FF2B5EF4-FFF2-40B4-BE49-F238E27FC236}">
              <a16:creationId xmlns:a16="http://schemas.microsoft.com/office/drawing/2014/main" xmlns="" id="{00000000-0008-0000-0600-000082000000}"/>
            </a:ext>
          </a:extLst>
        </xdr:cNvPr>
        <xdr:cNvCxnSpPr/>
      </xdr:nvCxnSpPr>
      <xdr:spPr>
        <a:xfrm flipV="1">
          <a:off x="1130300" y="9585727"/>
          <a:ext cx="889000" cy="4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81676</xdr:rowOff>
    </xdr:from>
    <xdr:to>
      <xdr:col>10</xdr:col>
      <xdr:colOff>165100</xdr:colOff>
      <xdr:row>57</xdr:row>
      <xdr:rowOff>11826</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968500" y="968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2953</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1752111" y="977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102982</xdr:rowOff>
    </xdr:from>
    <xdr:to>
      <xdr:col>6</xdr:col>
      <xdr:colOff>38100</xdr:colOff>
      <xdr:row>57</xdr:row>
      <xdr:rowOff>33132</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079500" y="970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24259</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863111" y="979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169504</xdr:rowOff>
    </xdr:from>
    <xdr:to>
      <xdr:col>24</xdr:col>
      <xdr:colOff>114300</xdr:colOff>
      <xdr:row>55</xdr:row>
      <xdr:rowOff>99654</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4584700" y="942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20931</xdr:rowOff>
    </xdr:from>
    <xdr:ext cx="534377" cy="259045"/>
    <xdr:sp macro="" textlink="">
      <xdr:nvSpPr>
        <xdr:cNvPr id="141" name="物件費該当値テキスト">
          <a:extLst>
            <a:ext uri="{FF2B5EF4-FFF2-40B4-BE49-F238E27FC236}">
              <a16:creationId xmlns:a16="http://schemas.microsoft.com/office/drawing/2014/main" xmlns="" id="{00000000-0008-0000-0600-00008D000000}"/>
            </a:ext>
          </a:extLst>
        </xdr:cNvPr>
        <xdr:cNvSpPr txBox="1"/>
      </xdr:nvSpPr>
      <xdr:spPr>
        <a:xfrm>
          <a:off x="4686300" y="927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83825</xdr:rowOff>
    </xdr:from>
    <xdr:to>
      <xdr:col>20</xdr:col>
      <xdr:colOff>38100</xdr:colOff>
      <xdr:row>56</xdr:row>
      <xdr:rowOff>13975</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3746500" y="951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30502</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3530111" y="928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147467</xdr:rowOff>
    </xdr:from>
    <xdr:to>
      <xdr:col>15</xdr:col>
      <xdr:colOff>101600</xdr:colOff>
      <xdr:row>56</xdr:row>
      <xdr:rowOff>77617</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2857500" y="957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94144</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2641111" y="935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105177</xdr:rowOff>
    </xdr:from>
    <xdr:to>
      <xdr:col>10</xdr:col>
      <xdr:colOff>165100</xdr:colOff>
      <xdr:row>56</xdr:row>
      <xdr:rowOff>35327</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968500" y="953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51854</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1752111" y="931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150164</xdr:rowOff>
    </xdr:from>
    <xdr:to>
      <xdr:col>6</xdr:col>
      <xdr:colOff>38100</xdr:colOff>
      <xdr:row>56</xdr:row>
      <xdr:rowOff>80314</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079500" y="957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96841</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863111" y="935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xmlns=""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xmlns=""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xmlns=""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24312</xdr:rowOff>
    </xdr:from>
    <xdr:to>
      <xdr:col>24</xdr:col>
      <xdr:colOff>62865</xdr:colOff>
      <xdr:row>79</xdr:row>
      <xdr:rowOff>34327</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flipV="1">
          <a:off x="4633595" y="12025812"/>
          <a:ext cx="1270" cy="1553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38154</xdr:rowOff>
    </xdr:from>
    <xdr:ext cx="378565" cy="259045"/>
    <xdr:sp macro="" textlink="">
      <xdr:nvSpPr>
        <xdr:cNvPr id="176" name="維持補修費最小値テキスト">
          <a:extLst>
            <a:ext uri="{FF2B5EF4-FFF2-40B4-BE49-F238E27FC236}">
              <a16:creationId xmlns:a16="http://schemas.microsoft.com/office/drawing/2014/main" xmlns="" id="{00000000-0008-0000-0600-0000B0000000}"/>
            </a:ext>
          </a:extLst>
        </xdr:cNvPr>
        <xdr:cNvSpPr txBox="1"/>
      </xdr:nvSpPr>
      <xdr:spPr>
        <a:xfrm>
          <a:off x="4686300" y="13582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34327</xdr:rowOff>
    </xdr:from>
    <xdr:to>
      <xdr:col>24</xdr:col>
      <xdr:colOff>152400</xdr:colOff>
      <xdr:row>79</xdr:row>
      <xdr:rowOff>34327</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4546600" y="1357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142439</xdr:rowOff>
    </xdr:from>
    <xdr:ext cx="534377" cy="259045"/>
    <xdr:sp macro="" textlink="">
      <xdr:nvSpPr>
        <xdr:cNvPr id="178" name="維持補修費最大値テキスト">
          <a:extLst>
            <a:ext uri="{FF2B5EF4-FFF2-40B4-BE49-F238E27FC236}">
              <a16:creationId xmlns:a16="http://schemas.microsoft.com/office/drawing/2014/main" xmlns="" id="{00000000-0008-0000-0600-0000B2000000}"/>
            </a:ext>
          </a:extLst>
        </xdr:cNvPr>
        <xdr:cNvSpPr txBox="1"/>
      </xdr:nvSpPr>
      <xdr:spPr>
        <a:xfrm>
          <a:off x="4686300" y="118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24312</xdr:rowOff>
    </xdr:from>
    <xdr:to>
      <xdr:col>24</xdr:col>
      <xdr:colOff>152400</xdr:colOff>
      <xdr:row>70</xdr:row>
      <xdr:rowOff>24312</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4546600" y="1202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33674</xdr:rowOff>
    </xdr:from>
    <xdr:to>
      <xdr:col>24</xdr:col>
      <xdr:colOff>63500</xdr:colOff>
      <xdr:row>78</xdr:row>
      <xdr:rowOff>65351</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3797300" y="13406774"/>
          <a:ext cx="8382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81950</xdr:rowOff>
    </xdr:from>
    <xdr:ext cx="469744" cy="259045"/>
    <xdr:sp macro="" textlink="">
      <xdr:nvSpPr>
        <xdr:cNvPr id="181" name="維持補修費平均値テキスト">
          <a:extLst>
            <a:ext uri="{FF2B5EF4-FFF2-40B4-BE49-F238E27FC236}">
              <a16:creationId xmlns:a16="http://schemas.microsoft.com/office/drawing/2014/main" xmlns="" id="{00000000-0008-0000-0600-0000B5000000}"/>
            </a:ext>
          </a:extLst>
        </xdr:cNvPr>
        <xdr:cNvSpPr txBox="1"/>
      </xdr:nvSpPr>
      <xdr:spPr>
        <a:xfrm>
          <a:off x="4686300" y="129407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59074</xdr:rowOff>
    </xdr:from>
    <xdr:to>
      <xdr:col>24</xdr:col>
      <xdr:colOff>114300</xdr:colOff>
      <xdr:row>76</xdr:row>
      <xdr:rowOff>160674</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4584700" y="1308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65351</xdr:rowOff>
    </xdr:from>
    <xdr:to>
      <xdr:col>19</xdr:col>
      <xdr:colOff>177800</xdr:colOff>
      <xdr:row>78</xdr:row>
      <xdr:rowOff>94197</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flipV="1">
          <a:off x="2908300" y="13438451"/>
          <a:ext cx="889000" cy="2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71918</xdr:rowOff>
    </xdr:from>
    <xdr:to>
      <xdr:col>20</xdr:col>
      <xdr:colOff>38100</xdr:colOff>
      <xdr:row>77</xdr:row>
      <xdr:rowOff>2068</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3746500" y="1310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18595</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3562428" y="1287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87449</xdr:rowOff>
    </xdr:from>
    <xdr:to>
      <xdr:col>15</xdr:col>
      <xdr:colOff>50800</xdr:colOff>
      <xdr:row>78</xdr:row>
      <xdr:rowOff>94197</xdr:rowOff>
    </xdr:to>
    <xdr:cxnSp macro="">
      <xdr:nvCxnSpPr>
        <xdr:cNvPr id="186" name="直線コネクタ 185">
          <a:extLst>
            <a:ext uri="{FF2B5EF4-FFF2-40B4-BE49-F238E27FC236}">
              <a16:creationId xmlns:a16="http://schemas.microsoft.com/office/drawing/2014/main" xmlns="" id="{00000000-0008-0000-0600-0000BA000000}"/>
            </a:ext>
          </a:extLst>
        </xdr:cNvPr>
        <xdr:cNvCxnSpPr/>
      </xdr:nvCxnSpPr>
      <xdr:spPr>
        <a:xfrm>
          <a:off x="2019300" y="13460549"/>
          <a:ext cx="889000" cy="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161289</xdr:rowOff>
    </xdr:from>
    <xdr:to>
      <xdr:col>15</xdr:col>
      <xdr:colOff>101600</xdr:colOff>
      <xdr:row>76</xdr:row>
      <xdr:rowOff>91439</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2857500" y="1302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107967</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2673428" y="1279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87449</xdr:rowOff>
    </xdr:from>
    <xdr:to>
      <xdr:col>10</xdr:col>
      <xdr:colOff>114300</xdr:colOff>
      <xdr:row>78</xdr:row>
      <xdr:rowOff>119562</xdr:rowOff>
    </xdr:to>
    <xdr:cxnSp macro="">
      <xdr:nvCxnSpPr>
        <xdr:cNvPr id="189" name="直線コネクタ 188">
          <a:extLst>
            <a:ext uri="{FF2B5EF4-FFF2-40B4-BE49-F238E27FC236}">
              <a16:creationId xmlns:a16="http://schemas.microsoft.com/office/drawing/2014/main" xmlns="" id="{00000000-0008-0000-0600-0000BD000000}"/>
            </a:ext>
          </a:extLst>
        </xdr:cNvPr>
        <xdr:cNvCxnSpPr/>
      </xdr:nvCxnSpPr>
      <xdr:spPr>
        <a:xfrm flipV="1">
          <a:off x="1130300" y="13460549"/>
          <a:ext cx="88900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67019</xdr:rowOff>
    </xdr:from>
    <xdr:to>
      <xdr:col>10</xdr:col>
      <xdr:colOff>165100</xdr:colOff>
      <xdr:row>76</xdr:row>
      <xdr:rowOff>168619</xdr:rowOff>
    </xdr:to>
    <xdr:sp macro="" textlink="">
      <xdr:nvSpPr>
        <xdr:cNvPr id="190" name="フローチャート: 判断 189">
          <a:extLst>
            <a:ext uri="{FF2B5EF4-FFF2-40B4-BE49-F238E27FC236}">
              <a16:creationId xmlns:a16="http://schemas.microsoft.com/office/drawing/2014/main" xmlns="" id="{00000000-0008-0000-0600-0000BE000000}"/>
            </a:ext>
          </a:extLst>
        </xdr:cNvPr>
        <xdr:cNvSpPr/>
      </xdr:nvSpPr>
      <xdr:spPr>
        <a:xfrm>
          <a:off x="1968500" y="1309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13697</xdr:rowOff>
    </xdr:from>
    <xdr:ext cx="469744"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784428" y="1287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100983</xdr:rowOff>
    </xdr:from>
    <xdr:to>
      <xdr:col>6</xdr:col>
      <xdr:colOff>38100</xdr:colOff>
      <xdr:row>77</xdr:row>
      <xdr:rowOff>31133</xdr:rowOff>
    </xdr:to>
    <xdr:sp macro="" textlink="">
      <xdr:nvSpPr>
        <xdr:cNvPr id="192" name="フローチャート: 判断 191">
          <a:extLst>
            <a:ext uri="{FF2B5EF4-FFF2-40B4-BE49-F238E27FC236}">
              <a16:creationId xmlns:a16="http://schemas.microsoft.com/office/drawing/2014/main" xmlns="" id="{00000000-0008-0000-0600-0000C0000000}"/>
            </a:ext>
          </a:extLst>
        </xdr:cNvPr>
        <xdr:cNvSpPr/>
      </xdr:nvSpPr>
      <xdr:spPr>
        <a:xfrm>
          <a:off x="1079500" y="1313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47660</xdr:rowOff>
    </xdr:from>
    <xdr:ext cx="469744"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895428" y="1290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154324</xdr:rowOff>
    </xdr:from>
    <xdr:to>
      <xdr:col>24</xdr:col>
      <xdr:colOff>114300</xdr:colOff>
      <xdr:row>78</xdr:row>
      <xdr:rowOff>84474</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4584700" y="1335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132751</xdr:rowOff>
    </xdr:from>
    <xdr:ext cx="469744" cy="259045"/>
    <xdr:sp macro="" textlink="">
      <xdr:nvSpPr>
        <xdr:cNvPr id="200" name="維持補修費該当値テキスト">
          <a:extLst>
            <a:ext uri="{FF2B5EF4-FFF2-40B4-BE49-F238E27FC236}">
              <a16:creationId xmlns:a16="http://schemas.microsoft.com/office/drawing/2014/main" xmlns="" id="{00000000-0008-0000-0600-0000C8000000}"/>
            </a:ext>
          </a:extLst>
        </xdr:cNvPr>
        <xdr:cNvSpPr txBox="1"/>
      </xdr:nvSpPr>
      <xdr:spPr>
        <a:xfrm>
          <a:off x="4686300" y="1333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14551</xdr:rowOff>
    </xdr:from>
    <xdr:to>
      <xdr:col>20</xdr:col>
      <xdr:colOff>38100</xdr:colOff>
      <xdr:row>78</xdr:row>
      <xdr:rowOff>116151</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3746500" y="1338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107278</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3562428" y="1348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43397</xdr:rowOff>
    </xdr:from>
    <xdr:to>
      <xdr:col>15</xdr:col>
      <xdr:colOff>101600</xdr:colOff>
      <xdr:row>78</xdr:row>
      <xdr:rowOff>144997</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2857500" y="1341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136124</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2673428" y="1350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36649</xdr:rowOff>
    </xdr:from>
    <xdr:to>
      <xdr:col>10</xdr:col>
      <xdr:colOff>165100</xdr:colOff>
      <xdr:row>78</xdr:row>
      <xdr:rowOff>138249</xdr:rowOff>
    </xdr:to>
    <xdr:sp macro="" textlink="">
      <xdr:nvSpPr>
        <xdr:cNvPr id="205" name="楕円 204">
          <a:extLst>
            <a:ext uri="{FF2B5EF4-FFF2-40B4-BE49-F238E27FC236}">
              <a16:creationId xmlns:a16="http://schemas.microsoft.com/office/drawing/2014/main" xmlns="" id="{00000000-0008-0000-0600-0000CD000000}"/>
            </a:ext>
          </a:extLst>
        </xdr:cNvPr>
        <xdr:cNvSpPr/>
      </xdr:nvSpPr>
      <xdr:spPr>
        <a:xfrm>
          <a:off x="1968500" y="1340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129376</xdr:rowOff>
    </xdr:from>
    <xdr:ext cx="469744" cy="259045"/>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1784428" y="1350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68762</xdr:rowOff>
    </xdr:from>
    <xdr:to>
      <xdr:col>6</xdr:col>
      <xdr:colOff>38100</xdr:colOff>
      <xdr:row>78</xdr:row>
      <xdr:rowOff>170362</xdr:rowOff>
    </xdr:to>
    <xdr:sp macro="" textlink="">
      <xdr:nvSpPr>
        <xdr:cNvPr id="207" name="楕円 206">
          <a:extLst>
            <a:ext uri="{FF2B5EF4-FFF2-40B4-BE49-F238E27FC236}">
              <a16:creationId xmlns:a16="http://schemas.microsoft.com/office/drawing/2014/main" xmlns="" id="{00000000-0008-0000-0600-0000CF000000}"/>
            </a:ext>
          </a:extLst>
        </xdr:cNvPr>
        <xdr:cNvSpPr/>
      </xdr:nvSpPr>
      <xdr:spPr>
        <a:xfrm>
          <a:off x="1079500" y="1344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161489</xdr:rowOff>
    </xdr:from>
    <xdr:ext cx="469744" cy="259045"/>
    <xdr:sp macro="" textlink="">
      <xdr:nvSpPr>
        <xdr:cNvPr id="208" name="テキスト ボックス 207">
          <a:extLst>
            <a:ext uri="{FF2B5EF4-FFF2-40B4-BE49-F238E27FC236}">
              <a16:creationId xmlns:a16="http://schemas.microsoft.com/office/drawing/2014/main" xmlns="" id="{00000000-0008-0000-0600-0000D0000000}"/>
            </a:ext>
          </a:extLst>
        </xdr:cNvPr>
        <xdr:cNvSpPr txBox="1"/>
      </xdr:nvSpPr>
      <xdr:spPr>
        <a:xfrm>
          <a:off x="895428" y="1353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xmlns=""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xmlns=""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xmlns=""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xmlns=""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xmlns=""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69386</xdr:rowOff>
    </xdr:from>
    <xdr:to>
      <xdr:col>24</xdr:col>
      <xdr:colOff>62865</xdr:colOff>
      <xdr:row>97</xdr:row>
      <xdr:rowOff>141376</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flipV="1">
          <a:off x="4633595" y="15499886"/>
          <a:ext cx="1270" cy="127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145203</xdr:rowOff>
    </xdr:from>
    <xdr:ext cx="534377" cy="259045"/>
    <xdr:sp macro="" textlink="">
      <xdr:nvSpPr>
        <xdr:cNvPr id="234" name="扶助費最小値テキスト">
          <a:extLst>
            <a:ext uri="{FF2B5EF4-FFF2-40B4-BE49-F238E27FC236}">
              <a16:creationId xmlns:a16="http://schemas.microsoft.com/office/drawing/2014/main" xmlns="" id="{00000000-0008-0000-0600-0000EA000000}"/>
            </a:ext>
          </a:extLst>
        </xdr:cNvPr>
        <xdr:cNvSpPr txBox="1"/>
      </xdr:nvSpPr>
      <xdr:spPr>
        <a:xfrm>
          <a:off x="4686300" y="1677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141376</xdr:rowOff>
    </xdr:from>
    <xdr:to>
      <xdr:col>24</xdr:col>
      <xdr:colOff>152400</xdr:colOff>
      <xdr:row>97</xdr:row>
      <xdr:rowOff>141376</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4546600" y="16772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16063</xdr:rowOff>
    </xdr:from>
    <xdr:ext cx="599010" cy="259045"/>
    <xdr:sp macro="" textlink="">
      <xdr:nvSpPr>
        <xdr:cNvPr id="236" name="扶助費最大値テキスト">
          <a:extLst>
            <a:ext uri="{FF2B5EF4-FFF2-40B4-BE49-F238E27FC236}">
              <a16:creationId xmlns:a16="http://schemas.microsoft.com/office/drawing/2014/main" xmlns="" id="{00000000-0008-0000-0600-0000EC000000}"/>
            </a:ext>
          </a:extLst>
        </xdr:cNvPr>
        <xdr:cNvSpPr txBox="1"/>
      </xdr:nvSpPr>
      <xdr:spPr>
        <a:xfrm>
          <a:off x="4686300" y="1527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69386</xdr:rowOff>
    </xdr:from>
    <xdr:to>
      <xdr:col>24</xdr:col>
      <xdr:colOff>152400</xdr:colOff>
      <xdr:row>90</xdr:row>
      <xdr:rowOff>69386</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4546600" y="154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88646</xdr:rowOff>
    </xdr:from>
    <xdr:to>
      <xdr:col>24</xdr:col>
      <xdr:colOff>63500</xdr:colOff>
      <xdr:row>95</xdr:row>
      <xdr:rowOff>19286</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3797300" y="16204946"/>
          <a:ext cx="838200" cy="10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36256</xdr:rowOff>
    </xdr:from>
    <xdr:ext cx="534377" cy="259045"/>
    <xdr:sp macro="" textlink="">
      <xdr:nvSpPr>
        <xdr:cNvPr id="239" name="扶助費平均値テキスト">
          <a:extLst>
            <a:ext uri="{FF2B5EF4-FFF2-40B4-BE49-F238E27FC236}">
              <a16:creationId xmlns:a16="http://schemas.microsoft.com/office/drawing/2014/main" xmlns="" id="{00000000-0008-0000-0600-0000EF000000}"/>
            </a:ext>
          </a:extLst>
        </xdr:cNvPr>
        <xdr:cNvSpPr txBox="1"/>
      </xdr:nvSpPr>
      <xdr:spPr>
        <a:xfrm>
          <a:off x="4686300" y="16324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57829</xdr:rowOff>
    </xdr:from>
    <xdr:to>
      <xdr:col>24</xdr:col>
      <xdr:colOff>114300</xdr:colOff>
      <xdr:row>95</xdr:row>
      <xdr:rowOff>159429</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4584700" y="163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19286</xdr:rowOff>
    </xdr:from>
    <xdr:to>
      <xdr:col>19</xdr:col>
      <xdr:colOff>177800</xdr:colOff>
      <xdr:row>95</xdr:row>
      <xdr:rowOff>31762</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2908300" y="16307036"/>
          <a:ext cx="889000" cy="1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106750</xdr:rowOff>
    </xdr:from>
    <xdr:to>
      <xdr:col>20</xdr:col>
      <xdr:colOff>38100</xdr:colOff>
      <xdr:row>96</xdr:row>
      <xdr:rowOff>36900</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37465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28027</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3530111" y="164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31762</xdr:rowOff>
    </xdr:from>
    <xdr:to>
      <xdr:col>15</xdr:col>
      <xdr:colOff>50800</xdr:colOff>
      <xdr:row>95</xdr:row>
      <xdr:rowOff>90532</xdr:rowOff>
    </xdr:to>
    <xdr:cxnSp macro="">
      <xdr:nvCxnSpPr>
        <xdr:cNvPr id="244" name="直線コネクタ 243">
          <a:extLst>
            <a:ext uri="{FF2B5EF4-FFF2-40B4-BE49-F238E27FC236}">
              <a16:creationId xmlns:a16="http://schemas.microsoft.com/office/drawing/2014/main" xmlns="" id="{00000000-0008-0000-0600-0000F4000000}"/>
            </a:ext>
          </a:extLst>
        </xdr:cNvPr>
        <xdr:cNvCxnSpPr/>
      </xdr:nvCxnSpPr>
      <xdr:spPr>
        <a:xfrm flipV="1">
          <a:off x="2019300" y="16319512"/>
          <a:ext cx="889000" cy="5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52933</xdr:rowOff>
    </xdr:from>
    <xdr:to>
      <xdr:col>15</xdr:col>
      <xdr:colOff>101600</xdr:colOff>
      <xdr:row>95</xdr:row>
      <xdr:rowOff>154533</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2857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145660</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2641111" y="1643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90532</xdr:rowOff>
    </xdr:from>
    <xdr:to>
      <xdr:col>10</xdr:col>
      <xdr:colOff>114300</xdr:colOff>
      <xdr:row>95</xdr:row>
      <xdr:rowOff>165760</xdr:rowOff>
    </xdr:to>
    <xdr:cxnSp macro="">
      <xdr:nvCxnSpPr>
        <xdr:cNvPr id="247" name="直線コネクタ 246">
          <a:extLst>
            <a:ext uri="{FF2B5EF4-FFF2-40B4-BE49-F238E27FC236}">
              <a16:creationId xmlns:a16="http://schemas.microsoft.com/office/drawing/2014/main" xmlns="" id="{00000000-0008-0000-0600-0000F7000000}"/>
            </a:ext>
          </a:extLst>
        </xdr:cNvPr>
        <xdr:cNvCxnSpPr/>
      </xdr:nvCxnSpPr>
      <xdr:spPr>
        <a:xfrm flipV="1">
          <a:off x="1130300" y="16378282"/>
          <a:ext cx="889000" cy="7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98406</xdr:rowOff>
    </xdr:from>
    <xdr:to>
      <xdr:col>10</xdr:col>
      <xdr:colOff>165100</xdr:colOff>
      <xdr:row>96</xdr:row>
      <xdr:rowOff>28556</xdr:rowOff>
    </xdr:to>
    <xdr:sp macro="" textlink="">
      <xdr:nvSpPr>
        <xdr:cNvPr id="248" name="フローチャート: 判断 247">
          <a:extLst>
            <a:ext uri="{FF2B5EF4-FFF2-40B4-BE49-F238E27FC236}">
              <a16:creationId xmlns:a16="http://schemas.microsoft.com/office/drawing/2014/main" xmlns="" id="{00000000-0008-0000-0600-0000F8000000}"/>
            </a:ext>
          </a:extLst>
        </xdr:cNvPr>
        <xdr:cNvSpPr/>
      </xdr:nvSpPr>
      <xdr:spPr>
        <a:xfrm>
          <a:off x="1968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19683</xdr:rowOff>
    </xdr:from>
    <xdr:ext cx="534377"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1752111" y="164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154546</xdr:rowOff>
    </xdr:from>
    <xdr:to>
      <xdr:col>6</xdr:col>
      <xdr:colOff>38100</xdr:colOff>
      <xdr:row>96</xdr:row>
      <xdr:rowOff>84696</xdr:rowOff>
    </xdr:to>
    <xdr:sp macro="" textlink="">
      <xdr:nvSpPr>
        <xdr:cNvPr id="250" name="フローチャート: 判断 249">
          <a:extLst>
            <a:ext uri="{FF2B5EF4-FFF2-40B4-BE49-F238E27FC236}">
              <a16:creationId xmlns:a16="http://schemas.microsoft.com/office/drawing/2014/main" xmlns="" id="{00000000-0008-0000-0600-0000FA000000}"/>
            </a:ext>
          </a:extLst>
        </xdr:cNvPr>
        <xdr:cNvSpPr/>
      </xdr:nvSpPr>
      <xdr:spPr>
        <a:xfrm>
          <a:off x="1079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75823</xdr:rowOff>
    </xdr:from>
    <xdr:ext cx="534377"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863111" y="165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37846</xdr:rowOff>
    </xdr:from>
    <xdr:to>
      <xdr:col>24</xdr:col>
      <xdr:colOff>114300</xdr:colOff>
      <xdr:row>94</xdr:row>
      <xdr:rowOff>139446</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4584700" y="1615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60723</xdr:rowOff>
    </xdr:from>
    <xdr:ext cx="599010" cy="259045"/>
    <xdr:sp macro="" textlink="">
      <xdr:nvSpPr>
        <xdr:cNvPr id="258" name="扶助費該当値テキスト">
          <a:extLst>
            <a:ext uri="{FF2B5EF4-FFF2-40B4-BE49-F238E27FC236}">
              <a16:creationId xmlns:a16="http://schemas.microsoft.com/office/drawing/2014/main" xmlns="" id="{00000000-0008-0000-0600-000002010000}"/>
            </a:ext>
          </a:extLst>
        </xdr:cNvPr>
        <xdr:cNvSpPr txBox="1"/>
      </xdr:nvSpPr>
      <xdr:spPr>
        <a:xfrm>
          <a:off x="4686300" y="1600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139936</xdr:rowOff>
    </xdr:from>
    <xdr:to>
      <xdr:col>20</xdr:col>
      <xdr:colOff>38100</xdr:colOff>
      <xdr:row>95</xdr:row>
      <xdr:rowOff>70086</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3746500" y="1625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86613</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3530111" y="1603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152412</xdr:rowOff>
    </xdr:from>
    <xdr:to>
      <xdr:col>15</xdr:col>
      <xdr:colOff>101600</xdr:colOff>
      <xdr:row>95</xdr:row>
      <xdr:rowOff>82562</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2857500" y="1626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99089</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2641111" y="1604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39732</xdr:rowOff>
    </xdr:from>
    <xdr:to>
      <xdr:col>10</xdr:col>
      <xdr:colOff>165100</xdr:colOff>
      <xdr:row>95</xdr:row>
      <xdr:rowOff>141332</xdr:rowOff>
    </xdr:to>
    <xdr:sp macro="" textlink="">
      <xdr:nvSpPr>
        <xdr:cNvPr id="263" name="楕円 262">
          <a:extLst>
            <a:ext uri="{FF2B5EF4-FFF2-40B4-BE49-F238E27FC236}">
              <a16:creationId xmlns:a16="http://schemas.microsoft.com/office/drawing/2014/main" xmlns="" id="{00000000-0008-0000-0600-000007010000}"/>
            </a:ext>
          </a:extLst>
        </xdr:cNvPr>
        <xdr:cNvSpPr/>
      </xdr:nvSpPr>
      <xdr:spPr>
        <a:xfrm>
          <a:off x="1968500" y="1632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157859</xdr:rowOff>
    </xdr:from>
    <xdr:ext cx="534377" cy="259045"/>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1752111" y="1610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114960</xdr:rowOff>
    </xdr:from>
    <xdr:to>
      <xdr:col>6</xdr:col>
      <xdr:colOff>38100</xdr:colOff>
      <xdr:row>96</xdr:row>
      <xdr:rowOff>45110</xdr:rowOff>
    </xdr:to>
    <xdr:sp macro="" textlink="">
      <xdr:nvSpPr>
        <xdr:cNvPr id="265" name="楕円 264">
          <a:extLst>
            <a:ext uri="{FF2B5EF4-FFF2-40B4-BE49-F238E27FC236}">
              <a16:creationId xmlns:a16="http://schemas.microsoft.com/office/drawing/2014/main" xmlns="" id="{00000000-0008-0000-0600-000009010000}"/>
            </a:ext>
          </a:extLst>
        </xdr:cNvPr>
        <xdr:cNvSpPr/>
      </xdr:nvSpPr>
      <xdr:spPr>
        <a:xfrm>
          <a:off x="1079500" y="1640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61637</xdr:rowOff>
    </xdr:from>
    <xdr:ext cx="534377" cy="259045"/>
    <xdr:sp macro="" textlink="">
      <xdr:nvSpPr>
        <xdr:cNvPr id="266" name="テキスト ボックス 265">
          <a:extLst>
            <a:ext uri="{FF2B5EF4-FFF2-40B4-BE49-F238E27FC236}">
              <a16:creationId xmlns:a16="http://schemas.microsoft.com/office/drawing/2014/main" xmlns="" id="{00000000-0008-0000-0600-00000A010000}"/>
            </a:ext>
          </a:extLst>
        </xdr:cNvPr>
        <xdr:cNvSpPr txBox="1"/>
      </xdr:nvSpPr>
      <xdr:spPr>
        <a:xfrm>
          <a:off x="863111" y="1617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xmlns=""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9" name="テキスト ボックス 288">
          <a:extLst>
            <a:ext uri="{FF2B5EF4-FFF2-40B4-BE49-F238E27FC236}">
              <a16:creationId xmlns:a16="http://schemas.microsoft.com/office/drawing/2014/main" xmlns="" id="{00000000-0008-0000-0600-000021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1" name="テキスト ボックス 290">
          <a:extLst>
            <a:ext uri="{FF2B5EF4-FFF2-40B4-BE49-F238E27FC236}">
              <a16:creationId xmlns:a16="http://schemas.microsoft.com/office/drawing/2014/main" xmlns="" id="{00000000-0008-0000-0600-000023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xmlns=""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96233</xdr:rowOff>
    </xdr:from>
    <xdr:to>
      <xdr:col>54</xdr:col>
      <xdr:colOff>189865</xdr:colOff>
      <xdr:row>38</xdr:row>
      <xdr:rowOff>129413</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flipV="1">
          <a:off x="10475595" y="5239733"/>
          <a:ext cx="1270" cy="1404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133240</xdr:rowOff>
    </xdr:from>
    <xdr:ext cx="534377" cy="259045"/>
    <xdr:sp macro="" textlink="">
      <xdr:nvSpPr>
        <xdr:cNvPr id="294" name="補助費等最小値テキスト">
          <a:extLst>
            <a:ext uri="{FF2B5EF4-FFF2-40B4-BE49-F238E27FC236}">
              <a16:creationId xmlns:a16="http://schemas.microsoft.com/office/drawing/2014/main" xmlns="" id="{00000000-0008-0000-0600-000026010000}"/>
            </a:ext>
          </a:extLst>
        </xdr:cNvPr>
        <xdr:cNvSpPr txBox="1"/>
      </xdr:nvSpPr>
      <xdr:spPr>
        <a:xfrm>
          <a:off x="10528300" y="66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129413</xdr:rowOff>
    </xdr:from>
    <xdr:to>
      <xdr:col>55</xdr:col>
      <xdr:colOff>88900</xdr:colOff>
      <xdr:row>38</xdr:row>
      <xdr:rowOff>129413</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10388600" y="664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42910</xdr:rowOff>
    </xdr:from>
    <xdr:ext cx="534377" cy="259045"/>
    <xdr:sp macro="" textlink="">
      <xdr:nvSpPr>
        <xdr:cNvPr id="296" name="補助費等最大値テキスト">
          <a:extLst>
            <a:ext uri="{FF2B5EF4-FFF2-40B4-BE49-F238E27FC236}">
              <a16:creationId xmlns:a16="http://schemas.microsoft.com/office/drawing/2014/main" xmlns="" id="{00000000-0008-0000-0600-000028010000}"/>
            </a:ext>
          </a:extLst>
        </xdr:cNvPr>
        <xdr:cNvSpPr txBox="1"/>
      </xdr:nvSpPr>
      <xdr:spPr>
        <a:xfrm>
          <a:off x="10528300" y="50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96233</xdr:rowOff>
    </xdr:from>
    <xdr:to>
      <xdr:col>55</xdr:col>
      <xdr:colOff>88900</xdr:colOff>
      <xdr:row>30</xdr:row>
      <xdr:rowOff>96233</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a:off x="10388600" y="523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90126</xdr:rowOff>
    </xdr:from>
    <xdr:to>
      <xdr:col>55</xdr:col>
      <xdr:colOff>0</xdr:colOff>
      <xdr:row>35</xdr:row>
      <xdr:rowOff>141692</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a:off x="9639300" y="6090876"/>
          <a:ext cx="838200" cy="5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20239</xdr:rowOff>
    </xdr:from>
    <xdr:ext cx="534377" cy="259045"/>
    <xdr:sp macro="" textlink="">
      <xdr:nvSpPr>
        <xdr:cNvPr id="299" name="補助費等平均値テキスト">
          <a:extLst>
            <a:ext uri="{FF2B5EF4-FFF2-40B4-BE49-F238E27FC236}">
              <a16:creationId xmlns:a16="http://schemas.microsoft.com/office/drawing/2014/main" xmlns="" id="{00000000-0008-0000-0600-00002B010000}"/>
            </a:ext>
          </a:extLst>
        </xdr:cNvPr>
        <xdr:cNvSpPr txBox="1"/>
      </xdr:nvSpPr>
      <xdr:spPr>
        <a:xfrm>
          <a:off x="10528300" y="584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168812</xdr:rowOff>
    </xdr:from>
    <xdr:to>
      <xdr:col>55</xdr:col>
      <xdr:colOff>50800</xdr:colOff>
      <xdr:row>35</xdr:row>
      <xdr:rowOff>98962</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10426700" y="599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90126</xdr:rowOff>
    </xdr:from>
    <xdr:to>
      <xdr:col>50</xdr:col>
      <xdr:colOff>114300</xdr:colOff>
      <xdr:row>35</xdr:row>
      <xdr:rowOff>95450</xdr:rowOff>
    </xdr:to>
    <xdr:cxnSp macro="">
      <xdr:nvCxnSpPr>
        <xdr:cNvPr id="301" name="直線コネクタ 300">
          <a:extLst>
            <a:ext uri="{FF2B5EF4-FFF2-40B4-BE49-F238E27FC236}">
              <a16:creationId xmlns:a16="http://schemas.microsoft.com/office/drawing/2014/main" xmlns="" id="{00000000-0008-0000-0600-00002D010000}"/>
            </a:ext>
          </a:extLst>
        </xdr:cNvPr>
        <xdr:cNvCxnSpPr/>
      </xdr:nvCxnSpPr>
      <xdr:spPr>
        <a:xfrm flipV="1">
          <a:off x="8750300" y="6090876"/>
          <a:ext cx="889000" cy="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11699</xdr:rowOff>
    </xdr:from>
    <xdr:to>
      <xdr:col>50</xdr:col>
      <xdr:colOff>165100</xdr:colOff>
      <xdr:row>35</xdr:row>
      <xdr:rowOff>113299</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9588500" y="60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129826</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9372111" y="578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169059</xdr:rowOff>
    </xdr:from>
    <xdr:to>
      <xdr:col>45</xdr:col>
      <xdr:colOff>177800</xdr:colOff>
      <xdr:row>35</xdr:row>
      <xdr:rowOff>95450</xdr:rowOff>
    </xdr:to>
    <xdr:cxnSp macro="">
      <xdr:nvCxnSpPr>
        <xdr:cNvPr id="304" name="直線コネクタ 303">
          <a:extLst>
            <a:ext uri="{FF2B5EF4-FFF2-40B4-BE49-F238E27FC236}">
              <a16:creationId xmlns:a16="http://schemas.microsoft.com/office/drawing/2014/main" xmlns="" id="{00000000-0008-0000-0600-000030010000}"/>
            </a:ext>
          </a:extLst>
        </xdr:cNvPr>
        <xdr:cNvCxnSpPr/>
      </xdr:nvCxnSpPr>
      <xdr:spPr>
        <a:xfrm>
          <a:off x="7861300" y="5998359"/>
          <a:ext cx="889000" cy="9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31097</xdr:rowOff>
    </xdr:from>
    <xdr:to>
      <xdr:col>46</xdr:col>
      <xdr:colOff>38100</xdr:colOff>
      <xdr:row>35</xdr:row>
      <xdr:rowOff>132697</xdr:rowOff>
    </xdr:to>
    <xdr:sp macro="" textlink="">
      <xdr:nvSpPr>
        <xdr:cNvPr id="305" name="フローチャート: 判断 304">
          <a:extLst>
            <a:ext uri="{FF2B5EF4-FFF2-40B4-BE49-F238E27FC236}">
              <a16:creationId xmlns:a16="http://schemas.microsoft.com/office/drawing/2014/main" xmlns="" id="{00000000-0008-0000-0600-000031010000}"/>
            </a:ext>
          </a:extLst>
        </xdr:cNvPr>
        <xdr:cNvSpPr/>
      </xdr:nvSpPr>
      <xdr:spPr>
        <a:xfrm>
          <a:off x="8699500" y="603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149224</xdr:rowOff>
    </xdr:from>
    <xdr:ext cx="534377"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483111" y="580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169059</xdr:rowOff>
    </xdr:from>
    <xdr:to>
      <xdr:col>41</xdr:col>
      <xdr:colOff>50800</xdr:colOff>
      <xdr:row>37</xdr:row>
      <xdr:rowOff>165564</xdr:rowOff>
    </xdr:to>
    <xdr:cxnSp macro="">
      <xdr:nvCxnSpPr>
        <xdr:cNvPr id="307" name="直線コネクタ 306">
          <a:extLst>
            <a:ext uri="{FF2B5EF4-FFF2-40B4-BE49-F238E27FC236}">
              <a16:creationId xmlns:a16="http://schemas.microsoft.com/office/drawing/2014/main" xmlns="" id="{00000000-0008-0000-0600-000033010000}"/>
            </a:ext>
          </a:extLst>
        </xdr:cNvPr>
        <xdr:cNvCxnSpPr/>
      </xdr:nvCxnSpPr>
      <xdr:spPr>
        <a:xfrm flipV="1">
          <a:off x="6972300" y="5998359"/>
          <a:ext cx="889000" cy="51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27635</xdr:rowOff>
    </xdr:from>
    <xdr:to>
      <xdr:col>41</xdr:col>
      <xdr:colOff>101600</xdr:colOff>
      <xdr:row>35</xdr:row>
      <xdr:rowOff>129235</xdr:rowOff>
    </xdr:to>
    <xdr:sp macro="" textlink="">
      <xdr:nvSpPr>
        <xdr:cNvPr id="308" name="フローチャート: 判断 307">
          <a:extLst>
            <a:ext uri="{FF2B5EF4-FFF2-40B4-BE49-F238E27FC236}">
              <a16:creationId xmlns:a16="http://schemas.microsoft.com/office/drawing/2014/main" xmlns="" id="{00000000-0008-0000-0600-000034010000}"/>
            </a:ext>
          </a:extLst>
        </xdr:cNvPr>
        <xdr:cNvSpPr/>
      </xdr:nvSpPr>
      <xdr:spPr>
        <a:xfrm>
          <a:off x="7810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120362</xdr:rowOff>
    </xdr:from>
    <xdr:ext cx="534377"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7594111" y="612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52585</xdr:rowOff>
    </xdr:from>
    <xdr:to>
      <xdr:col>36</xdr:col>
      <xdr:colOff>165100</xdr:colOff>
      <xdr:row>35</xdr:row>
      <xdr:rowOff>154185</xdr:rowOff>
    </xdr:to>
    <xdr:sp macro="" textlink="">
      <xdr:nvSpPr>
        <xdr:cNvPr id="310" name="フローチャート: 判断 309">
          <a:extLst>
            <a:ext uri="{FF2B5EF4-FFF2-40B4-BE49-F238E27FC236}">
              <a16:creationId xmlns:a16="http://schemas.microsoft.com/office/drawing/2014/main" xmlns="" id="{00000000-0008-0000-0600-000036010000}"/>
            </a:ext>
          </a:extLst>
        </xdr:cNvPr>
        <xdr:cNvSpPr/>
      </xdr:nvSpPr>
      <xdr:spPr>
        <a:xfrm>
          <a:off x="6921500" y="605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170712</xdr:rowOff>
    </xdr:from>
    <xdr:ext cx="534377"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6705111" y="582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90892</xdr:rowOff>
    </xdr:from>
    <xdr:to>
      <xdr:col>55</xdr:col>
      <xdr:colOff>50800</xdr:colOff>
      <xdr:row>36</xdr:row>
      <xdr:rowOff>21042</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10426700" y="609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69319</xdr:rowOff>
    </xdr:from>
    <xdr:ext cx="534377" cy="259045"/>
    <xdr:sp macro="" textlink="">
      <xdr:nvSpPr>
        <xdr:cNvPr id="318" name="補助費等該当値テキスト">
          <a:extLst>
            <a:ext uri="{FF2B5EF4-FFF2-40B4-BE49-F238E27FC236}">
              <a16:creationId xmlns:a16="http://schemas.microsoft.com/office/drawing/2014/main" xmlns="" id="{00000000-0008-0000-0600-00003E010000}"/>
            </a:ext>
          </a:extLst>
        </xdr:cNvPr>
        <xdr:cNvSpPr txBox="1"/>
      </xdr:nvSpPr>
      <xdr:spPr>
        <a:xfrm>
          <a:off x="10528300" y="60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39326</xdr:rowOff>
    </xdr:from>
    <xdr:to>
      <xdr:col>50</xdr:col>
      <xdr:colOff>165100</xdr:colOff>
      <xdr:row>35</xdr:row>
      <xdr:rowOff>140926</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9588500" y="604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132053</xdr:rowOff>
    </xdr:from>
    <xdr:ext cx="534377"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9372111" y="613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44650</xdr:rowOff>
    </xdr:from>
    <xdr:to>
      <xdr:col>46</xdr:col>
      <xdr:colOff>38100</xdr:colOff>
      <xdr:row>35</xdr:row>
      <xdr:rowOff>146250</xdr:rowOff>
    </xdr:to>
    <xdr:sp macro="" textlink="">
      <xdr:nvSpPr>
        <xdr:cNvPr id="321" name="楕円 320">
          <a:extLst>
            <a:ext uri="{FF2B5EF4-FFF2-40B4-BE49-F238E27FC236}">
              <a16:creationId xmlns:a16="http://schemas.microsoft.com/office/drawing/2014/main" xmlns="" id="{00000000-0008-0000-0600-000041010000}"/>
            </a:ext>
          </a:extLst>
        </xdr:cNvPr>
        <xdr:cNvSpPr/>
      </xdr:nvSpPr>
      <xdr:spPr>
        <a:xfrm>
          <a:off x="8699500" y="604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137377</xdr:rowOff>
    </xdr:from>
    <xdr:ext cx="534377"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8483111" y="613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118259</xdr:rowOff>
    </xdr:from>
    <xdr:to>
      <xdr:col>41</xdr:col>
      <xdr:colOff>101600</xdr:colOff>
      <xdr:row>35</xdr:row>
      <xdr:rowOff>48409</xdr:rowOff>
    </xdr:to>
    <xdr:sp macro="" textlink="">
      <xdr:nvSpPr>
        <xdr:cNvPr id="323" name="楕円 322">
          <a:extLst>
            <a:ext uri="{FF2B5EF4-FFF2-40B4-BE49-F238E27FC236}">
              <a16:creationId xmlns:a16="http://schemas.microsoft.com/office/drawing/2014/main" xmlns="" id="{00000000-0008-0000-0600-000043010000}"/>
            </a:ext>
          </a:extLst>
        </xdr:cNvPr>
        <xdr:cNvSpPr/>
      </xdr:nvSpPr>
      <xdr:spPr>
        <a:xfrm>
          <a:off x="7810500" y="594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64936</xdr:rowOff>
    </xdr:from>
    <xdr:ext cx="534377" cy="259045"/>
    <xdr:sp macro="" textlink="">
      <xdr:nvSpPr>
        <xdr:cNvPr id="324" name="テキスト ボックス 323">
          <a:extLst>
            <a:ext uri="{FF2B5EF4-FFF2-40B4-BE49-F238E27FC236}">
              <a16:creationId xmlns:a16="http://schemas.microsoft.com/office/drawing/2014/main" xmlns="" id="{00000000-0008-0000-0600-000044010000}"/>
            </a:ext>
          </a:extLst>
        </xdr:cNvPr>
        <xdr:cNvSpPr txBox="1"/>
      </xdr:nvSpPr>
      <xdr:spPr>
        <a:xfrm>
          <a:off x="7594111" y="572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114764</xdr:rowOff>
    </xdr:from>
    <xdr:to>
      <xdr:col>36</xdr:col>
      <xdr:colOff>165100</xdr:colOff>
      <xdr:row>38</xdr:row>
      <xdr:rowOff>44914</xdr:rowOff>
    </xdr:to>
    <xdr:sp macro="" textlink="">
      <xdr:nvSpPr>
        <xdr:cNvPr id="325" name="楕円 324">
          <a:extLst>
            <a:ext uri="{FF2B5EF4-FFF2-40B4-BE49-F238E27FC236}">
              <a16:creationId xmlns:a16="http://schemas.microsoft.com/office/drawing/2014/main" xmlns="" id="{00000000-0008-0000-0600-000045010000}"/>
            </a:ext>
          </a:extLst>
        </xdr:cNvPr>
        <xdr:cNvSpPr/>
      </xdr:nvSpPr>
      <xdr:spPr>
        <a:xfrm>
          <a:off x="6921500" y="645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36041</xdr:rowOff>
    </xdr:from>
    <xdr:ext cx="534377" cy="259045"/>
    <xdr:sp macro="" textlink="">
      <xdr:nvSpPr>
        <xdr:cNvPr id="326" name="テキスト ボックス 325">
          <a:extLst>
            <a:ext uri="{FF2B5EF4-FFF2-40B4-BE49-F238E27FC236}">
              <a16:creationId xmlns:a16="http://schemas.microsoft.com/office/drawing/2014/main" xmlns="" id="{00000000-0008-0000-0600-000046010000}"/>
            </a:ext>
          </a:extLst>
        </xdr:cNvPr>
        <xdr:cNvSpPr txBox="1"/>
      </xdr:nvSpPr>
      <xdr:spPr>
        <a:xfrm>
          <a:off x="6705111" y="655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xmlns=""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xmlns=""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xmlns=""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4" name="テキスト ボックス 343">
          <a:extLst>
            <a:ext uri="{FF2B5EF4-FFF2-40B4-BE49-F238E27FC236}">
              <a16:creationId xmlns:a16="http://schemas.microsoft.com/office/drawing/2014/main" xmlns="" id="{00000000-0008-0000-0600-000058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6" name="テキスト ボックス 345">
          <a:extLst>
            <a:ext uri="{FF2B5EF4-FFF2-40B4-BE49-F238E27FC236}">
              <a16:creationId xmlns:a16="http://schemas.microsoft.com/office/drawing/2014/main" xmlns="" id="{00000000-0008-0000-0600-00005A010000}"/>
            </a:ext>
          </a:extLst>
        </xdr:cNvPr>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8" name="テキスト ボックス 347">
          <a:extLst>
            <a:ext uri="{FF2B5EF4-FFF2-40B4-BE49-F238E27FC236}">
              <a16:creationId xmlns:a16="http://schemas.microsoft.com/office/drawing/2014/main" xmlns="" id="{00000000-0008-0000-0600-00005C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普通建設事業費グラフ枠">
          <a:extLst>
            <a:ext uri="{FF2B5EF4-FFF2-40B4-BE49-F238E27FC236}">
              <a16:creationId xmlns:a16="http://schemas.microsoft.com/office/drawing/2014/main" xmlns="" id="{00000000-0008-0000-06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99509</xdr:rowOff>
    </xdr:from>
    <xdr:to>
      <xdr:col>54</xdr:col>
      <xdr:colOff>189865</xdr:colOff>
      <xdr:row>58</xdr:row>
      <xdr:rowOff>146886</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flipV="1">
          <a:off x="10475595" y="8672009"/>
          <a:ext cx="1270" cy="1418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150713</xdr:rowOff>
    </xdr:from>
    <xdr:ext cx="534377" cy="259045"/>
    <xdr:sp macro="" textlink="">
      <xdr:nvSpPr>
        <xdr:cNvPr id="355" name="普通建設事業費最小値テキスト">
          <a:extLst>
            <a:ext uri="{FF2B5EF4-FFF2-40B4-BE49-F238E27FC236}">
              <a16:creationId xmlns:a16="http://schemas.microsoft.com/office/drawing/2014/main" xmlns="" id="{00000000-0008-0000-0600-000063010000}"/>
            </a:ext>
          </a:extLst>
        </xdr:cNvPr>
        <xdr:cNvSpPr txBox="1"/>
      </xdr:nvSpPr>
      <xdr:spPr>
        <a:xfrm>
          <a:off x="10528300" y="1009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146886</xdr:rowOff>
    </xdr:from>
    <xdr:to>
      <xdr:col>55</xdr:col>
      <xdr:colOff>88900</xdr:colOff>
      <xdr:row>58</xdr:row>
      <xdr:rowOff>146886</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a:off x="10388600" y="10090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46186</xdr:rowOff>
    </xdr:from>
    <xdr:ext cx="599010" cy="259045"/>
    <xdr:sp macro="" textlink="">
      <xdr:nvSpPr>
        <xdr:cNvPr id="357" name="普通建設事業費最大値テキスト">
          <a:extLst>
            <a:ext uri="{FF2B5EF4-FFF2-40B4-BE49-F238E27FC236}">
              <a16:creationId xmlns:a16="http://schemas.microsoft.com/office/drawing/2014/main" xmlns="" id="{00000000-0008-0000-0600-000065010000}"/>
            </a:ext>
          </a:extLst>
        </xdr:cNvPr>
        <xdr:cNvSpPr txBox="1"/>
      </xdr:nvSpPr>
      <xdr:spPr>
        <a:xfrm>
          <a:off x="10528300" y="844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99509</xdr:rowOff>
    </xdr:from>
    <xdr:to>
      <xdr:col>55</xdr:col>
      <xdr:colOff>88900</xdr:colOff>
      <xdr:row>50</xdr:row>
      <xdr:rowOff>99509</xdr:rowOff>
    </xdr:to>
    <xdr:cxnSp macro="">
      <xdr:nvCxnSpPr>
        <xdr:cNvPr id="358" name="直線コネクタ 357">
          <a:extLst>
            <a:ext uri="{FF2B5EF4-FFF2-40B4-BE49-F238E27FC236}">
              <a16:creationId xmlns:a16="http://schemas.microsoft.com/office/drawing/2014/main" xmlns="" id="{00000000-0008-0000-0600-000066010000}"/>
            </a:ext>
          </a:extLst>
        </xdr:cNvPr>
        <xdr:cNvCxnSpPr/>
      </xdr:nvCxnSpPr>
      <xdr:spPr>
        <a:xfrm>
          <a:off x="10388600" y="8672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125526</xdr:rowOff>
    </xdr:from>
    <xdr:to>
      <xdr:col>55</xdr:col>
      <xdr:colOff>0</xdr:colOff>
      <xdr:row>54</xdr:row>
      <xdr:rowOff>162646</xdr:rowOff>
    </xdr:to>
    <xdr:cxnSp macro="">
      <xdr:nvCxnSpPr>
        <xdr:cNvPr id="359" name="直線コネクタ 358">
          <a:extLst>
            <a:ext uri="{FF2B5EF4-FFF2-40B4-BE49-F238E27FC236}">
              <a16:creationId xmlns:a16="http://schemas.microsoft.com/office/drawing/2014/main" xmlns="" id="{00000000-0008-0000-0600-000067010000}"/>
            </a:ext>
          </a:extLst>
        </xdr:cNvPr>
        <xdr:cNvCxnSpPr/>
      </xdr:nvCxnSpPr>
      <xdr:spPr>
        <a:xfrm flipV="1">
          <a:off x="9639300" y="9383826"/>
          <a:ext cx="838200" cy="3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95402</xdr:rowOff>
    </xdr:from>
    <xdr:ext cx="534377" cy="259045"/>
    <xdr:sp macro="" textlink="">
      <xdr:nvSpPr>
        <xdr:cNvPr id="360" name="普通建設事業費平均値テキスト">
          <a:extLst>
            <a:ext uri="{FF2B5EF4-FFF2-40B4-BE49-F238E27FC236}">
              <a16:creationId xmlns:a16="http://schemas.microsoft.com/office/drawing/2014/main" xmlns="" id="{00000000-0008-0000-0600-000068010000}"/>
            </a:ext>
          </a:extLst>
        </xdr:cNvPr>
        <xdr:cNvSpPr txBox="1"/>
      </xdr:nvSpPr>
      <xdr:spPr>
        <a:xfrm>
          <a:off x="10528300" y="952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116975</xdr:rowOff>
    </xdr:from>
    <xdr:to>
      <xdr:col>55</xdr:col>
      <xdr:colOff>50800</xdr:colOff>
      <xdr:row>56</xdr:row>
      <xdr:rowOff>47125</xdr:rowOff>
    </xdr:to>
    <xdr:sp macro="" textlink="">
      <xdr:nvSpPr>
        <xdr:cNvPr id="361" name="フローチャート: 判断 360">
          <a:extLst>
            <a:ext uri="{FF2B5EF4-FFF2-40B4-BE49-F238E27FC236}">
              <a16:creationId xmlns:a16="http://schemas.microsoft.com/office/drawing/2014/main" xmlns="" id="{00000000-0008-0000-0600-000069010000}"/>
            </a:ext>
          </a:extLst>
        </xdr:cNvPr>
        <xdr:cNvSpPr/>
      </xdr:nvSpPr>
      <xdr:spPr>
        <a:xfrm>
          <a:off x="10426700" y="95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162646</xdr:rowOff>
    </xdr:from>
    <xdr:to>
      <xdr:col>50</xdr:col>
      <xdr:colOff>114300</xdr:colOff>
      <xdr:row>56</xdr:row>
      <xdr:rowOff>131413</xdr:rowOff>
    </xdr:to>
    <xdr:cxnSp macro="">
      <xdr:nvCxnSpPr>
        <xdr:cNvPr id="362" name="直線コネクタ 361">
          <a:extLst>
            <a:ext uri="{FF2B5EF4-FFF2-40B4-BE49-F238E27FC236}">
              <a16:creationId xmlns:a16="http://schemas.microsoft.com/office/drawing/2014/main" xmlns="" id="{00000000-0008-0000-0600-00006A010000}"/>
            </a:ext>
          </a:extLst>
        </xdr:cNvPr>
        <xdr:cNvCxnSpPr/>
      </xdr:nvCxnSpPr>
      <xdr:spPr>
        <a:xfrm flipV="1">
          <a:off x="8750300" y="9420946"/>
          <a:ext cx="889000" cy="31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131448</xdr:rowOff>
    </xdr:from>
    <xdr:to>
      <xdr:col>50</xdr:col>
      <xdr:colOff>165100</xdr:colOff>
      <xdr:row>56</xdr:row>
      <xdr:rowOff>61598</xdr:rowOff>
    </xdr:to>
    <xdr:sp macro="" textlink="">
      <xdr:nvSpPr>
        <xdr:cNvPr id="363" name="フローチャート: 判断 362">
          <a:extLst>
            <a:ext uri="{FF2B5EF4-FFF2-40B4-BE49-F238E27FC236}">
              <a16:creationId xmlns:a16="http://schemas.microsoft.com/office/drawing/2014/main" xmlns="" id="{00000000-0008-0000-0600-00006B010000}"/>
            </a:ext>
          </a:extLst>
        </xdr:cNvPr>
        <xdr:cNvSpPr/>
      </xdr:nvSpPr>
      <xdr:spPr>
        <a:xfrm>
          <a:off x="9588500" y="95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52725</xdr:rowOff>
    </xdr:from>
    <xdr:ext cx="534377"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9372111" y="965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131413</xdr:rowOff>
    </xdr:from>
    <xdr:to>
      <xdr:col>45</xdr:col>
      <xdr:colOff>177800</xdr:colOff>
      <xdr:row>56</xdr:row>
      <xdr:rowOff>134356</xdr:rowOff>
    </xdr:to>
    <xdr:cxnSp macro="">
      <xdr:nvCxnSpPr>
        <xdr:cNvPr id="365" name="直線コネクタ 364">
          <a:extLst>
            <a:ext uri="{FF2B5EF4-FFF2-40B4-BE49-F238E27FC236}">
              <a16:creationId xmlns:a16="http://schemas.microsoft.com/office/drawing/2014/main" xmlns="" id="{00000000-0008-0000-0600-00006D010000}"/>
            </a:ext>
          </a:extLst>
        </xdr:cNvPr>
        <xdr:cNvCxnSpPr/>
      </xdr:nvCxnSpPr>
      <xdr:spPr>
        <a:xfrm flipV="1">
          <a:off x="7861300" y="9732613"/>
          <a:ext cx="889000" cy="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125676</xdr:rowOff>
    </xdr:from>
    <xdr:to>
      <xdr:col>46</xdr:col>
      <xdr:colOff>38100</xdr:colOff>
      <xdr:row>56</xdr:row>
      <xdr:rowOff>55826</xdr:rowOff>
    </xdr:to>
    <xdr:sp macro="" textlink="">
      <xdr:nvSpPr>
        <xdr:cNvPr id="366" name="フローチャート: 判断 365">
          <a:extLst>
            <a:ext uri="{FF2B5EF4-FFF2-40B4-BE49-F238E27FC236}">
              <a16:creationId xmlns:a16="http://schemas.microsoft.com/office/drawing/2014/main" xmlns="" id="{00000000-0008-0000-0600-00006E010000}"/>
            </a:ext>
          </a:extLst>
        </xdr:cNvPr>
        <xdr:cNvSpPr/>
      </xdr:nvSpPr>
      <xdr:spPr>
        <a:xfrm>
          <a:off x="8699500" y="955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72353</xdr:rowOff>
    </xdr:from>
    <xdr:ext cx="534377"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8483111" y="933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112054</xdr:rowOff>
    </xdr:from>
    <xdr:to>
      <xdr:col>41</xdr:col>
      <xdr:colOff>50800</xdr:colOff>
      <xdr:row>56</xdr:row>
      <xdr:rowOff>134356</xdr:rowOff>
    </xdr:to>
    <xdr:cxnSp macro="">
      <xdr:nvCxnSpPr>
        <xdr:cNvPr id="368" name="直線コネクタ 367">
          <a:extLst>
            <a:ext uri="{FF2B5EF4-FFF2-40B4-BE49-F238E27FC236}">
              <a16:creationId xmlns:a16="http://schemas.microsoft.com/office/drawing/2014/main" xmlns="" id="{00000000-0008-0000-0600-000070010000}"/>
            </a:ext>
          </a:extLst>
        </xdr:cNvPr>
        <xdr:cNvCxnSpPr/>
      </xdr:nvCxnSpPr>
      <xdr:spPr>
        <a:xfrm>
          <a:off x="6972300" y="9713254"/>
          <a:ext cx="889000" cy="2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166324</xdr:rowOff>
    </xdr:from>
    <xdr:to>
      <xdr:col>41</xdr:col>
      <xdr:colOff>101600</xdr:colOff>
      <xdr:row>56</xdr:row>
      <xdr:rowOff>96474</xdr:rowOff>
    </xdr:to>
    <xdr:sp macro="" textlink="">
      <xdr:nvSpPr>
        <xdr:cNvPr id="369" name="フローチャート: 判断 368">
          <a:extLst>
            <a:ext uri="{FF2B5EF4-FFF2-40B4-BE49-F238E27FC236}">
              <a16:creationId xmlns:a16="http://schemas.microsoft.com/office/drawing/2014/main" xmlns="" id="{00000000-0008-0000-0600-000071010000}"/>
            </a:ext>
          </a:extLst>
        </xdr:cNvPr>
        <xdr:cNvSpPr/>
      </xdr:nvSpPr>
      <xdr:spPr>
        <a:xfrm>
          <a:off x="7810500" y="959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113001</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7594111" y="937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152422</xdr:rowOff>
    </xdr:from>
    <xdr:to>
      <xdr:col>36</xdr:col>
      <xdr:colOff>165100</xdr:colOff>
      <xdr:row>56</xdr:row>
      <xdr:rowOff>82572</xdr:rowOff>
    </xdr:to>
    <xdr:sp macro="" textlink="">
      <xdr:nvSpPr>
        <xdr:cNvPr id="371" name="フローチャート: 判断 370">
          <a:extLst>
            <a:ext uri="{FF2B5EF4-FFF2-40B4-BE49-F238E27FC236}">
              <a16:creationId xmlns:a16="http://schemas.microsoft.com/office/drawing/2014/main" xmlns="" id="{00000000-0008-0000-0600-000073010000}"/>
            </a:ext>
          </a:extLst>
        </xdr:cNvPr>
        <xdr:cNvSpPr/>
      </xdr:nvSpPr>
      <xdr:spPr>
        <a:xfrm>
          <a:off x="6921500" y="958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99099</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6705111" y="935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74726</xdr:rowOff>
    </xdr:from>
    <xdr:to>
      <xdr:col>55</xdr:col>
      <xdr:colOff>50800</xdr:colOff>
      <xdr:row>55</xdr:row>
      <xdr:rowOff>4876</xdr:rowOff>
    </xdr:to>
    <xdr:sp macro="" textlink="">
      <xdr:nvSpPr>
        <xdr:cNvPr id="378" name="楕円 377">
          <a:extLst>
            <a:ext uri="{FF2B5EF4-FFF2-40B4-BE49-F238E27FC236}">
              <a16:creationId xmlns:a16="http://schemas.microsoft.com/office/drawing/2014/main" xmlns="" id="{00000000-0008-0000-0600-00007A010000}"/>
            </a:ext>
          </a:extLst>
        </xdr:cNvPr>
        <xdr:cNvSpPr/>
      </xdr:nvSpPr>
      <xdr:spPr>
        <a:xfrm>
          <a:off x="10426700" y="933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97603</xdr:rowOff>
    </xdr:from>
    <xdr:ext cx="534377" cy="259045"/>
    <xdr:sp macro="" textlink="">
      <xdr:nvSpPr>
        <xdr:cNvPr id="379" name="普通建設事業費該当値テキスト">
          <a:extLst>
            <a:ext uri="{FF2B5EF4-FFF2-40B4-BE49-F238E27FC236}">
              <a16:creationId xmlns:a16="http://schemas.microsoft.com/office/drawing/2014/main" xmlns="" id="{00000000-0008-0000-0600-00007B010000}"/>
            </a:ext>
          </a:extLst>
        </xdr:cNvPr>
        <xdr:cNvSpPr txBox="1"/>
      </xdr:nvSpPr>
      <xdr:spPr>
        <a:xfrm>
          <a:off x="10528300" y="918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111846</xdr:rowOff>
    </xdr:from>
    <xdr:to>
      <xdr:col>50</xdr:col>
      <xdr:colOff>165100</xdr:colOff>
      <xdr:row>55</xdr:row>
      <xdr:rowOff>41996</xdr:rowOff>
    </xdr:to>
    <xdr:sp macro="" textlink="">
      <xdr:nvSpPr>
        <xdr:cNvPr id="380" name="楕円 379">
          <a:extLst>
            <a:ext uri="{FF2B5EF4-FFF2-40B4-BE49-F238E27FC236}">
              <a16:creationId xmlns:a16="http://schemas.microsoft.com/office/drawing/2014/main" xmlns="" id="{00000000-0008-0000-0600-00007C010000}"/>
            </a:ext>
          </a:extLst>
        </xdr:cNvPr>
        <xdr:cNvSpPr/>
      </xdr:nvSpPr>
      <xdr:spPr>
        <a:xfrm>
          <a:off x="9588500" y="937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58523</xdr:rowOff>
    </xdr:from>
    <xdr:ext cx="534377" cy="259045"/>
    <xdr:sp macro="" textlink="">
      <xdr:nvSpPr>
        <xdr:cNvPr id="381" name="テキスト ボックス 380">
          <a:extLst>
            <a:ext uri="{FF2B5EF4-FFF2-40B4-BE49-F238E27FC236}">
              <a16:creationId xmlns:a16="http://schemas.microsoft.com/office/drawing/2014/main" xmlns="" id="{00000000-0008-0000-0600-00007D010000}"/>
            </a:ext>
          </a:extLst>
        </xdr:cNvPr>
        <xdr:cNvSpPr txBox="1"/>
      </xdr:nvSpPr>
      <xdr:spPr>
        <a:xfrm>
          <a:off x="9372111" y="914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80613</xdr:rowOff>
    </xdr:from>
    <xdr:to>
      <xdr:col>46</xdr:col>
      <xdr:colOff>38100</xdr:colOff>
      <xdr:row>57</xdr:row>
      <xdr:rowOff>10763</xdr:rowOff>
    </xdr:to>
    <xdr:sp macro="" textlink="">
      <xdr:nvSpPr>
        <xdr:cNvPr id="382" name="楕円 381">
          <a:extLst>
            <a:ext uri="{FF2B5EF4-FFF2-40B4-BE49-F238E27FC236}">
              <a16:creationId xmlns:a16="http://schemas.microsoft.com/office/drawing/2014/main" xmlns="" id="{00000000-0008-0000-0600-00007E010000}"/>
            </a:ext>
          </a:extLst>
        </xdr:cNvPr>
        <xdr:cNvSpPr/>
      </xdr:nvSpPr>
      <xdr:spPr>
        <a:xfrm>
          <a:off x="8699500" y="968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1890</xdr:rowOff>
    </xdr:from>
    <xdr:ext cx="534377" cy="259045"/>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8483111" y="97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83556</xdr:rowOff>
    </xdr:from>
    <xdr:to>
      <xdr:col>41</xdr:col>
      <xdr:colOff>101600</xdr:colOff>
      <xdr:row>57</xdr:row>
      <xdr:rowOff>13706</xdr:rowOff>
    </xdr:to>
    <xdr:sp macro="" textlink="">
      <xdr:nvSpPr>
        <xdr:cNvPr id="384" name="楕円 383">
          <a:extLst>
            <a:ext uri="{FF2B5EF4-FFF2-40B4-BE49-F238E27FC236}">
              <a16:creationId xmlns:a16="http://schemas.microsoft.com/office/drawing/2014/main" xmlns="" id="{00000000-0008-0000-0600-000080010000}"/>
            </a:ext>
          </a:extLst>
        </xdr:cNvPr>
        <xdr:cNvSpPr/>
      </xdr:nvSpPr>
      <xdr:spPr>
        <a:xfrm>
          <a:off x="7810500" y="968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4833</xdr:rowOff>
    </xdr:from>
    <xdr:ext cx="534377"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7594111" y="977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61254</xdr:rowOff>
    </xdr:from>
    <xdr:to>
      <xdr:col>36</xdr:col>
      <xdr:colOff>165100</xdr:colOff>
      <xdr:row>56</xdr:row>
      <xdr:rowOff>162854</xdr:rowOff>
    </xdr:to>
    <xdr:sp macro="" textlink="">
      <xdr:nvSpPr>
        <xdr:cNvPr id="386" name="楕円 385">
          <a:extLst>
            <a:ext uri="{FF2B5EF4-FFF2-40B4-BE49-F238E27FC236}">
              <a16:creationId xmlns:a16="http://schemas.microsoft.com/office/drawing/2014/main" xmlns="" id="{00000000-0008-0000-0600-000082010000}"/>
            </a:ext>
          </a:extLst>
        </xdr:cNvPr>
        <xdr:cNvSpPr/>
      </xdr:nvSpPr>
      <xdr:spPr>
        <a:xfrm>
          <a:off x="6921500" y="96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153981</xdr:rowOff>
    </xdr:from>
    <xdr:ext cx="534377"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705111" y="975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xmlns="" id="{00000000-0008-0000-06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xmlns="" id="{00000000-0008-0000-06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xmlns="" id="{00000000-0008-0000-06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xmlns="" id="{00000000-0008-0000-06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xmlns="" id="{00000000-0008-0000-06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xmlns="" id="{00000000-0008-0000-06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xmlns="" id="{00000000-0008-0000-06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xmlns="" id="{00000000-0008-0000-06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1" name="テキスト ボックス 400">
          <a:extLst>
            <a:ext uri="{FF2B5EF4-FFF2-40B4-BE49-F238E27FC236}">
              <a16:creationId xmlns:a16="http://schemas.microsoft.com/office/drawing/2014/main" xmlns="" id="{00000000-0008-0000-0600-00009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3" name="テキスト ボックス 402">
          <a:extLst>
            <a:ext uri="{FF2B5EF4-FFF2-40B4-BE49-F238E27FC236}">
              <a16:creationId xmlns:a16="http://schemas.microsoft.com/office/drawing/2014/main" xmlns="" id="{00000000-0008-0000-0600-00009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5" name="テキスト ボックス 404">
          <a:extLst>
            <a:ext uri="{FF2B5EF4-FFF2-40B4-BE49-F238E27FC236}">
              <a16:creationId xmlns:a16="http://schemas.microsoft.com/office/drawing/2014/main" xmlns="" id="{00000000-0008-0000-0600-00009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7" name="テキスト ボックス 406">
          <a:extLst>
            <a:ext uri="{FF2B5EF4-FFF2-40B4-BE49-F238E27FC236}">
              <a16:creationId xmlns:a16="http://schemas.microsoft.com/office/drawing/2014/main" xmlns="" id="{00000000-0008-0000-0600-000097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a:extLst>
            <a:ext uri="{FF2B5EF4-FFF2-40B4-BE49-F238E27FC236}">
              <a16:creationId xmlns:a16="http://schemas.microsoft.com/office/drawing/2014/main" xmlns="" id="{00000000-0008-0000-0600-00009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138919</xdr:rowOff>
    </xdr:from>
    <xdr:to>
      <xdr:col>54</xdr:col>
      <xdr:colOff>189865</xdr:colOff>
      <xdr:row>79</xdr:row>
      <xdr:rowOff>28505</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flipV="1">
          <a:off x="10475595" y="12140419"/>
          <a:ext cx="1270" cy="1432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32332</xdr:rowOff>
    </xdr:from>
    <xdr:ext cx="378565" cy="259045"/>
    <xdr:sp macro="" textlink="">
      <xdr:nvSpPr>
        <xdr:cNvPr id="412" name="普通建設事業費 （ うち新規整備　）最小値テキスト">
          <a:extLst>
            <a:ext uri="{FF2B5EF4-FFF2-40B4-BE49-F238E27FC236}">
              <a16:creationId xmlns:a16="http://schemas.microsoft.com/office/drawing/2014/main" xmlns="" id="{00000000-0008-0000-0600-00009C010000}"/>
            </a:ext>
          </a:extLst>
        </xdr:cNvPr>
        <xdr:cNvSpPr txBox="1"/>
      </xdr:nvSpPr>
      <xdr:spPr>
        <a:xfrm>
          <a:off x="10528300" y="13576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28505</xdr:rowOff>
    </xdr:from>
    <xdr:to>
      <xdr:col>55</xdr:col>
      <xdr:colOff>88900</xdr:colOff>
      <xdr:row>79</xdr:row>
      <xdr:rowOff>28505</xdr:rowOff>
    </xdr:to>
    <xdr:cxnSp macro="">
      <xdr:nvCxnSpPr>
        <xdr:cNvPr id="413" name="直線コネクタ 412">
          <a:extLst>
            <a:ext uri="{FF2B5EF4-FFF2-40B4-BE49-F238E27FC236}">
              <a16:creationId xmlns:a16="http://schemas.microsoft.com/office/drawing/2014/main" xmlns="" id="{00000000-0008-0000-0600-00009D010000}"/>
            </a:ext>
          </a:extLst>
        </xdr:cNvPr>
        <xdr:cNvCxnSpPr/>
      </xdr:nvCxnSpPr>
      <xdr:spPr>
        <a:xfrm>
          <a:off x="10388600" y="13573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85596</xdr:rowOff>
    </xdr:from>
    <xdr:ext cx="534377" cy="259045"/>
    <xdr:sp macro="" textlink="">
      <xdr:nvSpPr>
        <xdr:cNvPr id="414" name="普通建設事業費 （ うち新規整備　）最大値テキスト">
          <a:extLst>
            <a:ext uri="{FF2B5EF4-FFF2-40B4-BE49-F238E27FC236}">
              <a16:creationId xmlns:a16="http://schemas.microsoft.com/office/drawing/2014/main" xmlns="" id="{00000000-0008-0000-0600-00009E010000}"/>
            </a:ext>
          </a:extLst>
        </xdr:cNvPr>
        <xdr:cNvSpPr txBox="1"/>
      </xdr:nvSpPr>
      <xdr:spPr>
        <a:xfrm>
          <a:off x="10528300" y="1191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138919</xdr:rowOff>
    </xdr:from>
    <xdr:to>
      <xdr:col>55</xdr:col>
      <xdr:colOff>88900</xdr:colOff>
      <xdr:row>70</xdr:row>
      <xdr:rowOff>138919</xdr:rowOff>
    </xdr:to>
    <xdr:cxnSp macro="">
      <xdr:nvCxnSpPr>
        <xdr:cNvPr id="415" name="直線コネクタ 414">
          <a:extLst>
            <a:ext uri="{FF2B5EF4-FFF2-40B4-BE49-F238E27FC236}">
              <a16:creationId xmlns:a16="http://schemas.microsoft.com/office/drawing/2014/main" xmlns="" id="{00000000-0008-0000-0600-00009F010000}"/>
            </a:ext>
          </a:extLst>
        </xdr:cNvPr>
        <xdr:cNvCxnSpPr/>
      </xdr:nvCxnSpPr>
      <xdr:spPr>
        <a:xfrm>
          <a:off x="10388600" y="12140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7017</xdr:rowOff>
    </xdr:from>
    <xdr:to>
      <xdr:col>55</xdr:col>
      <xdr:colOff>0</xdr:colOff>
      <xdr:row>78</xdr:row>
      <xdr:rowOff>45613</xdr:rowOff>
    </xdr:to>
    <xdr:cxnSp macro="">
      <xdr:nvCxnSpPr>
        <xdr:cNvPr id="416" name="直線コネクタ 415">
          <a:extLst>
            <a:ext uri="{FF2B5EF4-FFF2-40B4-BE49-F238E27FC236}">
              <a16:creationId xmlns:a16="http://schemas.microsoft.com/office/drawing/2014/main" xmlns="" id="{00000000-0008-0000-0600-0000A0010000}"/>
            </a:ext>
          </a:extLst>
        </xdr:cNvPr>
        <xdr:cNvCxnSpPr/>
      </xdr:nvCxnSpPr>
      <xdr:spPr>
        <a:xfrm flipV="1">
          <a:off x="9639300" y="13380117"/>
          <a:ext cx="838200" cy="3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118102</xdr:rowOff>
    </xdr:from>
    <xdr:ext cx="534377" cy="259045"/>
    <xdr:sp macro="" textlink="">
      <xdr:nvSpPr>
        <xdr:cNvPr id="417" name="普通建設事業費 （ うち新規整備　）平均値テキスト">
          <a:extLst>
            <a:ext uri="{FF2B5EF4-FFF2-40B4-BE49-F238E27FC236}">
              <a16:creationId xmlns:a16="http://schemas.microsoft.com/office/drawing/2014/main" xmlns="" id="{00000000-0008-0000-0600-0000A1010000}"/>
            </a:ext>
          </a:extLst>
        </xdr:cNvPr>
        <xdr:cNvSpPr txBox="1"/>
      </xdr:nvSpPr>
      <xdr:spPr>
        <a:xfrm>
          <a:off x="10528300" y="13148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95225</xdr:rowOff>
    </xdr:from>
    <xdr:to>
      <xdr:col>55</xdr:col>
      <xdr:colOff>50800</xdr:colOff>
      <xdr:row>78</xdr:row>
      <xdr:rowOff>25375</xdr:rowOff>
    </xdr:to>
    <xdr:sp macro="" textlink="">
      <xdr:nvSpPr>
        <xdr:cNvPr id="418" name="フローチャート: 判断 417">
          <a:extLst>
            <a:ext uri="{FF2B5EF4-FFF2-40B4-BE49-F238E27FC236}">
              <a16:creationId xmlns:a16="http://schemas.microsoft.com/office/drawing/2014/main" xmlns="" id="{00000000-0008-0000-0600-0000A2010000}"/>
            </a:ext>
          </a:extLst>
        </xdr:cNvPr>
        <xdr:cNvSpPr/>
      </xdr:nvSpPr>
      <xdr:spPr>
        <a:xfrm>
          <a:off x="10426700" y="132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45613</xdr:rowOff>
    </xdr:from>
    <xdr:to>
      <xdr:col>50</xdr:col>
      <xdr:colOff>114300</xdr:colOff>
      <xdr:row>79</xdr:row>
      <xdr:rowOff>7531</xdr:rowOff>
    </xdr:to>
    <xdr:cxnSp macro="">
      <xdr:nvCxnSpPr>
        <xdr:cNvPr id="419" name="直線コネクタ 418">
          <a:extLst>
            <a:ext uri="{FF2B5EF4-FFF2-40B4-BE49-F238E27FC236}">
              <a16:creationId xmlns:a16="http://schemas.microsoft.com/office/drawing/2014/main" xmlns="" id="{00000000-0008-0000-0600-0000A3010000}"/>
            </a:ext>
          </a:extLst>
        </xdr:cNvPr>
        <xdr:cNvCxnSpPr/>
      </xdr:nvCxnSpPr>
      <xdr:spPr>
        <a:xfrm flipV="1">
          <a:off x="8750300" y="13418713"/>
          <a:ext cx="889000" cy="13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126276</xdr:rowOff>
    </xdr:from>
    <xdr:to>
      <xdr:col>50</xdr:col>
      <xdr:colOff>165100</xdr:colOff>
      <xdr:row>78</xdr:row>
      <xdr:rowOff>56426</xdr:rowOff>
    </xdr:to>
    <xdr:sp macro="" textlink="">
      <xdr:nvSpPr>
        <xdr:cNvPr id="420" name="フローチャート: 判断 419">
          <a:extLst>
            <a:ext uri="{FF2B5EF4-FFF2-40B4-BE49-F238E27FC236}">
              <a16:creationId xmlns:a16="http://schemas.microsoft.com/office/drawing/2014/main" xmlns="" id="{00000000-0008-0000-0600-0000A4010000}"/>
            </a:ext>
          </a:extLst>
        </xdr:cNvPr>
        <xdr:cNvSpPr/>
      </xdr:nvSpPr>
      <xdr:spPr>
        <a:xfrm>
          <a:off x="9588500" y="1332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72953</xdr:rowOff>
    </xdr:from>
    <xdr:ext cx="534377"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9372111" y="1310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3759</xdr:rowOff>
    </xdr:from>
    <xdr:to>
      <xdr:col>45</xdr:col>
      <xdr:colOff>177800</xdr:colOff>
      <xdr:row>79</xdr:row>
      <xdr:rowOff>7531</xdr:rowOff>
    </xdr:to>
    <xdr:cxnSp macro="">
      <xdr:nvCxnSpPr>
        <xdr:cNvPr id="422" name="直線コネクタ 421">
          <a:extLst>
            <a:ext uri="{FF2B5EF4-FFF2-40B4-BE49-F238E27FC236}">
              <a16:creationId xmlns:a16="http://schemas.microsoft.com/office/drawing/2014/main" xmlns="" id="{00000000-0008-0000-0600-0000A6010000}"/>
            </a:ext>
          </a:extLst>
        </xdr:cNvPr>
        <xdr:cNvCxnSpPr/>
      </xdr:nvCxnSpPr>
      <xdr:spPr>
        <a:xfrm>
          <a:off x="7861300" y="13548309"/>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92100</xdr:rowOff>
    </xdr:from>
    <xdr:to>
      <xdr:col>46</xdr:col>
      <xdr:colOff>38100</xdr:colOff>
      <xdr:row>78</xdr:row>
      <xdr:rowOff>22250</xdr:rowOff>
    </xdr:to>
    <xdr:sp macro="" textlink="">
      <xdr:nvSpPr>
        <xdr:cNvPr id="423" name="フローチャート: 判断 422">
          <a:extLst>
            <a:ext uri="{FF2B5EF4-FFF2-40B4-BE49-F238E27FC236}">
              <a16:creationId xmlns:a16="http://schemas.microsoft.com/office/drawing/2014/main" xmlns="" id="{00000000-0008-0000-0600-0000A7010000}"/>
            </a:ext>
          </a:extLst>
        </xdr:cNvPr>
        <xdr:cNvSpPr/>
      </xdr:nvSpPr>
      <xdr:spPr>
        <a:xfrm>
          <a:off x="8699500" y="132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38777</xdr:rowOff>
    </xdr:from>
    <xdr:ext cx="534377"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8483111" y="130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68014</xdr:rowOff>
    </xdr:from>
    <xdr:to>
      <xdr:col>41</xdr:col>
      <xdr:colOff>50800</xdr:colOff>
      <xdr:row>79</xdr:row>
      <xdr:rowOff>3759</xdr:rowOff>
    </xdr:to>
    <xdr:cxnSp macro="">
      <xdr:nvCxnSpPr>
        <xdr:cNvPr id="425" name="直線コネクタ 424">
          <a:extLst>
            <a:ext uri="{FF2B5EF4-FFF2-40B4-BE49-F238E27FC236}">
              <a16:creationId xmlns:a16="http://schemas.microsoft.com/office/drawing/2014/main" xmlns="" id="{00000000-0008-0000-0600-0000A9010000}"/>
            </a:ext>
          </a:extLst>
        </xdr:cNvPr>
        <xdr:cNvCxnSpPr/>
      </xdr:nvCxnSpPr>
      <xdr:spPr>
        <a:xfrm>
          <a:off x="6972300" y="13269664"/>
          <a:ext cx="889000" cy="27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92577</xdr:rowOff>
    </xdr:from>
    <xdr:to>
      <xdr:col>41</xdr:col>
      <xdr:colOff>101600</xdr:colOff>
      <xdr:row>78</xdr:row>
      <xdr:rowOff>22727</xdr:rowOff>
    </xdr:to>
    <xdr:sp macro="" textlink="">
      <xdr:nvSpPr>
        <xdr:cNvPr id="426" name="フローチャート: 判断 425">
          <a:extLst>
            <a:ext uri="{FF2B5EF4-FFF2-40B4-BE49-F238E27FC236}">
              <a16:creationId xmlns:a16="http://schemas.microsoft.com/office/drawing/2014/main" xmlns="" id="{00000000-0008-0000-0600-0000AA010000}"/>
            </a:ext>
          </a:extLst>
        </xdr:cNvPr>
        <xdr:cNvSpPr/>
      </xdr:nvSpPr>
      <xdr:spPr>
        <a:xfrm>
          <a:off x="7810500" y="1329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39254</xdr:rowOff>
    </xdr:from>
    <xdr:ext cx="534377"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7594111" y="130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21882</xdr:rowOff>
    </xdr:from>
    <xdr:to>
      <xdr:col>36</xdr:col>
      <xdr:colOff>165100</xdr:colOff>
      <xdr:row>77</xdr:row>
      <xdr:rowOff>123482</xdr:rowOff>
    </xdr:to>
    <xdr:sp macro="" textlink="">
      <xdr:nvSpPr>
        <xdr:cNvPr id="428" name="フローチャート: 判断 427">
          <a:extLst>
            <a:ext uri="{FF2B5EF4-FFF2-40B4-BE49-F238E27FC236}">
              <a16:creationId xmlns:a16="http://schemas.microsoft.com/office/drawing/2014/main" xmlns="" id="{00000000-0008-0000-0600-0000AC010000}"/>
            </a:ext>
          </a:extLst>
        </xdr:cNvPr>
        <xdr:cNvSpPr/>
      </xdr:nvSpPr>
      <xdr:spPr>
        <a:xfrm>
          <a:off x="6921500" y="1322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114609</xdr:rowOff>
    </xdr:from>
    <xdr:ext cx="534377"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6705111" y="1331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127667</xdr:rowOff>
    </xdr:from>
    <xdr:to>
      <xdr:col>55</xdr:col>
      <xdr:colOff>50800</xdr:colOff>
      <xdr:row>78</xdr:row>
      <xdr:rowOff>57817</xdr:rowOff>
    </xdr:to>
    <xdr:sp macro="" textlink="">
      <xdr:nvSpPr>
        <xdr:cNvPr id="435" name="楕円 434">
          <a:extLst>
            <a:ext uri="{FF2B5EF4-FFF2-40B4-BE49-F238E27FC236}">
              <a16:creationId xmlns:a16="http://schemas.microsoft.com/office/drawing/2014/main" xmlns="" id="{00000000-0008-0000-0600-0000B3010000}"/>
            </a:ext>
          </a:extLst>
        </xdr:cNvPr>
        <xdr:cNvSpPr/>
      </xdr:nvSpPr>
      <xdr:spPr>
        <a:xfrm>
          <a:off x="10426700" y="1332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106094</xdr:rowOff>
    </xdr:from>
    <xdr:ext cx="534377" cy="259045"/>
    <xdr:sp macro="" textlink="">
      <xdr:nvSpPr>
        <xdr:cNvPr id="436" name="普通建設事業費 （ うち新規整備　）該当値テキスト">
          <a:extLst>
            <a:ext uri="{FF2B5EF4-FFF2-40B4-BE49-F238E27FC236}">
              <a16:creationId xmlns:a16="http://schemas.microsoft.com/office/drawing/2014/main" xmlns="" id="{00000000-0008-0000-0600-0000B4010000}"/>
            </a:ext>
          </a:extLst>
        </xdr:cNvPr>
        <xdr:cNvSpPr txBox="1"/>
      </xdr:nvSpPr>
      <xdr:spPr>
        <a:xfrm>
          <a:off x="10528300" y="1330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166263</xdr:rowOff>
    </xdr:from>
    <xdr:to>
      <xdr:col>50</xdr:col>
      <xdr:colOff>165100</xdr:colOff>
      <xdr:row>78</xdr:row>
      <xdr:rowOff>96413</xdr:rowOff>
    </xdr:to>
    <xdr:sp macro="" textlink="">
      <xdr:nvSpPr>
        <xdr:cNvPr id="437" name="楕円 436">
          <a:extLst>
            <a:ext uri="{FF2B5EF4-FFF2-40B4-BE49-F238E27FC236}">
              <a16:creationId xmlns:a16="http://schemas.microsoft.com/office/drawing/2014/main" xmlns="" id="{00000000-0008-0000-0600-0000B5010000}"/>
            </a:ext>
          </a:extLst>
        </xdr:cNvPr>
        <xdr:cNvSpPr/>
      </xdr:nvSpPr>
      <xdr:spPr>
        <a:xfrm>
          <a:off x="9588500" y="1336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87540</xdr:rowOff>
    </xdr:from>
    <xdr:ext cx="469744" cy="259045"/>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9404428" y="1346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128181</xdr:rowOff>
    </xdr:from>
    <xdr:to>
      <xdr:col>46</xdr:col>
      <xdr:colOff>38100</xdr:colOff>
      <xdr:row>79</xdr:row>
      <xdr:rowOff>58331</xdr:rowOff>
    </xdr:to>
    <xdr:sp macro="" textlink="">
      <xdr:nvSpPr>
        <xdr:cNvPr id="439" name="楕円 438">
          <a:extLst>
            <a:ext uri="{FF2B5EF4-FFF2-40B4-BE49-F238E27FC236}">
              <a16:creationId xmlns:a16="http://schemas.microsoft.com/office/drawing/2014/main" xmlns="" id="{00000000-0008-0000-0600-0000B7010000}"/>
            </a:ext>
          </a:extLst>
        </xdr:cNvPr>
        <xdr:cNvSpPr/>
      </xdr:nvSpPr>
      <xdr:spPr>
        <a:xfrm>
          <a:off x="8699500" y="1350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49458</xdr:rowOff>
    </xdr:from>
    <xdr:ext cx="469744" cy="259045"/>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8515428" y="13594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124409</xdr:rowOff>
    </xdr:from>
    <xdr:to>
      <xdr:col>41</xdr:col>
      <xdr:colOff>101600</xdr:colOff>
      <xdr:row>79</xdr:row>
      <xdr:rowOff>54559</xdr:rowOff>
    </xdr:to>
    <xdr:sp macro="" textlink="">
      <xdr:nvSpPr>
        <xdr:cNvPr id="441" name="楕円 440">
          <a:extLst>
            <a:ext uri="{FF2B5EF4-FFF2-40B4-BE49-F238E27FC236}">
              <a16:creationId xmlns:a16="http://schemas.microsoft.com/office/drawing/2014/main" xmlns="" id="{00000000-0008-0000-0600-0000B9010000}"/>
            </a:ext>
          </a:extLst>
        </xdr:cNvPr>
        <xdr:cNvSpPr/>
      </xdr:nvSpPr>
      <xdr:spPr>
        <a:xfrm>
          <a:off x="7810500" y="1349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45686</xdr:rowOff>
    </xdr:from>
    <xdr:ext cx="469744"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7626428" y="1359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17214</xdr:rowOff>
    </xdr:from>
    <xdr:to>
      <xdr:col>36</xdr:col>
      <xdr:colOff>165100</xdr:colOff>
      <xdr:row>77</xdr:row>
      <xdr:rowOff>118814</xdr:rowOff>
    </xdr:to>
    <xdr:sp macro="" textlink="">
      <xdr:nvSpPr>
        <xdr:cNvPr id="443" name="楕円 442">
          <a:extLst>
            <a:ext uri="{FF2B5EF4-FFF2-40B4-BE49-F238E27FC236}">
              <a16:creationId xmlns:a16="http://schemas.microsoft.com/office/drawing/2014/main" xmlns="" id="{00000000-0008-0000-0600-0000BB010000}"/>
            </a:ext>
          </a:extLst>
        </xdr:cNvPr>
        <xdr:cNvSpPr/>
      </xdr:nvSpPr>
      <xdr:spPr>
        <a:xfrm>
          <a:off x="6921500" y="1321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135341</xdr:rowOff>
    </xdr:from>
    <xdr:ext cx="534377"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705111" y="1299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a:extLst>
            <a:ext uri="{FF2B5EF4-FFF2-40B4-BE49-F238E27FC236}">
              <a16:creationId xmlns:a16="http://schemas.microsoft.com/office/drawing/2014/main" xmlns="" id="{00000000-0008-0000-0600-0000B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a:extLst>
            <a:ext uri="{FF2B5EF4-FFF2-40B4-BE49-F238E27FC236}">
              <a16:creationId xmlns:a16="http://schemas.microsoft.com/office/drawing/2014/main" xmlns="" id="{00000000-0008-0000-0600-0000B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a:extLst>
            <a:ext uri="{FF2B5EF4-FFF2-40B4-BE49-F238E27FC236}">
              <a16:creationId xmlns:a16="http://schemas.microsoft.com/office/drawing/2014/main" xmlns="" id="{00000000-0008-0000-0600-0000B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a:extLst>
            <a:ext uri="{FF2B5EF4-FFF2-40B4-BE49-F238E27FC236}">
              <a16:creationId xmlns:a16="http://schemas.microsoft.com/office/drawing/2014/main" xmlns="" id="{00000000-0008-0000-0600-0000C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a:extLst>
            <a:ext uri="{FF2B5EF4-FFF2-40B4-BE49-F238E27FC236}">
              <a16:creationId xmlns:a16="http://schemas.microsoft.com/office/drawing/2014/main" xmlns="" id="{00000000-0008-0000-0600-0000C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a:extLst>
            <a:ext uri="{FF2B5EF4-FFF2-40B4-BE49-F238E27FC236}">
              <a16:creationId xmlns:a16="http://schemas.microsoft.com/office/drawing/2014/main" xmlns="" id="{00000000-0008-0000-0600-0000C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a:extLst>
            <a:ext uri="{FF2B5EF4-FFF2-40B4-BE49-F238E27FC236}">
              <a16:creationId xmlns:a16="http://schemas.microsoft.com/office/drawing/2014/main" xmlns="" id="{00000000-0008-0000-0600-0000C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a:extLst>
            <a:ext uri="{FF2B5EF4-FFF2-40B4-BE49-F238E27FC236}">
              <a16:creationId xmlns:a16="http://schemas.microsoft.com/office/drawing/2014/main" xmlns="" id="{00000000-0008-0000-0600-0000C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a:extLst>
            <a:ext uri="{FF2B5EF4-FFF2-40B4-BE49-F238E27FC236}">
              <a16:creationId xmlns:a16="http://schemas.microsoft.com/office/drawing/2014/main" xmlns="" id="{00000000-0008-0000-0600-0000C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8" name="テキスト ボックス 457">
          <a:extLst>
            <a:ext uri="{FF2B5EF4-FFF2-40B4-BE49-F238E27FC236}">
              <a16:creationId xmlns:a16="http://schemas.microsoft.com/office/drawing/2014/main" xmlns="" id="{00000000-0008-0000-0600-0000C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0" name="テキスト ボックス 459">
          <a:extLst>
            <a:ext uri="{FF2B5EF4-FFF2-40B4-BE49-F238E27FC236}">
              <a16:creationId xmlns:a16="http://schemas.microsoft.com/office/drawing/2014/main" xmlns="" id="{00000000-0008-0000-0600-0000CC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a:extLst>
            <a:ext uri="{FF2B5EF4-FFF2-40B4-BE49-F238E27FC236}">
              <a16:creationId xmlns:a16="http://schemas.microsoft.com/office/drawing/2014/main" xmlns="" id="{00000000-0008-0000-06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143472</xdr:rowOff>
    </xdr:from>
    <xdr:to>
      <xdr:col>54</xdr:col>
      <xdr:colOff>189865</xdr:colOff>
      <xdr:row>98</xdr:row>
      <xdr:rowOff>109925</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flipV="1">
          <a:off x="10475595" y="15745422"/>
          <a:ext cx="1270" cy="1166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113752</xdr:rowOff>
    </xdr:from>
    <xdr:ext cx="469744" cy="259045"/>
    <xdr:sp macro="" textlink="">
      <xdr:nvSpPr>
        <xdr:cNvPr id="469" name="普通建設事業費 （ うち更新整備　）最小値テキスト">
          <a:extLst>
            <a:ext uri="{FF2B5EF4-FFF2-40B4-BE49-F238E27FC236}">
              <a16:creationId xmlns:a16="http://schemas.microsoft.com/office/drawing/2014/main" xmlns="" id="{00000000-0008-0000-0600-0000D5010000}"/>
            </a:ext>
          </a:extLst>
        </xdr:cNvPr>
        <xdr:cNvSpPr txBox="1"/>
      </xdr:nvSpPr>
      <xdr:spPr>
        <a:xfrm>
          <a:off x="10528300" y="1691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109925</xdr:rowOff>
    </xdr:from>
    <xdr:to>
      <xdr:col>55</xdr:col>
      <xdr:colOff>88900</xdr:colOff>
      <xdr:row>98</xdr:row>
      <xdr:rowOff>109925</xdr:rowOff>
    </xdr:to>
    <xdr:cxnSp macro="">
      <xdr:nvCxnSpPr>
        <xdr:cNvPr id="470" name="直線コネクタ 469">
          <a:extLst>
            <a:ext uri="{FF2B5EF4-FFF2-40B4-BE49-F238E27FC236}">
              <a16:creationId xmlns:a16="http://schemas.microsoft.com/office/drawing/2014/main" xmlns="" id="{00000000-0008-0000-0600-0000D6010000}"/>
            </a:ext>
          </a:extLst>
        </xdr:cNvPr>
        <xdr:cNvCxnSpPr/>
      </xdr:nvCxnSpPr>
      <xdr:spPr>
        <a:xfrm>
          <a:off x="10388600" y="1691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90149</xdr:rowOff>
    </xdr:from>
    <xdr:ext cx="534377" cy="259045"/>
    <xdr:sp macro="" textlink="">
      <xdr:nvSpPr>
        <xdr:cNvPr id="471" name="普通建設事業費 （ うち更新整備　）最大値テキスト">
          <a:extLst>
            <a:ext uri="{FF2B5EF4-FFF2-40B4-BE49-F238E27FC236}">
              <a16:creationId xmlns:a16="http://schemas.microsoft.com/office/drawing/2014/main" xmlns="" id="{00000000-0008-0000-0600-0000D7010000}"/>
            </a:ext>
          </a:extLst>
        </xdr:cNvPr>
        <xdr:cNvSpPr txBox="1"/>
      </xdr:nvSpPr>
      <xdr:spPr>
        <a:xfrm>
          <a:off x="10528300" y="1552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143472</xdr:rowOff>
    </xdr:from>
    <xdr:to>
      <xdr:col>55</xdr:col>
      <xdr:colOff>88900</xdr:colOff>
      <xdr:row>91</xdr:row>
      <xdr:rowOff>143472</xdr:rowOff>
    </xdr:to>
    <xdr:cxnSp macro="">
      <xdr:nvCxnSpPr>
        <xdr:cNvPr id="472" name="直線コネクタ 471">
          <a:extLst>
            <a:ext uri="{FF2B5EF4-FFF2-40B4-BE49-F238E27FC236}">
              <a16:creationId xmlns:a16="http://schemas.microsoft.com/office/drawing/2014/main" xmlns="" id="{00000000-0008-0000-0600-0000D8010000}"/>
            </a:ext>
          </a:extLst>
        </xdr:cNvPr>
        <xdr:cNvCxnSpPr/>
      </xdr:nvCxnSpPr>
      <xdr:spPr>
        <a:xfrm>
          <a:off x="10388600" y="157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136861</xdr:rowOff>
    </xdr:from>
    <xdr:to>
      <xdr:col>55</xdr:col>
      <xdr:colOff>0</xdr:colOff>
      <xdr:row>94</xdr:row>
      <xdr:rowOff>161455</xdr:rowOff>
    </xdr:to>
    <xdr:cxnSp macro="">
      <xdr:nvCxnSpPr>
        <xdr:cNvPr id="473" name="直線コネクタ 472">
          <a:extLst>
            <a:ext uri="{FF2B5EF4-FFF2-40B4-BE49-F238E27FC236}">
              <a16:creationId xmlns:a16="http://schemas.microsoft.com/office/drawing/2014/main" xmlns="" id="{00000000-0008-0000-0600-0000D9010000}"/>
            </a:ext>
          </a:extLst>
        </xdr:cNvPr>
        <xdr:cNvCxnSpPr/>
      </xdr:nvCxnSpPr>
      <xdr:spPr>
        <a:xfrm flipV="1">
          <a:off x="9639300" y="16253161"/>
          <a:ext cx="838200" cy="2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17187</xdr:rowOff>
    </xdr:from>
    <xdr:ext cx="534377" cy="259045"/>
    <xdr:sp macro="" textlink="">
      <xdr:nvSpPr>
        <xdr:cNvPr id="474" name="普通建設事業費 （ うち更新整備　）平均値テキスト">
          <a:extLst>
            <a:ext uri="{FF2B5EF4-FFF2-40B4-BE49-F238E27FC236}">
              <a16:creationId xmlns:a16="http://schemas.microsoft.com/office/drawing/2014/main" xmlns="" id="{00000000-0008-0000-0600-0000DA010000}"/>
            </a:ext>
          </a:extLst>
        </xdr:cNvPr>
        <xdr:cNvSpPr txBox="1"/>
      </xdr:nvSpPr>
      <xdr:spPr>
        <a:xfrm>
          <a:off x="10528300" y="16476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38760</xdr:rowOff>
    </xdr:from>
    <xdr:to>
      <xdr:col>55</xdr:col>
      <xdr:colOff>50800</xdr:colOff>
      <xdr:row>96</xdr:row>
      <xdr:rowOff>140360</xdr:rowOff>
    </xdr:to>
    <xdr:sp macro="" textlink="">
      <xdr:nvSpPr>
        <xdr:cNvPr id="475" name="フローチャート: 判断 474">
          <a:extLst>
            <a:ext uri="{FF2B5EF4-FFF2-40B4-BE49-F238E27FC236}">
              <a16:creationId xmlns:a16="http://schemas.microsoft.com/office/drawing/2014/main" xmlns="" id="{00000000-0008-0000-0600-0000DB010000}"/>
            </a:ext>
          </a:extLst>
        </xdr:cNvPr>
        <xdr:cNvSpPr/>
      </xdr:nvSpPr>
      <xdr:spPr>
        <a:xfrm>
          <a:off x="10426700" y="164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161455</xdr:rowOff>
    </xdr:from>
    <xdr:to>
      <xdr:col>50</xdr:col>
      <xdr:colOff>114300</xdr:colOff>
      <xdr:row>96</xdr:row>
      <xdr:rowOff>142787</xdr:rowOff>
    </xdr:to>
    <xdr:cxnSp macro="">
      <xdr:nvCxnSpPr>
        <xdr:cNvPr id="476" name="直線コネクタ 475">
          <a:extLst>
            <a:ext uri="{FF2B5EF4-FFF2-40B4-BE49-F238E27FC236}">
              <a16:creationId xmlns:a16="http://schemas.microsoft.com/office/drawing/2014/main" xmlns="" id="{00000000-0008-0000-0600-0000DC010000}"/>
            </a:ext>
          </a:extLst>
        </xdr:cNvPr>
        <xdr:cNvCxnSpPr/>
      </xdr:nvCxnSpPr>
      <xdr:spPr>
        <a:xfrm flipV="1">
          <a:off x="8750300" y="16277755"/>
          <a:ext cx="889000" cy="3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33159</xdr:rowOff>
    </xdr:from>
    <xdr:to>
      <xdr:col>50</xdr:col>
      <xdr:colOff>165100</xdr:colOff>
      <xdr:row>96</xdr:row>
      <xdr:rowOff>134759</xdr:rowOff>
    </xdr:to>
    <xdr:sp macro="" textlink="">
      <xdr:nvSpPr>
        <xdr:cNvPr id="477" name="フローチャート: 判断 476">
          <a:extLst>
            <a:ext uri="{FF2B5EF4-FFF2-40B4-BE49-F238E27FC236}">
              <a16:creationId xmlns:a16="http://schemas.microsoft.com/office/drawing/2014/main" xmlns="" id="{00000000-0008-0000-0600-0000DD010000}"/>
            </a:ext>
          </a:extLst>
        </xdr:cNvPr>
        <xdr:cNvSpPr/>
      </xdr:nvSpPr>
      <xdr:spPr>
        <a:xfrm>
          <a:off x="95885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125886</xdr:rowOff>
    </xdr:from>
    <xdr:ext cx="534377"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9372111" y="1658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142787</xdr:rowOff>
    </xdr:from>
    <xdr:to>
      <xdr:col>45</xdr:col>
      <xdr:colOff>177800</xdr:colOff>
      <xdr:row>97</xdr:row>
      <xdr:rowOff>27324</xdr:rowOff>
    </xdr:to>
    <xdr:cxnSp macro="">
      <xdr:nvCxnSpPr>
        <xdr:cNvPr id="479" name="直線コネクタ 478">
          <a:extLst>
            <a:ext uri="{FF2B5EF4-FFF2-40B4-BE49-F238E27FC236}">
              <a16:creationId xmlns:a16="http://schemas.microsoft.com/office/drawing/2014/main" xmlns="" id="{00000000-0008-0000-0600-0000DF010000}"/>
            </a:ext>
          </a:extLst>
        </xdr:cNvPr>
        <xdr:cNvCxnSpPr/>
      </xdr:nvCxnSpPr>
      <xdr:spPr>
        <a:xfrm flipV="1">
          <a:off x="7861300" y="16601987"/>
          <a:ext cx="889000" cy="5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61640</xdr:rowOff>
    </xdr:from>
    <xdr:to>
      <xdr:col>46</xdr:col>
      <xdr:colOff>38100</xdr:colOff>
      <xdr:row>96</xdr:row>
      <xdr:rowOff>163240</xdr:rowOff>
    </xdr:to>
    <xdr:sp macro="" textlink="">
      <xdr:nvSpPr>
        <xdr:cNvPr id="480" name="フローチャート: 判断 479">
          <a:extLst>
            <a:ext uri="{FF2B5EF4-FFF2-40B4-BE49-F238E27FC236}">
              <a16:creationId xmlns:a16="http://schemas.microsoft.com/office/drawing/2014/main" xmlns="" id="{00000000-0008-0000-0600-0000E0010000}"/>
            </a:ext>
          </a:extLst>
        </xdr:cNvPr>
        <xdr:cNvSpPr/>
      </xdr:nvSpPr>
      <xdr:spPr>
        <a:xfrm>
          <a:off x="8699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8317</xdr:rowOff>
    </xdr:from>
    <xdr:ext cx="534377"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8483111" y="1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27324</xdr:rowOff>
    </xdr:from>
    <xdr:to>
      <xdr:col>41</xdr:col>
      <xdr:colOff>50800</xdr:colOff>
      <xdr:row>99</xdr:row>
      <xdr:rowOff>44450</xdr:rowOff>
    </xdr:to>
    <xdr:cxnSp macro="">
      <xdr:nvCxnSpPr>
        <xdr:cNvPr id="482" name="直線コネクタ 481">
          <a:extLst>
            <a:ext uri="{FF2B5EF4-FFF2-40B4-BE49-F238E27FC236}">
              <a16:creationId xmlns:a16="http://schemas.microsoft.com/office/drawing/2014/main" xmlns="" id="{00000000-0008-0000-0600-0000E2010000}"/>
            </a:ext>
          </a:extLst>
        </xdr:cNvPr>
        <xdr:cNvCxnSpPr/>
      </xdr:nvCxnSpPr>
      <xdr:spPr>
        <a:xfrm flipV="1">
          <a:off x="6972300" y="16657974"/>
          <a:ext cx="889000" cy="36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106521</xdr:rowOff>
    </xdr:from>
    <xdr:to>
      <xdr:col>41</xdr:col>
      <xdr:colOff>101600</xdr:colOff>
      <xdr:row>97</xdr:row>
      <xdr:rowOff>36671</xdr:rowOff>
    </xdr:to>
    <xdr:sp macro="" textlink="">
      <xdr:nvSpPr>
        <xdr:cNvPr id="483" name="フローチャート: 判断 482">
          <a:extLst>
            <a:ext uri="{FF2B5EF4-FFF2-40B4-BE49-F238E27FC236}">
              <a16:creationId xmlns:a16="http://schemas.microsoft.com/office/drawing/2014/main" xmlns="" id="{00000000-0008-0000-0600-0000E3010000}"/>
            </a:ext>
          </a:extLst>
        </xdr:cNvPr>
        <xdr:cNvSpPr/>
      </xdr:nvSpPr>
      <xdr:spPr>
        <a:xfrm>
          <a:off x="7810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53198</xdr:rowOff>
    </xdr:from>
    <xdr:ext cx="534377"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7594111" y="1634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153918</xdr:rowOff>
    </xdr:from>
    <xdr:to>
      <xdr:col>36</xdr:col>
      <xdr:colOff>165100</xdr:colOff>
      <xdr:row>97</xdr:row>
      <xdr:rowOff>84068</xdr:rowOff>
    </xdr:to>
    <xdr:sp macro="" textlink="">
      <xdr:nvSpPr>
        <xdr:cNvPr id="485" name="フローチャート: 判断 484">
          <a:extLst>
            <a:ext uri="{FF2B5EF4-FFF2-40B4-BE49-F238E27FC236}">
              <a16:creationId xmlns:a16="http://schemas.microsoft.com/office/drawing/2014/main" xmlns="" id="{00000000-0008-0000-0600-0000E5010000}"/>
            </a:ext>
          </a:extLst>
        </xdr:cNvPr>
        <xdr:cNvSpPr/>
      </xdr:nvSpPr>
      <xdr:spPr>
        <a:xfrm>
          <a:off x="6921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100595</xdr:rowOff>
    </xdr:from>
    <xdr:ext cx="534377"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6705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86061</xdr:rowOff>
    </xdr:from>
    <xdr:to>
      <xdr:col>55</xdr:col>
      <xdr:colOff>50800</xdr:colOff>
      <xdr:row>95</xdr:row>
      <xdr:rowOff>16211</xdr:rowOff>
    </xdr:to>
    <xdr:sp macro="" textlink="">
      <xdr:nvSpPr>
        <xdr:cNvPr id="492" name="楕円 491">
          <a:extLst>
            <a:ext uri="{FF2B5EF4-FFF2-40B4-BE49-F238E27FC236}">
              <a16:creationId xmlns:a16="http://schemas.microsoft.com/office/drawing/2014/main" xmlns="" id="{00000000-0008-0000-0600-0000EC010000}"/>
            </a:ext>
          </a:extLst>
        </xdr:cNvPr>
        <xdr:cNvSpPr/>
      </xdr:nvSpPr>
      <xdr:spPr>
        <a:xfrm>
          <a:off x="10426700" y="162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108938</xdr:rowOff>
    </xdr:from>
    <xdr:ext cx="534377" cy="259045"/>
    <xdr:sp macro="" textlink="">
      <xdr:nvSpPr>
        <xdr:cNvPr id="493" name="普通建設事業費 （ うち更新整備　）該当値テキスト">
          <a:extLst>
            <a:ext uri="{FF2B5EF4-FFF2-40B4-BE49-F238E27FC236}">
              <a16:creationId xmlns:a16="http://schemas.microsoft.com/office/drawing/2014/main" xmlns="" id="{00000000-0008-0000-0600-0000ED010000}"/>
            </a:ext>
          </a:extLst>
        </xdr:cNvPr>
        <xdr:cNvSpPr txBox="1"/>
      </xdr:nvSpPr>
      <xdr:spPr>
        <a:xfrm>
          <a:off x="10528300" y="1605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110655</xdr:rowOff>
    </xdr:from>
    <xdr:to>
      <xdr:col>50</xdr:col>
      <xdr:colOff>165100</xdr:colOff>
      <xdr:row>95</xdr:row>
      <xdr:rowOff>40805</xdr:rowOff>
    </xdr:to>
    <xdr:sp macro="" textlink="">
      <xdr:nvSpPr>
        <xdr:cNvPr id="494" name="楕円 493">
          <a:extLst>
            <a:ext uri="{FF2B5EF4-FFF2-40B4-BE49-F238E27FC236}">
              <a16:creationId xmlns:a16="http://schemas.microsoft.com/office/drawing/2014/main" xmlns="" id="{00000000-0008-0000-0600-0000EE010000}"/>
            </a:ext>
          </a:extLst>
        </xdr:cNvPr>
        <xdr:cNvSpPr/>
      </xdr:nvSpPr>
      <xdr:spPr>
        <a:xfrm>
          <a:off x="9588500" y="162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57332</xdr:rowOff>
    </xdr:from>
    <xdr:ext cx="534377"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9372111" y="1600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91987</xdr:rowOff>
    </xdr:from>
    <xdr:to>
      <xdr:col>46</xdr:col>
      <xdr:colOff>38100</xdr:colOff>
      <xdr:row>97</xdr:row>
      <xdr:rowOff>22137</xdr:rowOff>
    </xdr:to>
    <xdr:sp macro="" textlink="">
      <xdr:nvSpPr>
        <xdr:cNvPr id="496" name="楕円 495">
          <a:extLst>
            <a:ext uri="{FF2B5EF4-FFF2-40B4-BE49-F238E27FC236}">
              <a16:creationId xmlns:a16="http://schemas.microsoft.com/office/drawing/2014/main" xmlns="" id="{00000000-0008-0000-0600-0000F0010000}"/>
            </a:ext>
          </a:extLst>
        </xdr:cNvPr>
        <xdr:cNvSpPr/>
      </xdr:nvSpPr>
      <xdr:spPr>
        <a:xfrm>
          <a:off x="8699500" y="1655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13264</xdr:rowOff>
    </xdr:from>
    <xdr:ext cx="534377"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8483111" y="166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147974</xdr:rowOff>
    </xdr:from>
    <xdr:to>
      <xdr:col>41</xdr:col>
      <xdr:colOff>101600</xdr:colOff>
      <xdr:row>97</xdr:row>
      <xdr:rowOff>78124</xdr:rowOff>
    </xdr:to>
    <xdr:sp macro="" textlink="">
      <xdr:nvSpPr>
        <xdr:cNvPr id="498" name="楕円 497">
          <a:extLst>
            <a:ext uri="{FF2B5EF4-FFF2-40B4-BE49-F238E27FC236}">
              <a16:creationId xmlns:a16="http://schemas.microsoft.com/office/drawing/2014/main" xmlns="" id="{00000000-0008-0000-0600-0000F2010000}"/>
            </a:ext>
          </a:extLst>
        </xdr:cNvPr>
        <xdr:cNvSpPr/>
      </xdr:nvSpPr>
      <xdr:spPr>
        <a:xfrm>
          <a:off x="7810500" y="1660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69251</xdr:rowOff>
    </xdr:from>
    <xdr:ext cx="534377"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7594111" y="1669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165100</xdr:rowOff>
    </xdr:from>
    <xdr:to>
      <xdr:col>36</xdr:col>
      <xdr:colOff>165100</xdr:colOff>
      <xdr:row>99</xdr:row>
      <xdr:rowOff>95250</xdr:rowOff>
    </xdr:to>
    <xdr:sp macro="" textlink="">
      <xdr:nvSpPr>
        <xdr:cNvPr id="500" name="楕円 499">
          <a:extLst>
            <a:ext uri="{FF2B5EF4-FFF2-40B4-BE49-F238E27FC236}">
              <a16:creationId xmlns:a16="http://schemas.microsoft.com/office/drawing/2014/main" xmlns="" id="{00000000-0008-0000-0600-0000F4010000}"/>
            </a:ext>
          </a:extLst>
        </xdr:cNvPr>
        <xdr:cNvSpPr/>
      </xdr:nvSpPr>
      <xdr:spPr>
        <a:xfrm>
          <a:off x="6921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99</xdr:row>
      <xdr:rowOff>86377</xdr:rowOff>
    </xdr:from>
    <xdr:ext cx="24929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6847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xmlns="" id="{00000000-0008-0000-06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xmlns="" id="{00000000-0008-0000-06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xmlns="" id="{00000000-0008-0000-06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xmlns="" id="{00000000-0008-0000-06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xmlns="" id="{00000000-0008-0000-06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xmlns="" id="{00000000-0008-0000-06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xmlns="" id="{00000000-0008-0000-06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xmlns="" id="{00000000-0008-0000-06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3" name="テキスト ボックス 512">
          <a:extLst>
            <a:ext uri="{FF2B5EF4-FFF2-40B4-BE49-F238E27FC236}">
              <a16:creationId xmlns:a16="http://schemas.microsoft.com/office/drawing/2014/main" xmlns="" id="{00000000-0008-0000-0600-000001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7" name="テキスト ボックス 516">
          <a:extLst>
            <a:ext uri="{FF2B5EF4-FFF2-40B4-BE49-F238E27FC236}">
              <a16:creationId xmlns:a16="http://schemas.microsoft.com/office/drawing/2014/main" xmlns="" id="{00000000-0008-0000-0600-00000502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a:extLst>
            <a:ext uri="{FF2B5EF4-FFF2-40B4-BE49-F238E27FC236}">
              <a16:creationId xmlns:a16="http://schemas.microsoft.com/office/drawing/2014/main" xmlns="" id="{00000000-0008-0000-06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156845</xdr:rowOff>
    </xdr:from>
    <xdr:to>
      <xdr:col>85</xdr:col>
      <xdr:colOff>126364</xdr:colOff>
      <xdr:row>38</xdr:row>
      <xdr:rowOff>139700</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flipV="1">
          <a:off x="16317595" y="5300345"/>
          <a:ext cx="1269"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4" name="災害復旧事業費最小値テキスト">
          <a:extLst>
            <a:ext uri="{FF2B5EF4-FFF2-40B4-BE49-F238E27FC236}">
              <a16:creationId xmlns:a16="http://schemas.microsoft.com/office/drawing/2014/main" xmlns="" id="{00000000-0008-0000-0600-00000C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103522</xdr:rowOff>
    </xdr:from>
    <xdr:ext cx="469744" cy="259045"/>
    <xdr:sp macro="" textlink="">
      <xdr:nvSpPr>
        <xdr:cNvPr id="526" name="災害復旧事業費最大値テキスト">
          <a:extLst>
            <a:ext uri="{FF2B5EF4-FFF2-40B4-BE49-F238E27FC236}">
              <a16:creationId xmlns:a16="http://schemas.microsoft.com/office/drawing/2014/main" xmlns="" id="{00000000-0008-0000-0600-00000E020000}"/>
            </a:ext>
          </a:extLst>
        </xdr:cNvPr>
        <xdr:cNvSpPr txBox="1"/>
      </xdr:nvSpPr>
      <xdr:spPr>
        <a:xfrm>
          <a:off x="16370300" y="507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156845</xdr:rowOff>
    </xdr:from>
    <xdr:to>
      <xdr:col>86</xdr:col>
      <xdr:colOff>25400</xdr:colOff>
      <xdr:row>30</xdr:row>
      <xdr:rowOff>156845</xdr:rowOff>
    </xdr:to>
    <xdr:cxnSp macro="">
      <xdr:nvCxnSpPr>
        <xdr:cNvPr id="527" name="直線コネクタ 526">
          <a:extLst>
            <a:ext uri="{FF2B5EF4-FFF2-40B4-BE49-F238E27FC236}">
              <a16:creationId xmlns:a16="http://schemas.microsoft.com/office/drawing/2014/main" xmlns="" id="{00000000-0008-0000-0600-00000F020000}"/>
            </a:ext>
          </a:extLst>
        </xdr:cNvPr>
        <xdr:cNvCxnSpPr/>
      </xdr:nvCxnSpPr>
      <xdr:spPr>
        <a:xfrm>
          <a:off x="16230600" y="530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93751</xdr:rowOff>
    </xdr:from>
    <xdr:to>
      <xdr:col>85</xdr:col>
      <xdr:colOff>127000</xdr:colOff>
      <xdr:row>38</xdr:row>
      <xdr:rowOff>32258</xdr:rowOff>
    </xdr:to>
    <xdr:cxnSp macro="">
      <xdr:nvCxnSpPr>
        <xdr:cNvPr id="528" name="直線コネクタ 527">
          <a:extLst>
            <a:ext uri="{FF2B5EF4-FFF2-40B4-BE49-F238E27FC236}">
              <a16:creationId xmlns:a16="http://schemas.microsoft.com/office/drawing/2014/main" xmlns="" id="{00000000-0008-0000-0600-000010020000}"/>
            </a:ext>
          </a:extLst>
        </xdr:cNvPr>
        <xdr:cNvCxnSpPr/>
      </xdr:nvCxnSpPr>
      <xdr:spPr>
        <a:xfrm flipV="1">
          <a:off x="15481300" y="6437401"/>
          <a:ext cx="838200" cy="10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92473</xdr:rowOff>
    </xdr:from>
    <xdr:ext cx="378565" cy="259045"/>
    <xdr:sp macro="" textlink="">
      <xdr:nvSpPr>
        <xdr:cNvPr id="529" name="災害復旧事業費平均値テキスト">
          <a:extLst>
            <a:ext uri="{FF2B5EF4-FFF2-40B4-BE49-F238E27FC236}">
              <a16:creationId xmlns:a16="http://schemas.microsoft.com/office/drawing/2014/main" xmlns="" id="{00000000-0008-0000-0600-000011020000}"/>
            </a:ext>
          </a:extLst>
        </xdr:cNvPr>
        <xdr:cNvSpPr txBox="1"/>
      </xdr:nvSpPr>
      <xdr:spPr>
        <a:xfrm>
          <a:off x="16370300" y="64361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114046</xdr:rowOff>
    </xdr:from>
    <xdr:to>
      <xdr:col>85</xdr:col>
      <xdr:colOff>177800</xdr:colOff>
      <xdr:row>38</xdr:row>
      <xdr:rowOff>44196</xdr:rowOff>
    </xdr:to>
    <xdr:sp macro="" textlink="">
      <xdr:nvSpPr>
        <xdr:cNvPr id="530" name="フローチャート: 判断 529">
          <a:extLst>
            <a:ext uri="{FF2B5EF4-FFF2-40B4-BE49-F238E27FC236}">
              <a16:creationId xmlns:a16="http://schemas.microsoft.com/office/drawing/2014/main" xmlns="" id="{00000000-0008-0000-0600-000012020000}"/>
            </a:ext>
          </a:extLst>
        </xdr:cNvPr>
        <xdr:cNvSpPr/>
      </xdr:nvSpPr>
      <xdr:spPr>
        <a:xfrm>
          <a:off x="162687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32258</xdr:rowOff>
    </xdr:from>
    <xdr:to>
      <xdr:col>81</xdr:col>
      <xdr:colOff>50800</xdr:colOff>
      <xdr:row>38</xdr:row>
      <xdr:rowOff>133071</xdr:rowOff>
    </xdr:to>
    <xdr:cxnSp macro="">
      <xdr:nvCxnSpPr>
        <xdr:cNvPr id="531" name="直線コネクタ 530">
          <a:extLst>
            <a:ext uri="{FF2B5EF4-FFF2-40B4-BE49-F238E27FC236}">
              <a16:creationId xmlns:a16="http://schemas.microsoft.com/office/drawing/2014/main" xmlns="" id="{00000000-0008-0000-0600-000013020000}"/>
            </a:ext>
          </a:extLst>
        </xdr:cNvPr>
        <xdr:cNvCxnSpPr/>
      </xdr:nvCxnSpPr>
      <xdr:spPr>
        <a:xfrm flipV="1">
          <a:off x="14592300" y="6547358"/>
          <a:ext cx="889000" cy="10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101016</xdr:rowOff>
    </xdr:from>
    <xdr:to>
      <xdr:col>81</xdr:col>
      <xdr:colOff>101600</xdr:colOff>
      <xdr:row>38</xdr:row>
      <xdr:rowOff>31166</xdr:rowOff>
    </xdr:to>
    <xdr:sp macro="" textlink="">
      <xdr:nvSpPr>
        <xdr:cNvPr id="532" name="フローチャート: 判断 531">
          <a:extLst>
            <a:ext uri="{FF2B5EF4-FFF2-40B4-BE49-F238E27FC236}">
              <a16:creationId xmlns:a16="http://schemas.microsoft.com/office/drawing/2014/main" xmlns="" id="{00000000-0008-0000-0600-000014020000}"/>
            </a:ext>
          </a:extLst>
        </xdr:cNvPr>
        <xdr:cNvSpPr/>
      </xdr:nvSpPr>
      <xdr:spPr>
        <a:xfrm>
          <a:off x="15430500" y="64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47693</xdr:rowOff>
    </xdr:from>
    <xdr:ext cx="378565"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5292017" y="6219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133071</xdr:rowOff>
    </xdr:from>
    <xdr:to>
      <xdr:col>76</xdr:col>
      <xdr:colOff>114300</xdr:colOff>
      <xdr:row>38</xdr:row>
      <xdr:rowOff>139700</xdr:rowOff>
    </xdr:to>
    <xdr:cxnSp macro="">
      <xdr:nvCxnSpPr>
        <xdr:cNvPr id="534" name="直線コネクタ 533">
          <a:extLst>
            <a:ext uri="{FF2B5EF4-FFF2-40B4-BE49-F238E27FC236}">
              <a16:creationId xmlns:a16="http://schemas.microsoft.com/office/drawing/2014/main" xmlns="" id="{00000000-0008-0000-0600-000016020000}"/>
            </a:ext>
          </a:extLst>
        </xdr:cNvPr>
        <xdr:cNvCxnSpPr/>
      </xdr:nvCxnSpPr>
      <xdr:spPr>
        <a:xfrm flipV="1">
          <a:off x="13703300" y="6648171"/>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28549</xdr:rowOff>
    </xdr:from>
    <xdr:to>
      <xdr:col>76</xdr:col>
      <xdr:colOff>165100</xdr:colOff>
      <xdr:row>38</xdr:row>
      <xdr:rowOff>130149</xdr:rowOff>
    </xdr:to>
    <xdr:sp macro="" textlink="">
      <xdr:nvSpPr>
        <xdr:cNvPr id="535" name="フローチャート: 判断 534">
          <a:extLst>
            <a:ext uri="{FF2B5EF4-FFF2-40B4-BE49-F238E27FC236}">
              <a16:creationId xmlns:a16="http://schemas.microsoft.com/office/drawing/2014/main" xmlns="" id="{00000000-0008-0000-0600-000017020000}"/>
            </a:ext>
          </a:extLst>
        </xdr:cNvPr>
        <xdr:cNvSpPr/>
      </xdr:nvSpPr>
      <xdr:spPr>
        <a:xfrm>
          <a:off x="14541500" y="654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146676</xdr:rowOff>
    </xdr:from>
    <xdr:ext cx="378565"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4403017" y="6318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136271</xdr:rowOff>
    </xdr:from>
    <xdr:to>
      <xdr:col>71</xdr:col>
      <xdr:colOff>177800</xdr:colOff>
      <xdr:row>38</xdr:row>
      <xdr:rowOff>139700</xdr:rowOff>
    </xdr:to>
    <xdr:cxnSp macro="">
      <xdr:nvCxnSpPr>
        <xdr:cNvPr id="537" name="直線コネクタ 536">
          <a:extLst>
            <a:ext uri="{FF2B5EF4-FFF2-40B4-BE49-F238E27FC236}">
              <a16:creationId xmlns:a16="http://schemas.microsoft.com/office/drawing/2014/main" xmlns="" id="{00000000-0008-0000-0600-000019020000}"/>
            </a:ext>
          </a:extLst>
        </xdr:cNvPr>
        <xdr:cNvCxnSpPr/>
      </xdr:nvCxnSpPr>
      <xdr:spPr>
        <a:xfrm>
          <a:off x="12814300" y="665137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64897</xdr:rowOff>
    </xdr:from>
    <xdr:to>
      <xdr:col>72</xdr:col>
      <xdr:colOff>38100</xdr:colOff>
      <xdr:row>38</xdr:row>
      <xdr:rowOff>166497</xdr:rowOff>
    </xdr:to>
    <xdr:sp macro="" textlink="">
      <xdr:nvSpPr>
        <xdr:cNvPr id="538" name="フローチャート: 判断 537">
          <a:extLst>
            <a:ext uri="{FF2B5EF4-FFF2-40B4-BE49-F238E27FC236}">
              <a16:creationId xmlns:a16="http://schemas.microsoft.com/office/drawing/2014/main" xmlns="" id="{00000000-0008-0000-0600-00001A020000}"/>
            </a:ext>
          </a:extLst>
        </xdr:cNvPr>
        <xdr:cNvSpPr/>
      </xdr:nvSpPr>
      <xdr:spPr>
        <a:xfrm>
          <a:off x="13652500" y="657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11574</xdr:rowOff>
    </xdr:from>
    <xdr:ext cx="378565"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3514017" y="6355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19177</xdr:rowOff>
    </xdr:from>
    <xdr:to>
      <xdr:col>67</xdr:col>
      <xdr:colOff>101600</xdr:colOff>
      <xdr:row>38</xdr:row>
      <xdr:rowOff>120777</xdr:rowOff>
    </xdr:to>
    <xdr:sp macro="" textlink="">
      <xdr:nvSpPr>
        <xdr:cNvPr id="540" name="フローチャート: 判断 539">
          <a:extLst>
            <a:ext uri="{FF2B5EF4-FFF2-40B4-BE49-F238E27FC236}">
              <a16:creationId xmlns:a16="http://schemas.microsoft.com/office/drawing/2014/main" xmlns="" id="{00000000-0008-0000-0600-00001C020000}"/>
            </a:ext>
          </a:extLst>
        </xdr:cNvPr>
        <xdr:cNvSpPr/>
      </xdr:nvSpPr>
      <xdr:spPr>
        <a:xfrm>
          <a:off x="12763500" y="653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137304</xdr:rowOff>
    </xdr:from>
    <xdr:ext cx="378565"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2625017" y="6309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42951</xdr:rowOff>
    </xdr:from>
    <xdr:to>
      <xdr:col>85</xdr:col>
      <xdr:colOff>177800</xdr:colOff>
      <xdr:row>37</xdr:row>
      <xdr:rowOff>144551</xdr:rowOff>
    </xdr:to>
    <xdr:sp macro="" textlink="">
      <xdr:nvSpPr>
        <xdr:cNvPr id="547" name="楕円 546">
          <a:extLst>
            <a:ext uri="{FF2B5EF4-FFF2-40B4-BE49-F238E27FC236}">
              <a16:creationId xmlns:a16="http://schemas.microsoft.com/office/drawing/2014/main" xmlns="" id="{00000000-0008-0000-0600-000023020000}"/>
            </a:ext>
          </a:extLst>
        </xdr:cNvPr>
        <xdr:cNvSpPr/>
      </xdr:nvSpPr>
      <xdr:spPr>
        <a:xfrm>
          <a:off x="16268700" y="638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65828</xdr:rowOff>
    </xdr:from>
    <xdr:ext cx="378565" cy="259045"/>
    <xdr:sp macro="" textlink="">
      <xdr:nvSpPr>
        <xdr:cNvPr id="548" name="災害復旧事業費該当値テキスト">
          <a:extLst>
            <a:ext uri="{FF2B5EF4-FFF2-40B4-BE49-F238E27FC236}">
              <a16:creationId xmlns:a16="http://schemas.microsoft.com/office/drawing/2014/main" xmlns="" id="{00000000-0008-0000-0600-000024020000}"/>
            </a:ext>
          </a:extLst>
        </xdr:cNvPr>
        <xdr:cNvSpPr txBox="1"/>
      </xdr:nvSpPr>
      <xdr:spPr>
        <a:xfrm>
          <a:off x="16370300" y="6238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152908</xdr:rowOff>
    </xdr:from>
    <xdr:to>
      <xdr:col>81</xdr:col>
      <xdr:colOff>101600</xdr:colOff>
      <xdr:row>38</xdr:row>
      <xdr:rowOff>83058</xdr:rowOff>
    </xdr:to>
    <xdr:sp macro="" textlink="">
      <xdr:nvSpPr>
        <xdr:cNvPr id="549" name="楕円 548">
          <a:extLst>
            <a:ext uri="{FF2B5EF4-FFF2-40B4-BE49-F238E27FC236}">
              <a16:creationId xmlns:a16="http://schemas.microsoft.com/office/drawing/2014/main" xmlns="" id="{00000000-0008-0000-0600-000025020000}"/>
            </a:ext>
          </a:extLst>
        </xdr:cNvPr>
        <xdr:cNvSpPr/>
      </xdr:nvSpPr>
      <xdr:spPr>
        <a:xfrm>
          <a:off x="15430500" y="649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74185</xdr:rowOff>
    </xdr:from>
    <xdr:ext cx="378565" cy="259045"/>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5292017" y="6589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82271</xdr:rowOff>
    </xdr:from>
    <xdr:to>
      <xdr:col>76</xdr:col>
      <xdr:colOff>165100</xdr:colOff>
      <xdr:row>39</xdr:row>
      <xdr:rowOff>12421</xdr:rowOff>
    </xdr:to>
    <xdr:sp macro="" textlink="">
      <xdr:nvSpPr>
        <xdr:cNvPr id="551" name="楕円 550">
          <a:extLst>
            <a:ext uri="{FF2B5EF4-FFF2-40B4-BE49-F238E27FC236}">
              <a16:creationId xmlns:a16="http://schemas.microsoft.com/office/drawing/2014/main" xmlns="" id="{00000000-0008-0000-0600-000027020000}"/>
            </a:ext>
          </a:extLst>
        </xdr:cNvPr>
        <xdr:cNvSpPr/>
      </xdr:nvSpPr>
      <xdr:spPr>
        <a:xfrm>
          <a:off x="14541500" y="659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3548</xdr:rowOff>
    </xdr:from>
    <xdr:ext cx="313932"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4435333" y="6690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3" name="楕円 552">
          <a:extLst>
            <a:ext uri="{FF2B5EF4-FFF2-40B4-BE49-F238E27FC236}">
              <a16:creationId xmlns:a16="http://schemas.microsoft.com/office/drawing/2014/main" xmlns="" id="{00000000-0008-0000-0600-000029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85471</xdr:rowOff>
    </xdr:from>
    <xdr:to>
      <xdr:col>67</xdr:col>
      <xdr:colOff>101600</xdr:colOff>
      <xdr:row>39</xdr:row>
      <xdr:rowOff>15621</xdr:rowOff>
    </xdr:to>
    <xdr:sp macro="" textlink="">
      <xdr:nvSpPr>
        <xdr:cNvPr id="555" name="楕円 554">
          <a:extLst>
            <a:ext uri="{FF2B5EF4-FFF2-40B4-BE49-F238E27FC236}">
              <a16:creationId xmlns:a16="http://schemas.microsoft.com/office/drawing/2014/main" xmlns="" id="{00000000-0008-0000-0600-00002B020000}"/>
            </a:ext>
          </a:extLst>
        </xdr:cNvPr>
        <xdr:cNvSpPr/>
      </xdr:nvSpPr>
      <xdr:spPr>
        <a:xfrm>
          <a:off x="127635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6748</xdr:rowOff>
    </xdr:from>
    <xdr:ext cx="313932"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657333" y="6693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xmlns="" id="{00000000-0008-0000-06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xmlns="" id="{00000000-0008-0000-06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xmlns="" id="{00000000-0008-0000-06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xmlns="" id="{00000000-0008-0000-06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xmlns="" id="{00000000-0008-0000-06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xmlns="" id="{00000000-0008-0000-06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xmlns="" id="{00000000-0008-0000-06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xmlns="" id="{00000000-0008-0000-06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a:extLst>
            <a:ext uri="{FF2B5EF4-FFF2-40B4-BE49-F238E27FC236}">
              <a16:creationId xmlns:a16="http://schemas.microsoft.com/office/drawing/2014/main" xmlns="" id="{00000000-0008-0000-06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a:extLst>
            <a:ext uri="{FF2B5EF4-FFF2-40B4-BE49-F238E27FC236}">
              <a16:creationId xmlns:a16="http://schemas.microsoft.com/office/drawing/2014/main" xmlns="" id="{00000000-0008-0000-0600-00003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a:extLst>
            <a:ext uri="{FF2B5EF4-FFF2-40B4-BE49-F238E27FC236}">
              <a16:creationId xmlns:a16="http://schemas.microsoft.com/office/drawing/2014/main" xmlns="" id="{00000000-0008-0000-0600-00003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xmlns=""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a:extLst>
            <a:ext uri="{FF2B5EF4-FFF2-40B4-BE49-F238E27FC236}">
              <a16:creationId xmlns:a16="http://schemas.microsoft.com/office/drawing/2014/main" xmlns="" id="{00000000-0008-0000-0600-00004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a:extLst>
            <a:ext uri="{FF2B5EF4-FFF2-40B4-BE49-F238E27FC236}">
              <a16:creationId xmlns:a16="http://schemas.microsoft.com/office/drawing/2014/main" xmlns="" id="{00000000-0008-0000-0600-00004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a:extLst>
            <a:ext uri="{FF2B5EF4-FFF2-40B4-BE49-F238E27FC236}">
              <a16:creationId xmlns:a16="http://schemas.microsoft.com/office/drawing/2014/main" xmlns="" id="{00000000-0008-0000-0600-00004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a:extLst>
            <a:ext uri="{FF2B5EF4-FFF2-40B4-BE49-F238E27FC236}">
              <a16:creationId xmlns:a16="http://schemas.microsoft.com/office/drawing/2014/main" xmlns="" id="{00000000-0008-0000-0600-00004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a:extLst>
            <a:ext uri="{FF2B5EF4-FFF2-40B4-BE49-F238E27FC236}">
              <a16:creationId xmlns:a16="http://schemas.microsoft.com/office/drawing/2014/main" xmlns="" id="{00000000-0008-0000-0600-00004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a:extLst>
            <a:ext uri="{FF2B5EF4-FFF2-40B4-BE49-F238E27FC236}">
              <a16:creationId xmlns:a16="http://schemas.microsoft.com/office/drawing/2014/main" xmlns="" id="{00000000-0008-0000-0600-00004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a:extLst>
            <a:ext uri="{FF2B5EF4-FFF2-40B4-BE49-F238E27FC236}">
              <a16:creationId xmlns:a16="http://schemas.microsoft.com/office/drawing/2014/main" xmlns="" id="{00000000-0008-0000-0600-00004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a:extLst>
            <a:ext uri="{FF2B5EF4-FFF2-40B4-BE49-F238E27FC236}">
              <a16:creationId xmlns:a16="http://schemas.microsoft.com/office/drawing/2014/main" xmlns="" id="{00000000-0008-0000-0600-00004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a:extLst>
            <a:ext uri="{FF2B5EF4-FFF2-40B4-BE49-F238E27FC236}">
              <a16:creationId xmlns:a16="http://schemas.microsoft.com/office/drawing/2014/main" xmlns="" id="{00000000-0008-0000-0600-00004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a:extLst>
            <a:ext uri="{FF2B5EF4-FFF2-40B4-BE49-F238E27FC236}">
              <a16:creationId xmlns:a16="http://schemas.microsoft.com/office/drawing/2014/main" xmlns="" id="{00000000-0008-0000-0600-00004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a:extLst>
            <a:ext uri="{FF2B5EF4-FFF2-40B4-BE49-F238E27FC236}">
              <a16:creationId xmlns:a16="http://schemas.microsoft.com/office/drawing/2014/main" xmlns="" id="{00000000-0008-0000-0600-00005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a:extLst>
            <a:ext uri="{FF2B5EF4-FFF2-40B4-BE49-F238E27FC236}">
              <a16:creationId xmlns:a16="http://schemas.microsoft.com/office/drawing/2014/main" xmlns="" id="{00000000-0008-0000-0600-00005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a:extLst>
            <a:ext uri="{FF2B5EF4-FFF2-40B4-BE49-F238E27FC236}">
              <a16:creationId xmlns:a16="http://schemas.microsoft.com/office/drawing/2014/main" xmlns="" id="{00000000-0008-0000-0600-00005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a:extLst>
            <a:ext uri="{FF2B5EF4-FFF2-40B4-BE49-F238E27FC236}">
              <a16:creationId xmlns:a16="http://schemas.microsoft.com/office/drawing/2014/main" xmlns="" id="{00000000-0008-0000-0600-00005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a:extLst>
            <a:ext uri="{FF2B5EF4-FFF2-40B4-BE49-F238E27FC236}">
              <a16:creationId xmlns:a16="http://schemas.microsoft.com/office/drawing/2014/main" xmlns="" id="{00000000-0008-0000-0600-00005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a:extLst>
            <a:ext uri="{FF2B5EF4-FFF2-40B4-BE49-F238E27FC236}">
              <a16:creationId xmlns:a16="http://schemas.microsoft.com/office/drawing/2014/main" xmlns="" id="{00000000-0008-0000-0600-00005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xmlns="" id="{00000000-0008-0000-06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xmlns="" id="{00000000-0008-0000-06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xmlns="" id="{00000000-0008-0000-06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xmlns="" id="{00000000-0008-0000-06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xmlns="" id="{00000000-0008-0000-06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xmlns="" id="{00000000-0008-0000-06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a:extLst>
            <a:ext uri="{FF2B5EF4-FFF2-40B4-BE49-F238E27FC236}">
              <a16:creationId xmlns:a16="http://schemas.microsoft.com/office/drawing/2014/main" xmlns="" id="{00000000-0008-0000-0600-00006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a:extLst>
            <a:ext uri="{FF2B5EF4-FFF2-40B4-BE49-F238E27FC236}">
              <a16:creationId xmlns:a16="http://schemas.microsoft.com/office/drawing/2014/main" xmlns="" id="{00000000-0008-0000-0600-00006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a:extLst>
            <a:ext uri="{FF2B5EF4-FFF2-40B4-BE49-F238E27FC236}">
              <a16:creationId xmlns:a16="http://schemas.microsoft.com/office/drawing/2014/main" xmlns="" id="{00000000-0008-0000-06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143945</xdr:rowOff>
    </xdr:from>
    <xdr:to>
      <xdr:col>85</xdr:col>
      <xdr:colOff>126364</xdr:colOff>
      <xdr:row>78</xdr:row>
      <xdr:rowOff>119583</xdr:rowOff>
    </xdr:to>
    <xdr:cxnSp macro="">
      <xdr:nvCxnSpPr>
        <xdr:cNvPr id="632" name="直線コネクタ 631">
          <a:extLst>
            <a:ext uri="{FF2B5EF4-FFF2-40B4-BE49-F238E27FC236}">
              <a16:creationId xmlns:a16="http://schemas.microsoft.com/office/drawing/2014/main" xmlns="" id="{00000000-0008-0000-0600-000078020000}"/>
            </a:ext>
          </a:extLst>
        </xdr:cNvPr>
        <xdr:cNvCxnSpPr/>
      </xdr:nvCxnSpPr>
      <xdr:spPr>
        <a:xfrm flipV="1">
          <a:off x="16317595" y="11973995"/>
          <a:ext cx="1269" cy="151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123410</xdr:rowOff>
    </xdr:from>
    <xdr:ext cx="534377" cy="259045"/>
    <xdr:sp macro="" textlink="">
      <xdr:nvSpPr>
        <xdr:cNvPr id="633" name="公債費最小値テキスト">
          <a:extLst>
            <a:ext uri="{FF2B5EF4-FFF2-40B4-BE49-F238E27FC236}">
              <a16:creationId xmlns:a16="http://schemas.microsoft.com/office/drawing/2014/main" xmlns="" id="{00000000-0008-0000-0600-000079020000}"/>
            </a:ext>
          </a:extLst>
        </xdr:cNvPr>
        <xdr:cNvSpPr txBox="1"/>
      </xdr:nvSpPr>
      <xdr:spPr>
        <a:xfrm>
          <a:off x="16370300" y="1349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119583</xdr:rowOff>
    </xdr:from>
    <xdr:to>
      <xdr:col>86</xdr:col>
      <xdr:colOff>25400</xdr:colOff>
      <xdr:row>78</xdr:row>
      <xdr:rowOff>119583</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a:off x="16230600" y="1349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90622</xdr:rowOff>
    </xdr:from>
    <xdr:ext cx="534377" cy="259045"/>
    <xdr:sp macro="" textlink="">
      <xdr:nvSpPr>
        <xdr:cNvPr id="635" name="公債費最大値テキスト">
          <a:extLst>
            <a:ext uri="{FF2B5EF4-FFF2-40B4-BE49-F238E27FC236}">
              <a16:creationId xmlns:a16="http://schemas.microsoft.com/office/drawing/2014/main" xmlns="" id="{00000000-0008-0000-0600-00007B020000}"/>
            </a:ext>
          </a:extLst>
        </xdr:cNvPr>
        <xdr:cNvSpPr txBox="1"/>
      </xdr:nvSpPr>
      <xdr:spPr>
        <a:xfrm>
          <a:off x="16370300" y="1174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143945</xdr:rowOff>
    </xdr:from>
    <xdr:to>
      <xdr:col>86</xdr:col>
      <xdr:colOff>25400</xdr:colOff>
      <xdr:row>69</xdr:row>
      <xdr:rowOff>143945</xdr:rowOff>
    </xdr:to>
    <xdr:cxnSp macro="">
      <xdr:nvCxnSpPr>
        <xdr:cNvPr id="636" name="直線コネクタ 635">
          <a:extLst>
            <a:ext uri="{FF2B5EF4-FFF2-40B4-BE49-F238E27FC236}">
              <a16:creationId xmlns:a16="http://schemas.microsoft.com/office/drawing/2014/main" xmlns="" id="{00000000-0008-0000-0600-00007C020000}"/>
            </a:ext>
          </a:extLst>
        </xdr:cNvPr>
        <xdr:cNvCxnSpPr/>
      </xdr:nvCxnSpPr>
      <xdr:spPr>
        <a:xfrm>
          <a:off x="16230600" y="11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94143</xdr:rowOff>
    </xdr:from>
    <xdr:to>
      <xdr:col>85</xdr:col>
      <xdr:colOff>127000</xdr:colOff>
      <xdr:row>76</xdr:row>
      <xdr:rowOff>152078</xdr:rowOff>
    </xdr:to>
    <xdr:cxnSp macro="">
      <xdr:nvCxnSpPr>
        <xdr:cNvPr id="637" name="直線コネクタ 636">
          <a:extLst>
            <a:ext uri="{FF2B5EF4-FFF2-40B4-BE49-F238E27FC236}">
              <a16:creationId xmlns:a16="http://schemas.microsoft.com/office/drawing/2014/main" xmlns="" id="{00000000-0008-0000-0600-00007D020000}"/>
            </a:ext>
          </a:extLst>
        </xdr:cNvPr>
        <xdr:cNvCxnSpPr/>
      </xdr:nvCxnSpPr>
      <xdr:spPr>
        <a:xfrm>
          <a:off x="15481300" y="13124343"/>
          <a:ext cx="838200" cy="5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155897</xdr:rowOff>
    </xdr:from>
    <xdr:ext cx="534377" cy="259045"/>
    <xdr:sp macro="" textlink="">
      <xdr:nvSpPr>
        <xdr:cNvPr id="638" name="公債費平均値テキスト">
          <a:extLst>
            <a:ext uri="{FF2B5EF4-FFF2-40B4-BE49-F238E27FC236}">
              <a16:creationId xmlns:a16="http://schemas.microsoft.com/office/drawing/2014/main" xmlns="" id="{00000000-0008-0000-0600-00007E020000}"/>
            </a:ext>
          </a:extLst>
        </xdr:cNvPr>
        <xdr:cNvSpPr txBox="1"/>
      </xdr:nvSpPr>
      <xdr:spPr>
        <a:xfrm>
          <a:off x="16370300" y="12843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133020</xdr:rowOff>
    </xdr:from>
    <xdr:to>
      <xdr:col>85</xdr:col>
      <xdr:colOff>177800</xdr:colOff>
      <xdr:row>76</xdr:row>
      <xdr:rowOff>63170</xdr:rowOff>
    </xdr:to>
    <xdr:sp macro="" textlink="">
      <xdr:nvSpPr>
        <xdr:cNvPr id="639" name="フローチャート: 判断 638">
          <a:extLst>
            <a:ext uri="{FF2B5EF4-FFF2-40B4-BE49-F238E27FC236}">
              <a16:creationId xmlns:a16="http://schemas.microsoft.com/office/drawing/2014/main" xmlns="" id="{00000000-0008-0000-0600-00007F020000}"/>
            </a:ext>
          </a:extLst>
        </xdr:cNvPr>
        <xdr:cNvSpPr/>
      </xdr:nvSpPr>
      <xdr:spPr>
        <a:xfrm>
          <a:off x="16268700" y="129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57437</xdr:rowOff>
    </xdr:from>
    <xdr:to>
      <xdr:col>81</xdr:col>
      <xdr:colOff>50800</xdr:colOff>
      <xdr:row>76</xdr:row>
      <xdr:rowOff>94143</xdr:rowOff>
    </xdr:to>
    <xdr:cxnSp macro="">
      <xdr:nvCxnSpPr>
        <xdr:cNvPr id="640" name="直線コネクタ 639">
          <a:extLst>
            <a:ext uri="{FF2B5EF4-FFF2-40B4-BE49-F238E27FC236}">
              <a16:creationId xmlns:a16="http://schemas.microsoft.com/office/drawing/2014/main" xmlns="" id="{00000000-0008-0000-0600-000080020000}"/>
            </a:ext>
          </a:extLst>
        </xdr:cNvPr>
        <xdr:cNvCxnSpPr/>
      </xdr:nvCxnSpPr>
      <xdr:spPr>
        <a:xfrm>
          <a:off x="14592300" y="13087637"/>
          <a:ext cx="889000" cy="3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91839</xdr:rowOff>
    </xdr:from>
    <xdr:to>
      <xdr:col>81</xdr:col>
      <xdr:colOff>101600</xdr:colOff>
      <xdr:row>76</xdr:row>
      <xdr:rowOff>21989</xdr:rowOff>
    </xdr:to>
    <xdr:sp macro="" textlink="">
      <xdr:nvSpPr>
        <xdr:cNvPr id="641" name="フローチャート: 判断 640">
          <a:extLst>
            <a:ext uri="{FF2B5EF4-FFF2-40B4-BE49-F238E27FC236}">
              <a16:creationId xmlns:a16="http://schemas.microsoft.com/office/drawing/2014/main" xmlns="" id="{00000000-0008-0000-0600-000081020000}"/>
            </a:ext>
          </a:extLst>
        </xdr:cNvPr>
        <xdr:cNvSpPr/>
      </xdr:nvSpPr>
      <xdr:spPr>
        <a:xfrm>
          <a:off x="154305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38516</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5214111" y="1272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57437</xdr:rowOff>
    </xdr:from>
    <xdr:to>
      <xdr:col>76</xdr:col>
      <xdr:colOff>114300</xdr:colOff>
      <xdr:row>76</xdr:row>
      <xdr:rowOff>63871</xdr:rowOff>
    </xdr:to>
    <xdr:cxnSp macro="">
      <xdr:nvCxnSpPr>
        <xdr:cNvPr id="643" name="直線コネクタ 642">
          <a:extLst>
            <a:ext uri="{FF2B5EF4-FFF2-40B4-BE49-F238E27FC236}">
              <a16:creationId xmlns:a16="http://schemas.microsoft.com/office/drawing/2014/main" xmlns="" id="{00000000-0008-0000-0600-000083020000}"/>
            </a:ext>
          </a:extLst>
        </xdr:cNvPr>
        <xdr:cNvCxnSpPr/>
      </xdr:nvCxnSpPr>
      <xdr:spPr>
        <a:xfrm flipV="1">
          <a:off x="13703300" y="13087637"/>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35048</xdr:rowOff>
    </xdr:from>
    <xdr:to>
      <xdr:col>76</xdr:col>
      <xdr:colOff>165100</xdr:colOff>
      <xdr:row>75</xdr:row>
      <xdr:rowOff>136648</xdr:rowOff>
    </xdr:to>
    <xdr:sp macro="" textlink="">
      <xdr:nvSpPr>
        <xdr:cNvPr id="644" name="フローチャート: 判断 643">
          <a:extLst>
            <a:ext uri="{FF2B5EF4-FFF2-40B4-BE49-F238E27FC236}">
              <a16:creationId xmlns:a16="http://schemas.microsoft.com/office/drawing/2014/main" xmlns="" id="{00000000-0008-0000-0600-000084020000}"/>
            </a:ext>
          </a:extLst>
        </xdr:cNvPr>
        <xdr:cNvSpPr/>
      </xdr:nvSpPr>
      <xdr:spPr>
        <a:xfrm>
          <a:off x="14541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153175</xdr:rowOff>
    </xdr:from>
    <xdr:ext cx="534377"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4325111" y="1266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23995</xdr:rowOff>
    </xdr:from>
    <xdr:to>
      <xdr:col>71</xdr:col>
      <xdr:colOff>177800</xdr:colOff>
      <xdr:row>76</xdr:row>
      <xdr:rowOff>63871</xdr:rowOff>
    </xdr:to>
    <xdr:cxnSp macro="">
      <xdr:nvCxnSpPr>
        <xdr:cNvPr id="646" name="直線コネクタ 645">
          <a:extLst>
            <a:ext uri="{FF2B5EF4-FFF2-40B4-BE49-F238E27FC236}">
              <a16:creationId xmlns:a16="http://schemas.microsoft.com/office/drawing/2014/main" xmlns="" id="{00000000-0008-0000-0600-000086020000}"/>
            </a:ext>
          </a:extLst>
        </xdr:cNvPr>
        <xdr:cNvCxnSpPr/>
      </xdr:nvCxnSpPr>
      <xdr:spPr>
        <a:xfrm>
          <a:off x="12814300" y="13054195"/>
          <a:ext cx="889000" cy="3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19438</xdr:rowOff>
    </xdr:from>
    <xdr:to>
      <xdr:col>72</xdr:col>
      <xdr:colOff>38100</xdr:colOff>
      <xdr:row>75</xdr:row>
      <xdr:rowOff>121038</xdr:rowOff>
    </xdr:to>
    <xdr:sp macro="" textlink="">
      <xdr:nvSpPr>
        <xdr:cNvPr id="647" name="フローチャート: 判断 646">
          <a:extLst>
            <a:ext uri="{FF2B5EF4-FFF2-40B4-BE49-F238E27FC236}">
              <a16:creationId xmlns:a16="http://schemas.microsoft.com/office/drawing/2014/main" xmlns="" id="{00000000-0008-0000-0600-000087020000}"/>
            </a:ext>
          </a:extLst>
        </xdr:cNvPr>
        <xdr:cNvSpPr/>
      </xdr:nvSpPr>
      <xdr:spPr>
        <a:xfrm>
          <a:off x="13652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137565</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3436111" y="1265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136678</xdr:rowOff>
    </xdr:from>
    <xdr:to>
      <xdr:col>67</xdr:col>
      <xdr:colOff>101600</xdr:colOff>
      <xdr:row>75</xdr:row>
      <xdr:rowOff>66828</xdr:rowOff>
    </xdr:to>
    <xdr:sp macro="" textlink="">
      <xdr:nvSpPr>
        <xdr:cNvPr id="649" name="フローチャート: 判断 648">
          <a:extLst>
            <a:ext uri="{FF2B5EF4-FFF2-40B4-BE49-F238E27FC236}">
              <a16:creationId xmlns:a16="http://schemas.microsoft.com/office/drawing/2014/main" xmlns="" id="{00000000-0008-0000-0600-000089020000}"/>
            </a:ext>
          </a:extLst>
        </xdr:cNvPr>
        <xdr:cNvSpPr/>
      </xdr:nvSpPr>
      <xdr:spPr>
        <a:xfrm>
          <a:off x="12763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83355</xdr:rowOff>
    </xdr:from>
    <xdr:ext cx="534377"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2547111" y="125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101278</xdr:rowOff>
    </xdr:from>
    <xdr:to>
      <xdr:col>85</xdr:col>
      <xdr:colOff>177800</xdr:colOff>
      <xdr:row>77</xdr:row>
      <xdr:rowOff>31428</xdr:rowOff>
    </xdr:to>
    <xdr:sp macro="" textlink="">
      <xdr:nvSpPr>
        <xdr:cNvPr id="656" name="楕円 655">
          <a:extLst>
            <a:ext uri="{FF2B5EF4-FFF2-40B4-BE49-F238E27FC236}">
              <a16:creationId xmlns:a16="http://schemas.microsoft.com/office/drawing/2014/main" xmlns="" id="{00000000-0008-0000-0600-000090020000}"/>
            </a:ext>
          </a:extLst>
        </xdr:cNvPr>
        <xdr:cNvSpPr/>
      </xdr:nvSpPr>
      <xdr:spPr>
        <a:xfrm>
          <a:off x="16268700" y="1313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79705</xdr:rowOff>
    </xdr:from>
    <xdr:ext cx="534377" cy="259045"/>
    <xdr:sp macro="" textlink="">
      <xdr:nvSpPr>
        <xdr:cNvPr id="657" name="公債費該当値テキスト">
          <a:extLst>
            <a:ext uri="{FF2B5EF4-FFF2-40B4-BE49-F238E27FC236}">
              <a16:creationId xmlns:a16="http://schemas.microsoft.com/office/drawing/2014/main" xmlns="" id="{00000000-0008-0000-0600-000091020000}"/>
            </a:ext>
          </a:extLst>
        </xdr:cNvPr>
        <xdr:cNvSpPr txBox="1"/>
      </xdr:nvSpPr>
      <xdr:spPr>
        <a:xfrm>
          <a:off x="16370300" y="1310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43343</xdr:rowOff>
    </xdr:from>
    <xdr:to>
      <xdr:col>81</xdr:col>
      <xdr:colOff>101600</xdr:colOff>
      <xdr:row>76</xdr:row>
      <xdr:rowOff>144943</xdr:rowOff>
    </xdr:to>
    <xdr:sp macro="" textlink="">
      <xdr:nvSpPr>
        <xdr:cNvPr id="658" name="楕円 657">
          <a:extLst>
            <a:ext uri="{FF2B5EF4-FFF2-40B4-BE49-F238E27FC236}">
              <a16:creationId xmlns:a16="http://schemas.microsoft.com/office/drawing/2014/main" xmlns="" id="{00000000-0008-0000-0600-000092020000}"/>
            </a:ext>
          </a:extLst>
        </xdr:cNvPr>
        <xdr:cNvSpPr/>
      </xdr:nvSpPr>
      <xdr:spPr>
        <a:xfrm>
          <a:off x="15430500" y="1307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136070</xdr:rowOff>
    </xdr:from>
    <xdr:ext cx="534377" cy="259045"/>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5214111" y="1316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6637</xdr:rowOff>
    </xdr:from>
    <xdr:to>
      <xdr:col>76</xdr:col>
      <xdr:colOff>165100</xdr:colOff>
      <xdr:row>76</xdr:row>
      <xdr:rowOff>108237</xdr:rowOff>
    </xdr:to>
    <xdr:sp macro="" textlink="">
      <xdr:nvSpPr>
        <xdr:cNvPr id="660" name="楕円 659">
          <a:extLst>
            <a:ext uri="{FF2B5EF4-FFF2-40B4-BE49-F238E27FC236}">
              <a16:creationId xmlns:a16="http://schemas.microsoft.com/office/drawing/2014/main" xmlns="" id="{00000000-0008-0000-0600-000094020000}"/>
            </a:ext>
          </a:extLst>
        </xdr:cNvPr>
        <xdr:cNvSpPr/>
      </xdr:nvSpPr>
      <xdr:spPr>
        <a:xfrm>
          <a:off x="14541500" y="1303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99364</xdr:rowOff>
    </xdr:from>
    <xdr:ext cx="534377" cy="259045"/>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4325111" y="1312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13071</xdr:rowOff>
    </xdr:from>
    <xdr:to>
      <xdr:col>72</xdr:col>
      <xdr:colOff>38100</xdr:colOff>
      <xdr:row>76</xdr:row>
      <xdr:rowOff>114671</xdr:rowOff>
    </xdr:to>
    <xdr:sp macro="" textlink="">
      <xdr:nvSpPr>
        <xdr:cNvPr id="662" name="楕円 661">
          <a:extLst>
            <a:ext uri="{FF2B5EF4-FFF2-40B4-BE49-F238E27FC236}">
              <a16:creationId xmlns:a16="http://schemas.microsoft.com/office/drawing/2014/main" xmlns="" id="{00000000-0008-0000-0600-000096020000}"/>
            </a:ext>
          </a:extLst>
        </xdr:cNvPr>
        <xdr:cNvSpPr/>
      </xdr:nvSpPr>
      <xdr:spPr>
        <a:xfrm>
          <a:off x="13652500" y="1304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105798</xdr:rowOff>
    </xdr:from>
    <xdr:ext cx="534377"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3436111" y="1313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144645</xdr:rowOff>
    </xdr:from>
    <xdr:to>
      <xdr:col>67</xdr:col>
      <xdr:colOff>101600</xdr:colOff>
      <xdr:row>76</xdr:row>
      <xdr:rowOff>74795</xdr:rowOff>
    </xdr:to>
    <xdr:sp macro="" textlink="">
      <xdr:nvSpPr>
        <xdr:cNvPr id="664" name="楕円 663">
          <a:extLst>
            <a:ext uri="{FF2B5EF4-FFF2-40B4-BE49-F238E27FC236}">
              <a16:creationId xmlns:a16="http://schemas.microsoft.com/office/drawing/2014/main" xmlns="" id="{00000000-0008-0000-0600-000098020000}"/>
            </a:ext>
          </a:extLst>
        </xdr:cNvPr>
        <xdr:cNvSpPr/>
      </xdr:nvSpPr>
      <xdr:spPr>
        <a:xfrm>
          <a:off x="12763500" y="130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65922</xdr:rowOff>
    </xdr:from>
    <xdr:ext cx="534377"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2547111" y="1309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xmlns="" id="{00000000-0008-0000-06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xmlns="" id="{00000000-0008-0000-06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xmlns="" id="{00000000-0008-0000-06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xmlns="" id="{00000000-0008-0000-06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xmlns="" id="{00000000-0008-0000-06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xmlns="" id="{00000000-0008-0000-06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xmlns="" id="{00000000-0008-0000-06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xmlns="" id="{00000000-0008-0000-06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a:extLst>
            <a:ext uri="{FF2B5EF4-FFF2-40B4-BE49-F238E27FC236}">
              <a16:creationId xmlns:a16="http://schemas.microsoft.com/office/drawing/2014/main" xmlns="" id="{00000000-0008-0000-0600-0000A7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xmlns=""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10587</xdr:rowOff>
    </xdr:from>
    <xdr:to>
      <xdr:col>85</xdr:col>
      <xdr:colOff>126364</xdr:colOff>
      <xdr:row>98</xdr:row>
      <xdr:rowOff>135951</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flipV="1">
          <a:off x="16317595" y="15783987"/>
          <a:ext cx="1269" cy="115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139778</xdr:rowOff>
    </xdr:from>
    <xdr:ext cx="313932" cy="259045"/>
    <xdr:sp macro="" textlink="">
      <xdr:nvSpPr>
        <xdr:cNvPr id="688" name="積立金最小値テキスト">
          <a:extLst>
            <a:ext uri="{FF2B5EF4-FFF2-40B4-BE49-F238E27FC236}">
              <a16:creationId xmlns:a16="http://schemas.microsoft.com/office/drawing/2014/main" xmlns="" id="{00000000-0008-0000-0600-0000B0020000}"/>
            </a:ext>
          </a:extLst>
        </xdr:cNvPr>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135951</xdr:rowOff>
    </xdr:from>
    <xdr:to>
      <xdr:col>86</xdr:col>
      <xdr:colOff>25400</xdr:colOff>
      <xdr:row>98</xdr:row>
      <xdr:rowOff>135951</xdr:rowOff>
    </xdr:to>
    <xdr:cxnSp macro="">
      <xdr:nvCxnSpPr>
        <xdr:cNvPr id="689" name="直線コネクタ 688">
          <a:extLst>
            <a:ext uri="{FF2B5EF4-FFF2-40B4-BE49-F238E27FC236}">
              <a16:creationId xmlns:a16="http://schemas.microsoft.com/office/drawing/2014/main" xmlns="" id="{00000000-0008-0000-0600-0000B1020000}"/>
            </a:ext>
          </a:extLst>
        </xdr:cNvPr>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128714</xdr:rowOff>
    </xdr:from>
    <xdr:ext cx="534377" cy="259045"/>
    <xdr:sp macro="" textlink="">
      <xdr:nvSpPr>
        <xdr:cNvPr id="690" name="積立金最大値テキスト">
          <a:extLst>
            <a:ext uri="{FF2B5EF4-FFF2-40B4-BE49-F238E27FC236}">
              <a16:creationId xmlns:a16="http://schemas.microsoft.com/office/drawing/2014/main" xmlns="" id="{00000000-0008-0000-0600-0000B2020000}"/>
            </a:ext>
          </a:extLst>
        </xdr:cNvPr>
        <xdr:cNvSpPr txBox="1"/>
      </xdr:nvSpPr>
      <xdr:spPr>
        <a:xfrm>
          <a:off x="16370300" y="1555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10587</xdr:rowOff>
    </xdr:from>
    <xdr:to>
      <xdr:col>86</xdr:col>
      <xdr:colOff>25400</xdr:colOff>
      <xdr:row>92</xdr:row>
      <xdr:rowOff>10587</xdr:rowOff>
    </xdr:to>
    <xdr:cxnSp macro="">
      <xdr:nvCxnSpPr>
        <xdr:cNvPr id="691" name="直線コネクタ 690">
          <a:extLst>
            <a:ext uri="{FF2B5EF4-FFF2-40B4-BE49-F238E27FC236}">
              <a16:creationId xmlns:a16="http://schemas.microsoft.com/office/drawing/2014/main" xmlns="" id="{00000000-0008-0000-0600-0000B3020000}"/>
            </a:ext>
          </a:extLst>
        </xdr:cNvPr>
        <xdr:cNvCxnSpPr/>
      </xdr:nvCxnSpPr>
      <xdr:spPr>
        <a:xfrm>
          <a:off x="16230600" y="15783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73772</xdr:rowOff>
    </xdr:from>
    <xdr:to>
      <xdr:col>85</xdr:col>
      <xdr:colOff>127000</xdr:colOff>
      <xdr:row>96</xdr:row>
      <xdr:rowOff>116886</xdr:rowOff>
    </xdr:to>
    <xdr:cxnSp macro="">
      <xdr:nvCxnSpPr>
        <xdr:cNvPr id="692" name="直線コネクタ 691">
          <a:extLst>
            <a:ext uri="{FF2B5EF4-FFF2-40B4-BE49-F238E27FC236}">
              <a16:creationId xmlns:a16="http://schemas.microsoft.com/office/drawing/2014/main" xmlns="" id="{00000000-0008-0000-0600-0000B4020000}"/>
            </a:ext>
          </a:extLst>
        </xdr:cNvPr>
        <xdr:cNvCxnSpPr/>
      </xdr:nvCxnSpPr>
      <xdr:spPr>
        <a:xfrm>
          <a:off x="15481300" y="16532972"/>
          <a:ext cx="838200" cy="4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85020</xdr:rowOff>
    </xdr:from>
    <xdr:ext cx="469744" cy="259045"/>
    <xdr:sp macro="" textlink="">
      <xdr:nvSpPr>
        <xdr:cNvPr id="693" name="積立金平均値テキスト">
          <a:extLst>
            <a:ext uri="{FF2B5EF4-FFF2-40B4-BE49-F238E27FC236}">
              <a16:creationId xmlns:a16="http://schemas.microsoft.com/office/drawing/2014/main" xmlns="" id="{00000000-0008-0000-0600-0000B5020000}"/>
            </a:ext>
          </a:extLst>
        </xdr:cNvPr>
        <xdr:cNvSpPr txBox="1"/>
      </xdr:nvSpPr>
      <xdr:spPr>
        <a:xfrm>
          <a:off x="16370300" y="16544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106593</xdr:rowOff>
    </xdr:from>
    <xdr:to>
      <xdr:col>85</xdr:col>
      <xdr:colOff>177800</xdr:colOff>
      <xdr:row>97</xdr:row>
      <xdr:rowOff>36743</xdr:rowOff>
    </xdr:to>
    <xdr:sp macro="" textlink="">
      <xdr:nvSpPr>
        <xdr:cNvPr id="694" name="フローチャート: 判断 693">
          <a:extLst>
            <a:ext uri="{FF2B5EF4-FFF2-40B4-BE49-F238E27FC236}">
              <a16:creationId xmlns:a16="http://schemas.microsoft.com/office/drawing/2014/main" xmlns="" id="{00000000-0008-0000-0600-0000B6020000}"/>
            </a:ext>
          </a:extLst>
        </xdr:cNvPr>
        <xdr:cNvSpPr/>
      </xdr:nvSpPr>
      <xdr:spPr>
        <a:xfrm>
          <a:off x="162687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72675</xdr:rowOff>
    </xdr:from>
    <xdr:to>
      <xdr:col>81</xdr:col>
      <xdr:colOff>50800</xdr:colOff>
      <xdr:row>96</xdr:row>
      <xdr:rowOff>73772</xdr:rowOff>
    </xdr:to>
    <xdr:cxnSp macro="">
      <xdr:nvCxnSpPr>
        <xdr:cNvPr id="695" name="直線コネクタ 694">
          <a:extLst>
            <a:ext uri="{FF2B5EF4-FFF2-40B4-BE49-F238E27FC236}">
              <a16:creationId xmlns:a16="http://schemas.microsoft.com/office/drawing/2014/main" xmlns="" id="{00000000-0008-0000-0600-0000B7020000}"/>
            </a:ext>
          </a:extLst>
        </xdr:cNvPr>
        <xdr:cNvCxnSpPr/>
      </xdr:nvCxnSpPr>
      <xdr:spPr>
        <a:xfrm>
          <a:off x="14592300" y="16531875"/>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88900</xdr:rowOff>
    </xdr:from>
    <xdr:to>
      <xdr:col>81</xdr:col>
      <xdr:colOff>101600</xdr:colOff>
      <xdr:row>97</xdr:row>
      <xdr:rowOff>19050</xdr:rowOff>
    </xdr:to>
    <xdr:sp macro="" textlink="">
      <xdr:nvSpPr>
        <xdr:cNvPr id="696" name="フローチャート: 判断 695">
          <a:extLst>
            <a:ext uri="{FF2B5EF4-FFF2-40B4-BE49-F238E27FC236}">
              <a16:creationId xmlns:a16="http://schemas.microsoft.com/office/drawing/2014/main" xmlns="" id="{00000000-0008-0000-0600-0000B8020000}"/>
            </a:ext>
          </a:extLst>
        </xdr:cNvPr>
        <xdr:cNvSpPr/>
      </xdr:nvSpPr>
      <xdr:spPr>
        <a:xfrm>
          <a:off x="15430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10177</xdr:rowOff>
    </xdr:from>
    <xdr:ext cx="469744"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5246428" y="1664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48899</xdr:rowOff>
    </xdr:from>
    <xdr:to>
      <xdr:col>76</xdr:col>
      <xdr:colOff>114300</xdr:colOff>
      <xdr:row>96</xdr:row>
      <xdr:rowOff>72675</xdr:rowOff>
    </xdr:to>
    <xdr:cxnSp macro="">
      <xdr:nvCxnSpPr>
        <xdr:cNvPr id="698" name="直線コネクタ 697">
          <a:extLst>
            <a:ext uri="{FF2B5EF4-FFF2-40B4-BE49-F238E27FC236}">
              <a16:creationId xmlns:a16="http://schemas.microsoft.com/office/drawing/2014/main" xmlns="" id="{00000000-0008-0000-0600-0000BA020000}"/>
            </a:ext>
          </a:extLst>
        </xdr:cNvPr>
        <xdr:cNvCxnSpPr/>
      </xdr:nvCxnSpPr>
      <xdr:spPr>
        <a:xfrm>
          <a:off x="13703300" y="16336649"/>
          <a:ext cx="889000" cy="19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22743</xdr:rowOff>
    </xdr:from>
    <xdr:to>
      <xdr:col>76</xdr:col>
      <xdr:colOff>165100</xdr:colOff>
      <xdr:row>97</xdr:row>
      <xdr:rowOff>124343</xdr:rowOff>
    </xdr:to>
    <xdr:sp macro="" textlink="">
      <xdr:nvSpPr>
        <xdr:cNvPr id="699" name="フローチャート: 判断 698">
          <a:extLst>
            <a:ext uri="{FF2B5EF4-FFF2-40B4-BE49-F238E27FC236}">
              <a16:creationId xmlns:a16="http://schemas.microsoft.com/office/drawing/2014/main" xmlns="" id="{00000000-0008-0000-0600-0000BB020000}"/>
            </a:ext>
          </a:extLst>
        </xdr:cNvPr>
        <xdr:cNvSpPr/>
      </xdr:nvSpPr>
      <xdr:spPr>
        <a:xfrm>
          <a:off x="14541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115470</xdr:rowOff>
    </xdr:from>
    <xdr:ext cx="469744"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4357428" y="1674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12598</xdr:rowOff>
    </xdr:from>
    <xdr:to>
      <xdr:col>71</xdr:col>
      <xdr:colOff>177800</xdr:colOff>
      <xdr:row>95</xdr:row>
      <xdr:rowOff>48899</xdr:rowOff>
    </xdr:to>
    <xdr:cxnSp macro="">
      <xdr:nvCxnSpPr>
        <xdr:cNvPr id="701" name="直線コネクタ 700">
          <a:extLst>
            <a:ext uri="{FF2B5EF4-FFF2-40B4-BE49-F238E27FC236}">
              <a16:creationId xmlns:a16="http://schemas.microsoft.com/office/drawing/2014/main" xmlns="" id="{00000000-0008-0000-0600-0000BD020000}"/>
            </a:ext>
          </a:extLst>
        </xdr:cNvPr>
        <xdr:cNvCxnSpPr/>
      </xdr:nvCxnSpPr>
      <xdr:spPr>
        <a:xfrm>
          <a:off x="12814300" y="16128898"/>
          <a:ext cx="889000" cy="20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171379</xdr:rowOff>
    </xdr:from>
    <xdr:to>
      <xdr:col>72</xdr:col>
      <xdr:colOff>38100</xdr:colOff>
      <xdr:row>97</xdr:row>
      <xdr:rowOff>101529</xdr:rowOff>
    </xdr:to>
    <xdr:sp macro="" textlink="">
      <xdr:nvSpPr>
        <xdr:cNvPr id="702" name="フローチャート: 判断 701">
          <a:extLst>
            <a:ext uri="{FF2B5EF4-FFF2-40B4-BE49-F238E27FC236}">
              <a16:creationId xmlns:a16="http://schemas.microsoft.com/office/drawing/2014/main" xmlns="" id="{00000000-0008-0000-0600-0000BE020000}"/>
            </a:ext>
          </a:extLst>
        </xdr:cNvPr>
        <xdr:cNvSpPr/>
      </xdr:nvSpPr>
      <xdr:spPr>
        <a:xfrm>
          <a:off x="13652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92656</xdr:rowOff>
    </xdr:from>
    <xdr:ext cx="469744"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3468428" y="1672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97129</xdr:rowOff>
    </xdr:from>
    <xdr:to>
      <xdr:col>67</xdr:col>
      <xdr:colOff>101600</xdr:colOff>
      <xdr:row>97</xdr:row>
      <xdr:rowOff>27279</xdr:rowOff>
    </xdr:to>
    <xdr:sp macro="" textlink="">
      <xdr:nvSpPr>
        <xdr:cNvPr id="704" name="フローチャート: 判断 703">
          <a:extLst>
            <a:ext uri="{FF2B5EF4-FFF2-40B4-BE49-F238E27FC236}">
              <a16:creationId xmlns:a16="http://schemas.microsoft.com/office/drawing/2014/main" xmlns="" id="{00000000-0008-0000-0600-0000C0020000}"/>
            </a:ext>
          </a:extLst>
        </xdr:cNvPr>
        <xdr:cNvSpPr/>
      </xdr:nvSpPr>
      <xdr:spPr>
        <a:xfrm>
          <a:off x="12763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18406</xdr:rowOff>
    </xdr:from>
    <xdr:ext cx="469744"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2579428" y="1664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66086</xdr:rowOff>
    </xdr:from>
    <xdr:to>
      <xdr:col>85</xdr:col>
      <xdr:colOff>177800</xdr:colOff>
      <xdr:row>96</xdr:row>
      <xdr:rowOff>167686</xdr:rowOff>
    </xdr:to>
    <xdr:sp macro="" textlink="">
      <xdr:nvSpPr>
        <xdr:cNvPr id="711" name="楕円 710">
          <a:extLst>
            <a:ext uri="{FF2B5EF4-FFF2-40B4-BE49-F238E27FC236}">
              <a16:creationId xmlns:a16="http://schemas.microsoft.com/office/drawing/2014/main" xmlns="" id="{00000000-0008-0000-0600-0000C7020000}"/>
            </a:ext>
          </a:extLst>
        </xdr:cNvPr>
        <xdr:cNvSpPr/>
      </xdr:nvSpPr>
      <xdr:spPr>
        <a:xfrm>
          <a:off x="16268700" y="1652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88963</xdr:rowOff>
    </xdr:from>
    <xdr:ext cx="469744" cy="259045"/>
    <xdr:sp macro="" textlink="">
      <xdr:nvSpPr>
        <xdr:cNvPr id="712" name="積立金該当値テキスト">
          <a:extLst>
            <a:ext uri="{FF2B5EF4-FFF2-40B4-BE49-F238E27FC236}">
              <a16:creationId xmlns:a16="http://schemas.microsoft.com/office/drawing/2014/main" xmlns="" id="{00000000-0008-0000-0600-0000C8020000}"/>
            </a:ext>
          </a:extLst>
        </xdr:cNvPr>
        <xdr:cNvSpPr txBox="1"/>
      </xdr:nvSpPr>
      <xdr:spPr>
        <a:xfrm>
          <a:off x="16370300" y="1637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22972</xdr:rowOff>
    </xdr:from>
    <xdr:to>
      <xdr:col>81</xdr:col>
      <xdr:colOff>101600</xdr:colOff>
      <xdr:row>96</xdr:row>
      <xdr:rowOff>124572</xdr:rowOff>
    </xdr:to>
    <xdr:sp macro="" textlink="">
      <xdr:nvSpPr>
        <xdr:cNvPr id="713" name="楕円 712">
          <a:extLst>
            <a:ext uri="{FF2B5EF4-FFF2-40B4-BE49-F238E27FC236}">
              <a16:creationId xmlns:a16="http://schemas.microsoft.com/office/drawing/2014/main" xmlns="" id="{00000000-0008-0000-0600-0000C9020000}"/>
            </a:ext>
          </a:extLst>
        </xdr:cNvPr>
        <xdr:cNvSpPr/>
      </xdr:nvSpPr>
      <xdr:spPr>
        <a:xfrm>
          <a:off x="15430500" y="1648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141099</xdr:rowOff>
    </xdr:from>
    <xdr:ext cx="469744" cy="259045"/>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5246428" y="1625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21875</xdr:rowOff>
    </xdr:from>
    <xdr:to>
      <xdr:col>76</xdr:col>
      <xdr:colOff>165100</xdr:colOff>
      <xdr:row>96</xdr:row>
      <xdr:rowOff>123475</xdr:rowOff>
    </xdr:to>
    <xdr:sp macro="" textlink="">
      <xdr:nvSpPr>
        <xdr:cNvPr id="715" name="楕円 714">
          <a:extLst>
            <a:ext uri="{FF2B5EF4-FFF2-40B4-BE49-F238E27FC236}">
              <a16:creationId xmlns:a16="http://schemas.microsoft.com/office/drawing/2014/main" xmlns="" id="{00000000-0008-0000-0600-0000CB020000}"/>
            </a:ext>
          </a:extLst>
        </xdr:cNvPr>
        <xdr:cNvSpPr/>
      </xdr:nvSpPr>
      <xdr:spPr>
        <a:xfrm>
          <a:off x="14541500" y="1648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140002</xdr:rowOff>
    </xdr:from>
    <xdr:ext cx="469744" cy="259045"/>
    <xdr:sp macro="" textlink="">
      <xdr:nvSpPr>
        <xdr:cNvPr id="716" name="テキスト ボックス 715">
          <a:extLst>
            <a:ext uri="{FF2B5EF4-FFF2-40B4-BE49-F238E27FC236}">
              <a16:creationId xmlns:a16="http://schemas.microsoft.com/office/drawing/2014/main" xmlns="" id="{00000000-0008-0000-0600-0000CC020000}"/>
            </a:ext>
          </a:extLst>
        </xdr:cNvPr>
        <xdr:cNvSpPr txBox="1"/>
      </xdr:nvSpPr>
      <xdr:spPr>
        <a:xfrm>
          <a:off x="14357428" y="1625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169549</xdr:rowOff>
    </xdr:from>
    <xdr:to>
      <xdr:col>72</xdr:col>
      <xdr:colOff>38100</xdr:colOff>
      <xdr:row>95</xdr:row>
      <xdr:rowOff>99699</xdr:rowOff>
    </xdr:to>
    <xdr:sp macro="" textlink="">
      <xdr:nvSpPr>
        <xdr:cNvPr id="717" name="楕円 716">
          <a:extLst>
            <a:ext uri="{FF2B5EF4-FFF2-40B4-BE49-F238E27FC236}">
              <a16:creationId xmlns:a16="http://schemas.microsoft.com/office/drawing/2014/main" xmlns="" id="{00000000-0008-0000-0600-0000CD020000}"/>
            </a:ext>
          </a:extLst>
        </xdr:cNvPr>
        <xdr:cNvSpPr/>
      </xdr:nvSpPr>
      <xdr:spPr>
        <a:xfrm>
          <a:off x="13652500" y="1628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116226</xdr:rowOff>
    </xdr:from>
    <xdr:ext cx="534377" cy="259045"/>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3436111" y="1606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133248</xdr:rowOff>
    </xdr:from>
    <xdr:to>
      <xdr:col>67</xdr:col>
      <xdr:colOff>101600</xdr:colOff>
      <xdr:row>94</xdr:row>
      <xdr:rowOff>63398</xdr:rowOff>
    </xdr:to>
    <xdr:sp macro="" textlink="">
      <xdr:nvSpPr>
        <xdr:cNvPr id="719" name="楕円 718">
          <a:extLst>
            <a:ext uri="{FF2B5EF4-FFF2-40B4-BE49-F238E27FC236}">
              <a16:creationId xmlns:a16="http://schemas.microsoft.com/office/drawing/2014/main" xmlns="" id="{00000000-0008-0000-0600-0000CF020000}"/>
            </a:ext>
          </a:extLst>
        </xdr:cNvPr>
        <xdr:cNvSpPr/>
      </xdr:nvSpPr>
      <xdr:spPr>
        <a:xfrm>
          <a:off x="12763500" y="1607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79925</xdr:rowOff>
    </xdr:from>
    <xdr:ext cx="534377"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2547111" y="158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xmlns=""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xmlns=""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xmlns=""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xmlns=""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xmlns=""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xmlns=""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xmlns=""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xmlns=""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xmlns=""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8636</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flipV="1">
          <a:off x="22159595" y="5152136"/>
          <a:ext cx="1269" cy="1578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投資及び出資金最小値テキスト">
          <a:extLst>
            <a:ext uri="{FF2B5EF4-FFF2-40B4-BE49-F238E27FC236}">
              <a16:creationId xmlns:a16="http://schemas.microsoft.com/office/drawing/2014/main" xmlns="" id="{00000000-0008-0000-0600-0000E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xmlns="" id="{00000000-0008-0000-06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126763</xdr:rowOff>
    </xdr:from>
    <xdr:ext cx="534377" cy="259045"/>
    <xdr:sp macro="" textlink="">
      <xdr:nvSpPr>
        <xdr:cNvPr id="747" name="投資及び出資金最大値テキスト">
          <a:extLst>
            <a:ext uri="{FF2B5EF4-FFF2-40B4-BE49-F238E27FC236}">
              <a16:creationId xmlns:a16="http://schemas.microsoft.com/office/drawing/2014/main" xmlns="" id="{00000000-0008-0000-0600-0000EB020000}"/>
            </a:ext>
          </a:extLst>
        </xdr:cNvPr>
        <xdr:cNvSpPr txBox="1"/>
      </xdr:nvSpPr>
      <xdr:spPr>
        <a:xfrm>
          <a:off x="22212300" y="492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8636</xdr:rowOff>
    </xdr:from>
    <xdr:to>
      <xdr:col>116</xdr:col>
      <xdr:colOff>152400</xdr:colOff>
      <xdr:row>30</xdr:row>
      <xdr:rowOff>8636</xdr:rowOff>
    </xdr:to>
    <xdr:cxnSp macro="">
      <xdr:nvCxnSpPr>
        <xdr:cNvPr id="748" name="直線コネクタ 747">
          <a:extLst>
            <a:ext uri="{FF2B5EF4-FFF2-40B4-BE49-F238E27FC236}">
              <a16:creationId xmlns:a16="http://schemas.microsoft.com/office/drawing/2014/main" xmlns="" id="{00000000-0008-0000-0600-0000EC020000}"/>
            </a:ext>
          </a:extLst>
        </xdr:cNvPr>
        <xdr:cNvCxnSpPr/>
      </xdr:nvCxnSpPr>
      <xdr:spPr>
        <a:xfrm>
          <a:off x="22072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168275</xdr:rowOff>
    </xdr:from>
    <xdr:to>
      <xdr:col>116</xdr:col>
      <xdr:colOff>63500</xdr:colOff>
      <xdr:row>39</xdr:row>
      <xdr:rowOff>44450</xdr:rowOff>
    </xdr:to>
    <xdr:cxnSp macro="">
      <xdr:nvCxnSpPr>
        <xdr:cNvPr id="749" name="直線コネクタ 748">
          <a:extLst>
            <a:ext uri="{FF2B5EF4-FFF2-40B4-BE49-F238E27FC236}">
              <a16:creationId xmlns:a16="http://schemas.microsoft.com/office/drawing/2014/main" xmlns="" id="{00000000-0008-0000-0600-0000ED020000}"/>
            </a:ext>
          </a:extLst>
        </xdr:cNvPr>
        <xdr:cNvCxnSpPr/>
      </xdr:nvCxnSpPr>
      <xdr:spPr>
        <a:xfrm flipV="1">
          <a:off x="21323300" y="6511925"/>
          <a:ext cx="8382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129430</xdr:rowOff>
    </xdr:from>
    <xdr:ext cx="469744" cy="259045"/>
    <xdr:sp macro="" textlink="">
      <xdr:nvSpPr>
        <xdr:cNvPr id="750" name="投資及び出資金平均値テキスト">
          <a:extLst>
            <a:ext uri="{FF2B5EF4-FFF2-40B4-BE49-F238E27FC236}">
              <a16:creationId xmlns:a16="http://schemas.microsoft.com/office/drawing/2014/main" xmlns="" id="{00000000-0008-0000-0600-0000EE020000}"/>
            </a:ext>
          </a:extLst>
        </xdr:cNvPr>
        <xdr:cNvSpPr txBox="1"/>
      </xdr:nvSpPr>
      <xdr:spPr>
        <a:xfrm>
          <a:off x="22212300" y="6473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151003</xdr:rowOff>
    </xdr:from>
    <xdr:to>
      <xdr:col>116</xdr:col>
      <xdr:colOff>114300</xdr:colOff>
      <xdr:row>38</xdr:row>
      <xdr:rowOff>81153</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22110700" y="649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a:extLst>
            <a:ext uri="{FF2B5EF4-FFF2-40B4-BE49-F238E27FC236}">
              <a16:creationId xmlns:a16="http://schemas.microsoft.com/office/drawing/2014/main" xmlns="" id="{00000000-0008-0000-0600-0000F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24511</xdr:rowOff>
    </xdr:from>
    <xdr:to>
      <xdr:col>112</xdr:col>
      <xdr:colOff>38100</xdr:colOff>
      <xdr:row>38</xdr:row>
      <xdr:rowOff>126111</xdr:rowOff>
    </xdr:to>
    <xdr:sp macro="" textlink="">
      <xdr:nvSpPr>
        <xdr:cNvPr id="753" name="フローチャート: 判断 752">
          <a:extLst>
            <a:ext uri="{FF2B5EF4-FFF2-40B4-BE49-F238E27FC236}">
              <a16:creationId xmlns:a16="http://schemas.microsoft.com/office/drawing/2014/main" xmlns="" id="{00000000-0008-0000-0600-0000F1020000}"/>
            </a:ext>
          </a:extLst>
        </xdr:cNvPr>
        <xdr:cNvSpPr/>
      </xdr:nvSpPr>
      <xdr:spPr>
        <a:xfrm>
          <a:off x="21272500" y="653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142638</xdr:rowOff>
    </xdr:from>
    <xdr:ext cx="469744"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1088428" y="631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xmlns="" id="{00000000-0008-0000-0600-0000F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16383</xdr:rowOff>
    </xdr:from>
    <xdr:to>
      <xdr:col>107</xdr:col>
      <xdr:colOff>101600</xdr:colOff>
      <xdr:row>38</xdr:row>
      <xdr:rowOff>117983</xdr:rowOff>
    </xdr:to>
    <xdr:sp macro="" textlink="">
      <xdr:nvSpPr>
        <xdr:cNvPr id="756" name="フローチャート: 判断 755">
          <a:extLst>
            <a:ext uri="{FF2B5EF4-FFF2-40B4-BE49-F238E27FC236}">
              <a16:creationId xmlns:a16="http://schemas.microsoft.com/office/drawing/2014/main" xmlns="" id="{00000000-0008-0000-0600-0000F4020000}"/>
            </a:ext>
          </a:extLst>
        </xdr:cNvPr>
        <xdr:cNvSpPr/>
      </xdr:nvSpPr>
      <xdr:spPr>
        <a:xfrm>
          <a:off x="20383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134510</xdr:rowOff>
    </xdr:from>
    <xdr:ext cx="469744"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0199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xmlns="" id="{00000000-0008-0000-0600-0000F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168656</xdr:rowOff>
    </xdr:from>
    <xdr:to>
      <xdr:col>102</xdr:col>
      <xdr:colOff>165100</xdr:colOff>
      <xdr:row>38</xdr:row>
      <xdr:rowOff>98806</xdr:rowOff>
    </xdr:to>
    <xdr:sp macro="" textlink="">
      <xdr:nvSpPr>
        <xdr:cNvPr id="759" name="フローチャート: 判断 758">
          <a:extLst>
            <a:ext uri="{FF2B5EF4-FFF2-40B4-BE49-F238E27FC236}">
              <a16:creationId xmlns:a16="http://schemas.microsoft.com/office/drawing/2014/main" xmlns="" id="{00000000-0008-0000-0600-0000F7020000}"/>
            </a:ext>
          </a:extLst>
        </xdr:cNvPr>
        <xdr:cNvSpPr/>
      </xdr:nvSpPr>
      <xdr:spPr>
        <a:xfrm>
          <a:off x="19494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115333</xdr:rowOff>
    </xdr:from>
    <xdr:ext cx="469744"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9310428"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162179</xdr:rowOff>
    </xdr:from>
    <xdr:to>
      <xdr:col>98</xdr:col>
      <xdr:colOff>38100</xdr:colOff>
      <xdr:row>38</xdr:row>
      <xdr:rowOff>92329</xdr:rowOff>
    </xdr:to>
    <xdr:sp macro="" textlink="">
      <xdr:nvSpPr>
        <xdr:cNvPr id="761" name="フローチャート: 判断 760">
          <a:extLst>
            <a:ext uri="{FF2B5EF4-FFF2-40B4-BE49-F238E27FC236}">
              <a16:creationId xmlns:a16="http://schemas.microsoft.com/office/drawing/2014/main" xmlns="" id="{00000000-0008-0000-0600-0000F9020000}"/>
            </a:ext>
          </a:extLst>
        </xdr:cNvPr>
        <xdr:cNvSpPr/>
      </xdr:nvSpPr>
      <xdr:spPr>
        <a:xfrm>
          <a:off x="18605500" y="650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108856</xdr:rowOff>
    </xdr:from>
    <xdr:ext cx="469744"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8421428" y="628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117475</xdr:rowOff>
    </xdr:from>
    <xdr:to>
      <xdr:col>116</xdr:col>
      <xdr:colOff>114300</xdr:colOff>
      <xdr:row>38</xdr:row>
      <xdr:rowOff>47625</xdr:rowOff>
    </xdr:to>
    <xdr:sp macro="" textlink="">
      <xdr:nvSpPr>
        <xdr:cNvPr id="768" name="楕円 767">
          <a:extLst>
            <a:ext uri="{FF2B5EF4-FFF2-40B4-BE49-F238E27FC236}">
              <a16:creationId xmlns:a16="http://schemas.microsoft.com/office/drawing/2014/main" xmlns="" id="{00000000-0008-0000-0600-000000030000}"/>
            </a:ext>
          </a:extLst>
        </xdr:cNvPr>
        <xdr:cNvSpPr/>
      </xdr:nvSpPr>
      <xdr:spPr>
        <a:xfrm>
          <a:off x="22110700" y="64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140352</xdr:rowOff>
    </xdr:from>
    <xdr:ext cx="469744" cy="259045"/>
    <xdr:sp macro="" textlink="">
      <xdr:nvSpPr>
        <xdr:cNvPr id="769" name="投資及び出資金該当値テキスト">
          <a:extLst>
            <a:ext uri="{FF2B5EF4-FFF2-40B4-BE49-F238E27FC236}">
              <a16:creationId xmlns:a16="http://schemas.microsoft.com/office/drawing/2014/main" xmlns="" id="{00000000-0008-0000-0600-000001030000}"/>
            </a:ext>
          </a:extLst>
        </xdr:cNvPr>
        <xdr:cNvSpPr txBox="1"/>
      </xdr:nvSpPr>
      <xdr:spPr>
        <a:xfrm>
          <a:off x="22212300" y="631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a:extLst>
            <a:ext uri="{FF2B5EF4-FFF2-40B4-BE49-F238E27FC236}">
              <a16:creationId xmlns:a16="http://schemas.microsoft.com/office/drawing/2014/main" xmlns="" id="{00000000-0008-0000-0600-000002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a:extLst>
            <a:ext uri="{FF2B5EF4-FFF2-40B4-BE49-F238E27FC236}">
              <a16:creationId xmlns:a16="http://schemas.microsoft.com/office/drawing/2014/main" xmlns="" id="{00000000-0008-0000-0600-000004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a:extLst>
            <a:ext uri="{FF2B5EF4-FFF2-40B4-BE49-F238E27FC236}">
              <a16:creationId xmlns:a16="http://schemas.microsoft.com/office/drawing/2014/main" xmlns="" id="{00000000-0008-0000-0600-000006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xmlns="" id="{00000000-0008-0000-0600-000008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xmlns=""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xmlns=""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xmlns=""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xmlns=""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xmlns=""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xmlns=""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xmlns=""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1" name="テキスト ボックス 790">
          <a:extLst>
            <a:ext uri="{FF2B5EF4-FFF2-40B4-BE49-F238E27FC236}">
              <a16:creationId xmlns:a16="http://schemas.microsoft.com/office/drawing/2014/main" xmlns="" id="{00000000-0008-0000-0600-00001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xmlns=""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123835</xdr:rowOff>
    </xdr:from>
    <xdr:to>
      <xdr:col>116</xdr:col>
      <xdr:colOff>62864</xdr:colOff>
      <xdr:row>58</xdr:row>
      <xdr:rowOff>139700</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flipV="1">
          <a:off x="22159595" y="8696335"/>
          <a:ext cx="1269" cy="138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0" name="貸付金最小値テキスト">
          <a:extLst>
            <a:ext uri="{FF2B5EF4-FFF2-40B4-BE49-F238E27FC236}">
              <a16:creationId xmlns:a16="http://schemas.microsoft.com/office/drawing/2014/main" xmlns="" id="{00000000-0008-0000-0600-00002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70512</xdr:rowOff>
    </xdr:from>
    <xdr:ext cx="534377" cy="259045"/>
    <xdr:sp macro="" textlink="">
      <xdr:nvSpPr>
        <xdr:cNvPr id="802" name="貸付金最大値テキスト">
          <a:extLst>
            <a:ext uri="{FF2B5EF4-FFF2-40B4-BE49-F238E27FC236}">
              <a16:creationId xmlns:a16="http://schemas.microsoft.com/office/drawing/2014/main" xmlns="" id="{00000000-0008-0000-0600-000022030000}"/>
            </a:ext>
          </a:extLst>
        </xdr:cNvPr>
        <xdr:cNvSpPr txBox="1"/>
      </xdr:nvSpPr>
      <xdr:spPr>
        <a:xfrm>
          <a:off x="22212300" y="847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123835</xdr:rowOff>
    </xdr:from>
    <xdr:to>
      <xdr:col>116</xdr:col>
      <xdr:colOff>152400</xdr:colOff>
      <xdr:row>50</xdr:row>
      <xdr:rowOff>123835</xdr:rowOff>
    </xdr:to>
    <xdr:cxnSp macro="">
      <xdr:nvCxnSpPr>
        <xdr:cNvPr id="803" name="直線コネクタ 802">
          <a:extLst>
            <a:ext uri="{FF2B5EF4-FFF2-40B4-BE49-F238E27FC236}">
              <a16:creationId xmlns:a16="http://schemas.microsoft.com/office/drawing/2014/main" xmlns="" id="{00000000-0008-0000-0600-000023030000}"/>
            </a:ext>
          </a:extLst>
        </xdr:cNvPr>
        <xdr:cNvCxnSpPr/>
      </xdr:nvCxnSpPr>
      <xdr:spPr>
        <a:xfrm>
          <a:off x="22072600" y="869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136408</xdr:rowOff>
    </xdr:from>
    <xdr:to>
      <xdr:col>116</xdr:col>
      <xdr:colOff>63500</xdr:colOff>
      <xdr:row>57</xdr:row>
      <xdr:rowOff>138785</xdr:rowOff>
    </xdr:to>
    <xdr:cxnSp macro="">
      <xdr:nvCxnSpPr>
        <xdr:cNvPr id="804" name="直線コネクタ 803">
          <a:extLst>
            <a:ext uri="{FF2B5EF4-FFF2-40B4-BE49-F238E27FC236}">
              <a16:creationId xmlns:a16="http://schemas.microsoft.com/office/drawing/2014/main" xmlns="" id="{00000000-0008-0000-0600-000024030000}"/>
            </a:ext>
          </a:extLst>
        </xdr:cNvPr>
        <xdr:cNvCxnSpPr/>
      </xdr:nvCxnSpPr>
      <xdr:spPr>
        <a:xfrm flipV="1">
          <a:off x="21323300" y="9909058"/>
          <a:ext cx="8382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68663</xdr:rowOff>
    </xdr:from>
    <xdr:ext cx="469744" cy="259045"/>
    <xdr:sp macro="" textlink="">
      <xdr:nvSpPr>
        <xdr:cNvPr id="805" name="貸付金平均値テキスト">
          <a:extLst>
            <a:ext uri="{FF2B5EF4-FFF2-40B4-BE49-F238E27FC236}">
              <a16:creationId xmlns:a16="http://schemas.microsoft.com/office/drawing/2014/main" xmlns="" id="{00000000-0008-0000-0600-000025030000}"/>
            </a:ext>
          </a:extLst>
        </xdr:cNvPr>
        <xdr:cNvSpPr txBox="1"/>
      </xdr:nvSpPr>
      <xdr:spPr>
        <a:xfrm>
          <a:off x="22212300" y="9669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45786</xdr:rowOff>
    </xdr:from>
    <xdr:to>
      <xdr:col>116</xdr:col>
      <xdr:colOff>114300</xdr:colOff>
      <xdr:row>57</xdr:row>
      <xdr:rowOff>147386</xdr:rowOff>
    </xdr:to>
    <xdr:sp macro="" textlink="">
      <xdr:nvSpPr>
        <xdr:cNvPr id="806" name="フローチャート: 判断 805">
          <a:extLst>
            <a:ext uri="{FF2B5EF4-FFF2-40B4-BE49-F238E27FC236}">
              <a16:creationId xmlns:a16="http://schemas.microsoft.com/office/drawing/2014/main" xmlns="" id="{00000000-0008-0000-0600-000026030000}"/>
            </a:ext>
          </a:extLst>
        </xdr:cNvPr>
        <xdr:cNvSpPr/>
      </xdr:nvSpPr>
      <xdr:spPr>
        <a:xfrm>
          <a:off x="22110700" y="981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138785</xdr:rowOff>
    </xdr:from>
    <xdr:to>
      <xdr:col>111</xdr:col>
      <xdr:colOff>177800</xdr:colOff>
      <xdr:row>57</xdr:row>
      <xdr:rowOff>143860</xdr:rowOff>
    </xdr:to>
    <xdr:cxnSp macro="">
      <xdr:nvCxnSpPr>
        <xdr:cNvPr id="807" name="直線コネクタ 806">
          <a:extLst>
            <a:ext uri="{FF2B5EF4-FFF2-40B4-BE49-F238E27FC236}">
              <a16:creationId xmlns:a16="http://schemas.microsoft.com/office/drawing/2014/main" xmlns="" id="{00000000-0008-0000-0600-000027030000}"/>
            </a:ext>
          </a:extLst>
        </xdr:cNvPr>
        <xdr:cNvCxnSpPr/>
      </xdr:nvCxnSpPr>
      <xdr:spPr>
        <a:xfrm flipV="1">
          <a:off x="20434300" y="9911435"/>
          <a:ext cx="8890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4135</xdr:rowOff>
    </xdr:from>
    <xdr:to>
      <xdr:col>112</xdr:col>
      <xdr:colOff>38100</xdr:colOff>
      <xdr:row>57</xdr:row>
      <xdr:rowOff>105735</xdr:rowOff>
    </xdr:to>
    <xdr:sp macro="" textlink="">
      <xdr:nvSpPr>
        <xdr:cNvPr id="808" name="フローチャート: 判断 807">
          <a:extLst>
            <a:ext uri="{FF2B5EF4-FFF2-40B4-BE49-F238E27FC236}">
              <a16:creationId xmlns:a16="http://schemas.microsoft.com/office/drawing/2014/main" xmlns="" id="{00000000-0008-0000-0600-000028030000}"/>
            </a:ext>
          </a:extLst>
        </xdr:cNvPr>
        <xdr:cNvSpPr/>
      </xdr:nvSpPr>
      <xdr:spPr>
        <a:xfrm>
          <a:off x="21272500" y="97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122262</xdr:rowOff>
    </xdr:from>
    <xdr:ext cx="469744"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1088428" y="955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143860</xdr:rowOff>
    </xdr:from>
    <xdr:to>
      <xdr:col>107</xdr:col>
      <xdr:colOff>50800</xdr:colOff>
      <xdr:row>57</xdr:row>
      <xdr:rowOff>144821</xdr:rowOff>
    </xdr:to>
    <xdr:cxnSp macro="">
      <xdr:nvCxnSpPr>
        <xdr:cNvPr id="810" name="直線コネクタ 809">
          <a:extLst>
            <a:ext uri="{FF2B5EF4-FFF2-40B4-BE49-F238E27FC236}">
              <a16:creationId xmlns:a16="http://schemas.microsoft.com/office/drawing/2014/main" xmlns="" id="{00000000-0008-0000-0600-00002A030000}"/>
            </a:ext>
          </a:extLst>
        </xdr:cNvPr>
        <xdr:cNvCxnSpPr/>
      </xdr:nvCxnSpPr>
      <xdr:spPr>
        <a:xfrm flipV="1">
          <a:off x="19545300" y="9916510"/>
          <a:ext cx="8890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134894</xdr:rowOff>
    </xdr:from>
    <xdr:to>
      <xdr:col>107</xdr:col>
      <xdr:colOff>101600</xdr:colOff>
      <xdr:row>57</xdr:row>
      <xdr:rowOff>65044</xdr:rowOff>
    </xdr:to>
    <xdr:sp macro="" textlink="">
      <xdr:nvSpPr>
        <xdr:cNvPr id="811" name="フローチャート: 判断 810">
          <a:extLst>
            <a:ext uri="{FF2B5EF4-FFF2-40B4-BE49-F238E27FC236}">
              <a16:creationId xmlns:a16="http://schemas.microsoft.com/office/drawing/2014/main" xmlns="" id="{00000000-0008-0000-0600-00002B030000}"/>
            </a:ext>
          </a:extLst>
        </xdr:cNvPr>
        <xdr:cNvSpPr/>
      </xdr:nvSpPr>
      <xdr:spPr>
        <a:xfrm>
          <a:off x="20383500" y="973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81571</xdr:rowOff>
    </xdr:from>
    <xdr:ext cx="469744"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20199428" y="951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144821</xdr:rowOff>
    </xdr:from>
    <xdr:to>
      <xdr:col>102</xdr:col>
      <xdr:colOff>114300</xdr:colOff>
      <xdr:row>57</xdr:row>
      <xdr:rowOff>145415</xdr:rowOff>
    </xdr:to>
    <xdr:cxnSp macro="">
      <xdr:nvCxnSpPr>
        <xdr:cNvPr id="813" name="直線コネクタ 812">
          <a:extLst>
            <a:ext uri="{FF2B5EF4-FFF2-40B4-BE49-F238E27FC236}">
              <a16:creationId xmlns:a16="http://schemas.microsoft.com/office/drawing/2014/main" xmlns="" id="{00000000-0008-0000-0600-00002D030000}"/>
            </a:ext>
          </a:extLst>
        </xdr:cNvPr>
        <xdr:cNvCxnSpPr/>
      </xdr:nvCxnSpPr>
      <xdr:spPr>
        <a:xfrm flipV="1">
          <a:off x="18656300" y="9917471"/>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103896</xdr:rowOff>
    </xdr:from>
    <xdr:to>
      <xdr:col>102</xdr:col>
      <xdr:colOff>165100</xdr:colOff>
      <xdr:row>57</xdr:row>
      <xdr:rowOff>34046</xdr:rowOff>
    </xdr:to>
    <xdr:sp macro="" textlink="">
      <xdr:nvSpPr>
        <xdr:cNvPr id="814" name="フローチャート: 判断 813">
          <a:extLst>
            <a:ext uri="{FF2B5EF4-FFF2-40B4-BE49-F238E27FC236}">
              <a16:creationId xmlns:a16="http://schemas.microsoft.com/office/drawing/2014/main" xmlns="" id="{00000000-0008-0000-0600-00002E030000}"/>
            </a:ext>
          </a:extLst>
        </xdr:cNvPr>
        <xdr:cNvSpPr/>
      </xdr:nvSpPr>
      <xdr:spPr>
        <a:xfrm>
          <a:off x="19494500" y="970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50573</xdr:rowOff>
    </xdr:from>
    <xdr:ext cx="469744"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19310428" y="948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44506</xdr:rowOff>
    </xdr:from>
    <xdr:to>
      <xdr:col>98</xdr:col>
      <xdr:colOff>38100</xdr:colOff>
      <xdr:row>56</xdr:row>
      <xdr:rowOff>146106</xdr:rowOff>
    </xdr:to>
    <xdr:sp macro="" textlink="">
      <xdr:nvSpPr>
        <xdr:cNvPr id="816" name="フローチャート: 判断 815">
          <a:extLst>
            <a:ext uri="{FF2B5EF4-FFF2-40B4-BE49-F238E27FC236}">
              <a16:creationId xmlns:a16="http://schemas.microsoft.com/office/drawing/2014/main" xmlns="" id="{00000000-0008-0000-0600-000030030000}"/>
            </a:ext>
          </a:extLst>
        </xdr:cNvPr>
        <xdr:cNvSpPr/>
      </xdr:nvSpPr>
      <xdr:spPr>
        <a:xfrm>
          <a:off x="18605500" y="964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162633</xdr:rowOff>
    </xdr:from>
    <xdr:ext cx="469744"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8421428" y="942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85608</xdr:rowOff>
    </xdr:from>
    <xdr:to>
      <xdr:col>116</xdr:col>
      <xdr:colOff>114300</xdr:colOff>
      <xdr:row>58</xdr:row>
      <xdr:rowOff>15758</xdr:rowOff>
    </xdr:to>
    <xdr:sp macro="" textlink="">
      <xdr:nvSpPr>
        <xdr:cNvPr id="823" name="楕円 822">
          <a:extLst>
            <a:ext uri="{FF2B5EF4-FFF2-40B4-BE49-F238E27FC236}">
              <a16:creationId xmlns:a16="http://schemas.microsoft.com/office/drawing/2014/main" xmlns="" id="{00000000-0008-0000-0600-000037030000}"/>
            </a:ext>
          </a:extLst>
        </xdr:cNvPr>
        <xdr:cNvSpPr/>
      </xdr:nvSpPr>
      <xdr:spPr>
        <a:xfrm>
          <a:off x="22110700" y="985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64035</xdr:rowOff>
    </xdr:from>
    <xdr:ext cx="469744" cy="259045"/>
    <xdr:sp macro="" textlink="">
      <xdr:nvSpPr>
        <xdr:cNvPr id="824" name="貸付金該当値テキスト">
          <a:extLst>
            <a:ext uri="{FF2B5EF4-FFF2-40B4-BE49-F238E27FC236}">
              <a16:creationId xmlns:a16="http://schemas.microsoft.com/office/drawing/2014/main" xmlns="" id="{00000000-0008-0000-0600-000038030000}"/>
            </a:ext>
          </a:extLst>
        </xdr:cNvPr>
        <xdr:cNvSpPr txBox="1"/>
      </xdr:nvSpPr>
      <xdr:spPr>
        <a:xfrm>
          <a:off x="22212300" y="983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87985</xdr:rowOff>
    </xdr:from>
    <xdr:to>
      <xdr:col>112</xdr:col>
      <xdr:colOff>38100</xdr:colOff>
      <xdr:row>58</xdr:row>
      <xdr:rowOff>18135</xdr:rowOff>
    </xdr:to>
    <xdr:sp macro="" textlink="">
      <xdr:nvSpPr>
        <xdr:cNvPr id="825" name="楕円 824">
          <a:extLst>
            <a:ext uri="{FF2B5EF4-FFF2-40B4-BE49-F238E27FC236}">
              <a16:creationId xmlns:a16="http://schemas.microsoft.com/office/drawing/2014/main" xmlns="" id="{00000000-0008-0000-0600-000039030000}"/>
            </a:ext>
          </a:extLst>
        </xdr:cNvPr>
        <xdr:cNvSpPr/>
      </xdr:nvSpPr>
      <xdr:spPr>
        <a:xfrm>
          <a:off x="21272500" y="986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9262</xdr:rowOff>
    </xdr:from>
    <xdr:ext cx="469744"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21088428" y="995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93060</xdr:rowOff>
    </xdr:from>
    <xdr:to>
      <xdr:col>107</xdr:col>
      <xdr:colOff>101600</xdr:colOff>
      <xdr:row>58</xdr:row>
      <xdr:rowOff>23210</xdr:rowOff>
    </xdr:to>
    <xdr:sp macro="" textlink="">
      <xdr:nvSpPr>
        <xdr:cNvPr id="827" name="楕円 826">
          <a:extLst>
            <a:ext uri="{FF2B5EF4-FFF2-40B4-BE49-F238E27FC236}">
              <a16:creationId xmlns:a16="http://schemas.microsoft.com/office/drawing/2014/main" xmlns="" id="{00000000-0008-0000-0600-00003B030000}"/>
            </a:ext>
          </a:extLst>
        </xdr:cNvPr>
        <xdr:cNvSpPr/>
      </xdr:nvSpPr>
      <xdr:spPr>
        <a:xfrm>
          <a:off x="20383500" y="986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14337</xdr:rowOff>
    </xdr:from>
    <xdr:ext cx="469744"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20199428" y="995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94021</xdr:rowOff>
    </xdr:from>
    <xdr:to>
      <xdr:col>102</xdr:col>
      <xdr:colOff>165100</xdr:colOff>
      <xdr:row>58</xdr:row>
      <xdr:rowOff>24171</xdr:rowOff>
    </xdr:to>
    <xdr:sp macro="" textlink="">
      <xdr:nvSpPr>
        <xdr:cNvPr id="829" name="楕円 828">
          <a:extLst>
            <a:ext uri="{FF2B5EF4-FFF2-40B4-BE49-F238E27FC236}">
              <a16:creationId xmlns:a16="http://schemas.microsoft.com/office/drawing/2014/main" xmlns="" id="{00000000-0008-0000-0600-00003D030000}"/>
            </a:ext>
          </a:extLst>
        </xdr:cNvPr>
        <xdr:cNvSpPr/>
      </xdr:nvSpPr>
      <xdr:spPr>
        <a:xfrm>
          <a:off x="19494500" y="986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15298</xdr:rowOff>
    </xdr:from>
    <xdr:ext cx="469744"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9310428" y="995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94615</xdr:rowOff>
    </xdr:from>
    <xdr:to>
      <xdr:col>98</xdr:col>
      <xdr:colOff>38100</xdr:colOff>
      <xdr:row>58</xdr:row>
      <xdr:rowOff>24765</xdr:rowOff>
    </xdr:to>
    <xdr:sp macro="" textlink="">
      <xdr:nvSpPr>
        <xdr:cNvPr id="831" name="楕円 830">
          <a:extLst>
            <a:ext uri="{FF2B5EF4-FFF2-40B4-BE49-F238E27FC236}">
              <a16:creationId xmlns:a16="http://schemas.microsoft.com/office/drawing/2014/main" xmlns="" id="{00000000-0008-0000-0600-00003F030000}"/>
            </a:ext>
          </a:extLst>
        </xdr:cNvPr>
        <xdr:cNvSpPr/>
      </xdr:nvSpPr>
      <xdr:spPr>
        <a:xfrm>
          <a:off x="18605500" y="98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15892</xdr:rowOff>
    </xdr:from>
    <xdr:ext cx="469744"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8421428" y="995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xmlns=""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xmlns=""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xmlns=""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xmlns=""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xmlns=""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xmlns=""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71386</xdr:rowOff>
    </xdr:from>
    <xdr:to>
      <xdr:col>116</xdr:col>
      <xdr:colOff>62864</xdr:colOff>
      <xdr:row>77</xdr:row>
      <xdr:rowOff>136689</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flipV="1">
          <a:off x="22159595" y="12072886"/>
          <a:ext cx="1269" cy="12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140516</xdr:rowOff>
    </xdr:from>
    <xdr:ext cx="534377" cy="259045"/>
    <xdr:sp macro="" textlink="">
      <xdr:nvSpPr>
        <xdr:cNvPr id="858" name="繰出金最小値テキスト">
          <a:extLst>
            <a:ext uri="{FF2B5EF4-FFF2-40B4-BE49-F238E27FC236}">
              <a16:creationId xmlns:a16="http://schemas.microsoft.com/office/drawing/2014/main" xmlns="" id="{00000000-0008-0000-0600-00005A030000}"/>
            </a:ext>
          </a:extLst>
        </xdr:cNvPr>
        <xdr:cNvSpPr txBox="1"/>
      </xdr:nvSpPr>
      <xdr:spPr>
        <a:xfrm>
          <a:off x="22212300" y="1334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136689</xdr:rowOff>
    </xdr:from>
    <xdr:to>
      <xdr:col>116</xdr:col>
      <xdr:colOff>152400</xdr:colOff>
      <xdr:row>77</xdr:row>
      <xdr:rowOff>136689</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a:off x="22072600" y="1333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18063</xdr:rowOff>
    </xdr:from>
    <xdr:ext cx="534377" cy="259045"/>
    <xdr:sp macro="" textlink="">
      <xdr:nvSpPr>
        <xdr:cNvPr id="860" name="繰出金最大値テキスト">
          <a:extLst>
            <a:ext uri="{FF2B5EF4-FFF2-40B4-BE49-F238E27FC236}">
              <a16:creationId xmlns:a16="http://schemas.microsoft.com/office/drawing/2014/main" xmlns="" id="{00000000-0008-0000-0600-00005C030000}"/>
            </a:ext>
          </a:extLst>
        </xdr:cNvPr>
        <xdr:cNvSpPr txBox="1"/>
      </xdr:nvSpPr>
      <xdr:spPr>
        <a:xfrm>
          <a:off x="22212300" y="1184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71386</xdr:rowOff>
    </xdr:from>
    <xdr:to>
      <xdr:col>116</xdr:col>
      <xdr:colOff>152400</xdr:colOff>
      <xdr:row>70</xdr:row>
      <xdr:rowOff>71386</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a:off x="22072600" y="1207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79006</xdr:rowOff>
    </xdr:from>
    <xdr:to>
      <xdr:col>116</xdr:col>
      <xdr:colOff>63500</xdr:colOff>
      <xdr:row>76</xdr:row>
      <xdr:rowOff>136958</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flipV="1">
          <a:off x="21323300" y="13109206"/>
          <a:ext cx="838200" cy="5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50169</xdr:rowOff>
    </xdr:from>
    <xdr:ext cx="534377" cy="259045"/>
    <xdr:sp macro="" textlink="">
      <xdr:nvSpPr>
        <xdr:cNvPr id="863" name="繰出金平均値テキスト">
          <a:extLst>
            <a:ext uri="{FF2B5EF4-FFF2-40B4-BE49-F238E27FC236}">
              <a16:creationId xmlns:a16="http://schemas.microsoft.com/office/drawing/2014/main" xmlns="" id="{00000000-0008-0000-0600-00005F030000}"/>
            </a:ext>
          </a:extLst>
        </xdr:cNvPr>
        <xdr:cNvSpPr txBox="1"/>
      </xdr:nvSpPr>
      <xdr:spPr>
        <a:xfrm>
          <a:off x="22212300" y="12908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27293</xdr:rowOff>
    </xdr:from>
    <xdr:to>
      <xdr:col>116</xdr:col>
      <xdr:colOff>114300</xdr:colOff>
      <xdr:row>76</xdr:row>
      <xdr:rowOff>128893</xdr:rowOff>
    </xdr:to>
    <xdr:sp macro="" textlink="">
      <xdr:nvSpPr>
        <xdr:cNvPr id="864" name="フローチャート: 判断 863">
          <a:extLst>
            <a:ext uri="{FF2B5EF4-FFF2-40B4-BE49-F238E27FC236}">
              <a16:creationId xmlns:a16="http://schemas.microsoft.com/office/drawing/2014/main" xmlns="" id="{00000000-0008-0000-0600-000060030000}"/>
            </a:ext>
          </a:extLst>
        </xdr:cNvPr>
        <xdr:cNvSpPr/>
      </xdr:nvSpPr>
      <xdr:spPr>
        <a:xfrm>
          <a:off x="22110700" y="13057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136958</xdr:rowOff>
    </xdr:from>
    <xdr:to>
      <xdr:col>111</xdr:col>
      <xdr:colOff>177800</xdr:colOff>
      <xdr:row>76</xdr:row>
      <xdr:rowOff>140576</xdr:rowOff>
    </xdr:to>
    <xdr:cxnSp macro="">
      <xdr:nvCxnSpPr>
        <xdr:cNvPr id="865" name="直線コネクタ 864">
          <a:extLst>
            <a:ext uri="{FF2B5EF4-FFF2-40B4-BE49-F238E27FC236}">
              <a16:creationId xmlns:a16="http://schemas.microsoft.com/office/drawing/2014/main" xmlns="" id="{00000000-0008-0000-0600-000061030000}"/>
            </a:ext>
          </a:extLst>
        </xdr:cNvPr>
        <xdr:cNvCxnSpPr/>
      </xdr:nvCxnSpPr>
      <xdr:spPr>
        <a:xfrm flipV="1">
          <a:off x="20434300" y="13167158"/>
          <a:ext cx="889000" cy="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46495</xdr:rowOff>
    </xdr:from>
    <xdr:to>
      <xdr:col>112</xdr:col>
      <xdr:colOff>38100</xdr:colOff>
      <xdr:row>76</xdr:row>
      <xdr:rowOff>148095</xdr:rowOff>
    </xdr:to>
    <xdr:sp macro="" textlink="">
      <xdr:nvSpPr>
        <xdr:cNvPr id="866" name="フローチャート: 判断 865">
          <a:extLst>
            <a:ext uri="{FF2B5EF4-FFF2-40B4-BE49-F238E27FC236}">
              <a16:creationId xmlns:a16="http://schemas.microsoft.com/office/drawing/2014/main" xmlns="" id="{00000000-0008-0000-0600-000062030000}"/>
            </a:ext>
          </a:extLst>
        </xdr:cNvPr>
        <xdr:cNvSpPr/>
      </xdr:nvSpPr>
      <xdr:spPr>
        <a:xfrm>
          <a:off x="212725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164622</xdr:rowOff>
    </xdr:from>
    <xdr:ext cx="534377"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056111" y="1285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140576</xdr:rowOff>
    </xdr:from>
    <xdr:to>
      <xdr:col>107</xdr:col>
      <xdr:colOff>50800</xdr:colOff>
      <xdr:row>77</xdr:row>
      <xdr:rowOff>16142</xdr:rowOff>
    </xdr:to>
    <xdr:cxnSp macro="">
      <xdr:nvCxnSpPr>
        <xdr:cNvPr id="868" name="直線コネクタ 867">
          <a:extLst>
            <a:ext uri="{FF2B5EF4-FFF2-40B4-BE49-F238E27FC236}">
              <a16:creationId xmlns:a16="http://schemas.microsoft.com/office/drawing/2014/main" xmlns="" id="{00000000-0008-0000-0600-000064030000}"/>
            </a:ext>
          </a:extLst>
        </xdr:cNvPr>
        <xdr:cNvCxnSpPr/>
      </xdr:nvCxnSpPr>
      <xdr:spPr>
        <a:xfrm flipV="1">
          <a:off x="19545300" y="13170776"/>
          <a:ext cx="889000" cy="4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27330</xdr:rowOff>
    </xdr:from>
    <xdr:to>
      <xdr:col>107</xdr:col>
      <xdr:colOff>101600</xdr:colOff>
      <xdr:row>76</xdr:row>
      <xdr:rowOff>128930</xdr:rowOff>
    </xdr:to>
    <xdr:sp macro="" textlink="">
      <xdr:nvSpPr>
        <xdr:cNvPr id="869" name="フローチャート: 判断 868">
          <a:extLst>
            <a:ext uri="{FF2B5EF4-FFF2-40B4-BE49-F238E27FC236}">
              <a16:creationId xmlns:a16="http://schemas.microsoft.com/office/drawing/2014/main" xmlns="" id="{00000000-0008-0000-0600-000065030000}"/>
            </a:ext>
          </a:extLst>
        </xdr:cNvPr>
        <xdr:cNvSpPr/>
      </xdr:nvSpPr>
      <xdr:spPr>
        <a:xfrm>
          <a:off x="20383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145457</xdr:rowOff>
    </xdr:from>
    <xdr:ext cx="534377"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0167111" y="128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88456</xdr:rowOff>
    </xdr:from>
    <xdr:to>
      <xdr:col>102</xdr:col>
      <xdr:colOff>114300</xdr:colOff>
      <xdr:row>77</xdr:row>
      <xdr:rowOff>16142</xdr:rowOff>
    </xdr:to>
    <xdr:cxnSp macro="">
      <xdr:nvCxnSpPr>
        <xdr:cNvPr id="871" name="直線コネクタ 870">
          <a:extLst>
            <a:ext uri="{FF2B5EF4-FFF2-40B4-BE49-F238E27FC236}">
              <a16:creationId xmlns:a16="http://schemas.microsoft.com/office/drawing/2014/main" xmlns="" id="{00000000-0008-0000-0600-000067030000}"/>
            </a:ext>
          </a:extLst>
        </xdr:cNvPr>
        <xdr:cNvCxnSpPr/>
      </xdr:nvCxnSpPr>
      <xdr:spPr>
        <a:xfrm>
          <a:off x="18656300" y="12775756"/>
          <a:ext cx="889000" cy="44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156414</xdr:rowOff>
    </xdr:from>
    <xdr:to>
      <xdr:col>102</xdr:col>
      <xdr:colOff>165100</xdr:colOff>
      <xdr:row>76</xdr:row>
      <xdr:rowOff>86564</xdr:rowOff>
    </xdr:to>
    <xdr:sp macro="" textlink="">
      <xdr:nvSpPr>
        <xdr:cNvPr id="872" name="フローチャート: 判断 871">
          <a:extLst>
            <a:ext uri="{FF2B5EF4-FFF2-40B4-BE49-F238E27FC236}">
              <a16:creationId xmlns:a16="http://schemas.microsoft.com/office/drawing/2014/main" xmlns="" id="{00000000-0008-0000-0600-000068030000}"/>
            </a:ext>
          </a:extLst>
        </xdr:cNvPr>
        <xdr:cNvSpPr/>
      </xdr:nvSpPr>
      <xdr:spPr>
        <a:xfrm>
          <a:off x="19494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103090</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9278111" y="127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97472</xdr:rowOff>
    </xdr:from>
    <xdr:to>
      <xdr:col>98</xdr:col>
      <xdr:colOff>38100</xdr:colOff>
      <xdr:row>76</xdr:row>
      <xdr:rowOff>27623</xdr:rowOff>
    </xdr:to>
    <xdr:sp macro="" textlink="">
      <xdr:nvSpPr>
        <xdr:cNvPr id="874" name="フローチャート: 判断 873">
          <a:extLst>
            <a:ext uri="{FF2B5EF4-FFF2-40B4-BE49-F238E27FC236}">
              <a16:creationId xmlns:a16="http://schemas.microsoft.com/office/drawing/2014/main" xmlns="" id="{00000000-0008-0000-0600-00006A030000}"/>
            </a:ext>
          </a:extLst>
        </xdr:cNvPr>
        <xdr:cNvSpPr/>
      </xdr:nvSpPr>
      <xdr:spPr>
        <a:xfrm>
          <a:off x="18605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18750</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18389111"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28206</xdr:rowOff>
    </xdr:from>
    <xdr:to>
      <xdr:col>116</xdr:col>
      <xdr:colOff>114300</xdr:colOff>
      <xdr:row>76</xdr:row>
      <xdr:rowOff>129806</xdr:rowOff>
    </xdr:to>
    <xdr:sp macro="" textlink="">
      <xdr:nvSpPr>
        <xdr:cNvPr id="881" name="楕円 880">
          <a:extLst>
            <a:ext uri="{FF2B5EF4-FFF2-40B4-BE49-F238E27FC236}">
              <a16:creationId xmlns:a16="http://schemas.microsoft.com/office/drawing/2014/main" xmlns="" id="{00000000-0008-0000-0600-000071030000}"/>
            </a:ext>
          </a:extLst>
        </xdr:cNvPr>
        <xdr:cNvSpPr/>
      </xdr:nvSpPr>
      <xdr:spPr>
        <a:xfrm>
          <a:off x="22110700" y="1305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6633</xdr:rowOff>
    </xdr:from>
    <xdr:ext cx="534377" cy="259045"/>
    <xdr:sp macro="" textlink="">
      <xdr:nvSpPr>
        <xdr:cNvPr id="882" name="繰出金該当値テキスト">
          <a:extLst>
            <a:ext uri="{FF2B5EF4-FFF2-40B4-BE49-F238E27FC236}">
              <a16:creationId xmlns:a16="http://schemas.microsoft.com/office/drawing/2014/main" xmlns="" id="{00000000-0008-0000-0600-000072030000}"/>
            </a:ext>
          </a:extLst>
        </xdr:cNvPr>
        <xdr:cNvSpPr txBox="1"/>
      </xdr:nvSpPr>
      <xdr:spPr>
        <a:xfrm>
          <a:off x="22212300" y="1303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86158</xdr:rowOff>
    </xdr:from>
    <xdr:to>
      <xdr:col>112</xdr:col>
      <xdr:colOff>38100</xdr:colOff>
      <xdr:row>77</xdr:row>
      <xdr:rowOff>16308</xdr:rowOff>
    </xdr:to>
    <xdr:sp macro="" textlink="">
      <xdr:nvSpPr>
        <xdr:cNvPr id="883" name="楕円 882">
          <a:extLst>
            <a:ext uri="{FF2B5EF4-FFF2-40B4-BE49-F238E27FC236}">
              <a16:creationId xmlns:a16="http://schemas.microsoft.com/office/drawing/2014/main" xmlns="" id="{00000000-0008-0000-0600-000073030000}"/>
            </a:ext>
          </a:extLst>
        </xdr:cNvPr>
        <xdr:cNvSpPr/>
      </xdr:nvSpPr>
      <xdr:spPr>
        <a:xfrm>
          <a:off x="21272500" y="1311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7435</xdr:rowOff>
    </xdr:from>
    <xdr:ext cx="534377"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21056111" y="1320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89776</xdr:rowOff>
    </xdr:from>
    <xdr:to>
      <xdr:col>107</xdr:col>
      <xdr:colOff>101600</xdr:colOff>
      <xdr:row>77</xdr:row>
      <xdr:rowOff>19926</xdr:rowOff>
    </xdr:to>
    <xdr:sp macro="" textlink="">
      <xdr:nvSpPr>
        <xdr:cNvPr id="885" name="楕円 884">
          <a:extLst>
            <a:ext uri="{FF2B5EF4-FFF2-40B4-BE49-F238E27FC236}">
              <a16:creationId xmlns:a16="http://schemas.microsoft.com/office/drawing/2014/main" xmlns="" id="{00000000-0008-0000-0600-000075030000}"/>
            </a:ext>
          </a:extLst>
        </xdr:cNvPr>
        <xdr:cNvSpPr/>
      </xdr:nvSpPr>
      <xdr:spPr>
        <a:xfrm>
          <a:off x="20383500" y="131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11053</xdr:rowOff>
    </xdr:from>
    <xdr:ext cx="534377" cy="259045"/>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20167111" y="1321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136792</xdr:rowOff>
    </xdr:from>
    <xdr:to>
      <xdr:col>102</xdr:col>
      <xdr:colOff>165100</xdr:colOff>
      <xdr:row>77</xdr:row>
      <xdr:rowOff>66942</xdr:rowOff>
    </xdr:to>
    <xdr:sp macro="" textlink="">
      <xdr:nvSpPr>
        <xdr:cNvPr id="887" name="楕円 886">
          <a:extLst>
            <a:ext uri="{FF2B5EF4-FFF2-40B4-BE49-F238E27FC236}">
              <a16:creationId xmlns:a16="http://schemas.microsoft.com/office/drawing/2014/main" xmlns="" id="{00000000-0008-0000-0600-000077030000}"/>
            </a:ext>
          </a:extLst>
        </xdr:cNvPr>
        <xdr:cNvSpPr/>
      </xdr:nvSpPr>
      <xdr:spPr>
        <a:xfrm>
          <a:off x="19494500" y="1316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58069</xdr:rowOff>
    </xdr:from>
    <xdr:ext cx="534377" cy="259045"/>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9278111" y="1325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37656</xdr:rowOff>
    </xdr:from>
    <xdr:to>
      <xdr:col>98</xdr:col>
      <xdr:colOff>38100</xdr:colOff>
      <xdr:row>74</xdr:row>
      <xdr:rowOff>139256</xdr:rowOff>
    </xdr:to>
    <xdr:sp macro="" textlink="">
      <xdr:nvSpPr>
        <xdr:cNvPr id="889" name="楕円 888">
          <a:extLst>
            <a:ext uri="{FF2B5EF4-FFF2-40B4-BE49-F238E27FC236}">
              <a16:creationId xmlns:a16="http://schemas.microsoft.com/office/drawing/2014/main" xmlns="" id="{00000000-0008-0000-0600-000079030000}"/>
            </a:ext>
          </a:extLst>
        </xdr:cNvPr>
        <xdr:cNvSpPr/>
      </xdr:nvSpPr>
      <xdr:spPr>
        <a:xfrm>
          <a:off x="18605500" y="127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155783</xdr:rowOff>
    </xdr:from>
    <xdr:ext cx="534377" cy="259045"/>
    <xdr:sp macro="" textlink="">
      <xdr:nvSpPr>
        <xdr:cNvPr id="890" name="テキスト ボックス 889">
          <a:extLst>
            <a:ext uri="{FF2B5EF4-FFF2-40B4-BE49-F238E27FC236}">
              <a16:creationId xmlns:a16="http://schemas.microsoft.com/office/drawing/2014/main" xmlns="" id="{00000000-0008-0000-0600-00007A030000}"/>
            </a:ext>
          </a:extLst>
        </xdr:cNvPr>
        <xdr:cNvSpPr txBox="1"/>
      </xdr:nvSpPr>
      <xdr:spPr>
        <a:xfrm>
          <a:off x="18389111" y="125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xmlns=""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xmlns=""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xmlns=""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xmlns=""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xmlns=""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xmlns=""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xmlns=""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xmlns=""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xmlns=""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xmlns=""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xmlns=""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xmlns=""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xmlns=""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xmlns=""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xmlns=""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xmlns=""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xmlns=""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xmlns=""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xmlns=""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xmlns=""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xmlns=""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xmlns=""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xmlns=""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xmlns=""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xmlns=""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xmlns=""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xmlns=""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xmlns=""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xmlns=""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・人件費は住民一人当たり</a:t>
          </a:r>
          <a:r>
            <a:rPr kumimoji="1" lang="en-US" altLang="ja-JP" sz="1100">
              <a:solidFill>
                <a:schemeClr val="dk1"/>
              </a:solidFill>
              <a:effectLst/>
              <a:latin typeface="+mn-lt"/>
              <a:ea typeface="+mn-ea"/>
              <a:cs typeface="+mn-cs"/>
            </a:rPr>
            <a:t>67,123</a:t>
          </a:r>
          <a:r>
            <a:rPr kumimoji="1" lang="ja-JP" altLang="ja-JP" sz="1100">
              <a:solidFill>
                <a:schemeClr val="dk1"/>
              </a:solidFill>
              <a:effectLst/>
              <a:latin typeface="+mn-lt"/>
              <a:ea typeface="+mn-ea"/>
              <a:cs typeface="+mn-cs"/>
            </a:rPr>
            <a:t>円となっているが、これは、旧足柄消防組合の合算により</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年度に増加に転じた後、主に福祉部門の業務量増加への対応などにより、類似団体と比較して一人当たりコストが高い状況となっている。今後も適正な定員管理に取り組んでまいりたい。</a:t>
          </a:r>
          <a:endParaRPr lang="ja-JP" altLang="ja-JP" sz="1400">
            <a:effectLst/>
          </a:endParaRPr>
        </a:p>
        <a:p>
          <a:r>
            <a:rPr kumimoji="1" lang="ja-JP" altLang="ja-JP" sz="1100">
              <a:solidFill>
                <a:schemeClr val="dk1"/>
              </a:solidFill>
              <a:effectLst/>
              <a:latin typeface="+mn-lt"/>
              <a:ea typeface="+mn-ea"/>
              <a:cs typeface="+mn-cs"/>
            </a:rPr>
            <a:t>・普通建設事業費は、大規模事業の進展により、類似団体と比較して一人当たりコストが高い状況となっている。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・投資及び出資金は、</a:t>
          </a:r>
          <a:r>
            <a:rPr kumimoji="1" lang="ja-JP" altLang="ja-JP" sz="1100">
              <a:solidFill>
                <a:schemeClr val="dk1"/>
              </a:solidFill>
              <a:effectLst/>
              <a:latin typeface="+mn-lt"/>
              <a:ea typeface="+mn-ea"/>
              <a:cs typeface="+mn-cs"/>
            </a:rPr>
            <a:t>下水道事業会計への補助金について、令和元年度に</a:t>
          </a:r>
          <a:r>
            <a:rPr kumimoji="1" lang="ja-JP" altLang="en-US" sz="1100">
              <a:solidFill>
                <a:schemeClr val="dk1"/>
              </a:solidFill>
              <a:effectLst/>
              <a:latin typeface="+mn-lt"/>
              <a:ea typeface="+mn-ea"/>
              <a:cs typeface="+mn-cs"/>
            </a:rPr>
            <a:t>おいて、</a:t>
          </a:r>
          <a:r>
            <a:rPr kumimoji="1" lang="ja-JP" altLang="ja-JP" sz="1100">
              <a:solidFill>
                <a:schemeClr val="dk1"/>
              </a:solidFill>
              <a:effectLst/>
              <a:latin typeface="+mn-lt"/>
              <a:ea typeface="+mn-ea"/>
              <a:cs typeface="+mn-cs"/>
            </a:rPr>
            <a:t>一部を出資金へ支出科目を変更したことから、前年度と比較して</a:t>
          </a:r>
          <a:r>
            <a:rPr kumimoji="1" lang="ja-JP" altLang="en-US" sz="1100">
              <a:solidFill>
                <a:schemeClr val="dk1"/>
              </a:solidFill>
              <a:effectLst/>
              <a:latin typeface="+mn-lt"/>
              <a:ea typeface="+mn-ea"/>
              <a:cs typeface="+mn-cs"/>
            </a:rPr>
            <a:t>皆増</a:t>
          </a:r>
          <a:r>
            <a:rPr kumimoji="1" lang="ja-JP" altLang="ja-JP" sz="1100">
              <a:solidFill>
                <a:schemeClr val="dk1"/>
              </a:solidFill>
              <a:effectLst/>
              <a:latin typeface="+mn-lt"/>
              <a:ea typeface="+mn-ea"/>
              <a:cs typeface="+mn-cs"/>
            </a:rPr>
            <a:t>となっている。</a:t>
          </a:r>
          <a:endParaRPr lang="ja-JP" altLang="ja-JP" sz="1400">
            <a:effectLst/>
          </a:endParaRPr>
        </a:p>
        <a:p>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神奈川県小田原市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190,580
187,993
113.81
78,431,878
73,774,397
3,485,020
37,854,802
55,652,949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142966</xdr:rowOff>
    </xdr:from>
    <xdr:to>
      <xdr:col>24</xdr:col>
      <xdr:colOff>62865</xdr:colOff>
      <xdr:row>38</xdr:row>
      <xdr:rowOff>84183</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115016"/>
          <a:ext cx="127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88010</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60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84183</xdr:rowOff>
    </xdr:from>
    <xdr:to>
      <xdr:col>24</xdr:col>
      <xdr:colOff>152400</xdr:colOff>
      <xdr:row>38</xdr:row>
      <xdr:rowOff>84183</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59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89643</xdr:rowOff>
    </xdr:from>
    <xdr:ext cx="469744"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489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142966</xdr:rowOff>
    </xdr:from>
    <xdr:to>
      <xdr:col>24</xdr:col>
      <xdr:colOff>152400</xdr:colOff>
      <xdr:row>29</xdr:row>
      <xdr:rowOff>142966</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11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100511</xdr:rowOff>
    </xdr:from>
    <xdr:to>
      <xdr:col>24</xdr:col>
      <xdr:colOff>63500</xdr:colOff>
      <xdr:row>31</xdr:row>
      <xdr:rowOff>38463</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a:off x="3797300" y="5244011"/>
          <a:ext cx="8382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108149</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5937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129722</xdr:rowOff>
    </xdr:from>
    <xdr:to>
      <xdr:col>24</xdr:col>
      <xdr:colOff>114300</xdr:colOff>
      <xdr:row>35</xdr:row>
      <xdr:rowOff>59872</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100511</xdr:rowOff>
    </xdr:from>
    <xdr:to>
      <xdr:col>19</xdr:col>
      <xdr:colOff>177800</xdr:colOff>
      <xdr:row>30</xdr:row>
      <xdr:rowOff>141333</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908300" y="524401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162378</xdr:rowOff>
    </xdr:from>
    <xdr:to>
      <xdr:col>20</xdr:col>
      <xdr:colOff>38100</xdr:colOff>
      <xdr:row>34</xdr:row>
      <xdr:rowOff>92528</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83655</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591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141333</xdr:rowOff>
    </xdr:from>
    <xdr:to>
      <xdr:col>15</xdr:col>
      <xdr:colOff>50800</xdr:colOff>
      <xdr:row>31</xdr:row>
      <xdr:rowOff>17236</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2019300" y="528483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160746</xdr:rowOff>
    </xdr:from>
    <xdr:to>
      <xdr:col>15</xdr:col>
      <xdr:colOff>101600</xdr:colOff>
      <xdr:row>34</xdr:row>
      <xdr:rowOff>90896</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82023</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591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9072</xdr:rowOff>
    </xdr:from>
    <xdr:to>
      <xdr:col>10</xdr:col>
      <xdr:colOff>114300</xdr:colOff>
      <xdr:row>31</xdr:row>
      <xdr:rowOff>17236</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a:off x="1130300" y="5152572"/>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146050</xdr:rowOff>
    </xdr:from>
    <xdr:to>
      <xdr:col>10</xdr:col>
      <xdr:colOff>165100</xdr:colOff>
      <xdr:row>34</xdr:row>
      <xdr:rowOff>76200</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67327</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21953</xdr:rowOff>
    </xdr:from>
    <xdr:to>
      <xdr:col>6</xdr:col>
      <xdr:colOff>38100</xdr:colOff>
      <xdr:row>32</xdr:row>
      <xdr:rowOff>123553</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550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114680</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560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159113</xdr:rowOff>
    </xdr:from>
    <xdr:to>
      <xdr:col>24</xdr:col>
      <xdr:colOff>114300</xdr:colOff>
      <xdr:row>31</xdr:row>
      <xdr:rowOff>89263</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530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10540</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515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49711</xdr:rowOff>
    </xdr:from>
    <xdr:to>
      <xdr:col>20</xdr:col>
      <xdr:colOff>38100</xdr:colOff>
      <xdr:row>30</xdr:row>
      <xdr:rowOff>151311</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519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28</xdr:row>
      <xdr:rowOff>167838</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8" y="496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90533</xdr:rowOff>
    </xdr:from>
    <xdr:to>
      <xdr:col>15</xdr:col>
      <xdr:colOff>101600</xdr:colOff>
      <xdr:row>31</xdr:row>
      <xdr:rowOff>20683</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523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37210</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8" y="5009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137886</xdr:rowOff>
    </xdr:from>
    <xdr:to>
      <xdr:col>10</xdr:col>
      <xdr:colOff>165100</xdr:colOff>
      <xdr:row>31</xdr:row>
      <xdr:rowOff>68036</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52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84563</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8" y="505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29</xdr:row>
      <xdr:rowOff>129722</xdr:rowOff>
    </xdr:from>
    <xdr:to>
      <xdr:col>6</xdr:col>
      <xdr:colOff>38100</xdr:colOff>
      <xdr:row>30</xdr:row>
      <xdr:rowOff>59872</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510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76399</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8" y="487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xmlns="" id="{00000000-0008-0000-07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xmlns=""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95763</xdr:rowOff>
    </xdr:from>
    <xdr:to>
      <xdr:col>24</xdr:col>
      <xdr:colOff>62865</xdr:colOff>
      <xdr:row>59</xdr:row>
      <xdr:rowOff>67051</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flipV="1">
          <a:off x="4633595" y="8668263"/>
          <a:ext cx="1270" cy="1514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70878</xdr:rowOff>
    </xdr:from>
    <xdr:ext cx="534377" cy="259045"/>
    <xdr:sp macro="" textlink="">
      <xdr:nvSpPr>
        <xdr:cNvPr id="115" name="総務費最小値テキスト">
          <a:extLst>
            <a:ext uri="{FF2B5EF4-FFF2-40B4-BE49-F238E27FC236}">
              <a16:creationId xmlns:a16="http://schemas.microsoft.com/office/drawing/2014/main" xmlns="" id="{00000000-0008-0000-0700-000073000000}"/>
            </a:ext>
          </a:extLst>
        </xdr:cNvPr>
        <xdr:cNvSpPr txBox="1"/>
      </xdr:nvSpPr>
      <xdr:spPr>
        <a:xfrm>
          <a:off x="4686300" y="101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67051</xdr:rowOff>
    </xdr:from>
    <xdr:to>
      <xdr:col>24</xdr:col>
      <xdr:colOff>152400</xdr:colOff>
      <xdr:row>59</xdr:row>
      <xdr:rowOff>67051</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4546600" y="10182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42440</xdr:rowOff>
    </xdr:from>
    <xdr:ext cx="534377" cy="259045"/>
    <xdr:sp macro="" textlink="">
      <xdr:nvSpPr>
        <xdr:cNvPr id="117" name="総務費最大値テキスト">
          <a:extLst>
            <a:ext uri="{FF2B5EF4-FFF2-40B4-BE49-F238E27FC236}">
              <a16:creationId xmlns:a16="http://schemas.microsoft.com/office/drawing/2014/main" xmlns="" id="{00000000-0008-0000-0700-000075000000}"/>
            </a:ext>
          </a:extLst>
        </xdr:cNvPr>
        <xdr:cNvSpPr txBox="1"/>
      </xdr:nvSpPr>
      <xdr:spPr>
        <a:xfrm>
          <a:off x="4686300" y="844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95763</xdr:rowOff>
    </xdr:from>
    <xdr:to>
      <xdr:col>24</xdr:col>
      <xdr:colOff>152400</xdr:colOff>
      <xdr:row>50</xdr:row>
      <xdr:rowOff>95763</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4546600" y="8668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111811</xdr:rowOff>
    </xdr:from>
    <xdr:to>
      <xdr:col>24</xdr:col>
      <xdr:colOff>63500</xdr:colOff>
      <xdr:row>55</xdr:row>
      <xdr:rowOff>129093</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flipV="1">
          <a:off x="3797300" y="9370111"/>
          <a:ext cx="838200" cy="18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158767</xdr:rowOff>
    </xdr:from>
    <xdr:ext cx="534377" cy="259045"/>
    <xdr:sp macro="" textlink="">
      <xdr:nvSpPr>
        <xdr:cNvPr id="120" name="総務費平均値テキスト">
          <a:extLst>
            <a:ext uri="{FF2B5EF4-FFF2-40B4-BE49-F238E27FC236}">
              <a16:creationId xmlns:a16="http://schemas.microsoft.com/office/drawing/2014/main" xmlns="" id="{00000000-0008-0000-0700-000078000000}"/>
            </a:ext>
          </a:extLst>
        </xdr:cNvPr>
        <xdr:cNvSpPr txBox="1"/>
      </xdr:nvSpPr>
      <xdr:spPr>
        <a:xfrm>
          <a:off x="4686300" y="958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8890</xdr:rowOff>
    </xdr:from>
    <xdr:to>
      <xdr:col>24</xdr:col>
      <xdr:colOff>114300</xdr:colOff>
      <xdr:row>56</xdr:row>
      <xdr:rowOff>110490</xdr:rowOff>
    </xdr:to>
    <xdr:sp macro="" textlink="">
      <xdr:nvSpPr>
        <xdr:cNvPr id="121" name="フローチャート: 判断 120">
          <a:extLst>
            <a:ext uri="{FF2B5EF4-FFF2-40B4-BE49-F238E27FC236}">
              <a16:creationId xmlns:a16="http://schemas.microsoft.com/office/drawing/2014/main" xmlns="" id="{00000000-0008-0000-0700-000079000000}"/>
            </a:ext>
          </a:extLst>
        </xdr:cNvPr>
        <xdr:cNvSpPr/>
      </xdr:nvSpPr>
      <xdr:spPr>
        <a:xfrm>
          <a:off x="4584700" y="961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128818</xdr:rowOff>
    </xdr:from>
    <xdr:to>
      <xdr:col>19</xdr:col>
      <xdr:colOff>177800</xdr:colOff>
      <xdr:row>55</xdr:row>
      <xdr:rowOff>129093</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a:off x="2908300" y="9558568"/>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40300</xdr:rowOff>
    </xdr:from>
    <xdr:to>
      <xdr:col>20</xdr:col>
      <xdr:colOff>38100</xdr:colOff>
      <xdr:row>56</xdr:row>
      <xdr:rowOff>141900</xdr:rowOff>
    </xdr:to>
    <xdr:sp macro="" textlink="">
      <xdr:nvSpPr>
        <xdr:cNvPr id="123" name="フローチャート: 判断 122">
          <a:extLst>
            <a:ext uri="{FF2B5EF4-FFF2-40B4-BE49-F238E27FC236}">
              <a16:creationId xmlns:a16="http://schemas.microsoft.com/office/drawing/2014/main" xmlns="" id="{00000000-0008-0000-0700-00007B000000}"/>
            </a:ext>
          </a:extLst>
        </xdr:cNvPr>
        <xdr:cNvSpPr/>
      </xdr:nvSpPr>
      <xdr:spPr>
        <a:xfrm>
          <a:off x="3746500" y="96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133027</xdr:rowOff>
    </xdr:from>
    <xdr:ext cx="534377" cy="259045"/>
    <xdr:sp macro="" textlink="">
      <xdr:nvSpPr>
        <xdr:cNvPr id="124" name="テキスト ボックス 123">
          <a:extLst>
            <a:ext uri="{FF2B5EF4-FFF2-40B4-BE49-F238E27FC236}">
              <a16:creationId xmlns:a16="http://schemas.microsoft.com/office/drawing/2014/main" xmlns="" id="{00000000-0008-0000-0700-00007C000000}"/>
            </a:ext>
          </a:extLst>
        </xdr:cNvPr>
        <xdr:cNvSpPr txBox="1"/>
      </xdr:nvSpPr>
      <xdr:spPr>
        <a:xfrm>
          <a:off x="3530111" y="973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142077</xdr:rowOff>
    </xdr:from>
    <xdr:to>
      <xdr:col>15</xdr:col>
      <xdr:colOff>50800</xdr:colOff>
      <xdr:row>55</xdr:row>
      <xdr:rowOff>128818</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a:off x="2019300" y="9057477"/>
          <a:ext cx="889000" cy="50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146004</xdr:rowOff>
    </xdr:from>
    <xdr:to>
      <xdr:col>15</xdr:col>
      <xdr:colOff>101600</xdr:colOff>
      <xdr:row>57</xdr:row>
      <xdr:rowOff>76154</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2857500" y="974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67281</xdr:rowOff>
    </xdr:from>
    <xdr:ext cx="534377"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2641111" y="983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135905</xdr:rowOff>
    </xdr:from>
    <xdr:to>
      <xdr:col>10</xdr:col>
      <xdr:colOff>114300</xdr:colOff>
      <xdr:row>52</xdr:row>
      <xdr:rowOff>142077</xdr:rowOff>
    </xdr:to>
    <xdr:cxnSp macro="">
      <xdr:nvCxnSpPr>
        <xdr:cNvPr id="128" name="直線コネクタ 127">
          <a:extLst>
            <a:ext uri="{FF2B5EF4-FFF2-40B4-BE49-F238E27FC236}">
              <a16:creationId xmlns:a16="http://schemas.microsoft.com/office/drawing/2014/main" xmlns="" id="{00000000-0008-0000-0700-000080000000}"/>
            </a:ext>
          </a:extLst>
        </xdr:cNvPr>
        <xdr:cNvCxnSpPr/>
      </xdr:nvCxnSpPr>
      <xdr:spPr>
        <a:xfrm>
          <a:off x="1130300" y="8879855"/>
          <a:ext cx="889000" cy="17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151994</xdr:rowOff>
    </xdr:from>
    <xdr:to>
      <xdr:col>10</xdr:col>
      <xdr:colOff>165100</xdr:colOff>
      <xdr:row>57</xdr:row>
      <xdr:rowOff>82144</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1968500" y="975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73271</xdr:rowOff>
    </xdr:from>
    <xdr:ext cx="534377"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1752111" y="984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122093</xdr:rowOff>
    </xdr:from>
    <xdr:to>
      <xdr:col>6</xdr:col>
      <xdr:colOff>38100</xdr:colOff>
      <xdr:row>56</xdr:row>
      <xdr:rowOff>52243</xdr:rowOff>
    </xdr:to>
    <xdr:sp macro="" textlink="">
      <xdr:nvSpPr>
        <xdr:cNvPr id="131" name="フローチャート: 判断 130">
          <a:extLst>
            <a:ext uri="{FF2B5EF4-FFF2-40B4-BE49-F238E27FC236}">
              <a16:creationId xmlns:a16="http://schemas.microsoft.com/office/drawing/2014/main" xmlns="" id="{00000000-0008-0000-0700-000083000000}"/>
            </a:ext>
          </a:extLst>
        </xdr:cNvPr>
        <xdr:cNvSpPr/>
      </xdr:nvSpPr>
      <xdr:spPr>
        <a:xfrm>
          <a:off x="1079500" y="95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43370</xdr:rowOff>
    </xdr:from>
    <xdr:ext cx="534377"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863111" y="964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61011</xdr:rowOff>
    </xdr:from>
    <xdr:to>
      <xdr:col>24</xdr:col>
      <xdr:colOff>114300</xdr:colOff>
      <xdr:row>54</xdr:row>
      <xdr:rowOff>162611</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4584700" y="931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83888</xdr:rowOff>
    </xdr:from>
    <xdr:ext cx="534377" cy="259045"/>
    <xdr:sp macro="" textlink="">
      <xdr:nvSpPr>
        <xdr:cNvPr id="139" name="総務費該当値テキスト">
          <a:extLst>
            <a:ext uri="{FF2B5EF4-FFF2-40B4-BE49-F238E27FC236}">
              <a16:creationId xmlns:a16="http://schemas.microsoft.com/office/drawing/2014/main" xmlns="" id="{00000000-0008-0000-0700-00008B000000}"/>
            </a:ext>
          </a:extLst>
        </xdr:cNvPr>
        <xdr:cNvSpPr txBox="1"/>
      </xdr:nvSpPr>
      <xdr:spPr>
        <a:xfrm>
          <a:off x="4686300" y="917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78293</xdr:rowOff>
    </xdr:from>
    <xdr:to>
      <xdr:col>20</xdr:col>
      <xdr:colOff>38100</xdr:colOff>
      <xdr:row>56</xdr:row>
      <xdr:rowOff>8443</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3746500" y="950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24970</xdr:rowOff>
    </xdr:from>
    <xdr:ext cx="534377"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3530111" y="928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78018</xdr:rowOff>
    </xdr:from>
    <xdr:to>
      <xdr:col>15</xdr:col>
      <xdr:colOff>101600</xdr:colOff>
      <xdr:row>56</xdr:row>
      <xdr:rowOff>8168</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2857500" y="950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24695</xdr:rowOff>
    </xdr:from>
    <xdr:ext cx="534377"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2641111" y="928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91277</xdr:rowOff>
    </xdr:from>
    <xdr:to>
      <xdr:col>10</xdr:col>
      <xdr:colOff>165100</xdr:colOff>
      <xdr:row>53</xdr:row>
      <xdr:rowOff>21427</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1968500" y="900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37954</xdr:rowOff>
    </xdr:from>
    <xdr:ext cx="534377"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1752111" y="878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85105</xdr:rowOff>
    </xdr:from>
    <xdr:to>
      <xdr:col>6</xdr:col>
      <xdr:colOff>38100</xdr:colOff>
      <xdr:row>52</xdr:row>
      <xdr:rowOff>15255</xdr:rowOff>
    </xdr:to>
    <xdr:sp macro="" textlink="">
      <xdr:nvSpPr>
        <xdr:cNvPr id="146" name="楕円 145">
          <a:extLst>
            <a:ext uri="{FF2B5EF4-FFF2-40B4-BE49-F238E27FC236}">
              <a16:creationId xmlns:a16="http://schemas.microsoft.com/office/drawing/2014/main" xmlns="" id="{00000000-0008-0000-0700-000092000000}"/>
            </a:ext>
          </a:extLst>
        </xdr:cNvPr>
        <xdr:cNvSpPr/>
      </xdr:nvSpPr>
      <xdr:spPr>
        <a:xfrm>
          <a:off x="1079500" y="88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31782</xdr:rowOff>
    </xdr:from>
    <xdr:ext cx="534377" cy="259045"/>
    <xdr:sp macro="" textlink="">
      <xdr:nvSpPr>
        <xdr:cNvPr id="147" name="テキスト ボックス 146">
          <a:extLst>
            <a:ext uri="{FF2B5EF4-FFF2-40B4-BE49-F238E27FC236}">
              <a16:creationId xmlns:a16="http://schemas.microsoft.com/office/drawing/2014/main" xmlns="" id="{00000000-0008-0000-0700-000093000000}"/>
            </a:ext>
          </a:extLst>
        </xdr:cNvPr>
        <xdr:cNvSpPr txBox="1"/>
      </xdr:nvSpPr>
      <xdr:spPr>
        <a:xfrm>
          <a:off x="863111" y="860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a:extLst>
            <a:ext uri="{FF2B5EF4-FFF2-40B4-BE49-F238E27FC236}">
              <a16:creationId xmlns:a16="http://schemas.microsoft.com/office/drawing/2014/main" xmlns="" id="{00000000-0008-0000-0700-00009E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xmlns=""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xmlns=""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xmlns=""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8617</xdr:rowOff>
    </xdr:from>
    <xdr:to>
      <xdr:col>24</xdr:col>
      <xdr:colOff>62865</xdr:colOff>
      <xdr:row>78</xdr:row>
      <xdr:rowOff>158750</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flipV="1">
          <a:off x="4633595" y="12181567"/>
          <a:ext cx="1270" cy="1350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162577</xdr:rowOff>
    </xdr:from>
    <xdr:ext cx="599010" cy="259045"/>
    <xdr:sp macro="" textlink="">
      <xdr:nvSpPr>
        <xdr:cNvPr id="173" name="民生費最小値テキスト">
          <a:extLst>
            <a:ext uri="{FF2B5EF4-FFF2-40B4-BE49-F238E27FC236}">
              <a16:creationId xmlns:a16="http://schemas.microsoft.com/office/drawing/2014/main" xmlns="" id="{00000000-0008-0000-0700-0000AD000000}"/>
            </a:ext>
          </a:extLst>
        </xdr:cNvPr>
        <xdr:cNvSpPr txBox="1"/>
      </xdr:nvSpPr>
      <xdr:spPr>
        <a:xfrm>
          <a:off x="4686300" y="1353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158750</xdr:rowOff>
    </xdr:from>
    <xdr:to>
      <xdr:col>24</xdr:col>
      <xdr:colOff>152400</xdr:colOff>
      <xdr:row>78</xdr:row>
      <xdr:rowOff>158750</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4546600" y="1353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126744</xdr:rowOff>
    </xdr:from>
    <xdr:ext cx="599010" cy="259045"/>
    <xdr:sp macro="" textlink="">
      <xdr:nvSpPr>
        <xdr:cNvPr id="175" name="民生費最大値テキスト">
          <a:extLst>
            <a:ext uri="{FF2B5EF4-FFF2-40B4-BE49-F238E27FC236}">
              <a16:creationId xmlns:a16="http://schemas.microsoft.com/office/drawing/2014/main" xmlns="" id="{00000000-0008-0000-0700-0000AF000000}"/>
            </a:ext>
          </a:extLst>
        </xdr:cNvPr>
        <xdr:cNvSpPr txBox="1"/>
      </xdr:nvSpPr>
      <xdr:spPr>
        <a:xfrm>
          <a:off x="4686300" y="1195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193,881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8617</xdr:rowOff>
    </xdr:from>
    <xdr:to>
      <xdr:col>24</xdr:col>
      <xdr:colOff>152400</xdr:colOff>
      <xdr:row>71</xdr:row>
      <xdr:rowOff>8617</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a:off x="4546600" y="1218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8122</xdr:rowOff>
    </xdr:from>
    <xdr:to>
      <xdr:col>24</xdr:col>
      <xdr:colOff>63500</xdr:colOff>
      <xdr:row>76</xdr:row>
      <xdr:rowOff>136919</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flipV="1">
          <a:off x="3797300" y="13038322"/>
          <a:ext cx="838200" cy="12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19341</xdr:rowOff>
    </xdr:from>
    <xdr:ext cx="599010" cy="259045"/>
    <xdr:sp macro="" textlink="">
      <xdr:nvSpPr>
        <xdr:cNvPr id="178" name="民生費平均値テキスト">
          <a:extLst>
            <a:ext uri="{FF2B5EF4-FFF2-40B4-BE49-F238E27FC236}">
              <a16:creationId xmlns:a16="http://schemas.microsoft.com/office/drawing/2014/main" xmlns="" id="{00000000-0008-0000-0700-0000B2000000}"/>
            </a:ext>
          </a:extLst>
        </xdr:cNvPr>
        <xdr:cNvSpPr txBox="1"/>
      </xdr:nvSpPr>
      <xdr:spPr>
        <a:xfrm>
          <a:off x="4686300" y="13049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40914</xdr:rowOff>
    </xdr:from>
    <xdr:to>
      <xdr:col>24</xdr:col>
      <xdr:colOff>114300</xdr:colOff>
      <xdr:row>76</xdr:row>
      <xdr:rowOff>142514</xdr:rowOff>
    </xdr:to>
    <xdr:sp macro="" textlink="">
      <xdr:nvSpPr>
        <xdr:cNvPr id="179" name="フローチャート: 判断 178">
          <a:extLst>
            <a:ext uri="{FF2B5EF4-FFF2-40B4-BE49-F238E27FC236}">
              <a16:creationId xmlns:a16="http://schemas.microsoft.com/office/drawing/2014/main" xmlns="" id="{00000000-0008-0000-0700-0000B3000000}"/>
            </a:ext>
          </a:extLst>
        </xdr:cNvPr>
        <xdr:cNvSpPr/>
      </xdr:nvSpPr>
      <xdr:spPr>
        <a:xfrm>
          <a:off x="4584700" y="1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136919</xdr:rowOff>
    </xdr:from>
    <xdr:to>
      <xdr:col>19</xdr:col>
      <xdr:colOff>177800</xdr:colOff>
      <xdr:row>76</xdr:row>
      <xdr:rowOff>158198</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2908300" y="13167119"/>
          <a:ext cx="889000" cy="2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88900</xdr:rowOff>
    </xdr:from>
    <xdr:to>
      <xdr:col>20</xdr:col>
      <xdr:colOff>38100</xdr:colOff>
      <xdr:row>77</xdr:row>
      <xdr:rowOff>19050</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3746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10177</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3497795" y="1321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158198</xdr:rowOff>
    </xdr:from>
    <xdr:to>
      <xdr:col>15</xdr:col>
      <xdr:colOff>50800</xdr:colOff>
      <xdr:row>77</xdr:row>
      <xdr:rowOff>71196</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2019300" y="13188398"/>
          <a:ext cx="889000" cy="8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5442</xdr:rowOff>
    </xdr:from>
    <xdr:to>
      <xdr:col>15</xdr:col>
      <xdr:colOff>101600</xdr:colOff>
      <xdr:row>76</xdr:row>
      <xdr:rowOff>107042</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2857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123569</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2608795" y="1281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71196</xdr:rowOff>
    </xdr:from>
    <xdr:to>
      <xdr:col>10</xdr:col>
      <xdr:colOff>114300</xdr:colOff>
      <xdr:row>77</xdr:row>
      <xdr:rowOff>120841</xdr:rowOff>
    </xdr:to>
    <xdr:cxnSp macro="">
      <xdr:nvCxnSpPr>
        <xdr:cNvPr id="186" name="直線コネクタ 185">
          <a:extLst>
            <a:ext uri="{FF2B5EF4-FFF2-40B4-BE49-F238E27FC236}">
              <a16:creationId xmlns:a16="http://schemas.microsoft.com/office/drawing/2014/main" xmlns="" id="{00000000-0008-0000-0700-0000BA000000}"/>
            </a:ext>
          </a:extLst>
        </xdr:cNvPr>
        <xdr:cNvCxnSpPr/>
      </xdr:nvCxnSpPr>
      <xdr:spPr>
        <a:xfrm flipV="1">
          <a:off x="1130300" y="13272846"/>
          <a:ext cx="889000" cy="4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66839</xdr:rowOff>
    </xdr:from>
    <xdr:to>
      <xdr:col>10</xdr:col>
      <xdr:colOff>165100</xdr:colOff>
      <xdr:row>76</xdr:row>
      <xdr:rowOff>168439</xdr:rowOff>
    </xdr:to>
    <xdr:sp macro="" textlink="">
      <xdr:nvSpPr>
        <xdr:cNvPr id="187" name="フローチャート: 判断 186">
          <a:extLst>
            <a:ext uri="{FF2B5EF4-FFF2-40B4-BE49-F238E27FC236}">
              <a16:creationId xmlns:a16="http://schemas.microsoft.com/office/drawing/2014/main" xmlns="" id="{00000000-0008-0000-0700-0000BB000000}"/>
            </a:ext>
          </a:extLst>
        </xdr:cNvPr>
        <xdr:cNvSpPr/>
      </xdr:nvSpPr>
      <xdr:spPr>
        <a:xfrm>
          <a:off x="1968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13517</xdr:rowOff>
    </xdr:from>
    <xdr:ext cx="59901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1719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138601</xdr:rowOff>
    </xdr:from>
    <xdr:to>
      <xdr:col>6</xdr:col>
      <xdr:colOff>38100</xdr:colOff>
      <xdr:row>77</xdr:row>
      <xdr:rowOff>68751</xdr:rowOff>
    </xdr:to>
    <xdr:sp macro="" textlink="">
      <xdr:nvSpPr>
        <xdr:cNvPr id="189" name="フローチャート: 判断 188">
          <a:extLst>
            <a:ext uri="{FF2B5EF4-FFF2-40B4-BE49-F238E27FC236}">
              <a16:creationId xmlns:a16="http://schemas.microsoft.com/office/drawing/2014/main" xmlns="" id="{00000000-0008-0000-0700-0000BD000000}"/>
            </a:ext>
          </a:extLst>
        </xdr:cNvPr>
        <xdr:cNvSpPr/>
      </xdr:nvSpPr>
      <xdr:spPr>
        <a:xfrm>
          <a:off x="1079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85279</xdr:rowOff>
    </xdr:from>
    <xdr:ext cx="59901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830795" y="1294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128772</xdr:rowOff>
    </xdr:from>
    <xdr:to>
      <xdr:col>24</xdr:col>
      <xdr:colOff>114300</xdr:colOff>
      <xdr:row>76</xdr:row>
      <xdr:rowOff>58922</xdr:rowOff>
    </xdr:to>
    <xdr:sp macro="" textlink="">
      <xdr:nvSpPr>
        <xdr:cNvPr id="196" name="楕円 195">
          <a:extLst>
            <a:ext uri="{FF2B5EF4-FFF2-40B4-BE49-F238E27FC236}">
              <a16:creationId xmlns:a16="http://schemas.microsoft.com/office/drawing/2014/main" xmlns="" id="{00000000-0008-0000-0700-0000C4000000}"/>
            </a:ext>
          </a:extLst>
        </xdr:cNvPr>
        <xdr:cNvSpPr/>
      </xdr:nvSpPr>
      <xdr:spPr>
        <a:xfrm>
          <a:off x="4584700" y="1298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151649</xdr:rowOff>
    </xdr:from>
    <xdr:ext cx="599010" cy="259045"/>
    <xdr:sp macro="" textlink="">
      <xdr:nvSpPr>
        <xdr:cNvPr id="197" name="民生費該当値テキスト">
          <a:extLst>
            <a:ext uri="{FF2B5EF4-FFF2-40B4-BE49-F238E27FC236}">
              <a16:creationId xmlns:a16="http://schemas.microsoft.com/office/drawing/2014/main" xmlns="" id="{00000000-0008-0000-0700-0000C5000000}"/>
            </a:ext>
          </a:extLst>
        </xdr:cNvPr>
        <xdr:cNvSpPr txBox="1"/>
      </xdr:nvSpPr>
      <xdr:spPr>
        <a:xfrm>
          <a:off x="4686300" y="12838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86119</xdr:rowOff>
    </xdr:from>
    <xdr:to>
      <xdr:col>20</xdr:col>
      <xdr:colOff>38100</xdr:colOff>
      <xdr:row>77</xdr:row>
      <xdr:rowOff>16269</xdr:rowOff>
    </xdr:to>
    <xdr:sp macro="" textlink="">
      <xdr:nvSpPr>
        <xdr:cNvPr id="198" name="楕円 197">
          <a:extLst>
            <a:ext uri="{FF2B5EF4-FFF2-40B4-BE49-F238E27FC236}">
              <a16:creationId xmlns:a16="http://schemas.microsoft.com/office/drawing/2014/main" xmlns="" id="{00000000-0008-0000-0700-0000C6000000}"/>
            </a:ext>
          </a:extLst>
        </xdr:cNvPr>
        <xdr:cNvSpPr/>
      </xdr:nvSpPr>
      <xdr:spPr>
        <a:xfrm>
          <a:off x="3746500" y="1311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32796</xdr:rowOff>
    </xdr:from>
    <xdr:ext cx="59901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3497795" y="1289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107398</xdr:rowOff>
    </xdr:from>
    <xdr:to>
      <xdr:col>15</xdr:col>
      <xdr:colOff>101600</xdr:colOff>
      <xdr:row>77</xdr:row>
      <xdr:rowOff>37548</xdr:rowOff>
    </xdr:to>
    <xdr:sp macro="" textlink="">
      <xdr:nvSpPr>
        <xdr:cNvPr id="200" name="楕円 199">
          <a:extLst>
            <a:ext uri="{FF2B5EF4-FFF2-40B4-BE49-F238E27FC236}">
              <a16:creationId xmlns:a16="http://schemas.microsoft.com/office/drawing/2014/main" xmlns="" id="{00000000-0008-0000-0700-0000C8000000}"/>
            </a:ext>
          </a:extLst>
        </xdr:cNvPr>
        <xdr:cNvSpPr/>
      </xdr:nvSpPr>
      <xdr:spPr>
        <a:xfrm>
          <a:off x="2857500" y="1313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28675</xdr:rowOff>
    </xdr:from>
    <xdr:ext cx="599010" cy="259045"/>
    <xdr:sp macro="" textlink="">
      <xdr:nvSpPr>
        <xdr:cNvPr id="201" name="テキスト ボックス 200">
          <a:extLst>
            <a:ext uri="{FF2B5EF4-FFF2-40B4-BE49-F238E27FC236}">
              <a16:creationId xmlns:a16="http://schemas.microsoft.com/office/drawing/2014/main" xmlns="" id="{00000000-0008-0000-0700-0000C9000000}"/>
            </a:ext>
          </a:extLst>
        </xdr:cNvPr>
        <xdr:cNvSpPr txBox="1"/>
      </xdr:nvSpPr>
      <xdr:spPr>
        <a:xfrm>
          <a:off x="2608795" y="13230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20396</xdr:rowOff>
    </xdr:from>
    <xdr:to>
      <xdr:col>10</xdr:col>
      <xdr:colOff>165100</xdr:colOff>
      <xdr:row>77</xdr:row>
      <xdr:rowOff>121996</xdr:rowOff>
    </xdr:to>
    <xdr:sp macro="" textlink="">
      <xdr:nvSpPr>
        <xdr:cNvPr id="202" name="楕円 201">
          <a:extLst>
            <a:ext uri="{FF2B5EF4-FFF2-40B4-BE49-F238E27FC236}">
              <a16:creationId xmlns:a16="http://schemas.microsoft.com/office/drawing/2014/main" xmlns="" id="{00000000-0008-0000-0700-0000CA000000}"/>
            </a:ext>
          </a:extLst>
        </xdr:cNvPr>
        <xdr:cNvSpPr/>
      </xdr:nvSpPr>
      <xdr:spPr>
        <a:xfrm>
          <a:off x="1968500" y="1322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113123</xdr:rowOff>
    </xdr:from>
    <xdr:ext cx="599010" cy="259045"/>
    <xdr:sp macro="" textlink="">
      <xdr:nvSpPr>
        <xdr:cNvPr id="203" name="テキスト ボックス 202">
          <a:extLst>
            <a:ext uri="{FF2B5EF4-FFF2-40B4-BE49-F238E27FC236}">
              <a16:creationId xmlns:a16="http://schemas.microsoft.com/office/drawing/2014/main" xmlns="" id="{00000000-0008-0000-0700-0000CB000000}"/>
            </a:ext>
          </a:extLst>
        </xdr:cNvPr>
        <xdr:cNvSpPr txBox="1"/>
      </xdr:nvSpPr>
      <xdr:spPr>
        <a:xfrm>
          <a:off x="1719795" y="1331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70041</xdr:rowOff>
    </xdr:from>
    <xdr:to>
      <xdr:col>6</xdr:col>
      <xdr:colOff>38100</xdr:colOff>
      <xdr:row>78</xdr:row>
      <xdr:rowOff>191</xdr:rowOff>
    </xdr:to>
    <xdr:sp macro="" textlink="">
      <xdr:nvSpPr>
        <xdr:cNvPr id="204" name="楕円 203">
          <a:extLst>
            <a:ext uri="{FF2B5EF4-FFF2-40B4-BE49-F238E27FC236}">
              <a16:creationId xmlns:a16="http://schemas.microsoft.com/office/drawing/2014/main" xmlns="" id="{00000000-0008-0000-0700-0000CC000000}"/>
            </a:ext>
          </a:extLst>
        </xdr:cNvPr>
        <xdr:cNvSpPr/>
      </xdr:nvSpPr>
      <xdr:spPr>
        <a:xfrm>
          <a:off x="1079500" y="1327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162768</xdr:rowOff>
    </xdr:from>
    <xdr:ext cx="599010" cy="259045"/>
    <xdr:sp macro="" textlink="">
      <xdr:nvSpPr>
        <xdr:cNvPr id="205" name="テキスト ボックス 204">
          <a:extLst>
            <a:ext uri="{FF2B5EF4-FFF2-40B4-BE49-F238E27FC236}">
              <a16:creationId xmlns:a16="http://schemas.microsoft.com/office/drawing/2014/main" xmlns="" id="{00000000-0008-0000-0700-0000CD000000}"/>
            </a:ext>
          </a:extLst>
        </xdr:cNvPr>
        <xdr:cNvSpPr txBox="1"/>
      </xdr:nvSpPr>
      <xdr:spPr>
        <a:xfrm>
          <a:off x="830795" y="1336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xmlns=""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24806</xdr:rowOff>
    </xdr:from>
    <xdr:to>
      <xdr:col>24</xdr:col>
      <xdr:colOff>62865</xdr:colOff>
      <xdr:row>98</xdr:row>
      <xdr:rowOff>86779</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flipV="1">
          <a:off x="4633595" y="15455306"/>
          <a:ext cx="1270" cy="1433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90606</xdr:rowOff>
    </xdr:from>
    <xdr:ext cx="534377" cy="259045"/>
    <xdr:sp macro="" textlink="">
      <xdr:nvSpPr>
        <xdr:cNvPr id="229" name="衛生費最小値テキスト">
          <a:extLst>
            <a:ext uri="{FF2B5EF4-FFF2-40B4-BE49-F238E27FC236}">
              <a16:creationId xmlns:a16="http://schemas.microsoft.com/office/drawing/2014/main" xmlns="" id="{00000000-0008-0000-0700-0000E5000000}"/>
            </a:ext>
          </a:extLst>
        </xdr:cNvPr>
        <xdr:cNvSpPr txBox="1"/>
      </xdr:nvSpPr>
      <xdr:spPr>
        <a:xfrm>
          <a:off x="4686300" y="1689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86779</xdr:rowOff>
    </xdr:from>
    <xdr:to>
      <xdr:col>24</xdr:col>
      <xdr:colOff>152400</xdr:colOff>
      <xdr:row>98</xdr:row>
      <xdr:rowOff>86779</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688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142933</xdr:rowOff>
    </xdr:from>
    <xdr:ext cx="534377" cy="259045"/>
    <xdr:sp macro="" textlink="">
      <xdr:nvSpPr>
        <xdr:cNvPr id="231" name="衛生費最大値テキスト">
          <a:extLst>
            <a:ext uri="{FF2B5EF4-FFF2-40B4-BE49-F238E27FC236}">
              <a16:creationId xmlns:a16="http://schemas.microsoft.com/office/drawing/2014/main" xmlns="" id="{00000000-0008-0000-0700-0000E7000000}"/>
            </a:ext>
          </a:extLst>
        </xdr:cNvPr>
        <xdr:cNvSpPr txBox="1"/>
      </xdr:nvSpPr>
      <xdr:spPr>
        <a:xfrm>
          <a:off x="4686300" y="152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24806</xdr:rowOff>
    </xdr:from>
    <xdr:to>
      <xdr:col>24</xdr:col>
      <xdr:colOff>152400</xdr:colOff>
      <xdr:row>90</xdr:row>
      <xdr:rowOff>24806</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545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142261</xdr:rowOff>
    </xdr:from>
    <xdr:to>
      <xdr:col>24</xdr:col>
      <xdr:colOff>63500</xdr:colOff>
      <xdr:row>95</xdr:row>
      <xdr:rowOff>45242</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3797300" y="16087111"/>
          <a:ext cx="838200" cy="24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50823</xdr:rowOff>
    </xdr:from>
    <xdr:ext cx="534377" cy="259045"/>
    <xdr:sp macro="" textlink="">
      <xdr:nvSpPr>
        <xdr:cNvPr id="234" name="衛生費平均値テキスト">
          <a:extLst>
            <a:ext uri="{FF2B5EF4-FFF2-40B4-BE49-F238E27FC236}">
              <a16:creationId xmlns:a16="http://schemas.microsoft.com/office/drawing/2014/main" xmlns="" id="{00000000-0008-0000-0700-0000EA000000}"/>
            </a:ext>
          </a:extLst>
        </xdr:cNvPr>
        <xdr:cNvSpPr txBox="1"/>
      </xdr:nvSpPr>
      <xdr:spPr>
        <a:xfrm>
          <a:off x="4686300" y="16510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72396</xdr:rowOff>
    </xdr:from>
    <xdr:to>
      <xdr:col>24</xdr:col>
      <xdr:colOff>114300</xdr:colOff>
      <xdr:row>97</xdr:row>
      <xdr:rowOff>2546</xdr:rowOff>
    </xdr:to>
    <xdr:sp macro="" textlink="">
      <xdr:nvSpPr>
        <xdr:cNvPr id="235" name="フローチャート: 判断 234">
          <a:extLst>
            <a:ext uri="{FF2B5EF4-FFF2-40B4-BE49-F238E27FC236}">
              <a16:creationId xmlns:a16="http://schemas.microsoft.com/office/drawing/2014/main" xmlns="" id="{00000000-0008-0000-0700-0000EB000000}"/>
            </a:ext>
          </a:extLst>
        </xdr:cNvPr>
        <xdr:cNvSpPr/>
      </xdr:nvSpPr>
      <xdr:spPr>
        <a:xfrm>
          <a:off x="4584700" y="165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142261</xdr:rowOff>
    </xdr:from>
    <xdr:to>
      <xdr:col>19</xdr:col>
      <xdr:colOff>177800</xdr:colOff>
      <xdr:row>96</xdr:row>
      <xdr:rowOff>34361</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flipV="1">
          <a:off x="2908300" y="16087111"/>
          <a:ext cx="889000" cy="40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149433</xdr:rowOff>
    </xdr:from>
    <xdr:to>
      <xdr:col>20</xdr:col>
      <xdr:colOff>38100</xdr:colOff>
      <xdr:row>97</xdr:row>
      <xdr:rowOff>79583</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3746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70710</xdr:rowOff>
    </xdr:from>
    <xdr:ext cx="534377" cy="259045"/>
    <xdr:sp macro="" textlink="">
      <xdr:nvSpPr>
        <xdr:cNvPr id="238" name="テキスト ボックス 237">
          <a:extLst>
            <a:ext uri="{FF2B5EF4-FFF2-40B4-BE49-F238E27FC236}">
              <a16:creationId xmlns:a16="http://schemas.microsoft.com/office/drawing/2014/main" xmlns="" id="{00000000-0008-0000-0700-0000EE000000}"/>
            </a:ext>
          </a:extLst>
        </xdr:cNvPr>
        <xdr:cNvSpPr txBox="1"/>
      </xdr:nvSpPr>
      <xdr:spPr>
        <a:xfrm>
          <a:off x="3530111" y="1670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34361</xdr:rowOff>
    </xdr:from>
    <xdr:to>
      <xdr:col>15</xdr:col>
      <xdr:colOff>50800</xdr:colOff>
      <xdr:row>96</xdr:row>
      <xdr:rowOff>169852</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flipV="1">
          <a:off x="2019300" y="16493561"/>
          <a:ext cx="889000" cy="13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165756</xdr:rowOff>
    </xdr:from>
    <xdr:to>
      <xdr:col>15</xdr:col>
      <xdr:colOff>101600</xdr:colOff>
      <xdr:row>97</xdr:row>
      <xdr:rowOff>95906</xdr:rowOff>
    </xdr:to>
    <xdr:sp macro="" textlink="">
      <xdr:nvSpPr>
        <xdr:cNvPr id="240" name="フローチャート: 判断 239">
          <a:extLst>
            <a:ext uri="{FF2B5EF4-FFF2-40B4-BE49-F238E27FC236}">
              <a16:creationId xmlns:a16="http://schemas.microsoft.com/office/drawing/2014/main" xmlns="" id="{00000000-0008-0000-0700-0000F0000000}"/>
            </a:ext>
          </a:extLst>
        </xdr:cNvPr>
        <xdr:cNvSpPr/>
      </xdr:nvSpPr>
      <xdr:spPr>
        <a:xfrm>
          <a:off x="2857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87033</xdr:rowOff>
    </xdr:from>
    <xdr:ext cx="534377"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2641111" y="1671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169852</xdr:rowOff>
    </xdr:from>
    <xdr:to>
      <xdr:col>10</xdr:col>
      <xdr:colOff>114300</xdr:colOff>
      <xdr:row>97</xdr:row>
      <xdr:rowOff>32167</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flipV="1">
          <a:off x="1130300" y="16629052"/>
          <a:ext cx="889000" cy="3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152085</xdr:rowOff>
    </xdr:from>
    <xdr:to>
      <xdr:col>10</xdr:col>
      <xdr:colOff>165100</xdr:colOff>
      <xdr:row>97</xdr:row>
      <xdr:rowOff>82235</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19685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73362</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1752111" y="1670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12182</xdr:rowOff>
    </xdr:from>
    <xdr:to>
      <xdr:col>6</xdr:col>
      <xdr:colOff>38100</xdr:colOff>
      <xdr:row>97</xdr:row>
      <xdr:rowOff>113782</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079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104909</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863111" y="1673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165892</xdr:rowOff>
    </xdr:from>
    <xdr:to>
      <xdr:col>24</xdr:col>
      <xdr:colOff>114300</xdr:colOff>
      <xdr:row>95</xdr:row>
      <xdr:rowOff>96042</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4584700" y="1628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17319</xdr:rowOff>
    </xdr:from>
    <xdr:ext cx="534377" cy="259045"/>
    <xdr:sp macro="" textlink="">
      <xdr:nvSpPr>
        <xdr:cNvPr id="253" name="衛生費該当値テキスト">
          <a:extLst>
            <a:ext uri="{FF2B5EF4-FFF2-40B4-BE49-F238E27FC236}">
              <a16:creationId xmlns:a16="http://schemas.microsoft.com/office/drawing/2014/main" xmlns="" id="{00000000-0008-0000-0700-0000FD000000}"/>
            </a:ext>
          </a:extLst>
        </xdr:cNvPr>
        <xdr:cNvSpPr txBox="1"/>
      </xdr:nvSpPr>
      <xdr:spPr>
        <a:xfrm>
          <a:off x="4686300" y="1613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91461</xdr:rowOff>
    </xdr:from>
    <xdr:to>
      <xdr:col>20</xdr:col>
      <xdr:colOff>38100</xdr:colOff>
      <xdr:row>94</xdr:row>
      <xdr:rowOff>21611</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3746500" y="1603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38138</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3530111" y="1581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155011</xdr:rowOff>
    </xdr:from>
    <xdr:to>
      <xdr:col>15</xdr:col>
      <xdr:colOff>101600</xdr:colOff>
      <xdr:row>96</xdr:row>
      <xdr:rowOff>85161</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2857500" y="1644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101688</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2641111" y="1621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119052</xdr:rowOff>
    </xdr:from>
    <xdr:to>
      <xdr:col>10</xdr:col>
      <xdr:colOff>165100</xdr:colOff>
      <xdr:row>97</xdr:row>
      <xdr:rowOff>49202</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1968500" y="165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65729</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1752111" y="1635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152817</xdr:rowOff>
    </xdr:from>
    <xdr:to>
      <xdr:col>6</xdr:col>
      <xdr:colOff>38100</xdr:colOff>
      <xdr:row>97</xdr:row>
      <xdr:rowOff>82967</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079500" y="1661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99494</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863111" y="1638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xmlns=""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xmlns=""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64262</xdr:rowOff>
    </xdr:from>
    <xdr:to>
      <xdr:col>54</xdr:col>
      <xdr:colOff>189865</xdr:colOff>
      <xdr:row>38</xdr:row>
      <xdr:rowOff>162941</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flipV="1">
          <a:off x="10475595" y="5379212"/>
          <a:ext cx="1270" cy="129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166768</xdr:rowOff>
    </xdr:from>
    <xdr:ext cx="378565" cy="259045"/>
    <xdr:sp macro="" textlink="">
      <xdr:nvSpPr>
        <xdr:cNvPr id="286" name="労働費最小値テキスト">
          <a:extLst>
            <a:ext uri="{FF2B5EF4-FFF2-40B4-BE49-F238E27FC236}">
              <a16:creationId xmlns:a16="http://schemas.microsoft.com/office/drawing/2014/main" xmlns="" id="{00000000-0008-0000-0700-00001E010000}"/>
            </a:ext>
          </a:extLst>
        </xdr:cNvPr>
        <xdr:cNvSpPr txBox="1"/>
      </xdr:nvSpPr>
      <xdr:spPr>
        <a:xfrm>
          <a:off x="10528300" y="6681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162941</xdr:rowOff>
    </xdr:from>
    <xdr:to>
      <xdr:col>55</xdr:col>
      <xdr:colOff>88900</xdr:colOff>
      <xdr:row>38</xdr:row>
      <xdr:rowOff>162941</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667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10939</xdr:rowOff>
    </xdr:from>
    <xdr:ext cx="469744" cy="259045"/>
    <xdr:sp macro="" textlink="">
      <xdr:nvSpPr>
        <xdr:cNvPr id="288" name="労働費最大値テキスト">
          <a:extLst>
            <a:ext uri="{FF2B5EF4-FFF2-40B4-BE49-F238E27FC236}">
              <a16:creationId xmlns:a16="http://schemas.microsoft.com/office/drawing/2014/main" xmlns="" id="{00000000-0008-0000-0700-000020010000}"/>
            </a:ext>
          </a:extLst>
        </xdr:cNvPr>
        <xdr:cNvSpPr txBox="1"/>
      </xdr:nvSpPr>
      <xdr:spPr>
        <a:xfrm>
          <a:off x="10528300" y="515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64262</xdr:rowOff>
    </xdr:from>
    <xdr:to>
      <xdr:col>55</xdr:col>
      <xdr:colOff>88900</xdr:colOff>
      <xdr:row>31</xdr:row>
      <xdr:rowOff>64262</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537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38735</xdr:rowOff>
    </xdr:from>
    <xdr:to>
      <xdr:col>55</xdr:col>
      <xdr:colOff>0</xdr:colOff>
      <xdr:row>37</xdr:row>
      <xdr:rowOff>41402</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flipV="1">
          <a:off x="9639300" y="6382385"/>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7891</xdr:rowOff>
    </xdr:from>
    <xdr:ext cx="378565" cy="259045"/>
    <xdr:sp macro="" textlink="">
      <xdr:nvSpPr>
        <xdr:cNvPr id="291" name="労働費平均値テキスト">
          <a:extLst>
            <a:ext uri="{FF2B5EF4-FFF2-40B4-BE49-F238E27FC236}">
              <a16:creationId xmlns:a16="http://schemas.microsoft.com/office/drawing/2014/main" xmlns="" id="{00000000-0008-0000-0700-000023010000}"/>
            </a:ext>
          </a:extLst>
        </xdr:cNvPr>
        <xdr:cNvSpPr txBox="1"/>
      </xdr:nvSpPr>
      <xdr:spPr>
        <a:xfrm>
          <a:off x="10528300" y="63515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29464</xdr:rowOff>
    </xdr:from>
    <xdr:to>
      <xdr:col>55</xdr:col>
      <xdr:colOff>50800</xdr:colOff>
      <xdr:row>37</xdr:row>
      <xdr:rowOff>131064</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104267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41402</xdr:rowOff>
    </xdr:from>
    <xdr:to>
      <xdr:col>50</xdr:col>
      <xdr:colOff>114300</xdr:colOff>
      <xdr:row>37</xdr:row>
      <xdr:rowOff>42164</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flipV="1">
          <a:off x="8750300" y="638505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162814</xdr:rowOff>
    </xdr:from>
    <xdr:to>
      <xdr:col>50</xdr:col>
      <xdr:colOff>165100</xdr:colOff>
      <xdr:row>37</xdr:row>
      <xdr:rowOff>92964</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9588500" y="63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84091</xdr:rowOff>
    </xdr:from>
    <xdr:ext cx="378565"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9450017" y="6427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42164</xdr:rowOff>
    </xdr:from>
    <xdr:to>
      <xdr:col>45</xdr:col>
      <xdr:colOff>177800</xdr:colOff>
      <xdr:row>37</xdr:row>
      <xdr:rowOff>43688</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flipV="1">
          <a:off x="7861300" y="638581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136525</xdr:rowOff>
    </xdr:from>
    <xdr:to>
      <xdr:col>46</xdr:col>
      <xdr:colOff>38100</xdr:colOff>
      <xdr:row>37</xdr:row>
      <xdr:rowOff>66675</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86995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83202</xdr:rowOff>
    </xdr:from>
    <xdr:ext cx="378565"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8561017" y="6083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22733</xdr:rowOff>
    </xdr:from>
    <xdr:to>
      <xdr:col>41</xdr:col>
      <xdr:colOff>50800</xdr:colOff>
      <xdr:row>37</xdr:row>
      <xdr:rowOff>43688</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a:off x="6972300" y="6366383"/>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90805</xdr:rowOff>
    </xdr:from>
    <xdr:to>
      <xdr:col>41</xdr:col>
      <xdr:colOff>101600</xdr:colOff>
      <xdr:row>37</xdr:row>
      <xdr:rowOff>20955</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7810500" y="626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37482</xdr:rowOff>
    </xdr:from>
    <xdr:ext cx="469744"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7626428" y="603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158242</xdr:rowOff>
    </xdr:from>
    <xdr:to>
      <xdr:col>36</xdr:col>
      <xdr:colOff>165100</xdr:colOff>
      <xdr:row>36</xdr:row>
      <xdr:rowOff>88392</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6921500" y="615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104919</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6737428" y="593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159385</xdr:rowOff>
    </xdr:from>
    <xdr:to>
      <xdr:col>55</xdr:col>
      <xdr:colOff>50800</xdr:colOff>
      <xdr:row>37</xdr:row>
      <xdr:rowOff>89535</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10426700" y="633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10812</xdr:rowOff>
    </xdr:from>
    <xdr:ext cx="378565" cy="259045"/>
    <xdr:sp macro="" textlink="">
      <xdr:nvSpPr>
        <xdr:cNvPr id="310" name="労働費該当値テキスト">
          <a:extLst>
            <a:ext uri="{FF2B5EF4-FFF2-40B4-BE49-F238E27FC236}">
              <a16:creationId xmlns:a16="http://schemas.microsoft.com/office/drawing/2014/main" xmlns="" id="{00000000-0008-0000-0700-000036010000}"/>
            </a:ext>
          </a:extLst>
        </xdr:cNvPr>
        <xdr:cNvSpPr txBox="1"/>
      </xdr:nvSpPr>
      <xdr:spPr>
        <a:xfrm>
          <a:off x="10528300" y="6183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162052</xdr:rowOff>
    </xdr:from>
    <xdr:to>
      <xdr:col>50</xdr:col>
      <xdr:colOff>165100</xdr:colOff>
      <xdr:row>37</xdr:row>
      <xdr:rowOff>92202</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9588500" y="633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108729</xdr:rowOff>
    </xdr:from>
    <xdr:ext cx="378565"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9450017" y="6109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162814</xdr:rowOff>
    </xdr:from>
    <xdr:to>
      <xdr:col>46</xdr:col>
      <xdr:colOff>38100</xdr:colOff>
      <xdr:row>37</xdr:row>
      <xdr:rowOff>92964</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8699500" y="633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84091</xdr:rowOff>
    </xdr:from>
    <xdr:ext cx="378565"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8561017" y="6427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164338</xdr:rowOff>
    </xdr:from>
    <xdr:to>
      <xdr:col>41</xdr:col>
      <xdr:colOff>101600</xdr:colOff>
      <xdr:row>37</xdr:row>
      <xdr:rowOff>94488</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7810500" y="63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85615</xdr:rowOff>
    </xdr:from>
    <xdr:ext cx="378565"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7672017" y="6429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143383</xdr:rowOff>
    </xdr:from>
    <xdr:to>
      <xdr:col>36</xdr:col>
      <xdr:colOff>165100</xdr:colOff>
      <xdr:row>37</xdr:row>
      <xdr:rowOff>73533</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6921500" y="631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64660</xdr:rowOff>
    </xdr:from>
    <xdr:ext cx="378565"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6783017" y="6408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xmlns=""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155519</xdr:rowOff>
    </xdr:from>
    <xdr:to>
      <xdr:col>54</xdr:col>
      <xdr:colOff>189865</xdr:colOff>
      <xdr:row>58</xdr:row>
      <xdr:rowOff>130876</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flipV="1">
          <a:off x="10475595" y="8899469"/>
          <a:ext cx="1270" cy="117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134703</xdr:rowOff>
    </xdr:from>
    <xdr:ext cx="378565" cy="259045"/>
    <xdr:sp macro="" textlink="">
      <xdr:nvSpPr>
        <xdr:cNvPr id="341" name="農林水産業費最小値テキスト">
          <a:extLst>
            <a:ext uri="{FF2B5EF4-FFF2-40B4-BE49-F238E27FC236}">
              <a16:creationId xmlns:a16="http://schemas.microsoft.com/office/drawing/2014/main" xmlns="" id="{00000000-0008-0000-0700-000055010000}"/>
            </a:ext>
          </a:extLst>
        </xdr:cNvPr>
        <xdr:cNvSpPr txBox="1"/>
      </xdr:nvSpPr>
      <xdr:spPr>
        <a:xfrm>
          <a:off x="10528300" y="10078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130876</xdr:rowOff>
    </xdr:from>
    <xdr:to>
      <xdr:col>55</xdr:col>
      <xdr:colOff>88900</xdr:colOff>
      <xdr:row>58</xdr:row>
      <xdr:rowOff>130876</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10388600" y="10074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102196</xdr:rowOff>
    </xdr:from>
    <xdr:ext cx="534377" cy="259045"/>
    <xdr:sp macro="" textlink="">
      <xdr:nvSpPr>
        <xdr:cNvPr id="343" name="農林水産業費最大値テキスト">
          <a:extLst>
            <a:ext uri="{FF2B5EF4-FFF2-40B4-BE49-F238E27FC236}">
              <a16:creationId xmlns:a16="http://schemas.microsoft.com/office/drawing/2014/main" xmlns="" id="{00000000-0008-0000-0700-000057010000}"/>
            </a:ext>
          </a:extLst>
        </xdr:cNvPr>
        <xdr:cNvSpPr txBox="1"/>
      </xdr:nvSpPr>
      <xdr:spPr>
        <a:xfrm>
          <a:off x="10528300" y="867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155519</xdr:rowOff>
    </xdr:from>
    <xdr:to>
      <xdr:col>55</xdr:col>
      <xdr:colOff>88900</xdr:colOff>
      <xdr:row>51</xdr:row>
      <xdr:rowOff>155519</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889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155748</xdr:rowOff>
    </xdr:from>
    <xdr:to>
      <xdr:col>55</xdr:col>
      <xdr:colOff>0</xdr:colOff>
      <xdr:row>57</xdr:row>
      <xdr:rowOff>51369</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9639300" y="9756948"/>
          <a:ext cx="838200" cy="6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10863</xdr:rowOff>
    </xdr:from>
    <xdr:ext cx="469744" cy="259045"/>
    <xdr:sp macro="" textlink="">
      <xdr:nvSpPr>
        <xdr:cNvPr id="346" name="農林水産業費平均値テキスト">
          <a:extLst>
            <a:ext uri="{FF2B5EF4-FFF2-40B4-BE49-F238E27FC236}">
              <a16:creationId xmlns:a16="http://schemas.microsoft.com/office/drawing/2014/main" xmlns="" id="{00000000-0008-0000-0700-00005A010000}"/>
            </a:ext>
          </a:extLst>
        </xdr:cNvPr>
        <xdr:cNvSpPr txBox="1"/>
      </xdr:nvSpPr>
      <xdr:spPr>
        <a:xfrm>
          <a:off x="10528300" y="9783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32436</xdr:rowOff>
    </xdr:from>
    <xdr:to>
      <xdr:col>55</xdr:col>
      <xdr:colOff>50800</xdr:colOff>
      <xdr:row>57</xdr:row>
      <xdr:rowOff>134036</xdr:rowOff>
    </xdr:to>
    <xdr:sp macro="" textlink="">
      <xdr:nvSpPr>
        <xdr:cNvPr id="347" name="フローチャート: 判断 346">
          <a:extLst>
            <a:ext uri="{FF2B5EF4-FFF2-40B4-BE49-F238E27FC236}">
              <a16:creationId xmlns:a16="http://schemas.microsoft.com/office/drawing/2014/main" xmlns="" id="{00000000-0008-0000-0700-00005B010000}"/>
            </a:ext>
          </a:extLst>
        </xdr:cNvPr>
        <xdr:cNvSpPr/>
      </xdr:nvSpPr>
      <xdr:spPr>
        <a:xfrm>
          <a:off x="104267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155748</xdr:rowOff>
    </xdr:from>
    <xdr:to>
      <xdr:col>50</xdr:col>
      <xdr:colOff>114300</xdr:colOff>
      <xdr:row>57</xdr:row>
      <xdr:rowOff>78390</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flipV="1">
          <a:off x="8750300" y="9756948"/>
          <a:ext cx="889000" cy="9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23475</xdr:rowOff>
    </xdr:from>
    <xdr:to>
      <xdr:col>50</xdr:col>
      <xdr:colOff>165100</xdr:colOff>
      <xdr:row>57</xdr:row>
      <xdr:rowOff>125075</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9588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116202</xdr:rowOff>
    </xdr:from>
    <xdr:ext cx="469744"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9404428" y="988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78390</xdr:rowOff>
    </xdr:from>
    <xdr:to>
      <xdr:col>45</xdr:col>
      <xdr:colOff>177800</xdr:colOff>
      <xdr:row>57</xdr:row>
      <xdr:rowOff>96175</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flipV="1">
          <a:off x="7861300" y="9851040"/>
          <a:ext cx="889000" cy="1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30835</xdr:rowOff>
    </xdr:from>
    <xdr:to>
      <xdr:col>46</xdr:col>
      <xdr:colOff>38100</xdr:colOff>
      <xdr:row>57</xdr:row>
      <xdr:rowOff>132435</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8699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123562</xdr:rowOff>
    </xdr:from>
    <xdr:ext cx="469744"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8515428" y="98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96175</xdr:rowOff>
    </xdr:from>
    <xdr:to>
      <xdr:col>41</xdr:col>
      <xdr:colOff>50800</xdr:colOff>
      <xdr:row>57</xdr:row>
      <xdr:rowOff>153919</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6972300" y="9868825"/>
          <a:ext cx="889000" cy="5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18948</xdr:rowOff>
    </xdr:from>
    <xdr:to>
      <xdr:col>41</xdr:col>
      <xdr:colOff>101600</xdr:colOff>
      <xdr:row>57</xdr:row>
      <xdr:rowOff>120548</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7810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137075</xdr:rowOff>
    </xdr:from>
    <xdr:ext cx="469744"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7626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159812</xdr:rowOff>
    </xdr:from>
    <xdr:to>
      <xdr:col>36</xdr:col>
      <xdr:colOff>165100</xdr:colOff>
      <xdr:row>57</xdr:row>
      <xdr:rowOff>89962</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6921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106489</xdr:rowOff>
    </xdr:from>
    <xdr:ext cx="469744"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6737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569</xdr:rowOff>
    </xdr:from>
    <xdr:to>
      <xdr:col>55</xdr:col>
      <xdr:colOff>50800</xdr:colOff>
      <xdr:row>57</xdr:row>
      <xdr:rowOff>102169</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10426700" y="977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23446</xdr:rowOff>
    </xdr:from>
    <xdr:ext cx="469744" cy="259045"/>
    <xdr:sp macro="" textlink="">
      <xdr:nvSpPr>
        <xdr:cNvPr id="365" name="農林水産業費該当値テキスト">
          <a:extLst>
            <a:ext uri="{FF2B5EF4-FFF2-40B4-BE49-F238E27FC236}">
              <a16:creationId xmlns:a16="http://schemas.microsoft.com/office/drawing/2014/main" xmlns="" id="{00000000-0008-0000-0700-00006D010000}"/>
            </a:ext>
          </a:extLst>
        </xdr:cNvPr>
        <xdr:cNvSpPr txBox="1"/>
      </xdr:nvSpPr>
      <xdr:spPr>
        <a:xfrm>
          <a:off x="10528300" y="9624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104948</xdr:rowOff>
    </xdr:from>
    <xdr:to>
      <xdr:col>50</xdr:col>
      <xdr:colOff>165100</xdr:colOff>
      <xdr:row>57</xdr:row>
      <xdr:rowOff>35098</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9588500" y="970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51625</xdr:rowOff>
    </xdr:from>
    <xdr:ext cx="469744"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9404428" y="948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27590</xdr:rowOff>
    </xdr:from>
    <xdr:to>
      <xdr:col>46</xdr:col>
      <xdr:colOff>38100</xdr:colOff>
      <xdr:row>57</xdr:row>
      <xdr:rowOff>129190</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8699500" y="980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145717</xdr:rowOff>
    </xdr:from>
    <xdr:ext cx="469744"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8515428" y="957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45375</xdr:rowOff>
    </xdr:from>
    <xdr:to>
      <xdr:col>41</xdr:col>
      <xdr:colOff>101600</xdr:colOff>
      <xdr:row>57</xdr:row>
      <xdr:rowOff>146975</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7810500" y="981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138102</xdr:rowOff>
    </xdr:from>
    <xdr:ext cx="469744"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7626428" y="9910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103119</xdr:rowOff>
    </xdr:from>
    <xdr:to>
      <xdr:col>36</xdr:col>
      <xdr:colOff>165100</xdr:colOff>
      <xdr:row>58</xdr:row>
      <xdr:rowOff>33269</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6921500" y="987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24396</xdr:rowOff>
    </xdr:from>
    <xdr:ext cx="469744"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6737428" y="996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xmlns=""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71943</xdr:rowOff>
    </xdr:from>
    <xdr:to>
      <xdr:col>54</xdr:col>
      <xdr:colOff>189865</xdr:colOff>
      <xdr:row>78</xdr:row>
      <xdr:rowOff>39115</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flipV="1">
          <a:off x="10475595" y="12244893"/>
          <a:ext cx="1270" cy="116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42942</xdr:rowOff>
    </xdr:from>
    <xdr:ext cx="469744" cy="259045"/>
    <xdr:sp macro="" textlink="">
      <xdr:nvSpPr>
        <xdr:cNvPr id="396" name="商工費最小値テキスト">
          <a:extLst>
            <a:ext uri="{FF2B5EF4-FFF2-40B4-BE49-F238E27FC236}">
              <a16:creationId xmlns:a16="http://schemas.microsoft.com/office/drawing/2014/main" xmlns="" id="{00000000-0008-0000-0700-00008C010000}"/>
            </a:ext>
          </a:extLst>
        </xdr:cNvPr>
        <xdr:cNvSpPr txBox="1"/>
      </xdr:nvSpPr>
      <xdr:spPr>
        <a:xfrm>
          <a:off x="10528300" y="134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39115</xdr:rowOff>
    </xdr:from>
    <xdr:to>
      <xdr:col>55</xdr:col>
      <xdr:colOff>88900</xdr:colOff>
      <xdr:row>78</xdr:row>
      <xdr:rowOff>39115</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10388600" y="134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18620</xdr:rowOff>
    </xdr:from>
    <xdr:ext cx="534377" cy="259045"/>
    <xdr:sp macro="" textlink="">
      <xdr:nvSpPr>
        <xdr:cNvPr id="398" name="商工費最大値テキスト">
          <a:extLst>
            <a:ext uri="{FF2B5EF4-FFF2-40B4-BE49-F238E27FC236}">
              <a16:creationId xmlns:a16="http://schemas.microsoft.com/office/drawing/2014/main" xmlns="" id="{00000000-0008-0000-0700-00008E010000}"/>
            </a:ext>
          </a:extLst>
        </xdr:cNvPr>
        <xdr:cNvSpPr txBox="1"/>
      </xdr:nvSpPr>
      <xdr:spPr>
        <a:xfrm>
          <a:off x="10528300" y="1202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71943</xdr:rowOff>
    </xdr:from>
    <xdr:to>
      <xdr:col>55</xdr:col>
      <xdr:colOff>88900</xdr:colOff>
      <xdr:row>71</xdr:row>
      <xdr:rowOff>71943</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10388600" y="1224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130876</xdr:rowOff>
    </xdr:from>
    <xdr:to>
      <xdr:col>55</xdr:col>
      <xdr:colOff>0</xdr:colOff>
      <xdr:row>77</xdr:row>
      <xdr:rowOff>42134</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flipV="1">
          <a:off x="9639300" y="13161076"/>
          <a:ext cx="838200" cy="8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84985</xdr:rowOff>
    </xdr:from>
    <xdr:ext cx="469744" cy="259045"/>
    <xdr:sp macro="" textlink="">
      <xdr:nvSpPr>
        <xdr:cNvPr id="401" name="商工費平均値テキスト">
          <a:extLst>
            <a:ext uri="{FF2B5EF4-FFF2-40B4-BE49-F238E27FC236}">
              <a16:creationId xmlns:a16="http://schemas.microsoft.com/office/drawing/2014/main" xmlns="" id="{00000000-0008-0000-0700-000091010000}"/>
            </a:ext>
          </a:extLst>
        </xdr:cNvPr>
        <xdr:cNvSpPr txBox="1"/>
      </xdr:nvSpPr>
      <xdr:spPr>
        <a:xfrm>
          <a:off x="10528300" y="12943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62108</xdr:rowOff>
    </xdr:from>
    <xdr:to>
      <xdr:col>55</xdr:col>
      <xdr:colOff>50800</xdr:colOff>
      <xdr:row>76</xdr:row>
      <xdr:rowOff>163708</xdr:rowOff>
    </xdr:to>
    <xdr:sp macro="" textlink="">
      <xdr:nvSpPr>
        <xdr:cNvPr id="402" name="フローチャート: 判断 401">
          <a:extLst>
            <a:ext uri="{FF2B5EF4-FFF2-40B4-BE49-F238E27FC236}">
              <a16:creationId xmlns:a16="http://schemas.microsoft.com/office/drawing/2014/main" xmlns="" id="{00000000-0008-0000-0700-000092010000}"/>
            </a:ext>
          </a:extLst>
        </xdr:cNvPr>
        <xdr:cNvSpPr/>
      </xdr:nvSpPr>
      <xdr:spPr>
        <a:xfrm>
          <a:off x="10426700" y="130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42134</xdr:rowOff>
    </xdr:from>
    <xdr:to>
      <xdr:col>50</xdr:col>
      <xdr:colOff>114300</xdr:colOff>
      <xdr:row>77</xdr:row>
      <xdr:rowOff>63257</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flipV="1">
          <a:off x="8750300" y="13243784"/>
          <a:ext cx="889000" cy="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85013</xdr:rowOff>
    </xdr:from>
    <xdr:to>
      <xdr:col>50</xdr:col>
      <xdr:colOff>165100</xdr:colOff>
      <xdr:row>77</xdr:row>
      <xdr:rowOff>15163</xdr:rowOff>
    </xdr:to>
    <xdr:sp macro="" textlink="">
      <xdr:nvSpPr>
        <xdr:cNvPr id="404" name="フローチャート: 判断 403">
          <a:extLst>
            <a:ext uri="{FF2B5EF4-FFF2-40B4-BE49-F238E27FC236}">
              <a16:creationId xmlns:a16="http://schemas.microsoft.com/office/drawing/2014/main" xmlns="" id="{00000000-0008-0000-0700-000094010000}"/>
            </a:ext>
          </a:extLst>
        </xdr:cNvPr>
        <xdr:cNvSpPr/>
      </xdr:nvSpPr>
      <xdr:spPr>
        <a:xfrm>
          <a:off x="95885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31690</xdr:rowOff>
    </xdr:from>
    <xdr:ext cx="469744" cy="259045"/>
    <xdr:sp macro="" textlink="">
      <xdr:nvSpPr>
        <xdr:cNvPr id="405" name="テキスト ボックス 404">
          <a:extLst>
            <a:ext uri="{FF2B5EF4-FFF2-40B4-BE49-F238E27FC236}">
              <a16:creationId xmlns:a16="http://schemas.microsoft.com/office/drawing/2014/main" xmlns="" id="{00000000-0008-0000-0700-000095010000}"/>
            </a:ext>
          </a:extLst>
        </xdr:cNvPr>
        <xdr:cNvSpPr txBox="1"/>
      </xdr:nvSpPr>
      <xdr:spPr>
        <a:xfrm>
          <a:off x="9404428" y="1289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63257</xdr:rowOff>
    </xdr:from>
    <xdr:to>
      <xdr:col>45</xdr:col>
      <xdr:colOff>177800</xdr:colOff>
      <xdr:row>77</xdr:row>
      <xdr:rowOff>74000</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flipV="1">
          <a:off x="7861300" y="13264907"/>
          <a:ext cx="889000" cy="1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50495</xdr:rowOff>
    </xdr:from>
    <xdr:to>
      <xdr:col>46</xdr:col>
      <xdr:colOff>38100</xdr:colOff>
      <xdr:row>76</xdr:row>
      <xdr:rowOff>152095</xdr:rowOff>
    </xdr:to>
    <xdr:sp macro="" textlink="">
      <xdr:nvSpPr>
        <xdr:cNvPr id="407" name="フローチャート: 判断 406">
          <a:extLst>
            <a:ext uri="{FF2B5EF4-FFF2-40B4-BE49-F238E27FC236}">
              <a16:creationId xmlns:a16="http://schemas.microsoft.com/office/drawing/2014/main" xmlns="" id="{00000000-0008-0000-0700-000097010000}"/>
            </a:ext>
          </a:extLst>
        </xdr:cNvPr>
        <xdr:cNvSpPr/>
      </xdr:nvSpPr>
      <xdr:spPr>
        <a:xfrm>
          <a:off x="8699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168622</xdr:rowOff>
    </xdr:from>
    <xdr:ext cx="469744" cy="259045"/>
    <xdr:sp macro="" textlink="">
      <xdr:nvSpPr>
        <xdr:cNvPr id="408" name="テキスト ボックス 407">
          <a:extLst>
            <a:ext uri="{FF2B5EF4-FFF2-40B4-BE49-F238E27FC236}">
              <a16:creationId xmlns:a16="http://schemas.microsoft.com/office/drawing/2014/main" xmlns="" id="{00000000-0008-0000-0700-000098010000}"/>
            </a:ext>
          </a:extLst>
        </xdr:cNvPr>
        <xdr:cNvSpPr txBox="1"/>
      </xdr:nvSpPr>
      <xdr:spPr>
        <a:xfrm>
          <a:off x="8515428" y="1285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74000</xdr:rowOff>
    </xdr:from>
    <xdr:to>
      <xdr:col>41</xdr:col>
      <xdr:colOff>50800</xdr:colOff>
      <xdr:row>77</xdr:row>
      <xdr:rowOff>82733</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flipV="1">
          <a:off x="6972300" y="13275650"/>
          <a:ext cx="8890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13554</xdr:rowOff>
    </xdr:from>
    <xdr:to>
      <xdr:col>41</xdr:col>
      <xdr:colOff>101600</xdr:colOff>
      <xdr:row>76</xdr:row>
      <xdr:rowOff>115154</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7810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131680</xdr:rowOff>
    </xdr:from>
    <xdr:ext cx="469744"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7626428" y="1281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95941</xdr:rowOff>
    </xdr:from>
    <xdr:to>
      <xdr:col>36</xdr:col>
      <xdr:colOff>165100</xdr:colOff>
      <xdr:row>76</xdr:row>
      <xdr:rowOff>26091</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6921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42618</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6705111" y="127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80076</xdr:rowOff>
    </xdr:from>
    <xdr:to>
      <xdr:col>55</xdr:col>
      <xdr:colOff>50800</xdr:colOff>
      <xdr:row>77</xdr:row>
      <xdr:rowOff>10226</xdr:rowOff>
    </xdr:to>
    <xdr:sp macro="" textlink="">
      <xdr:nvSpPr>
        <xdr:cNvPr id="419" name="楕円 418">
          <a:extLst>
            <a:ext uri="{FF2B5EF4-FFF2-40B4-BE49-F238E27FC236}">
              <a16:creationId xmlns:a16="http://schemas.microsoft.com/office/drawing/2014/main" xmlns="" id="{00000000-0008-0000-0700-0000A3010000}"/>
            </a:ext>
          </a:extLst>
        </xdr:cNvPr>
        <xdr:cNvSpPr/>
      </xdr:nvSpPr>
      <xdr:spPr>
        <a:xfrm>
          <a:off x="10426700" y="1311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58503</xdr:rowOff>
    </xdr:from>
    <xdr:ext cx="469744" cy="259045"/>
    <xdr:sp macro="" textlink="">
      <xdr:nvSpPr>
        <xdr:cNvPr id="420" name="商工費該当値テキスト">
          <a:extLst>
            <a:ext uri="{FF2B5EF4-FFF2-40B4-BE49-F238E27FC236}">
              <a16:creationId xmlns:a16="http://schemas.microsoft.com/office/drawing/2014/main" xmlns="" id="{00000000-0008-0000-0700-0000A4010000}"/>
            </a:ext>
          </a:extLst>
        </xdr:cNvPr>
        <xdr:cNvSpPr txBox="1"/>
      </xdr:nvSpPr>
      <xdr:spPr>
        <a:xfrm>
          <a:off x="10528300" y="1308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162784</xdr:rowOff>
    </xdr:from>
    <xdr:to>
      <xdr:col>50</xdr:col>
      <xdr:colOff>165100</xdr:colOff>
      <xdr:row>77</xdr:row>
      <xdr:rowOff>92934</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9588500" y="1319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84061</xdr:rowOff>
    </xdr:from>
    <xdr:ext cx="469744"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9404428" y="1328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12457</xdr:rowOff>
    </xdr:from>
    <xdr:to>
      <xdr:col>46</xdr:col>
      <xdr:colOff>38100</xdr:colOff>
      <xdr:row>77</xdr:row>
      <xdr:rowOff>114057</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8699500" y="1321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105184</xdr:rowOff>
    </xdr:from>
    <xdr:ext cx="469744"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8515428" y="1330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23200</xdr:rowOff>
    </xdr:from>
    <xdr:to>
      <xdr:col>41</xdr:col>
      <xdr:colOff>101600</xdr:colOff>
      <xdr:row>77</xdr:row>
      <xdr:rowOff>124800</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7810500" y="1322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115927</xdr:rowOff>
    </xdr:from>
    <xdr:ext cx="469744"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7626428" y="1331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31933</xdr:rowOff>
    </xdr:from>
    <xdr:to>
      <xdr:col>36</xdr:col>
      <xdr:colOff>165100</xdr:colOff>
      <xdr:row>77</xdr:row>
      <xdr:rowOff>133533</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6921500" y="132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124660</xdr:rowOff>
    </xdr:from>
    <xdr:ext cx="469744"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6737428" y="1332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xmlns=""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xmlns=""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9" name="テキスト ボックス 438">
          <a:extLst>
            <a:ext uri="{FF2B5EF4-FFF2-40B4-BE49-F238E27FC236}">
              <a16:creationId xmlns:a16="http://schemas.microsoft.com/office/drawing/2014/main" xmlns="" id="{00000000-0008-0000-0700-0000B7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xmlns=""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144577</xdr:rowOff>
    </xdr:from>
    <xdr:to>
      <xdr:col>54</xdr:col>
      <xdr:colOff>189865</xdr:colOff>
      <xdr:row>99</xdr:row>
      <xdr:rowOff>12827</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flipV="1">
          <a:off x="10475595" y="15746527"/>
          <a:ext cx="1270" cy="12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16654</xdr:rowOff>
    </xdr:from>
    <xdr:ext cx="534377" cy="259045"/>
    <xdr:sp macro="" textlink="">
      <xdr:nvSpPr>
        <xdr:cNvPr id="454" name="土木費最小値テキスト">
          <a:extLst>
            <a:ext uri="{FF2B5EF4-FFF2-40B4-BE49-F238E27FC236}">
              <a16:creationId xmlns:a16="http://schemas.microsoft.com/office/drawing/2014/main" xmlns="" id="{00000000-0008-0000-0700-0000C6010000}"/>
            </a:ext>
          </a:extLst>
        </xdr:cNvPr>
        <xdr:cNvSpPr txBox="1"/>
      </xdr:nvSpPr>
      <xdr:spPr>
        <a:xfrm>
          <a:off x="10528300" y="1699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12827</xdr:rowOff>
    </xdr:from>
    <xdr:to>
      <xdr:col>55</xdr:col>
      <xdr:colOff>88900</xdr:colOff>
      <xdr:row>99</xdr:row>
      <xdr:rowOff>12827</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10388600" y="1698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91254</xdr:rowOff>
    </xdr:from>
    <xdr:ext cx="534377" cy="259045"/>
    <xdr:sp macro="" textlink="">
      <xdr:nvSpPr>
        <xdr:cNvPr id="456" name="土木費最大値テキスト">
          <a:extLst>
            <a:ext uri="{FF2B5EF4-FFF2-40B4-BE49-F238E27FC236}">
              <a16:creationId xmlns:a16="http://schemas.microsoft.com/office/drawing/2014/main" xmlns="" id="{00000000-0008-0000-0700-0000C8010000}"/>
            </a:ext>
          </a:extLst>
        </xdr:cNvPr>
        <xdr:cNvSpPr txBox="1"/>
      </xdr:nvSpPr>
      <xdr:spPr>
        <a:xfrm>
          <a:off x="10528300" y="15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144577</xdr:rowOff>
    </xdr:from>
    <xdr:to>
      <xdr:col>55</xdr:col>
      <xdr:colOff>88900</xdr:colOff>
      <xdr:row>91</xdr:row>
      <xdr:rowOff>144577</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10388600" y="1574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43307</xdr:rowOff>
    </xdr:from>
    <xdr:to>
      <xdr:col>55</xdr:col>
      <xdr:colOff>0</xdr:colOff>
      <xdr:row>97</xdr:row>
      <xdr:rowOff>46146</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flipV="1">
          <a:off x="9639300" y="16673957"/>
          <a:ext cx="838200" cy="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159497</xdr:rowOff>
    </xdr:from>
    <xdr:ext cx="534377" cy="259045"/>
    <xdr:sp macro="" textlink="">
      <xdr:nvSpPr>
        <xdr:cNvPr id="459" name="土木費平均値テキスト">
          <a:extLst>
            <a:ext uri="{FF2B5EF4-FFF2-40B4-BE49-F238E27FC236}">
              <a16:creationId xmlns:a16="http://schemas.microsoft.com/office/drawing/2014/main" xmlns="" id="{00000000-0008-0000-0700-0000CB010000}"/>
            </a:ext>
          </a:extLst>
        </xdr:cNvPr>
        <xdr:cNvSpPr txBox="1"/>
      </xdr:nvSpPr>
      <xdr:spPr>
        <a:xfrm>
          <a:off x="10528300" y="16447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136620</xdr:rowOff>
    </xdr:from>
    <xdr:to>
      <xdr:col>55</xdr:col>
      <xdr:colOff>50800</xdr:colOff>
      <xdr:row>97</xdr:row>
      <xdr:rowOff>66770</xdr:rowOff>
    </xdr:to>
    <xdr:sp macro="" textlink="">
      <xdr:nvSpPr>
        <xdr:cNvPr id="460" name="フローチャート: 判断 459">
          <a:extLst>
            <a:ext uri="{FF2B5EF4-FFF2-40B4-BE49-F238E27FC236}">
              <a16:creationId xmlns:a16="http://schemas.microsoft.com/office/drawing/2014/main" xmlns="" id="{00000000-0008-0000-0700-0000CC010000}"/>
            </a:ext>
          </a:extLst>
        </xdr:cNvPr>
        <xdr:cNvSpPr/>
      </xdr:nvSpPr>
      <xdr:spPr>
        <a:xfrm>
          <a:off x="104267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46146</xdr:rowOff>
    </xdr:from>
    <xdr:to>
      <xdr:col>50</xdr:col>
      <xdr:colOff>114300</xdr:colOff>
      <xdr:row>97</xdr:row>
      <xdr:rowOff>54756</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flipV="1">
          <a:off x="8750300" y="16676796"/>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88500</xdr:rowOff>
    </xdr:from>
    <xdr:to>
      <xdr:col>50</xdr:col>
      <xdr:colOff>165100</xdr:colOff>
      <xdr:row>97</xdr:row>
      <xdr:rowOff>18650</xdr:rowOff>
    </xdr:to>
    <xdr:sp macro="" textlink="">
      <xdr:nvSpPr>
        <xdr:cNvPr id="462" name="フローチャート: 判断 461">
          <a:extLst>
            <a:ext uri="{FF2B5EF4-FFF2-40B4-BE49-F238E27FC236}">
              <a16:creationId xmlns:a16="http://schemas.microsoft.com/office/drawing/2014/main" xmlns="" id="{00000000-0008-0000-0700-0000CE010000}"/>
            </a:ext>
          </a:extLst>
        </xdr:cNvPr>
        <xdr:cNvSpPr/>
      </xdr:nvSpPr>
      <xdr:spPr>
        <a:xfrm>
          <a:off x="9588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35177</xdr:rowOff>
    </xdr:from>
    <xdr:ext cx="534377"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9372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5855</xdr:rowOff>
    </xdr:from>
    <xdr:to>
      <xdr:col>45</xdr:col>
      <xdr:colOff>177800</xdr:colOff>
      <xdr:row>97</xdr:row>
      <xdr:rowOff>54756</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7861300" y="16636505"/>
          <a:ext cx="889000" cy="4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99168</xdr:rowOff>
    </xdr:from>
    <xdr:to>
      <xdr:col>46</xdr:col>
      <xdr:colOff>38100</xdr:colOff>
      <xdr:row>97</xdr:row>
      <xdr:rowOff>29318</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8699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45845</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8483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122346</xdr:rowOff>
    </xdr:from>
    <xdr:to>
      <xdr:col>41</xdr:col>
      <xdr:colOff>50800</xdr:colOff>
      <xdr:row>97</xdr:row>
      <xdr:rowOff>5855</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6972300" y="16581546"/>
          <a:ext cx="889000" cy="5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115494</xdr:rowOff>
    </xdr:from>
    <xdr:to>
      <xdr:col>41</xdr:col>
      <xdr:colOff>101600</xdr:colOff>
      <xdr:row>97</xdr:row>
      <xdr:rowOff>45644</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7810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62171</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7594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116866</xdr:rowOff>
    </xdr:from>
    <xdr:to>
      <xdr:col>36</xdr:col>
      <xdr:colOff>165100</xdr:colOff>
      <xdr:row>97</xdr:row>
      <xdr:rowOff>47016</xdr:rowOff>
    </xdr:to>
    <xdr:sp macro="" textlink="">
      <xdr:nvSpPr>
        <xdr:cNvPr id="470" name="フローチャート: 判断 469">
          <a:extLst>
            <a:ext uri="{FF2B5EF4-FFF2-40B4-BE49-F238E27FC236}">
              <a16:creationId xmlns:a16="http://schemas.microsoft.com/office/drawing/2014/main" xmlns="" id="{00000000-0008-0000-0700-0000D6010000}"/>
            </a:ext>
          </a:extLst>
        </xdr:cNvPr>
        <xdr:cNvSpPr/>
      </xdr:nvSpPr>
      <xdr:spPr>
        <a:xfrm>
          <a:off x="6921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38143</xdr:rowOff>
    </xdr:from>
    <xdr:ext cx="534377"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6705111" y="166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163957</xdr:rowOff>
    </xdr:from>
    <xdr:to>
      <xdr:col>55</xdr:col>
      <xdr:colOff>50800</xdr:colOff>
      <xdr:row>97</xdr:row>
      <xdr:rowOff>94107</xdr:rowOff>
    </xdr:to>
    <xdr:sp macro="" textlink="">
      <xdr:nvSpPr>
        <xdr:cNvPr id="477" name="楕円 476">
          <a:extLst>
            <a:ext uri="{FF2B5EF4-FFF2-40B4-BE49-F238E27FC236}">
              <a16:creationId xmlns:a16="http://schemas.microsoft.com/office/drawing/2014/main" xmlns="" id="{00000000-0008-0000-0700-0000DD010000}"/>
            </a:ext>
          </a:extLst>
        </xdr:cNvPr>
        <xdr:cNvSpPr/>
      </xdr:nvSpPr>
      <xdr:spPr>
        <a:xfrm>
          <a:off x="10426700" y="1662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142384</xdr:rowOff>
    </xdr:from>
    <xdr:ext cx="534377" cy="259045"/>
    <xdr:sp macro="" textlink="">
      <xdr:nvSpPr>
        <xdr:cNvPr id="478" name="土木費該当値テキスト">
          <a:extLst>
            <a:ext uri="{FF2B5EF4-FFF2-40B4-BE49-F238E27FC236}">
              <a16:creationId xmlns:a16="http://schemas.microsoft.com/office/drawing/2014/main" xmlns="" id="{00000000-0008-0000-0700-0000DE010000}"/>
            </a:ext>
          </a:extLst>
        </xdr:cNvPr>
        <xdr:cNvSpPr txBox="1"/>
      </xdr:nvSpPr>
      <xdr:spPr>
        <a:xfrm>
          <a:off x="10528300" y="1660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166796</xdr:rowOff>
    </xdr:from>
    <xdr:to>
      <xdr:col>50</xdr:col>
      <xdr:colOff>165100</xdr:colOff>
      <xdr:row>97</xdr:row>
      <xdr:rowOff>96946</xdr:rowOff>
    </xdr:to>
    <xdr:sp macro="" textlink="">
      <xdr:nvSpPr>
        <xdr:cNvPr id="479" name="楕円 478">
          <a:extLst>
            <a:ext uri="{FF2B5EF4-FFF2-40B4-BE49-F238E27FC236}">
              <a16:creationId xmlns:a16="http://schemas.microsoft.com/office/drawing/2014/main" xmlns="" id="{00000000-0008-0000-0700-0000DF010000}"/>
            </a:ext>
          </a:extLst>
        </xdr:cNvPr>
        <xdr:cNvSpPr/>
      </xdr:nvSpPr>
      <xdr:spPr>
        <a:xfrm>
          <a:off x="9588500" y="1662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88073</xdr:rowOff>
    </xdr:from>
    <xdr:ext cx="534377"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9372111" y="1671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3956</xdr:rowOff>
    </xdr:from>
    <xdr:to>
      <xdr:col>46</xdr:col>
      <xdr:colOff>38100</xdr:colOff>
      <xdr:row>97</xdr:row>
      <xdr:rowOff>105556</xdr:rowOff>
    </xdr:to>
    <xdr:sp macro="" textlink="">
      <xdr:nvSpPr>
        <xdr:cNvPr id="481" name="楕円 480">
          <a:extLst>
            <a:ext uri="{FF2B5EF4-FFF2-40B4-BE49-F238E27FC236}">
              <a16:creationId xmlns:a16="http://schemas.microsoft.com/office/drawing/2014/main" xmlns="" id="{00000000-0008-0000-0700-0000E1010000}"/>
            </a:ext>
          </a:extLst>
        </xdr:cNvPr>
        <xdr:cNvSpPr/>
      </xdr:nvSpPr>
      <xdr:spPr>
        <a:xfrm>
          <a:off x="8699500" y="1663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96683</xdr:rowOff>
    </xdr:from>
    <xdr:ext cx="534377"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8483111" y="1672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126505</xdr:rowOff>
    </xdr:from>
    <xdr:to>
      <xdr:col>41</xdr:col>
      <xdr:colOff>101600</xdr:colOff>
      <xdr:row>97</xdr:row>
      <xdr:rowOff>56655</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7810500" y="165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47782</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594111" y="1667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71546</xdr:rowOff>
    </xdr:from>
    <xdr:to>
      <xdr:col>36</xdr:col>
      <xdr:colOff>165100</xdr:colOff>
      <xdr:row>97</xdr:row>
      <xdr:rowOff>1696</xdr:rowOff>
    </xdr:to>
    <xdr:sp macro="" textlink="">
      <xdr:nvSpPr>
        <xdr:cNvPr id="485" name="楕円 484">
          <a:extLst>
            <a:ext uri="{FF2B5EF4-FFF2-40B4-BE49-F238E27FC236}">
              <a16:creationId xmlns:a16="http://schemas.microsoft.com/office/drawing/2014/main" xmlns="" id="{00000000-0008-0000-0700-0000E5010000}"/>
            </a:ext>
          </a:extLst>
        </xdr:cNvPr>
        <xdr:cNvSpPr/>
      </xdr:nvSpPr>
      <xdr:spPr>
        <a:xfrm>
          <a:off x="6921500" y="1653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18223</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6705111" y="1630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xmlns=""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53232</xdr:rowOff>
    </xdr:from>
    <xdr:to>
      <xdr:col>85</xdr:col>
      <xdr:colOff>126364</xdr:colOff>
      <xdr:row>38</xdr:row>
      <xdr:rowOff>58318</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flipV="1">
          <a:off x="16317595" y="5368182"/>
          <a:ext cx="1269" cy="120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62145</xdr:rowOff>
    </xdr:from>
    <xdr:ext cx="469744" cy="259045"/>
    <xdr:sp macro="" textlink="">
      <xdr:nvSpPr>
        <xdr:cNvPr id="508" name="消防費最小値テキスト">
          <a:extLst>
            <a:ext uri="{FF2B5EF4-FFF2-40B4-BE49-F238E27FC236}">
              <a16:creationId xmlns:a16="http://schemas.microsoft.com/office/drawing/2014/main" xmlns="" id="{00000000-0008-0000-0700-0000FC010000}"/>
            </a:ext>
          </a:extLst>
        </xdr:cNvPr>
        <xdr:cNvSpPr txBox="1"/>
      </xdr:nvSpPr>
      <xdr:spPr>
        <a:xfrm>
          <a:off x="16370300"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58318</xdr:rowOff>
    </xdr:from>
    <xdr:to>
      <xdr:col>86</xdr:col>
      <xdr:colOff>25400</xdr:colOff>
      <xdr:row>38</xdr:row>
      <xdr:rowOff>58318</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6230600" y="657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171359</xdr:rowOff>
    </xdr:from>
    <xdr:ext cx="534377" cy="259045"/>
    <xdr:sp macro="" textlink="">
      <xdr:nvSpPr>
        <xdr:cNvPr id="510" name="消防費最大値テキスト">
          <a:extLst>
            <a:ext uri="{FF2B5EF4-FFF2-40B4-BE49-F238E27FC236}">
              <a16:creationId xmlns:a16="http://schemas.microsoft.com/office/drawing/2014/main" xmlns="" id="{00000000-0008-0000-0700-0000FE010000}"/>
            </a:ext>
          </a:extLst>
        </xdr:cNvPr>
        <xdr:cNvSpPr txBox="1"/>
      </xdr:nvSpPr>
      <xdr:spPr>
        <a:xfrm>
          <a:off x="16370300" y="514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53232</xdr:rowOff>
    </xdr:from>
    <xdr:to>
      <xdr:col>86</xdr:col>
      <xdr:colOff>25400</xdr:colOff>
      <xdr:row>31</xdr:row>
      <xdr:rowOff>53232</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6230600" y="536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80092</xdr:rowOff>
    </xdr:from>
    <xdr:to>
      <xdr:col>85</xdr:col>
      <xdr:colOff>127000</xdr:colOff>
      <xdr:row>34</xdr:row>
      <xdr:rowOff>112782</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flipV="1">
          <a:off x="15481300" y="5566492"/>
          <a:ext cx="838200" cy="37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86815</xdr:rowOff>
    </xdr:from>
    <xdr:ext cx="534377" cy="259045"/>
    <xdr:sp macro="" textlink="">
      <xdr:nvSpPr>
        <xdr:cNvPr id="513" name="消防費平均値テキスト">
          <a:extLst>
            <a:ext uri="{FF2B5EF4-FFF2-40B4-BE49-F238E27FC236}">
              <a16:creationId xmlns:a16="http://schemas.microsoft.com/office/drawing/2014/main" xmlns="" id="{00000000-0008-0000-0700-000001020000}"/>
            </a:ext>
          </a:extLst>
        </xdr:cNvPr>
        <xdr:cNvSpPr txBox="1"/>
      </xdr:nvSpPr>
      <xdr:spPr>
        <a:xfrm>
          <a:off x="16370300" y="6259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108388</xdr:rowOff>
    </xdr:from>
    <xdr:to>
      <xdr:col>85</xdr:col>
      <xdr:colOff>177800</xdr:colOff>
      <xdr:row>37</xdr:row>
      <xdr:rowOff>38538</xdr:rowOff>
    </xdr:to>
    <xdr:sp macro="" textlink="">
      <xdr:nvSpPr>
        <xdr:cNvPr id="514" name="フローチャート: 判断 513">
          <a:extLst>
            <a:ext uri="{FF2B5EF4-FFF2-40B4-BE49-F238E27FC236}">
              <a16:creationId xmlns:a16="http://schemas.microsoft.com/office/drawing/2014/main" xmlns="" id="{00000000-0008-0000-0700-000002020000}"/>
            </a:ext>
          </a:extLst>
        </xdr:cNvPr>
        <xdr:cNvSpPr/>
      </xdr:nvSpPr>
      <xdr:spPr>
        <a:xfrm>
          <a:off x="16268700" y="628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112782</xdr:rowOff>
    </xdr:from>
    <xdr:to>
      <xdr:col>81</xdr:col>
      <xdr:colOff>50800</xdr:colOff>
      <xdr:row>34</xdr:row>
      <xdr:rowOff>152959</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flipV="1">
          <a:off x="14592300" y="5942082"/>
          <a:ext cx="889000" cy="4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157709</xdr:rowOff>
    </xdr:from>
    <xdr:to>
      <xdr:col>81</xdr:col>
      <xdr:colOff>101600</xdr:colOff>
      <xdr:row>37</xdr:row>
      <xdr:rowOff>87859</xdr:rowOff>
    </xdr:to>
    <xdr:sp macro="" textlink="">
      <xdr:nvSpPr>
        <xdr:cNvPr id="516" name="フローチャート: 判断 515">
          <a:extLst>
            <a:ext uri="{FF2B5EF4-FFF2-40B4-BE49-F238E27FC236}">
              <a16:creationId xmlns:a16="http://schemas.microsoft.com/office/drawing/2014/main" xmlns="" id="{00000000-0008-0000-0700-000004020000}"/>
            </a:ext>
          </a:extLst>
        </xdr:cNvPr>
        <xdr:cNvSpPr/>
      </xdr:nvSpPr>
      <xdr:spPr>
        <a:xfrm>
          <a:off x="1543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78986</xdr:rowOff>
    </xdr:from>
    <xdr:ext cx="534377"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5214111" y="642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152959</xdr:rowOff>
    </xdr:from>
    <xdr:to>
      <xdr:col>76</xdr:col>
      <xdr:colOff>114300</xdr:colOff>
      <xdr:row>35</xdr:row>
      <xdr:rowOff>24028</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flipV="1">
          <a:off x="13703300" y="5982259"/>
          <a:ext cx="889000" cy="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19" name="フローチャート: 判断 518">
          <a:extLst>
            <a:ext uri="{FF2B5EF4-FFF2-40B4-BE49-F238E27FC236}">
              <a16:creationId xmlns:a16="http://schemas.microsoft.com/office/drawing/2014/main" xmlns="" id="{00000000-0008-0000-0700-000007020000}"/>
            </a:ext>
          </a:extLst>
        </xdr:cNvPr>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117219</xdr:rowOff>
    </xdr:from>
    <xdr:ext cx="534377"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4325111" y="646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24028</xdr:rowOff>
    </xdr:from>
    <xdr:to>
      <xdr:col>71</xdr:col>
      <xdr:colOff>177800</xdr:colOff>
      <xdr:row>35</xdr:row>
      <xdr:rowOff>29343</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flipV="1">
          <a:off x="12814300" y="6024778"/>
          <a:ext cx="889000" cy="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20320</xdr:rowOff>
    </xdr:from>
    <xdr:to>
      <xdr:col>72</xdr:col>
      <xdr:colOff>38100</xdr:colOff>
      <xdr:row>37</xdr:row>
      <xdr:rowOff>121920</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365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113047</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3436111" y="645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141078</xdr:rowOff>
    </xdr:from>
    <xdr:to>
      <xdr:col>67</xdr:col>
      <xdr:colOff>101600</xdr:colOff>
      <xdr:row>37</xdr:row>
      <xdr:rowOff>71228</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2763500" y="631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62355</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2547111" y="640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29292</xdr:rowOff>
    </xdr:from>
    <xdr:to>
      <xdr:col>85</xdr:col>
      <xdr:colOff>177800</xdr:colOff>
      <xdr:row>32</xdr:row>
      <xdr:rowOff>130892</xdr:rowOff>
    </xdr:to>
    <xdr:sp macro="" textlink="">
      <xdr:nvSpPr>
        <xdr:cNvPr id="531" name="楕円 530">
          <a:extLst>
            <a:ext uri="{FF2B5EF4-FFF2-40B4-BE49-F238E27FC236}">
              <a16:creationId xmlns:a16="http://schemas.microsoft.com/office/drawing/2014/main" xmlns="" id="{00000000-0008-0000-0700-000013020000}"/>
            </a:ext>
          </a:extLst>
        </xdr:cNvPr>
        <xdr:cNvSpPr/>
      </xdr:nvSpPr>
      <xdr:spPr>
        <a:xfrm>
          <a:off x="16268700" y="551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52169</xdr:rowOff>
    </xdr:from>
    <xdr:ext cx="534377" cy="259045"/>
    <xdr:sp macro="" textlink="">
      <xdr:nvSpPr>
        <xdr:cNvPr id="532" name="消防費該当値テキスト">
          <a:extLst>
            <a:ext uri="{FF2B5EF4-FFF2-40B4-BE49-F238E27FC236}">
              <a16:creationId xmlns:a16="http://schemas.microsoft.com/office/drawing/2014/main" xmlns="" id="{00000000-0008-0000-0700-000014020000}"/>
            </a:ext>
          </a:extLst>
        </xdr:cNvPr>
        <xdr:cNvSpPr txBox="1"/>
      </xdr:nvSpPr>
      <xdr:spPr>
        <a:xfrm>
          <a:off x="16370300" y="536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61982</xdr:rowOff>
    </xdr:from>
    <xdr:to>
      <xdr:col>81</xdr:col>
      <xdr:colOff>101600</xdr:colOff>
      <xdr:row>34</xdr:row>
      <xdr:rowOff>163582</xdr:rowOff>
    </xdr:to>
    <xdr:sp macro="" textlink="">
      <xdr:nvSpPr>
        <xdr:cNvPr id="533" name="楕円 532">
          <a:extLst>
            <a:ext uri="{FF2B5EF4-FFF2-40B4-BE49-F238E27FC236}">
              <a16:creationId xmlns:a16="http://schemas.microsoft.com/office/drawing/2014/main" xmlns="" id="{00000000-0008-0000-0700-000015020000}"/>
            </a:ext>
          </a:extLst>
        </xdr:cNvPr>
        <xdr:cNvSpPr/>
      </xdr:nvSpPr>
      <xdr:spPr>
        <a:xfrm>
          <a:off x="15430500" y="589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8659</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5214111" y="566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102159</xdr:rowOff>
    </xdr:from>
    <xdr:to>
      <xdr:col>76</xdr:col>
      <xdr:colOff>165100</xdr:colOff>
      <xdr:row>35</xdr:row>
      <xdr:rowOff>32309</xdr:rowOff>
    </xdr:to>
    <xdr:sp macro="" textlink="">
      <xdr:nvSpPr>
        <xdr:cNvPr id="535" name="楕円 534">
          <a:extLst>
            <a:ext uri="{FF2B5EF4-FFF2-40B4-BE49-F238E27FC236}">
              <a16:creationId xmlns:a16="http://schemas.microsoft.com/office/drawing/2014/main" xmlns="" id="{00000000-0008-0000-0700-000017020000}"/>
            </a:ext>
          </a:extLst>
        </xdr:cNvPr>
        <xdr:cNvSpPr/>
      </xdr:nvSpPr>
      <xdr:spPr>
        <a:xfrm>
          <a:off x="14541500" y="593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48836</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4325111" y="570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144678</xdr:rowOff>
    </xdr:from>
    <xdr:to>
      <xdr:col>72</xdr:col>
      <xdr:colOff>38100</xdr:colOff>
      <xdr:row>35</xdr:row>
      <xdr:rowOff>74828</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3652500" y="597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91355</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3436111" y="574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149993</xdr:rowOff>
    </xdr:from>
    <xdr:to>
      <xdr:col>67</xdr:col>
      <xdr:colOff>101600</xdr:colOff>
      <xdr:row>35</xdr:row>
      <xdr:rowOff>80143</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2763500" y="59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96670</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2547111" y="57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xmlns=""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xmlns=""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2" name="直線コネクタ 551">
          <a:extLst>
            <a:ext uri="{FF2B5EF4-FFF2-40B4-BE49-F238E27FC236}">
              <a16:creationId xmlns:a16="http://schemas.microsoft.com/office/drawing/2014/main" xmlns="" id="{00000000-0008-0000-0700-000028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a:extLst>
            <a:ext uri="{FF2B5EF4-FFF2-40B4-BE49-F238E27FC236}">
              <a16:creationId xmlns:a16="http://schemas.microsoft.com/office/drawing/2014/main" xmlns="" id="{00000000-0008-0000-0700-00002A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54627</xdr:rowOff>
    </xdr:from>
    <xdr:ext cx="53129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914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50</xdr:row>
      <xdr:rowOff>111777</xdr:rowOff>
    </xdr:from>
    <xdr:ext cx="53129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914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48</xdr:row>
      <xdr:rowOff>168927</xdr:rowOff>
    </xdr:from>
    <xdr:ext cx="53129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914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xmlns=""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90694</xdr:rowOff>
    </xdr:from>
    <xdr:to>
      <xdr:col>85</xdr:col>
      <xdr:colOff>126364</xdr:colOff>
      <xdr:row>58</xdr:row>
      <xdr:rowOff>105667</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flipV="1">
          <a:off x="16317595" y="8663194"/>
          <a:ext cx="1269" cy="138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109494</xdr:rowOff>
    </xdr:from>
    <xdr:ext cx="534377" cy="259045"/>
    <xdr:sp macro="" textlink="">
      <xdr:nvSpPr>
        <xdr:cNvPr id="570" name="教育費最小値テキスト">
          <a:extLst>
            <a:ext uri="{FF2B5EF4-FFF2-40B4-BE49-F238E27FC236}">
              <a16:creationId xmlns:a16="http://schemas.microsoft.com/office/drawing/2014/main" xmlns="" id="{00000000-0008-0000-0700-00003A020000}"/>
            </a:ext>
          </a:extLst>
        </xdr:cNvPr>
        <xdr:cNvSpPr txBox="1"/>
      </xdr:nvSpPr>
      <xdr:spPr>
        <a:xfrm>
          <a:off x="16370300" y="1005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105667</xdr:rowOff>
    </xdr:from>
    <xdr:to>
      <xdr:col>86</xdr:col>
      <xdr:colOff>25400</xdr:colOff>
      <xdr:row>58</xdr:row>
      <xdr:rowOff>105667</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6230600" y="1004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37371</xdr:rowOff>
    </xdr:from>
    <xdr:ext cx="534377" cy="259045"/>
    <xdr:sp macro="" textlink="">
      <xdr:nvSpPr>
        <xdr:cNvPr id="572" name="教育費最大値テキスト">
          <a:extLst>
            <a:ext uri="{FF2B5EF4-FFF2-40B4-BE49-F238E27FC236}">
              <a16:creationId xmlns:a16="http://schemas.microsoft.com/office/drawing/2014/main" xmlns="" id="{00000000-0008-0000-0700-00003C020000}"/>
            </a:ext>
          </a:extLst>
        </xdr:cNvPr>
        <xdr:cNvSpPr txBox="1"/>
      </xdr:nvSpPr>
      <xdr:spPr>
        <a:xfrm>
          <a:off x="16370300" y="843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90694</xdr:rowOff>
    </xdr:from>
    <xdr:to>
      <xdr:col>86</xdr:col>
      <xdr:colOff>25400</xdr:colOff>
      <xdr:row>50</xdr:row>
      <xdr:rowOff>90694</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6230600" y="86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105096</xdr:rowOff>
    </xdr:from>
    <xdr:to>
      <xdr:col>85</xdr:col>
      <xdr:colOff>127000</xdr:colOff>
      <xdr:row>57</xdr:row>
      <xdr:rowOff>66263</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flipV="1">
          <a:off x="15481300" y="9706296"/>
          <a:ext cx="838200" cy="13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142152</xdr:rowOff>
    </xdr:from>
    <xdr:ext cx="534377" cy="259045"/>
    <xdr:sp macro="" textlink="">
      <xdr:nvSpPr>
        <xdr:cNvPr id="575" name="教育費平均値テキスト">
          <a:extLst>
            <a:ext uri="{FF2B5EF4-FFF2-40B4-BE49-F238E27FC236}">
              <a16:creationId xmlns:a16="http://schemas.microsoft.com/office/drawing/2014/main" xmlns="" id="{00000000-0008-0000-0700-00003F020000}"/>
            </a:ext>
          </a:extLst>
        </xdr:cNvPr>
        <xdr:cNvSpPr txBox="1"/>
      </xdr:nvSpPr>
      <xdr:spPr>
        <a:xfrm>
          <a:off x="16370300" y="9400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119275</xdr:rowOff>
    </xdr:from>
    <xdr:to>
      <xdr:col>85</xdr:col>
      <xdr:colOff>177800</xdr:colOff>
      <xdr:row>56</xdr:row>
      <xdr:rowOff>49425</xdr:rowOff>
    </xdr:to>
    <xdr:sp macro="" textlink="">
      <xdr:nvSpPr>
        <xdr:cNvPr id="576" name="フローチャート: 判断 575">
          <a:extLst>
            <a:ext uri="{FF2B5EF4-FFF2-40B4-BE49-F238E27FC236}">
              <a16:creationId xmlns:a16="http://schemas.microsoft.com/office/drawing/2014/main" xmlns="" id="{00000000-0008-0000-0700-000040020000}"/>
            </a:ext>
          </a:extLst>
        </xdr:cNvPr>
        <xdr:cNvSpPr/>
      </xdr:nvSpPr>
      <xdr:spPr>
        <a:xfrm>
          <a:off x="16268700" y="954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66263</xdr:rowOff>
    </xdr:from>
    <xdr:to>
      <xdr:col>81</xdr:col>
      <xdr:colOff>50800</xdr:colOff>
      <xdr:row>57</xdr:row>
      <xdr:rowOff>160103</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flipV="1">
          <a:off x="14592300" y="9838913"/>
          <a:ext cx="8890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20606</xdr:rowOff>
    </xdr:from>
    <xdr:to>
      <xdr:col>81</xdr:col>
      <xdr:colOff>101600</xdr:colOff>
      <xdr:row>56</xdr:row>
      <xdr:rowOff>122206</xdr:rowOff>
    </xdr:to>
    <xdr:sp macro="" textlink="">
      <xdr:nvSpPr>
        <xdr:cNvPr id="578" name="フローチャート: 判断 577">
          <a:extLst>
            <a:ext uri="{FF2B5EF4-FFF2-40B4-BE49-F238E27FC236}">
              <a16:creationId xmlns:a16="http://schemas.microsoft.com/office/drawing/2014/main" xmlns="" id="{00000000-0008-0000-0700-000042020000}"/>
            </a:ext>
          </a:extLst>
        </xdr:cNvPr>
        <xdr:cNvSpPr/>
      </xdr:nvSpPr>
      <xdr:spPr>
        <a:xfrm>
          <a:off x="15430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138733</xdr:rowOff>
    </xdr:from>
    <xdr:ext cx="534377"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5214111" y="939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68234</xdr:rowOff>
    </xdr:from>
    <xdr:to>
      <xdr:col>76</xdr:col>
      <xdr:colOff>114300</xdr:colOff>
      <xdr:row>57</xdr:row>
      <xdr:rowOff>160103</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a:off x="13703300" y="9840884"/>
          <a:ext cx="889000" cy="9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18177</xdr:rowOff>
    </xdr:from>
    <xdr:to>
      <xdr:col>76</xdr:col>
      <xdr:colOff>165100</xdr:colOff>
      <xdr:row>56</xdr:row>
      <xdr:rowOff>119777</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4541500" y="9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136304</xdr:rowOff>
    </xdr:from>
    <xdr:ext cx="534377"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4325111" y="939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68234</xdr:rowOff>
    </xdr:from>
    <xdr:to>
      <xdr:col>71</xdr:col>
      <xdr:colOff>177800</xdr:colOff>
      <xdr:row>58</xdr:row>
      <xdr:rowOff>31173</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flipV="1">
          <a:off x="12814300" y="9840884"/>
          <a:ext cx="889000" cy="13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70383</xdr:rowOff>
    </xdr:from>
    <xdr:to>
      <xdr:col>72</xdr:col>
      <xdr:colOff>38100</xdr:colOff>
      <xdr:row>57</xdr:row>
      <xdr:rowOff>533</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3652500" y="967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17060</xdr:rowOff>
    </xdr:from>
    <xdr:ext cx="534377"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3436111" y="944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87557</xdr:rowOff>
    </xdr:from>
    <xdr:to>
      <xdr:col>67</xdr:col>
      <xdr:colOff>101600</xdr:colOff>
      <xdr:row>57</xdr:row>
      <xdr:rowOff>17707</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2763500" y="968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34234</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2547111" y="946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54296</xdr:rowOff>
    </xdr:from>
    <xdr:to>
      <xdr:col>85</xdr:col>
      <xdr:colOff>177800</xdr:colOff>
      <xdr:row>56</xdr:row>
      <xdr:rowOff>155896</xdr:rowOff>
    </xdr:to>
    <xdr:sp macro="" textlink="">
      <xdr:nvSpPr>
        <xdr:cNvPr id="593" name="楕円 592">
          <a:extLst>
            <a:ext uri="{FF2B5EF4-FFF2-40B4-BE49-F238E27FC236}">
              <a16:creationId xmlns:a16="http://schemas.microsoft.com/office/drawing/2014/main" xmlns="" id="{00000000-0008-0000-0700-000051020000}"/>
            </a:ext>
          </a:extLst>
        </xdr:cNvPr>
        <xdr:cNvSpPr/>
      </xdr:nvSpPr>
      <xdr:spPr>
        <a:xfrm>
          <a:off x="16268700" y="965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32723</xdr:rowOff>
    </xdr:from>
    <xdr:ext cx="534377" cy="259045"/>
    <xdr:sp macro="" textlink="">
      <xdr:nvSpPr>
        <xdr:cNvPr id="594" name="教育費該当値テキスト">
          <a:extLst>
            <a:ext uri="{FF2B5EF4-FFF2-40B4-BE49-F238E27FC236}">
              <a16:creationId xmlns:a16="http://schemas.microsoft.com/office/drawing/2014/main" xmlns="" id="{00000000-0008-0000-0700-000052020000}"/>
            </a:ext>
          </a:extLst>
        </xdr:cNvPr>
        <xdr:cNvSpPr txBox="1"/>
      </xdr:nvSpPr>
      <xdr:spPr>
        <a:xfrm>
          <a:off x="16370300" y="963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15463</xdr:rowOff>
    </xdr:from>
    <xdr:to>
      <xdr:col>81</xdr:col>
      <xdr:colOff>101600</xdr:colOff>
      <xdr:row>57</xdr:row>
      <xdr:rowOff>117063</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5430500" y="97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108190</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5214111" y="988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109303</xdr:rowOff>
    </xdr:from>
    <xdr:to>
      <xdr:col>76</xdr:col>
      <xdr:colOff>165100</xdr:colOff>
      <xdr:row>58</xdr:row>
      <xdr:rowOff>39453</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4541500" y="988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30580</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4325111" y="997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17434</xdr:rowOff>
    </xdr:from>
    <xdr:to>
      <xdr:col>72</xdr:col>
      <xdr:colOff>38100</xdr:colOff>
      <xdr:row>57</xdr:row>
      <xdr:rowOff>119034</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3652500" y="97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110161</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3436111" y="98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151823</xdr:rowOff>
    </xdr:from>
    <xdr:to>
      <xdr:col>67</xdr:col>
      <xdr:colOff>101600</xdr:colOff>
      <xdr:row>58</xdr:row>
      <xdr:rowOff>81973</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2763500" y="992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73100</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2547111" y="100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xmlns=""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156845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flipV="1">
          <a:off x="16317595" y="12158345"/>
          <a:ext cx="1269"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xmlns=""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103522</xdr:rowOff>
    </xdr:from>
    <xdr:ext cx="469744" cy="259045"/>
    <xdr:sp macro="" textlink="">
      <xdr:nvSpPr>
        <xdr:cNvPr id="627" name="災害復旧費最大値テキスト">
          <a:extLst>
            <a:ext uri="{FF2B5EF4-FFF2-40B4-BE49-F238E27FC236}">
              <a16:creationId xmlns:a16="http://schemas.microsoft.com/office/drawing/2014/main" xmlns="" id="{00000000-0008-0000-0700-000073020000}"/>
            </a:ext>
          </a:extLst>
        </xdr:cNvPr>
        <xdr:cNvSpPr txBox="1"/>
      </xdr:nvSpPr>
      <xdr:spPr>
        <a:xfrm>
          <a:off x="16370300" y="1193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156845</xdr:rowOff>
    </xdr:from>
    <xdr:to>
      <xdr:col>86</xdr:col>
      <xdr:colOff>25400</xdr:colOff>
      <xdr:row>70</xdr:row>
      <xdr:rowOff>156845</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6230600" y="1215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93751</xdr:rowOff>
    </xdr:from>
    <xdr:to>
      <xdr:col>85</xdr:col>
      <xdr:colOff>127000</xdr:colOff>
      <xdr:row>78</xdr:row>
      <xdr:rowOff>32258</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flipV="1">
          <a:off x="15481300" y="13295401"/>
          <a:ext cx="838200" cy="10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92015</xdr:rowOff>
    </xdr:from>
    <xdr:ext cx="378565" cy="259045"/>
    <xdr:sp macro="" textlink="">
      <xdr:nvSpPr>
        <xdr:cNvPr id="630" name="災害復旧費平均値テキスト">
          <a:extLst>
            <a:ext uri="{FF2B5EF4-FFF2-40B4-BE49-F238E27FC236}">
              <a16:creationId xmlns:a16="http://schemas.microsoft.com/office/drawing/2014/main" xmlns="" id="{00000000-0008-0000-0700-000076020000}"/>
            </a:ext>
          </a:extLst>
        </xdr:cNvPr>
        <xdr:cNvSpPr txBox="1"/>
      </xdr:nvSpPr>
      <xdr:spPr>
        <a:xfrm>
          <a:off x="16370300" y="13293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113588</xdr:rowOff>
    </xdr:from>
    <xdr:to>
      <xdr:col>85</xdr:col>
      <xdr:colOff>177800</xdr:colOff>
      <xdr:row>78</xdr:row>
      <xdr:rowOff>43738</xdr:rowOff>
    </xdr:to>
    <xdr:sp macro="" textlink="">
      <xdr:nvSpPr>
        <xdr:cNvPr id="631" name="フローチャート: 判断 630">
          <a:extLst>
            <a:ext uri="{FF2B5EF4-FFF2-40B4-BE49-F238E27FC236}">
              <a16:creationId xmlns:a16="http://schemas.microsoft.com/office/drawing/2014/main" xmlns="" id="{00000000-0008-0000-0700-000077020000}"/>
            </a:ext>
          </a:extLst>
        </xdr:cNvPr>
        <xdr:cNvSpPr/>
      </xdr:nvSpPr>
      <xdr:spPr>
        <a:xfrm>
          <a:off x="16268700" y="133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32258</xdr:rowOff>
    </xdr:from>
    <xdr:to>
      <xdr:col>81</xdr:col>
      <xdr:colOff>50800</xdr:colOff>
      <xdr:row>78</xdr:row>
      <xdr:rowOff>133071</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flipV="1">
          <a:off x="14592300" y="13405358"/>
          <a:ext cx="889000" cy="10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101016</xdr:rowOff>
    </xdr:from>
    <xdr:to>
      <xdr:col>81</xdr:col>
      <xdr:colOff>101600</xdr:colOff>
      <xdr:row>78</xdr:row>
      <xdr:rowOff>31166</xdr:rowOff>
    </xdr:to>
    <xdr:sp macro="" textlink="">
      <xdr:nvSpPr>
        <xdr:cNvPr id="633" name="フローチャート: 判断 632">
          <a:extLst>
            <a:ext uri="{FF2B5EF4-FFF2-40B4-BE49-F238E27FC236}">
              <a16:creationId xmlns:a16="http://schemas.microsoft.com/office/drawing/2014/main" xmlns="" id="{00000000-0008-0000-0700-000079020000}"/>
            </a:ext>
          </a:extLst>
        </xdr:cNvPr>
        <xdr:cNvSpPr/>
      </xdr:nvSpPr>
      <xdr:spPr>
        <a:xfrm>
          <a:off x="15430500" y="1330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47693</xdr:rowOff>
    </xdr:from>
    <xdr:ext cx="378565"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5292017" y="13077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133071</xdr:rowOff>
    </xdr:from>
    <xdr:to>
      <xdr:col>76</xdr:col>
      <xdr:colOff>114300</xdr:colOff>
      <xdr:row>78</xdr:row>
      <xdr:rowOff>139700</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flipV="1">
          <a:off x="13703300" y="13506171"/>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28550</xdr:rowOff>
    </xdr:from>
    <xdr:to>
      <xdr:col>76</xdr:col>
      <xdr:colOff>165100</xdr:colOff>
      <xdr:row>78</xdr:row>
      <xdr:rowOff>130150</xdr:rowOff>
    </xdr:to>
    <xdr:sp macro="" textlink="">
      <xdr:nvSpPr>
        <xdr:cNvPr id="636" name="フローチャート: 判断 635">
          <a:extLst>
            <a:ext uri="{FF2B5EF4-FFF2-40B4-BE49-F238E27FC236}">
              <a16:creationId xmlns:a16="http://schemas.microsoft.com/office/drawing/2014/main" xmlns="" id="{00000000-0008-0000-0700-00007C020000}"/>
            </a:ext>
          </a:extLst>
        </xdr:cNvPr>
        <xdr:cNvSpPr/>
      </xdr:nvSpPr>
      <xdr:spPr>
        <a:xfrm>
          <a:off x="14541500" y="134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146677</xdr:rowOff>
    </xdr:from>
    <xdr:ext cx="378565"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4403017" y="13176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136271</xdr:rowOff>
    </xdr:from>
    <xdr:to>
      <xdr:col>71</xdr:col>
      <xdr:colOff>177800</xdr:colOff>
      <xdr:row>78</xdr:row>
      <xdr:rowOff>139700</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2814300" y="1350937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64897</xdr:rowOff>
    </xdr:from>
    <xdr:to>
      <xdr:col>72</xdr:col>
      <xdr:colOff>38100</xdr:colOff>
      <xdr:row>78</xdr:row>
      <xdr:rowOff>166497</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3652500" y="1343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11574</xdr:rowOff>
    </xdr:from>
    <xdr:ext cx="378565"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3514017" y="13213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19177</xdr:rowOff>
    </xdr:from>
    <xdr:to>
      <xdr:col>67</xdr:col>
      <xdr:colOff>101600</xdr:colOff>
      <xdr:row>78</xdr:row>
      <xdr:rowOff>120777</xdr:rowOff>
    </xdr:to>
    <xdr:sp macro="" textlink="">
      <xdr:nvSpPr>
        <xdr:cNvPr id="641" name="フローチャート: 判断 640">
          <a:extLst>
            <a:ext uri="{FF2B5EF4-FFF2-40B4-BE49-F238E27FC236}">
              <a16:creationId xmlns:a16="http://schemas.microsoft.com/office/drawing/2014/main" xmlns="" id="{00000000-0008-0000-0700-000081020000}"/>
            </a:ext>
          </a:extLst>
        </xdr:cNvPr>
        <xdr:cNvSpPr/>
      </xdr:nvSpPr>
      <xdr:spPr>
        <a:xfrm>
          <a:off x="12763500" y="1339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137304</xdr:rowOff>
    </xdr:from>
    <xdr:ext cx="378565"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2625017" y="13167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42951</xdr:rowOff>
    </xdr:from>
    <xdr:to>
      <xdr:col>85</xdr:col>
      <xdr:colOff>177800</xdr:colOff>
      <xdr:row>77</xdr:row>
      <xdr:rowOff>144551</xdr:rowOff>
    </xdr:to>
    <xdr:sp macro="" textlink="">
      <xdr:nvSpPr>
        <xdr:cNvPr id="648" name="楕円 647">
          <a:extLst>
            <a:ext uri="{FF2B5EF4-FFF2-40B4-BE49-F238E27FC236}">
              <a16:creationId xmlns:a16="http://schemas.microsoft.com/office/drawing/2014/main" xmlns="" id="{00000000-0008-0000-0700-000088020000}"/>
            </a:ext>
          </a:extLst>
        </xdr:cNvPr>
        <xdr:cNvSpPr/>
      </xdr:nvSpPr>
      <xdr:spPr>
        <a:xfrm>
          <a:off x="16268700" y="1324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65828</xdr:rowOff>
    </xdr:from>
    <xdr:ext cx="378565" cy="259045"/>
    <xdr:sp macro="" textlink="">
      <xdr:nvSpPr>
        <xdr:cNvPr id="649" name="災害復旧費該当値テキスト">
          <a:extLst>
            <a:ext uri="{FF2B5EF4-FFF2-40B4-BE49-F238E27FC236}">
              <a16:creationId xmlns:a16="http://schemas.microsoft.com/office/drawing/2014/main" xmlns="" id="{00000000-0008-0000-0700-000089020000}"/>
            </a:ext>
          </a:extLst>
        </xdr:cNvPr>
        <xdr:cNvSpPr txBox="1"/>
      </xdr:nvSpPr>
      <xdr:spPr>
        <a:xfrm>
          <a:off x="16370300" y="13096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152908</xdr:rowOff>
    </xdr:from>
    <xdr:to>
      <xdr:col>81</xdr:col>
      <xdr:colOff>101600</xdr:colOff>
      <xdr:row>78</xdr:row>
      <xdr:rowOff>83058</xdr:rowOff>
    </xdr:to>
    <xdr:sp macro="" textlink="">
      <xdr:nvSpPr>
        <xdr:cNvPr id="650" name="楕円 649">
          <a:extLst>
            <a:ext uri="{FF2B5EF4-FFF2-40B4-BE49-F238E27FC236}">
              <a16:creationId xmlns:a16="http://schemas.microsoft.com/office/drawing/2014/main" xmlns="" id="{00000000-0008-0000-0700-00008A020000}"/>
            </a:ext>
          </a:extLst>
        </xdr:cNvPr>
        <xdr:cNvSpPr/>
      </xdr:nvSpPr>
      <xdr:spPr>
        <a:xfrm>
          <a:off x="15430500" y="1335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74185</xdr:rowOff>
    </xdr:from>
    <xdr:ext cx="378565"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5292017" y="13447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82271</xdr:rowOff>
    </xdr:from>
    <xdr:to>
      <xdr:col>76</xdr:col>
      <xdr:colOff>165100</xdr:colOff>
      <xdr:row>79</xdr:row>
      <xdr:rowOff>12421</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4541500" y="1345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3548</xdr:rowOff>
    </xdr:from>
    <xdr:ext cx="313932"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4435333" y="13548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85471</xdr:rowOff>
    </xdr:from>
    <xdr:to>
      <xdr:col>67</xdr:col>
      <xdr:colOff>101600</xdr:colOff>
      <xdr:row>79</xdr:row>
      <xdr:rowOff>15621</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2763500" y="1345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6748</xdr:rowOff>
    </xdr:from>
    <xdr:ext cx="313932"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2657333" y="13551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xmlns=""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143945</xdr:rowOff>
    </xdr:from>
    <xdr:to>
      <xdr:col>85</xdr:col>
      <xdr:colOff>126364</xdr:colOff>
      <xdr:row>98</xdr:row>
      <xdr:rowOff>119583</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flipV="1">
          <a:off x="16317595" y="15402995"/>
          <a:ext cx="1269" cy="151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123410</xdr:rowOff>
    </xdr:from>
    <xdr:ext cx="534377" cy="259045"/>
    <xdr:sp macro="" textlink="">
      <xdr:nvSpPr>
        <xdr:cNvPr id="685" name="公債費最小値テキスト">
          <a:extLst>
            <a:ext uri="{FF2B5EF4-FFF2-40B4-BE49-F238E27FC236}">
              <a16:creationId xmlns:a16="http://schemas.microsoft.com/office/drawing/2014/main" xmlns="" id="{00000000-0008-0000-0700-0000AD020000}"/>
            </a:ext>
          </a:extLst>
        </xdr:cNvPr>
        <xdr:cNvSpPr txBox="1"/>
      </xdr:nvSpPr>
      <xdr:spPr>
        <a:xfrm>
          <a:off x="16370300" y="1692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119583</xdr:rowOff>
    </xdr:from>
    <xdr:to>
      <xdr:col>86</xdr:col>
      <xdr:colOff>25400</xdr:colOff>
      <xdr:row>98</xdr:row>
      <xdr:rowOff>119583</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6230600" y="1692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90622</xdr:rowOff>
    </xdr:from>
    <xdr:ext cx="534377" cy="259045"/>
    <xdr:sp macro="" textlink="">
      <xdr:nvSpPr>
        <xdr:cNvPr id="687" name="公債費最大値テキスト">
          <a:extLst>
            <a:ext uri="{FF2B5EF4-FFF2-40B4-BE49-F238E27FC236}">
              <a16:creationId xmlns:a16="http://schemas.microsoft.com/office/drawing/2014/main" xmlns="" id="{00000000-0008-0000-0700-0000AF020000}"/>
            </a:ext>
          </a:extLst>
        </xdr:cNvPr>
        <xdr:cNvSpPr txBox="1"/>
      </xdr:nvSpPr>
      <xdr:spPr>
        <a:xfrm>
          <a:off x="16370300" y="1517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61,120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143945</xdr:rowOff>
    </xdr:from>
    <xdr:to>
      <xdr:col>86</xdr:col>
      <xdr:colOff>25400</xdr:colOff>
      <xdr:row>89</xdr:row>
      <xdr:rowOff>143945</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6230600" y="1540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91596</xdr:rowOff>
    </xdr:from>
    <xdr:to>
      <xdr:col>85</xdr:col>
      <xdr:colOff>127000</xdr:colOff>
      <xdr:row>96</xdr:row>
      <xdr:rowOff>151978</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5481300" y="16550796"/>
          <a:ext cx="838200" cy="6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155864</xdr:rowOff>
    </xdr:from>
    <xdr:ext cx="534377" cy="259045"/>
    <xdr:sp macro="" textlink="">
      <xdr:nvSpPr>
        <xdr:cNvPr id="690" name="公債費平均値テキスト">
          <a:extLst>
            <a:ext uri="{FF2B5EF4-FFF2-40B4-BE49-F238E27FC236}">
              <a16:creationId xmlns:a16="http://schemas.microsoft.com/office/drawing/2014/main" xmlns="" id="{00000000-0008-0000-0700-0000B2020000}"/>
            </a:ext>
          </a:extLst>
        </xdr:cNvPr>
        <xdr:cNvSpPr txBox="1"/>
      </xdr:nvSpPr>
      <xdr:spPr>
        <a:xfrm>
          <a:off x="16370300" y="16272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132987</xdr:rowOff>
    </xdr:from>
    <xdr:to>
      <xdr:col>85</xdr:col>
      <xdr:colOff>177800</xdr:colOff>
      <xdr:row>96</xdr:row>
      <xdr:rowOff>63137</xdr:rowOff>
    </xdr:to>
    <xdr:sp macro="" textlink="">
      <xdr:nvSpPr>
        <xdr:cNvPr id="691" name="フローチャート: 判断 690">
          <a:extLst>
            <a:ext uri="{FF2B5EF4-FFF2-40B4-BE49-F238E27FC236}">
              <a16:creationId xmlns:a16="http://schemas.microsoft.com/office/drawing/2014/main" xmlns="" id="{00000000-0008-0000-0700-0000B3020000}"/>
            </a:ext>
          </a:extLst>
        </xdr:cNvPr>
        <xdr:cNvSpPr/>
      </xdr:nvSpPr>
      <xdr:spPr>
        <a:xfrm>
          <a:off x="16268700" y="1642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56587</xdr:rowOff>
    </xdr:from>
    <xdr:to>
      <xdr:col>81</xdr:col>
      <xdr:colOff>50800</xdr:colOff>
      <xdr:row>96</xdr:row>
      <xdr:rowOff>91596</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4592300" y="16515787"/>
          <a:ext cx="889000" cy="3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91709</xdr:rowOff>
    </xdr:from>
    <xdr:to>
      <xdr:col>81</xdr:col>
      <xdr:colOff>101600</xdr:colOff>
      <xdr:row>96</xdr:row>
      <xdr:rowOff>21859</xdr:rowOff>
    </xdr:to>
    <xdr:sp macro="" textlink="">
      <xdr:nvSpPr>
        <xdr:cNvPr id="693" name="フローチャート: 判断 692">
          <a:extLst>
            <a:ext uri="{FF2B5EF4-FFF2-40B4-BE49-F238E27FC236}">
              <a16:creationId xmlns:a16="http://schemas.microsoft.com/office/drawing/2014/main" xmlns="" id="{00000000-0008-0000-0700-0000B5020000}"/>
            </a:ext>
          </a:extLst>
        </xdr:cNvPr>
        <xdr:cNvSpPr/>
      </xdr:nvSpPr>
      <xdr:spPr>
        <a:xfrm>
          <a:off x="154305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38386</xdr:rowOff>
    </xdr:from>
    <xdr:ext cx="534377"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5214111" y="1615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56587</xdr:rowOff>
    </xdr:from>
    <xdr:to>
      <xdr:col>76</xdr:col>
      <xdr:colOff>114300</xdr:colOff>
      <xdr:row>96</xdr:row>
      <xdr:rowOff>61813</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flipV="1">
          <a:off x="13703300" y="16515787"/>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35016</xdr:rowOff>
    </xdr:from>
    <xdr:to>
      <xdr:col>76</xdr:col>
      <xdr:colOff>165100</xdr:colOff>
      <xdr:row>95</xdr:row>
      <xdr:rowOff>136616</xdr:rowOff>
    </xdr:to>
    <xdr:sp macro="" textlink="">
      <xdr:nvSpPr>
        <xdr:cNvPr id="696" name="フローチャート: 判断 695">
          <a:extLst>
            <a:ext uri="{FF2B5EF4-FFF2-40B4-BE49-F238E27FC236}">
              <a16:creationId xmlns:a16="http://schemas.microsoft.com/office/drawing/2014/main" xmlns="" id="{00000000-0008-0000-0700-0000B8020000}"/>
            </a:ext>
          </a:extLst>
        </xdr:cNvPr>
        <xdr:cNvSpPr/>
      </xdr:nvSpPr>
      <xdr:spPr>
        <a:xfrm>
          <a:off x="14541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153143</xdr:rowOff>
    </xdr:from>
    <xdr:ext cx="534377"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4325111" y="160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23995</xdr:rowOff>
    </xdr:from>
    <xdr:to>
      <xdr:col>71</xdr:col>
      <xdr:colOff>177800</xdr:colOff>
      <xdr:row>96</xdr:row>
      <xdr:rowOff>61813</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a:off x="12814300" y="16483195"/>
          <a:ext cx="889000" cy="3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19372</xdr:rowOff>
    </xdr:from>
    <xdr:to>
      <xdr:col>72</xdr:col>
      <xdr:colOff>38100</xdr:colOff>
      <xdr:row>95</xdr:row>
      <xdr:rowOff>120972</xdr:rowOff>
    </xdr:to>
    <xdr:sp macro="" textlink="">
      <xdr:nvSpPr>
        <xdr:cNvPr id="699" name="フローチャート: 判断 698">
          <a:extLst>
            <a:ext uri="{FF2B5EF4-FFF2-40B4-BE49-F238E27FC236}">
              <a16:creationId xmlns:a16="http://schemas.microsoft.com/office/drawing/2014/main" xmlns="" id="{00000000-0008-0000-0700-0000BB020000}"/>
            </a:ext>
          </a:extLst>
        </xdr:cNvPr>
        <xdr:cNvSpPr/>
      </xdr:nvSpPr>
      <xdr:spPr>
        <a:xfrm>
          <a:off x="13652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137499</xdr:rowOff>
    </xdr:from>
    <xdr:ext cx="534377"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3436111" y="1608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136612</xdr:rowOff>
    </xdr:from>
    <xdr:to>
      <xdr:col>67</xdr:col>
      <xdr:colOff>101600</xdr:colOff>
      <xdr:row>95</xdr:row>
      <xdr:rowOff>66762</xdr:rowOff>
    </xdr:to>
    <xdr:sp macro="" textlink="">
      <xdr:nvSpPr>
        <xdr:cNvPr id="701" name="フローチャート: 判断 700">
          <a:extLst>
            <a:ext uri="{FF2B5EF4-FFF2-40B4-BE49-F238E27FC236}">
              <a16:creationId xmlns:a16="http://schemas.microsoft.com/office/drawing/2014/main" xmlns="" id="{00000000-0008-0000-0700-0000BD020000}"/>
            </a:ext>
          </a:extLst>
        </xdr:cNvPr>
        <xdr:cNvSpPr/>
      </xdr:nvSpPr>
      <xdr:spPr>
        <a:xfrm>
          <a:off x="12763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83289</xdr:rowOff>
    </xdr:from>
    <xdr:ext cx="534377"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2547111" y="1602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101178</xdr:rowOff>
    </xdr:from>
    <xdr:to>
      <xdr:col>85</xdr:col>
      <xdr:colOff>177800</xdr:colOff>
      <xdr:row>97</xdr:row>
      <xdr:rowOff>31328</xdr:rowOff>
    </xdr:to>
    <xdr:sp macro="" textlink="">
      <xdr:nvSpPr>
        <xdr:cNvPr id="708" name="楕円 707">
          <a:extLst>
            <a:ext uri="{FF2B5EF4-FFF2-40B4-BE49-F238E27FC236}">
              <a16:creationId xmlns:a16="http://schemas.microsoft.com/office/drawing/2014/main" xmlns="" id="{00000000-0008-0000-0700-0000C4020000}"/>
            </a:ext>
          </a:extLst>
        </xdr:cNvPr>
        <xdr:cNvSpPr/>
      </xdr:nvSpPr>
      <xdr:spPr>
        <a:xfrm>
          <a:off x="16268700" y="1656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79605</xdr:rowOff>
    </xdr:from>
    <xdr:ext cx="534377" cy="259045"/>
    <xdr:sp macro="" textlink="">
      <xdr:nvSpPr>
        <xdr:cNvPr id="709" name="公債費該当値テキスト">
          <a:extLst>
            <a:ext uri="{FF2B5EF4-FFF2-40B4-BE49-F238E27FC236}">
              <a16:creationId xmlns:a16="http://schemas.microsoft.com/office/drawing/2014/main" xmlns="" id="{00000000-0008-0000-0700-0000C5020000}"/>
            </a:ext>
          </a:extLst>
        </xdr:cNvPr>
        <xdr:cNvSpPr txBox="1"/>
      </xdr:nvSpPr>
      <xdr:spPr>
        <a:xfrm>
          <a:off x="16370300" y="1653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40796</xdr:rowOff>
    </xdr:from>
    <xdr:to>
      <xdr:col>81</xdr:col>
      <xdr:colOff>101600</xdr:colOff>
      <xdr:row>96</xdr:row>
      <xdr:rowOff>142396</xdr:rowOff>
    </xdr:to>
    <xdr:sp macro="" textlink="">
      <xdr:nvSpPr>
        <xdr:cNvPr id="710" name="楕円 709">
          <a:extLst>
            <a:ext uri="{FF2B5EF4-FFF2-40B4-BE49-F238E27FC236}">
              <a16:creationId xmlns:a16="http://schemas.microsoft.com/office/drawing/2014/main" xmlns="" id="{00000000-0008-0000-0700-0000C6020000}"/>
            </a:ext>
          </a:extLst>
        </xdr:cNvPr>
        <xdr:cNvSpPr/>
      </xdr:nvSpPr>
      <xdr:spPr>
        <a:xfrm>
          <a:off x="15430500" y="164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133523</xdr:rowOff>
    </xdr:from>
    <xdr:ext cx="534377"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5214111" y="1659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5787</xdr:rowOff>
    </xdr:from>
    <xdr:to>
      <xdr:col>76</xdr:col>
      <xdr:colOff>165100</xdr:colOff>
      <xdr:row>96</xdr:row>
      <xdr:rowOff>107387</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4541500" y="1646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98514</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4325111" y="1655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11013</xdr:rowOff>
    </xdr:from>
    <xdr:to>
      <xdr:col>72</xdr:col>
      <xdr:colOff>38100</xdr:colOff>
      <xdr:row>96</xdr:row>
      <xdr:rowOff>112613</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3652500" y="1647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103740</xdr:rowOff>
    </xdr:from>
    <xdr:ext cx="534377"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3436111" y="1656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144645</xdr:rowOff>
    </xdr:from>
    <xdr:to>
      <xdr:col>67</xdr:col>
      <xdr:colOff>101600</xdr:colOff>
      <xdr:row>96</xdr:row>
      <xdr:rowOff>74795</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2763500" y="164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65922</xdr:rowOff>
    </xdr:from>
    <xdr:ext cx="534377"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2547111" y="1652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xmlns=""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40640</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flipV="1">
          <a:off x="22159595" y="5184140"/>
          <a:ext cx="1269"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諸支出金最小値テキスト">
          <a:extLst>
            <a:ext uri="{FF2B5EF4-FFF2-40B4-BE49-F238E27FC236}">
              <a16:creationId xmlns:a16="http://schemas.microsoft.com/office/drawing/2014/main" xmlns="" id="{00000000-0008-0000-0700-0000E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158767</xdr:rowOff>
    </xdr:from>
    <xdr:ext cx="378565" cy="259045"/>
    <xdr:sp macro="" textlink="">
      <xdr:nvSpPr>
        <xdr:cNvPr id="744" name="諸支出金最大値テキスト">
          <a:extLst>
            <a:ext uri="{FF2B5EF4-FFF2-40B4-BE49-F238E27FC236}">
              <a16:creationId xmlns:a16="http://schemas.microsoft.com/office/drawing/2014/main" xmlns="" id="{00000000-0008-0000-0700-0000E8020000}"/>
            </a:ext>
          </a:extLst>
        </xdr:cNvPr>
        <xdr:cNvSpPr txBox="1"/>
      </xdr:nvSpPr>
      <xdr:spPr>
        <a:xfrm>
          <a:off x="22212300" y="4959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40640</xdr:rowOff>
    </xdr:from>
    <xdr:to>
      <xdr:col>116</xdr:col>
      <xdr:colOff>152400</xdr:colOff>
      <xdr:row>30</xdr:row>
      <xdr:rowOff>40640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22072600" y="518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90822</xdr:rowOff>
    </xdr:from>
    <xdr:ext cx="313932" cy="259045"/>
    <xdr:sp macro="" textlink="">
      <xdr:nvSpPr>
        <xdr:cNvPr id="747" name="諸支出金平均値テキスト">
          <a:extLst>
            <a:ext uri="{FF2B5EF4-FFF2-40B4-BE49-F238E27FC236}">
              <a16:creationId xmlns:a16="http://schemas.microsoft.com/office/drawing/2014/main" xmlns="" id="{00000000-0008-0000-0700-0000EB020000}"/>
            </a:ext>
          </a:extLst>
        </xdr:cNvPr>
        <xdr:cNvSpPr txBox="1"/>
      </xdr:nvSpPr>
      <xdr:spPr>
        <a:xfrm>
          <a:off x="22212300" y="643447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67945</xdr:rowOff>
    </xdr:from>
    <xdr:to>
      <xdr:col>116</xdr:col>
      <xdr:colOff>114300</xdr:colOff>
      <xdr:row>38</xdr:row>
      <xdr:rowOff>169545</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221107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58420</xdr:rowOff>
    </xdr:from>
    <xdr:to>
      <xdr:col>112</xdr:col>
      <xdr:colOff>38100</xdr:colOff>
      <xdr:row>38</xdr:row>
      <xdr:rowOff>160020</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212725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5097</xdr:rowOff>
    </xdr:from>
    <xdr:ext cx="313932"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21166333" y="63487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153670</xdr:rowOff>
    </xdr:from>
    <xdr:to>
      <xdr:col>107</xdr:col>
      <xdr:colOff>101600</xdr:colOff>
      <xdr:row>38</xdr:row>
      <xdr:rowOff>83820</xdr:rowOff>
    </xdr:to>
    <xdr:sp macro="" textlink="">
      <xdr:nvSpPr>
        <xdr:cNvPr id="753" name="フローチャート: 判断 752">
          <a:extLst>
            <a:ext uri="{FF2B5EF4-FFF2-40B4-BE49-F238E27FC236}">
              <a16:creationId xmlns:a16="http://schemas.microsoft.com/office/drawing/2014/main" xmlns="" id="{00000000-0008-0000-0700-0000F1020000}"/>
            </a:ext>
          </a:extLst>
        </xdr:cNvPr>
        <xdr:cNvSpPr/>
      </xdr:nvSpPr>
      <xdr:spPr>
        <a:xfrm>
          <a:off x="20383500" y="649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100347</xdr:rowOff>
    </xdr:from>
    <xdr:ext cx="313932"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0277333" y="6272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147955</xdr:rowOff>
    </xdr:from>
    <xdr:to>
      <xdr:col>102</xdr:col>
      <xdr:colOff>165100</xdr:colOff>
      <xdr:row>37</xdr:row>
      <xdr:rowOff>78105</xdr:rowOff>
    </xdr:to>
    <xdr:sp macro="" textlink="">
      <xdr:nvSpPr>
        <xdr:cNvPr id="756" name="フローチャート: 判断 755">
          <a:extLst>
            <a:ext uri="{FF2B5EF4-FFF2-40B4-BE49-F238E27FC236}">
              <a16:creationId xmlns:a16="http://schemas.microsoft.com/office/drawing/2014/main" xmlns="" id="{00000000-0008-0000-0700-0000F4020000}"/>
            </a:ext>
          </a:extLst>
        </xdr:cNvPr>
        <xdr:cNvSpPr/>
      </xdr:nvSpPr>
      <xdr:spPr>
        <a:xfrm>
          <a:off x="19494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94632</xdr:rowOff>
    </xdr:from>
    <xdr:ext cx="378565"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19356017" y="6095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159385</xdr:rowOff>
    </xdr:from>
    <xdr:to>
      <xdr:col>98</xdr:col>
      <xdr:colOff>38100</xdr:colOff>
      <xdr:row>36</xdr:row>
      <xdr:rowOff>89535</xdr:rowOff>
    </xdr:to>
    <xdr:sp macro="" textlink="">
      <xdr:nvSpPr>
        <xdr:cNvPr id="758" name="フローチャート: 判断 757">
          <a:extLst>
            <a:ext uri="{FF2B5EF4-FFF2-40B4-BE49-F238E27FC236}">
              <a16:creationId xmlns:a16="http://schemas.microsoft.com/office/drawing/2014/main" xmlns="" id="{00000000-0008-0000-0700-0000F6020000}"/>
            </a:ext>
          </a:extLst>
        </xdr:cNvPr>
        <xdr:cNvSpPr/>
      </xdr:nvSpPr>
      <xdr:spPr>
        <a:xfrm>
          <a:off x="18605500" y="616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106062</xdr:rowOff>
    </xdr:from>
    <xdr:ext cx="378565"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8467017" y="5935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xmlns=""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6" name="諸支出金該当値テキスト">
          <a:extLst>
            <a:ext uri="{FF2B5EF4-FFF2-40B4-BE49-F238E27FC236}">
              <a16:creationId xmlns:a16="http://schemas.microsoft.com/office/drawing/2014/main" xmlns="" id="{00000000-0008-0000-0700-0000F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xmlns=""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xmlns=""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xmlns=""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xmlns=""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xmlns=""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xmlns=""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xmlns=""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xmlns=""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xmlns=""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xmlns=""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xmlns=""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xmlns=""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xmlns=""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xmlns=""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xmlns=""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xmlns=""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xmlns=""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xmlns=""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総務</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45,610</a:t>
          </a:r>
          <a:r>
            <a:rPr kumimoji="1" lang="ja-JP" altLang="en-US" sz="1100">
              <a:solidFill>
                <a:schemeClr val="dk1"/>
              </a:solidFill>
              <a:effectLst/>
              <a:latin typeface="+mn-lt"/>
              <a:ea typeface="+mn-ea"/>
              <a:cs typeface="+mn-cs"/>
            </a:rPr>
            <a:t>円とな</a:t>
          </a:r>
          <a:r>
            <a:rPr kumimoji="1" lang="ja-JP" altLang="ja-JP" sz="1100">
              <a:solidFill>
                <a:schemeClr val="dk1"/>
              </a:solidFill>
              <a:effectLst/>
              <a:latin typeface="+mn-lt"/>
              <a:ea typeface="+mn-ea"/>
              <a:cs typeface="+mn-cs"/>
            </a:rPr>
            <a:t>っており、類似団体と比較して一人当たりコストが高い状況となっている。これは</a:t>
          </a:r>
          <a:r>
            <a:rPr kumimoji="1" lang="ja-JP" altLang="en-US" sz="1100">
              <a:solidFill>
                <a:schemeClr val="dk1"/>
              </a:solidFill>
              <a:effectLst/>
              <a:latin typeface="+mn-lt"/>
              <a:ea typeface="+mn-ea"/>
              <a:cs typeface="+mn-cs"/>
            </a:rPr>
            <a:t>、市民ホール整備</a:t>
          </a:r>
          <a:r>
            <a:rPr kumimoji="1" lang="ja-JP" altLang="ja-JP" sz="1100">
              <a:solidFill>
                <a:schemeClr val="dk1"/>
              </a:solidFill>
              <a:effectLst/>
              <a:latin typeface="+mn-lt"/>
              <a:ea typeface="+mn-ea"/>
              <a:cs typeface="+mn-cs"/>
            </a:rPr>
            <a:t>事業の</a:t>
          </a:r>
          <a:r>
            <a:rPr kumimoji="1" lang="ja-JP" altLang="en-US" sz="1100">
              <a:solidFill>
                <a:schemeClr val="dk1"/>
              </a:solidFill>
              <a:effectLst/>
              <a:latin typeface="+mn-lt"/>
              <a:ea typeface="+mn-ea"/>
              <a:cs typeface="+mn-cs"/>
            </a:rPr>
            <a:t>進展</a:t>
          </a:r>
          <a:r>
            <a:rPr kumimoji="1" lang="ja-JP" altLang="ja-JP" sz="1100">
              <a:solidFill>
                <a:schemeClr val="dk1"/>
              </a:solidFill>
              <a:effectLst/>
              <a:latin typeface="+mn-lt"/>
              <a:ea typeface="+mn-ea"/>
              <a:cs typeface="+mn-cs"/>
            </a:rPr>
            <a:t>に伴い、投資的経費が大幅に増となっていること</a:t>
          </a:r>
          <a:r>
            <a:rPr kumimoji="1" lang="ja-JP" altLang="en-US" sz="1100">
              <a:solidFill>
                <a:schemeClr val="dk1"/>
              </a:solidFill>
              <a:effectLst/>
              <a:latin typeface="+mn-lt"/>
              <a:ea typeface="+mn-ea"/>
              <a:cs typeface="+mn-cs"/>
            </a:rPr>
            <a:t>、また市議会議員選挙などの実施に伴う選挙費の大幅な増</a:t>
          </a:r>
          <a:r>
            <a:rPr kumimoji="1" lang="ja-JP" altLang="ja-JP" sz="1100">
              <a:solidFill>
                <a:schemeClr val="dk1"/>
              </a:solidFill>
              <a:effectLst/>
              <a:latin typeface="+mn-lt"/>
              <a:ea typeface="+mn-ea"/>
              <a:cs typeface="+mn-cs"/>
            </a:rPr>
            <a:t>による。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・衛生費は、住民一人当たり</a:t>
          </a:r>
          <a:r>
            <a:rPr kumimoji="1" lang="en-US" altLang="ja-JP" sz="1100">
              <a:solidFill>
                <a:schemeClr val="dk1"/>
              </a:solidFill>
              <a:effectLst/>
              <a:latin typeface="+mn-lt"/>
              <a:ea typeface="+mn-ea"/>
              <a:cs typeface="+mn-cs"/>
            </a:rPr>
            <a:t>46,632</a:t>
          </a:r>
          <a:r>
            <a:rPr kumimoji="1" lang="ja-JP" altLang="ja-JP" sz="1100">
              <a:solidFill>
                <a:schemeClr val="dk1"/>
              </a:solidFill>
              <a:effectLst/>
              <a:latin typeface="+mn-lt"/>
              <a:ea typeface="+mn-ea"/>
              <a:cs typeface="+mn-cs"/>
            </a:rPr>
            <a:t>円となっており、類似団体と比較して一人当たりコストが高い状況となっている。これは、斎場整備及び焼却施設の大規模改良事業の実施</a:t>
          </a:r>
          <a:r>
            <a:rPr kumimoji="1" lang="ja-JP" altLang="en-US" sz="1100">
              <a:solidFill>
                <a:schemeClr val="dk1"/>
              </a:solidFill>
              <a:effectLst/>
              <a:latin typeface="+mn-lt"/>
              <a:ea typeface="+mn-ea"/>
              <a:cs typeface="+mn-cs"/>
            </a:rPr>
            <a:t>が主な要因であるが、事業の進展</a:t>
          </a:r>
          <a:r>
            <a:rPr kumimoji="1" lang="ja-JP" altLang="ja-JP" sz="1100">
              <a:solidFill>
                <a:schemeClr val="dk1"/>
              </a:solidFill>
              <a:effectLst/>
              <a:latin typeface="+mn-lt"/>
              <a:ea typeface="+mn-ea"/>
              <a:cs typeface="+mn-cs"/>
            </a:rPr>
            <a:t>に伴</a:t>
          </a:r>
          <a:r>
            <a:rPr kumimoji="1" lang="ja-JP" altLang="en-US" sz="1100">
              <a:solidFill>
                <a:schemeClr val="dk1"/>
              </a:solidFill>
              <a:effectLst/>
              <a:latin typeface="+mn-lt"/>
              <a:ea typeface="+mn-ea"/>
              <a:cs typeface="+mn-cs"/>
            </a:rPr>
            <a:t>い、前年度と比較して</a:t>
          </a:r>
          <a:r>
            <a:rPr kumimoji="1" lang="ja-JP" altLang="ja-JP" sz="1100">
              <a:solidFill>
                <a:schemeClr val="dk1"/>
              </a:solidFill>
              <a:effectLst/>
              <a:latin typeface="+mn-lt"/>
              <a:ea typeface="+mn-ea"/>
              <a:cs typeface="+mn-cs"/>
            </a:rPr>
            <a:t>投資的経費が大幅に</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・また消防費は、住民一人当たりのコストが</a:t>
          </a:r>
          <a:r>
            <a:rPr kumimoji="1" lang="en-US" altLang="ja-JP" sz="1100">
              <a:solidFill>
                <a:schemeClr val="dk1"/>
              </a:solidFill>
              <a:effectLst/>
              <a:latin typeface="+mn-lt"/>
              <a:ea typeface="+mn-ea"/>
              <a:cs typeface="+mn-cs"/>
            </a:rPr>
            <a:t>27,043</a:t>
          </a:r>
          <a:r>
            <a:rPr kumimoji="1" lang="ja-JP" altLang="ja-JP" sz="1100">
              <a:solidFill>
                <a:schemeClr val="dk1"/>
              </a:solidFill>
              <a:effectLst/>
              <a:latin typeface="+mn-lt"/>
              <a:ea typeface="+mn-ea"/>
              <a:cs typeface="+mn-cs"/>
            </a:rPr>
            <a:t>円となって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年度から旧足柄消防組合の合算により、増加に転じた後、高水準で推移している</a:t>
          </a:r>
          <a:r>
            <a:rPr kumimoji="1" lang="ja-JP" altLang="en-US" sz="1100">
              <a:solidFill>
                <a:schemeClr val="dk1"/>
              </a:solidFill>
              <a:effectLst/>
              <a:latin typeface="+mn-lt"/>
              <a:ea typeface="+mn-ea"/>
              <a:cs typeface="+mn-cs"/>
            </a:rPr>
            <a:t>ものであるが、指令システムの更新や出張所整備の実施に伴い、</a:t>
          </a:r>
          <a:r>
            <a:rPr kumimoji="1" lang="ja-JP" altLang="ja-JP" sz="1100">
              <a:solidFill>
                <a:schemeClr val="dk1"/>
              </a:solidFill>
              <a:effectLst/>
              <a:latin typeface="+mn-lt"/>
              <a:ea typeface="+mn-ea"/>
              <a:cs typeface="+mn-cs"/>
            </a:rPr>
            <a:t>前年度と比較して投資的経費が大幅に</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神奈川県小田原市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本市の実質収支額は、平成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年度に約</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億円まで減少したが、事業の効率化や国庫補助等特定財源の確保に努めた結果、</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年度には約</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億円まで増加した。</a:t>
          </a:r>
          <a:endParaRPr lang="ja-JP" altLang="ja-JP" sz="1400">
            <a:effectLst/>
          </a:endParaRPr>
        </a:p>
        <a:p>
          <a:r>
            <a:rPr kumimoji="1" lang="ja-JP" altLang="ja-JP" sz="1100">
              <a:solidFill>
                <a:schemeClr val="dk1"/>
              </a:solidFill>
              <a:effectLst/>
              <a:latin typeface="+mn-lt"/>
              <a:ea typeface="+mn-ea"/>
              <a:cs typeface="+mn-cs"/>
            </a:rPr>
            <a:t>　また、安定的な財政運営のための財政調整基金への積立も進めている。</a:t>
          </a:r>
          <a:endParaRPr lang="ja-JP" altLang="ja-JP" sz="1400">
            <a:effectLst/>
          </a:endParaRPr>
        </a:p>
        <a:p>
          <a:r>
            <a:rPr kumimoji="1" lang="ja-JP" altLang="ja-JP" sz="1100">
              <a:solidFill>
                <a:schemeClr val="dk1"/>
              </a:solidFill>
              <a:effectLst/>
              <a:latin typeface="+mn-lt"/>
              <a:ea typeface="+mn-ea"/>
              <a:cs typeface="+mn-cs"/>
            </a:rPr>
            <a:t>　今後も実質収支額や財政調整基金残高を一定額確保し、健全財政の維持を図る。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神奈川県小田原市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年度以降全ての会計で黒字となっており、標準財政規模に対する割合はほぼ横ばいで推移している。</a:t>
          </a:r>
          <a:endParaRPr lang="ja-JP" altLang="ja-JP" sz="1400">
            <a:effectLst/>
          </a:endParaRPr>
        </a:p>
        <a:p>
          <a:r>
            <a:rPr kumimoji="1" lang="ja-JP" altLang="ja-JP" sz="1100">
              <a:solidFill>
                <a:schemeClr val="dk1"/>
              </a:solidFill>
              <a:effectLst/>
              <a:latin typeface="+mn-lt"/>
              <a:ea typeface="+mn-ea"/>
              <a:cs typeface="+mn-cs"/>
            </a:rPr>
            <a:t>　なお、平成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年度から下水道事業は企業会計に移行している。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 zeroHeight="1" x14ac:dyDescent="0.2"/>
  <cols>
    <col min="1" max="12" width="2.08984375" style="188" customWidth="1"/>
    <col min="13" max="17" width="2.36328125" style="188" customWidth="1"/>
    <col min="18" max="119" width="2.08984375" style="188" customWidth="1"/>
    <col min="120" max="16384" width="0" style="188" hidden="1"/>
  </cols>
  <sheetData>
    <row r="1" spans="1:119" ht="33" customHeight="1" x14ac:dyDescent="0.2">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78431878</v>
      </c>
      <c r="BO4" s="431"/>
      <c r="BP4" s="431"/>
      <c r="BQ4" s="431"/>
      <c r="BR4" s="431"/>
      <c r="BS4" s="431"/>
      <c r="BT4" s="431"/>
      <c r="BU4" s="432"/>
      <c r="BV4" s="430">
        <v>75837275</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9.1999999999999993</v>
      </c>
      <c r="CU4" s="437"/>
      <c r="CV4" s="437"/>
      <c r="CW4" s="437"/>
      <c r="CX4" s="437"/>
      <c r="CY4" s="437"/>
      <c r="CZ4" s="437"/>
      <c r="DA4" s="438"/>
      <c r="DB4" s="436">
        <v>7.8</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73774397</v>
      </c>
      <c r="BO5" s="468"/>
      <c r="BP5" s="468"/>
      <c r="BQ5" s="468"/>
      <c r="BR5" s="468"/>
      <c r="BS5" s="468"/>
      <c r="BT5" s="468"/>
      <c r="BU5" s="469"/>
      <c r="BV5" s="467">
        <v>72159057</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92.4</v>
      </c>
      <c r="CU5" s="465"/>
      <c r="CV5" s="465"/>
      <c r="CW5" s="465"/>
      <c r="CX5" s="465"/>
      <c r="CY5" s="465"/>
      <c r="CZ5" s="465"/>
      <c r="DA5" s="466"/>
      <c r="DB5" s="464">
        <v>93.1</v>
      </c>
      <c r="DC5" s="465"/>
      <c r="DD5" s="465"/>
      <c r="DE5" s="465"/>
      <c r="DF5" s="465"/>
      <c r="DG5" s="465"/>
      <c r="DH5" s="465"/>
      <c r="DI5" s="466"/>
      <c r="DJ5" s="186"/>
      <c r="DK5" s="186"/>
      <c r="DL5" s="186"/>
      <c r="DM5" s="186"/>
      <c r="DN5" s="186"/>
      <c r="DO5" s="186"/>
    </row>
    <row r="6" spans="1:119" ht="18.75" customHeight="1" x14ac:dyDescent="0.2">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4657481</v>
      </c>
      <c r="BO6" s="468"/>
      <c r="BP6" s="468"/>
      <c r="BQ6" s="468"/>
      <c r="BR6" s="468"/>
      <c r="BS6" s="468"/>
      <c r="BT6" s="468"/>
      <c r="BU6" s="469"/>
      <c r="BV6" s="467">
        <v>3678218</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96.5</v>
      </c>
      <c r="CU6" s="505"/>
      <c r="CV6" s="505"/>
      <c r="CW6" s="505"/>
      <c r="CX6" s="505"/>
      <c r="CY6" s="505"/>
      <c r="CZ6" s="505"/>
      <c r="DA6" s="506"/>
      <c r="DB6" s="504">
        <v>97.4</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1172461</v>
      </c>
      <c r="BO7" s="468"/>
      <c r="BP7" s="468"/>
      <c r="BQ7" s="468"/>
      <c r="BR7" s="468"/>
      <c r="BS7" s="468"/>
      <c r="BT7" s="468"/>
      <c r="BU7" s="469"/>
      <c r="BV7" s="467">
        <v>719929</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37854802</v>
      </c>
      <c r="CU7" s="468"/>
      <c r="CV7" s="468"/>
      <c r="CW7" s="468"/>
      <c r="CX7" s="468"/>
      <c r="CY7" s="468"/>
      <c r="CZ7" s="468"/>
      <c r="DA7" s="469"/>
      <c r="DB7" s="467">
        <v>38128053</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3485020</v>
      </c>
      <c r="BO8" s="468"/>
      <c r="BP8" s="468"/>
      <c r="BQ8" s="468"/>
      <c r="BR8" s="468"/>
      <c r="BS8" s="468"/>
      <c r="BT8" s="468"/>
      <c r="BU8" s="469"/>
      <c r="BV8" s="467">
        <v>2958289</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0.97</v>
      </c>
      <c r="CU8" s="508"/>
      <c r="CV8" s="508"/>
      <c r="CW8" s="508"/>
      <c r="CX8" s="508"/>
      <c r="CY8" s="508"/>
      <c r="CZ8" s="508"/>
      <c r="DA8" s="509"/>
      <c r="DB8" s="507">
        <v>0.97</v>
      </c>
      <c r="DC8" s="508"/>
      <c r="DD8" s="508"/>
      <c r="DE8" s="508"/>
      <c r="DF8" s="508"/>
      <c r="DG8" s="508"/>
      <c r="DH8" s="508"/>
      <c r="DI8" s="509"/>
      <c r="DJ8" s="186"/>
      <c r="DK8" s="186"/>
      <c r="DL8" s="186"/>
      <c r="DM8" s="186"/>
      <c r="DN8" s="186"/>
      <c r="DO8" s="186"/>
    </row>
    <row r="9" spans="1:119" ht="18.75" customHeight="1" thickBot="1" x14ac:dyDescent="0.25">
      <c r="A9" s="187"/>
      <c r="B9" s="461" t="s">
        <v>112</v>
      </c>
      <c r="C9" s="462"/>
      <c r="D9" s="462"/>
      <c r="E9" s="462"/>
      <c r="F9" s="462"/>
      <c r="G9" s="462"/>
      <c r="H9" s="462"/>
      <c r="I9" s="462"/>
      <c r="J9" s="462"/>
      <c r="K9" s="510"/>
      <c r="L9" s="511" t="s">
        <v>113</v>
      </c>
      <c r="M9" s="512"/>
      <c r="N9" s="512"/>
      <c r="O9" s="512"/>
      <c r="P9" s="512"/>
      <c r="Q9" s="513"/>
      <c r="R9" s="514">
        <v>194086</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94</v>
      </c>
      <c r="AV9" s="500"/>
      <c r="AW9" s="500"/>
      <c r="AX9" s="500"/>
      <c r="AY9" s="501" t="s">
        <v>116</v>
      </c>
      <c r="AZ9" s="502"/>
      <c r="BA9" s="502"/>
      <c r="BB9" s="502"/>
      <c r="BC9" s="502"/>
      <c r="BD9" s="502"/>
      <c r="BE9" s="502"/>
      <c r="BF9" s="502"/>
      <c r="BG9" s="502"/>
      <c r="BH9" s="502"/>
      <c r="BI9" s="502"/>
      <c r="BJ9" s="502"/>
      <c r="BK9" s="502"/>
      <c r="BL9" s="502"/>
      <c r="BM9" s="503"/>
      <c r="BN9" s="467">
        <v>526731</v>
      </c>
      <c r="BO9" s="468"/>
      <c r="BP9" s="468"/>
      <c r="BQ9" s="468"/>
      <c r="BR9" s="468"/>
      <c r="BS9" s="468"/>
      <c r="BT9" s="468"/>
      <c r="BU9" s="469"/>
      <c r="BV9" s="467">
        <v>-890206</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9.1999999999999993</v>
      </c>
      <c r="CU9" s="465"/>
      <c r="CV9" s="465"/>
      <c r="CW9" s="465"/>
      <c r="CX9" s="465"/>
      <c r="CY9" s="465"/>
      <c r="CZ9" s="465"/>
      <c r="DA9" s="466"/>
      <c r="DB9" s="464">
        <v>10.1</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118</v>
      </c>
      <c r="M10" s="497"/>
      <c r="N10" s="497"/>
      <c r="O10" s="497"/>
      <c r="P10" s="497"/>
      <c r="Q10" s="498"/>
      <c r="R10" s="518">
        <v>198327</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94</v>
      </c>
      <c r="AV10" s="500"/>
      <c r="AW10" s="500"/>
      <c r="AX10" s="500"/>
      <c r="AY10" s="501" t="s">
        <v>120</v>
      </c>
      <c r="AZ10" s="502"/>
      <c r="BA10" s="502"/>
      <c r="BB10" s="502"/>
      <c r="BC10" s="502"/>
      <c r="BD10" s="502"/>
      <c r="BE10" s="502"/>
      <c r="BF10" s="502"/>
      <c r="BG10" s="502"/>
      <c r="BH10" s="502"/>
      <c r="BI10" s="502"/>
      <c r="BJ10" s="502"/>
      <c r="BK10" s="502"/>
      <c r="BL10" s="502"/>
      <c r="BM10" s="503"/>
      <c r="BN10" s="467">
        <v>1472335</v>
      </c>
      <c r="BO10" s="468"/>
      <c r="BP10" s="468"/>
      <c r="BQ10" s="468"/>
      <c r="BR10" s="468"/>
      <c r="BS10" s="468"/>
      <c r="BT10" s="468"/>
      <c r="BU10" s="469"/>
      <c r="BV10" s="467">
        <v>1630346</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94</v>
      </c>
      <c r="AV11" s="500"/>
      <c r="AW11" s="500"/>
      <c r="AX11" s="500"/>
      <c r="AY11" s="501" t="s">
        <v>125</v>
      </c>
      <c r="AZ11" s="502"/>
      <c r="BA11" s="502"/>
      <c r="BB11" s="502"/>
      <c r="BC11" s="502"/>
      <c r="BD11" s="502"/>
      <c r="BE11" s="502"/>
      <c r="BF11" s="502"/>
      <c r="BG11" s="502"/>
      <c r="BH11" s="502"/>
      <c r="BI11" s="502"/>
      <c r="BJ11" s="502"/>
      <c r="BK11" s="502"/>
      <c r="BL11" s="502"/>
      <c r="BM11" s="503"/>
      <c r="BN11" s="467">
        <v>6582</v>
      </c>
      <c r="BO11" s="468"/>
      <c r="BP11" s="468"/>
      <c r="BQ11" s="468"/>
      <c r="BR11" s="468"/>
      <c r="BS11" s="468"/>
      <c r="BT11" s="468"/>
      <c r="BU11" s="469"/>
      <c r="BV11" s="467">
        <v>302467</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2">
      <c r="A12" s="187"/>
      <c r="B12" s="527" t="s">
        <v>129</v>
      </c>
      <c r="C12" s="528"/>
      <c r="D12" s="528"/>
      <c r="E12" s="528"/>
      <c r="F12" s="528"/>
      <c r="G12" s="528"/>
      <c r="H12" s="528"/>
      <c r="I12" s="528"/>
      <c r="J12" s="528"/>
      <c r="K12" s="529"/>
      <c r="L12" s="536" t="s">
        <v>130</v>
      </c>
      <c r="M12" s="537"/>
      <c r="N12" s="537"/>
      <c r="O12" s="537"/>
      <c r="P12" s="537"/>
      <c r="Q12" s="538"/>
      <c r="R12" s="539">
        <v>190580</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94</v>
      </c>
      <c r="AV12" s="500"/>
      <c r="AW12" s="500"/>
      <c r="AX12" s="500"/>
      <c r="AY12" s="501" t="s">
        <v>134</v>
      </c>
      <c r="AZ12" s="502"/>
      <c r="BA12" s="502"/>
      <c r="BB12" s="502"/>
      <c r="BC12" s="502"/>
      <c r="BD12" s="502"/>
      <c r="BE12" s="502"/>
      <c r="BF12" s="502"/>
      <c r="BG12" s="502"/>
      <c r="BH12" s="502"/>
      <c r="BI12" s="502"/>
      <c r="BJ12" s="502"/>
      <c r="BK12" s="502"/>
      <c r="BL12" s="502"/>
      <c r="BM12" s="503"/>
      <c r="BN12" s="467">
        <v>1790000</v>
      </c>
      <c r="BO12" s="468"/>
      <c r="BP12" s="468"/>
      <c r="BQ12" s="468"/>
      <c r="BR12" s="468"/>
      <c r="BS12" s="468"/>
      <c r="BT12" s="468"/>
      <c r="BU12" s="469"/>
      <c r="BV12" s="467">
        <v>1390000</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136</v>
      </c>
      <c r="CU12" s="508"/>
      <c r="CV12" s="508"/>
      <c r="CW12" s="508"/>
      <c r="CX12" s="508"/>
      <c r="CY12" s="508"/>
      <c r="CZ12" s="508"/>
      <c r="DA12" s="509"/>
      <c r="DB12" s="507" t="s">
        <v>136</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137</v>
      </c>
      <c r="N13" s="559"/>
      <c r="O13" s="559"/>
      <c r="P13" s="559"/>
      <c r="Q13" s="560"/>
      <c r="R13" s="551">
        <v>187993</v>
      </c>
      <c r="S13" s="552"/>
      <c r="T13" s="552"/>
      <c r="U13" s="552"/>
      <c r="V13" s="553"/>
      <c r="W13" s="483" t="s">
        <v>138</v>
      </c>
      <c r="X13" s="484"/>
      <c r="Y13" s="484"/>
      <c r="Z13" s="484"/>
      <c r="AA13" s="484"/>
      <c r="AB13" s="474"/>
      <c r="AC13" s="518">
        <v>2303</v>
      </c>
      <c r="AD13" s="519"/>
      <c r="AE13" s="519"/>
      <c r="AF13" s="519"/>
      <c r="AG13" s="561"/>
      <c r="AH13" s="518">
        <v>2486</v>
      </c>
      <c r="AI13" s="519"/>
      <c r="AJ13" s="519"/>
      <c r="AK13" s="519"/>
      <c r="AL13" s="520"/>
      <c r="AM13" s="496" t="s">
        <v>139</v>
      </c>
      <c r="AN13" s="497"/>
      <c r="AO13" s="497"/>
      <c r="AP13" s="497"/>
      <c r="AQ13" s="497"/>
      <c r="AR13" s="497"/>
      <c r="AS13" s="497"/>
      <c r="AT13" s="498"/>
      <c r="AU13" s="499" t="s">
        <v>105</v>
      </c>
      <c r="AV13" s="500"/>
      <c r="AW13" s="500"/>
      <c r="AX13" s="500"/>
      <c r="AY13" s="501" t="s">
        <v>140</v>
      </c>
      <c r="AZ13" s="502"/>
      <c r="BA13" s="502"/>
      <c r="BB13" s="502"/>
      <c r="BC13" s="502"/>
      <c r="BD13" s="502"/>
      <c r="BE13" s="502"/>
      <c r="BF13" s="502"/>
      <c r="BG13" s="502"/>
      <c r="BH13" s="502"/>
      <c r="BI13" s="502"/>
      <c r="BJ13" s="502"/>
      <c r="BK13" s="502"/>
      <c r="BL13" s="502"/>
      <c r="BM13" s="503"/>
      <c r="BN13" s="467">
        <v>215648</v>
      </c>
      <c r="BO13" s="468"/>
      <c r="BP13" s="468"/>
      <c r="BQ13" s="468"/>
      <c r="BR13" s="468"/>
      <c r="BS13" s="468"/>
      <c r="BT13" s="468"/>
      <c r="BU13" s="469"/>
      <c r="BV13" s="467">
        <v>-347393</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2.1</v>
      </c>
      <c r="CU13" s="465"/>
      <c r="CV13" s="465"/>
      <c r="CW13" s="465"/>
      <c r="CX13" s="465"/>
      <c r="CY13" s="465"/>
      <c r="CZ13" s="465"/>
      <c r="DA13" s="466"/>
      <c r="DB13" s="464">
        <v>3</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142</v>
      </c>
      <c r="M14" s="549"/>
      <c r="N14" s="549"/>
      <c r="O14" s="549"/>
      <c r="P14" s="549"/>
      <c r="Q14" s="550"/>
      <c r="R14" s="551">
        <v>191557</v>
      </c>
      <c r="S14" s="552"/>
      <c r="T14" s="552"/>
      <c r="U14" s="552"/>
      <c r="V14" s="553"/>
      <c r="W14" s="457"/>
      <c r="X14" s="458"/>
      <c r="Y14" s="458"/>
      <c r="Z14" s="458"/>
      <c r="AA14" s="458"/>
      <c r="AB14" s="447"/>
      <c r="AC14" s="554">
        <v>2.7</v>
      </c>
      <c r="AD14" s="555"/>
      <c r="AE14" s="555"/>
      <c r="AF14" s="555"/>
      <c r="AG14" s="556"/>
      <c r="AH14" s="554">
        <v>2.7</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v>9.6999999999999993</v>
      </c>
      <c r="CU14" s="566"/>
      <c r="CV14" s="566"/>
      <c r="CW14" s="566"/>
      <c r="CX14" s="566"/>
      <c r="CY14" s="566"/>
      <c r="CZ14" s="566"/>
      <c r="DA14" s="567"/>
      <c r="DB14" s="565" t="s">
        <v>127</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144</v>
      </c>
      <c r="N15" s="559"/>
      <c r="O15" s="559"/>
      <c r="P15" s="559"/>
      <c r="Q15" s="560"/>
      <c r="R15" s="551">
        <v>189249</v>
      </c>
      <c r="S15" s="552"/>
      <c r="T15" s="552"/>
      <c r="U15" s="552"/>
      <c r="V15" s="553"/>
      <c r="W15" s="483" t="s">
        <v>145</v>
      </c>
      <c r="X15" s="484"/>
      <c r="Y15" s="484"/>
      <c r="Z15" s="484"/>
      <c r="AA15" s="484"/>
      <c r="AB15" s="474"/>
      <c r="AC15" s="518">
        <v>21337</v>
      </c>
      <c r="AD15" s="519"/>
      <c r="AE15" s="519"/>
      <c r="AF15" s="519"/>
      <c r="AG15" s="561"/>
      <c r="AH15" s="518">
        <v>24440</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27249087</v>
      </c>
      <c r="BO15" s="431"/>
      <c r="BP15" s="431"/>
      <c r="BQ15" s="431"/>
      <c r="BR15" s="431"/>
      <c r="BS15" s="431"/>
      <c r="BT15" s="431"/>
      <c r="BU15" s="432"/>
      <c r="BV15" s="430">
        <v>27652578</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25.2</v>
      </c>
      <c r="AD16" s="555"/>
      <c r="AE16" s="555"/>
      <c r="AF16" s="555"/>
      <c r="AG16" s="556"/>
      <c r="AH16" s="554">
        <v>26.3</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28256555</v>
      </c>
      <c r="BO16" s="468"/>
      <c r="BP16" s="468"/>
      <c r="BQ16" s="468"/>
      <c r="BR16" s="468"/>
      <c r="BS16" s="468"/>
      <c r="BT16" s="468"/>
      <c r="BU16" s="469"/>
      <c r="BV16" s="467">
        <v>28401598</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151</v>
      </c>
      <c r="N17" s="575"/>
      <c r="O17" s="575"/>
      <c r="P17" s="575"/>
      <c r="Q17" s="576"/>
      <c r="R17" s="571" t="s">
        <v>152</v>
      </c>
      <c r="S17" s="572"/>
      <c r="T17" s="572"/>
      <c r="U17" s="572"/>
      <c r="V17" s="573"/>
      <c r="W17" s="483" t="s">
        <v>153</v>
      </c>
      <c r="X17" s="484"/>
      <c r="Y17" s="484"/>
      <c r="Z17" s="484"/>
      <c r="AA17" s="484"/>
      <c r="AB17" s="474"/>
      <c r="AC17" s="518">
        <v>60970</v>
      </c>
      <c r="AD17" s="519"/>
      <c r="AE17" s="519"/>
      <c r="AF17" s="519"/>
      <c r="AG17" s="561"/>
      <c r="AH17" s="518">
        <v>65854</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35145608</v>
      </c>
      <c r="BO17" s="468"/>
      <c r="BP17" s="468"/>
      <c r="BQ17" s="468"/>
      <c r="BR17" s="468"/>
      <c r="BS17" s="468"/>
      <c r="BT17" s="468"/>
      <c r="BU17" s="469"/>
      <c r="BV17" s="467">
        <v>35682340</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155</v>
      </c>
      <c r="C18" s="510"/>
      <c r="D18" s="510"/>
      <c r="E18" s="582"/>
      <c r="F18" s="582"/>
      <c r="G18" s="582"/>
      <c r="H18" s="582"/>
      <c r="I18" s="582"/>
      <c r="J18" s="582"/>
      <c r="K18" s="582"/>
      <c r="L18" s="583">
        <v>113.81</v>
      </c>
      <c r="M18" s="583"/>
      <c r="N18" s="583"/>
      <c r="O18" s="583"/>
      <c r="P18" s="583"/>
      <c r="Q18" s="583"/>
      <c r="R18" s="584"/>
      <c r="S18" s="584"/>
      <c r="T18" s="584"/>
      <c r="U18" s="584"/>
      <c r="V18" s="585"/>
      <c r="W18" s="485"/>
      <c r="X18" s="486"/>
      <c r="Y18" s="486"/>
      <c r="Z18" s="486"/>
      <c r="AA18" s="486"/>
      <c r="AB18" s="477"/>
      <c r="AC18" s="586">
        <v>72.099999999999994</v>
      </c>
      <c r="AD18" s="587"/>
      <c r="AE18" s="587"/>
      <c r="AF18" s="587"/>
      <c r="AG18" s="588"/>
      <c r="AH18" s="586">
        <v>71</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36067411</v>
      </c>
      <c r="BO18" s="468"/>
      <c r="BP18" s="468"/>
      <c r="BQ18" s="468"/>
      <c r="BR18" s="468"/>
      <c r="BS18" s="468"/>
      <c r="BT18" s="468"/>
      <c r="BU18" s="469"/>
      <c r="BV18" s="467">
        <v>35726497</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157</v>
      </c>
      <c r="C19" s="510"/>
      <c r="D19" s="510"/>
      <c r="E19" s="582"/>
      <c r="F19" s="582"/>
      <c r="G19" s="582"/>
      <c r="H19" s="582"/>
      <c r="I19" s="582"/>
      <c r="J19" s="582"/>
      <c r="K19" s="582"/>
      <c r="L19" s="590">
        <v>1705</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47246530</v>
      </c>
      <c r="BO19" s="468"/>
      <c r="BP19" s="468"/>
      <c r="BQ19" s="468"/>
      <c r="BR19" s="468"/>
      <c r="BS19" s="468"/>
      <c r="BT19" s="468"/>
      <c r="BU19" s="469"/>
      <c r="BV19" s="467">
        <v>46837449</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159</v>
      </c>
      <c r="C20" s="510"/>
      <c r="D20" s="510"/>
      <c r="E20" s="582"/>
      <c r="F20" s="582"/>
      <c r="G20" s="582"/>
      <c r="H20" s="582"/>
      <c r="I20" s="582"/>
      <c r="J20" s="582"/>
      <c r="K20" s="582"/>
      <c r="L20" s="590">
        <v>79120</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55652949</v>
      </c>
      <c r="BO23" s="468"/>
      <c r="BP23" s="468"/>
      <c r="BQ23" s="468"/>
      <c r="BR23" s="468"/>
      <c r="BS23" s="468"/>
      <c r="BT23" s="468"/>
      <c r="BU23" s="469"/>
      <c r="BV23" s="467">
        <v>52117087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168</v>
      </c>
      <c r="F24" s="497"/>
      <c r="G24" s="497"/>
      <c r="H24" s="497"/>
      <c r="I24" s="497"/>
      <c r="J24" s="497"/>
      <c r="K24" s="498"/>
      <c r="L24" s="518">
        <v>1</v>
      </c>
      <c r="M24" s="519"/>
      <c r="N24" s="519"/>
      <c r="O24" s="519"/>
      <c r="P24" s="561"/>
      <c r="Q24" s="518">
        <v>9880</v>
      </c>
      <c r="R24" s="519"/>
      <c r="S24" s="519"/>
      <c r="T24" s="519"/>
      <c r="U24" s="519"/>
      <c r="V24" s="561"/>
      <c r="W24" s="620"/>
      <c r="X24" s="608"/>
      <c r="Y24" s="609"/>
      <c r="Z24" s="517" t="s">
        <v>169</v>
      </c>
      <c r="AA24" s="497"/>
      <c r="AB24" s="497"/>
      <c r="AC24" s="497"/>
      <c r="AD24" s="497"/>
      <c r="AE24" s="497"/>
      <c r="AF24" s="497"/>
      <c r="AG24" s="498"/>
      <c r="AH24" s="518">
        <v>1407</v>
      </c>
      <c r="AI24" s="519"/>
      <c r="AJ24" s="519"/>
      <c r="AK24" s="519"/>
      <c r="AL24" s="561"/>
      <c r="AM24" s="518">
        <v>4481295</v>
      </c>
      <c r="AN24" s="519"/>
      <c r="AO24" s="519"/>
      <c r="AP24" s="519"/>
      <c r="AQ24" s="519"/>
      <c r="AR24" s="561"/>
      <c r="AS24" s="518">
        <v>3185</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36722957</v>
      </c>
      <c r="BO24" s="468"/>
      <c r="BP24" s="468"/>
      <c r="BQ24" s="468"/>
      <c r="BR24" s="468"/>
      <c r="BS24" s="468"/>
      <c r="BT24" s="468"/>
      <c r="BU24" s="469"/>
      <c r="BV24" s="467">
        <v>36265566</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171</v>
      </c>
      <c r="F25" s="497"/>
      <c r="G25" s="497"/>
      <c r="H25" s="497"/>
      <c r="I25" s="497"/>
      <c r="J25" s="497"/>
      <c r="K25" s="498"/>
      <c r="L25" s="518">
        <v>2</v>
      </c>
      <c r="M25" s="519"/>
      <c r="N25" s="519"/>
      <c r="O25" s="519"/>
      <c r="P25" s="561"/>
      <c r="Q25" s="518">
        <v>8170</v>
      </c>
      <c r="R25" s="519"/>
      <c r="S25" s="519"/>
      <c r="T25" s="519"/>
      <c r="U25" s="519"/>
      <c r="V25" s="561"/>
      <c r="W25" s="620"/>
      <c r="X25" s="608"/>
      <c r="Y25" s="609"/>
      <c r="Z25" s="517" t="s">
        <v>172</v>
      </c>
      <c r="AA25" s="497"/>
      <c r="AB25" s="497"/>
      <c r="AC25" s="497"/>
      <c r="AD25" s="497"/>
      <c r="AE25" s="497"/>
      <c r="AF25" s="497"/>
      <c r="AG25" s="498"/>
      <c r="AH25" s="518">
        <v>362</v>
      </c>
      <c r="AI25" s="519"/>
      <c r="AJ25" s="519"/>
      <c r="AK25" s="519"/>
      <c r="AL25" s="561"/>
      <c r="AM25" s="518">
        <v>1152246</v>
      </c>
      <c r="AN25" s="519"/>
      <c r="AO25" s="519"/>
      <c r="AP25" s="519"/>
      <c r="AQ25" s="519"/>
      <c r="AR25" s="561"/>
      <c r="AS25" s="518">
        <v>3183</v>
      </c>
      <c r="AT25" s="519"/>
      <c r="AU25" s="519"/>
      <c r="AV25" s="519"/>
      <c r="AW25" s="519"/>
      <c r="AX25" s="520"/>
      <c r="AY25" s="427" t="s">
        <v>173</v>
      </c>
      <c r="AZ25" s="428"/>
      <c r="BA25" s="428"/>
      <c r="BB25" s="428"/>
      <c r="BC25" s="428"/>
      <c r="BD25" s="428"/>
      <c r="BE25" s="428"/>
      <c r="BF25" s="428"/>
      <c r="BG25" s="428"/>
      <c r="BH25" s="428"/>
      <c r="BI25" s="428"/>
      <c r="BJ25" s="428"/>
      <c r="BK25" s="428"/>
      <c r="BL25" s="428"/>
      <c r="BM25" s="429"/>
      <c r="BN25" s="430">
        <v>8247366</v>
      </c>
      <c r="BO25" s="431"/>
      <c r="BP25" s="431"/>
      <c r="BQ25" s="431"/>
      <c r="BR25" s="431"/>
      <c r="BS25" s="431"/>
      <c r="BT25" s="431"/>
      <c r="BU25" s="432"/>
      <c r="BV25" s="430">
        <v>10119091</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174</v>
      </c>
      <c r="F26" s="497"/>
      <c r="G26" s="497"/>
      <c r="H26" s="497"/>
      <c r="I26" s="497"/>
      <c r="J26" s="497"/>
      <c r="K26" s="498"/>
      <c r="L26" s="518">
        <v>1</v>
      </c>
      <c r="M26" s="519"/>
      <c r="N26" s="519"/>
      <c r="O26" s="519"/>
      <c r="P26" s="561"/>
      <c r="Q26" s="518">
        <v>7060</v>
      </c>
      <c r="R26" s="519"/>
      <c r="S26" s="519"/>
      <c r="T26" s="519"/>
      <c r="U26" s="519"/>
      <c r="V26" s="561"/>
      <c r="W26" s="620"/>
      <c r="X26" s="608"/>
      <c r="Y26" s="609"/>
      <c r="Z26" s="517" t="s">
        <v>175</v>
      </c>
      <c r="AA26" s="630"/>
      <c r="AB26" s="630"/>
      <c r="AC26" s="630"/>
      <c r="AD26" s="630"/>
      <c r="AE26" s="630"/>
      <c r="AF26" s="630"/>
      <c r="AG26" s="631"/>
      <c r="AH26" s="518">
        <v>92</v>
      </c>
      <c r="AI26" s="519"/>
      <c r="AJ26" s="519"/>
      <c r="AK26" s="519"/>
      <c r="AL26" s="561"/>
      <c r="AM26" s="518">
        <v>278392</v>
      </c>
      <c r="AN26" s="519"/>
      <c r="AO26" s="519"/>
      <c r="AP26" s="519"/>
      <c r="AQ26" s="519"/>
      <c r="AR26" s="561"/>
      <c r="AS26" s="518">
        <v>3026</v>
      </c>
      <c r="AT26" s="519"/>
      <c r="AU26" s="519"/>
      <c r="AV26" s="519"/>
      <c r="AW26" s="519"/>
      <c r="AX26" s="520"/>
      <c r="AY26" s="470" t="s">
        <v>176</v>
      </c>
      <c r="AZ26" s="471"/>
      <c r="BA26" s="471"/>
      <c r="BB26" s="471"/>
      <c r="BC26" s="471"/>
      <c r="BD26" s="471"/>
      <c r="BE26" s="471"/>
      <c r="BF26" s="471"/>
      <c r="BG26" s="471"/>
      <c r="BH26" s="471"/>
      <c r="BI26" s="471"/>
      <c r="BJ26" s="471"/>
      <c r="BK26" s="471"/>
      <c r="BL26" s="471"/>
      <c r="BM26" s="472"/>
      <c r="BN26" s="467">
        <v>50000</v>
      </c>
      <c r="BO26" s="468"/>
      <c r="BP26" s="468"/>
      <c r="BQ26" s="468"/>
      <c r="BR26" s="468"/>
      <c r="BS26" s="468"/>
      <c r="BT26" s="468"/>
      <c r="BU26" s="469"/>
      <c r="BV26" s="467">
        <v>50000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177</v>
      </c>
      <c r="F27" s="497"/>
      <c r="G27" s="497"/>
      <c r="H27" s="497"/>
      <c r="I27" s="497"/>
      <c r="J27" s="497"/>
      <c r="K27" s="498"/>
      <c r="L27" s="518">
        <v>1</v>
      </c>
      <c r="M27" s="519"/>
      <c r="N27" s="519"/>
      <c r="O27" s="519"/>
      <c r="P27" s="561"/>
      <c r="Q27" s="518">
        <v>5860</v>
      </c>
      <c r="R27" s="519"/>
      <c r="S27" s="519"/>
      <c r="T27" s="519"/>
      <c r="U27" s="519"/>
      <c r="V27" s="561"/>
      <c r="W27" s="620"/>
      <c r="X27" s="608"/>
      <c r="Y27" s="609"/>
      <c r="Z27" s="517" t="s">
        <v>178</v>
      </c>
      <c r="AA27" s="497"/>
      <c r="AB27" s="497"/>
      <c r="AC27" s="497"/>
      <c r="AD27" s="497"/>
      <c r="AE27" s="497"/>
      <c r="AF27" s="497"/>
      <c r="AG27" s="498"/>
      <c r="AH27" s="518">
        <v>39</v>
      </c>
      <c r="AI27" s="519"/>
      <c r="AJ27" s="519"/>
      <c r="AK27" s="519"/>
      <c r="AL27" s="561"/>
      <c r="AM27" s="518">
        <v>132002</v>
      </c>
      <c r="AN27" s="519"/>
      <c r="AO27" s="519"/>
      <c r="AP27" s="519"/>
      <c r="AQ27" s="519"/>
      <c r="AR27" s="561"/>
      <c r="AS27" s="518">
        <v>3385</v>
      </c>
      <c r="AT27" s="519"/>
      <c r="AU27" s="519"/>
      <c r="AV27" s="519"/>
      <c r="AW27" s="519"/>
      <c r="AX27" s="520"/>
      <c r="AY27" s="562" t="s">
        <v>179</v>
      </c>
      <c r="AZ27" s="563"/>
      <c r="BA27" s="563"/>
      <c r="BB27" s="563"/>
      <c r="BC27" s="563"/>
      <c r="BD27" s="563"/>
      <c r="BE27" s="563"/>
      <c r="BF27" s="563"/>
      <c r="BG27" s="563"/>
      <c r="BH27" s="563"/>
      <c r="BI27" s="563"/>
      <c r="BJ27" s="563"/>
      <c r="BK27" s="563"/>
      <c r="BL27" s="563"/>
      <c r="BM27" s="564"/>
      <c r="BN27" s="643">
        <v>2222</v>
      </c>
      <c r="BO27" s="644"/>
      <c r="BP27" s="644"/>
      <c r="BQ27" s="644"/>
      <c r="BR27" s="644"/>
      <c r="BS27" s="644"/>
      <c r="BT27" s="644"/>
      <c r="BU27" s="645"/>
      <c r="BV27" s="643">
        <v>2222</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180</v>
      </c>
      <c r="F28" s="497"/>
      <c r="G28" s="497"/>
      <c r="H28" s="497"/>
      <c r="I28" s="497"/>
      <c r="J28" s="497"/>
      <c r="K28" s="498"/>
      <c r="L28" s="518">
        <v>1</v>
      </c>
      <c r="M28" s="519"/>
      <c r="N28" s="519"/>
      <c r="O28" s="519"/>
      <c r="P28" s="561"/>
      <c r="Q28" s="518">
        <v>5110</v>
      </c>
      <c r="R28" s="519"/>
      <c r="S28" s="519"/>
      <c r="T28" s="519"/>
      <c r="U28" s="519"/>
      <c r="V28" s="561"/>
      <c r="W28" s="620"/>
      <c r="X28" s="608"/>
      <c r="Y28" s="609"/>
      <c r="Z28" s="517" t="s">
        <v>181</v>
      </c>
      <c r="AA28" s="497"/>
      <c r="AB28" s="497"/>
      <c r="AC28" s="497"/>
      <c r="AD28" s="497"/>
      <c r="AE28" s="497"/>
      <c r="AF28" s="497"/>
      <c r="AG28" s="498"/>
      <c r="AH28" s="518" t="s">
        <v>127</v>
      </c>
      <c r="AI28" s="519"/>
      <c r="AJ28" s="519"/>
      <c r="AK28" s="519"/>
      <c r="AL28" s="561"/>
      <c r="AM28" s="518" t="s">
        <v>182</v>
      </c>
      <c r="AN28" s="519"/>
      <c r="AO28" s="519"/>
      <c r="AP28" s="519"/>
      <c r="AQ28" s="519"/>
      <c r="AR28" s="561"/>
      <c r="AS28" s="518" t="s">
        <v>182</v>
      </c>
      <c r="AT28" s="519"/>
      <c r="AU28" s="519"/>
      <c r="AV28" s="519"/>
      <c r="AW28" s="519"/>
      <c r="AX28" s="520"/>
      <c r="AY28" s="646" t="s">
        <v>183</v>
      </c>
      <c r="AZ28" s="647"/>
      <c r="BA28" s="647"/>
      <c r="BB28" s="648"/>
      <c r="BC28" s="427" t="s">
        <v>48</v>
      </c>
      <c r="BD28" s="428"/>
      <c r="BE28" s="428"/>
      <c r="BF28" s="428"/>
      <c r="BG28" s="428"/>
      <c r="BH28" s="428"/>
      <c r="BI28" s="428"/>
      <c r="BJ28" s="428"/>
      <c r="BK28" s="428"/>
      <c r="BL28" s="428"/>
      <c r="BM28" s="429"/>
      <c r="BN28" s="430">
        <v>5819949</v>
      </c>
      <c r="BO28" s="431"/>
      <c r="BP28" s="431"/>
      <c r="BQ28" s="431"/>
      <c r="BR28" s="431"/>
      <c r="BS28" s="431"/>
      <c r="BT28" s="431"/>
      <c r="BU28" s="432"/>
      <c r="BV28" s="430">
        <v>6137614</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184</v>
      </c>
      <c r="F29" s="497"/>
      <c r="G29" s="497"/>
      <c r="H29" s="497"/>
      <c r="I29" s="497"/>
      <c r="J29" s="497"/>
      <c r="K29" s="498"/>
      <c r="L29" s="518">
        <v>25</v>
      </c>
      <c r="M29" s="519"/>
      <c r="N29" s="519"/>
      <c r="O29" s="519"/>
      <c r="P29" s="561"/>
      <c r="Q29" s="518">
        <v>4750</v>
      </c>
      <c r="R29" s="519"/>
      <c r="S29" s="519"/>
      <c r="T29" s="519"/>
      <c r="U29" s="519"/>
      <c r="V29" s="561"/>
      <c r="W29" s="621"/>
      <c r="X29" s="622"/>
      <c r="Y29" s="623"/>
      <c r="Z29" s="517" t="s">
        <v>185</v>
      </c>
      <c r="AA29" s="497"/>
      <c r="AB29" s="497"/>
      <c r="AC29" s="497"/>
      <c r="AD29" s="497"/>
      <c r="AE29" s="497"/>
      <c r="AF29" s="497"/>
      <c r="AG29" s="498"/>
      <c r="AH29" s="518">
        <v>1446</v>
      </c>
      <c r="AI29" s="519"/>
      <c r="AJ29" s="519"/>
      <c r="AK29" s="519"/>
      <c r="AL29" s="561"/>
      <c r="AM29" s="518">
        <v>4613297</v>
      </c>
      <c r="AN29" s="519"/>
      <c r="AO29" s="519"/>
      <c r="AP29" s="519"/>
      <c r="AQ29" s="519"/>
      <c r="AR29" s="561"/>
      <c r="AS29" s="518">
        <v>3190</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t="s">
        <v>182</v>
      </c>
      <c r="BO29" s="468"/>
      <c r="BP29" s="468"/>
      <c r="BQ29" s="468"/>
      <c r="BR29" s="468"/>
      <c r="BS29" s="468"/>
      <c r="BT29" s="468"/>
      <c r="BU29" s="469"/>
      <c r="BV29" s="467" t="s">
        <v>182</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99.9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3631629</v>
      </c>
      <c r="BO30" s="644"/>
      <c r="BP30" s="644"/>
      <c r="BQ30" s="644"/>
      <c r="BR30" s="644"/>
      <c r="BS30" s="644"/>
      <c r="BT30" s="644"/>
      <c r="BU30" s="645"/>
      <c r="BV30" s="643">
        <v>4709572</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194</v>
      </c>
      <c r="D33" s="491"/>
      <c r="E33" s="456" t="s">
        <v>195</v>
      </c>
      <c r="F33" s="456"/>
      <c r="G33" s="456"/>
      <c r="H33" s="456"/>
      <c r="I33" s="456"/>
      <c r="J33" s="456"/>
      <c r="K33" s="456"/>
      <c r="L33" s="456"/>
      <c r="M33" s="456"/>
      <c r="N33" s="456"/>
      <c r="O33" s="456"/>
      <c r="P33" s="456"/>
      <c r="Q33" s="456"/>
      <c r="R33" s="456"/>
      <c r="S33" s="456"/>
      <c r="T33" s="216"/>
      <c r="U33" s="491" t="s">
        <v>196</v>
      </c>
      <c r="V33" s="491"/>
      <c r="W33" s="456" t="s">
        <v>197</v>
      </c>
      <c r="X33" s="456"/>
      <c r="Y33" s="456"/>
      <c r="Z33" s="456"/>
      <c r="AA33" s="456"/>
      <c r="AB33" s="456"/>
      <c r="AC33" s="456"/>
      <c r="AD33" s="456"/>
      <c r="AE33" s="456"/>
      <c r="AF33" s="456"/>
      <c r="AG33" s="456"/>
      <c r="AH33" s="456"/>
      <c r="AI33" s="456"/>
      <c r="AJ33" s="456"/>
      <c r="AK33" s="456"/>
      <c r="AL33" s="216"/>
      <c r="AM33" s="491" t="s">
        <v>198</v>
      </c>
      <c r="AN33" s="491"/>
      <c r="AO33" s="456" t="s">
        <v>199</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194</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5</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10</v>
      </c>
      <c r="AN34" s="656"/>
      <c r="AO34" s="657" t="str">
        <f>IF('各会計、関係団体の財政状況及び健全化判断比率'!B33="","",'各会計、関係団体の財政状況及び健全化判断比率'!B33)</f>
        <v>水道事業会計</v>
      </c>
      <c r="AP34" s="657"/>
      <c r="AQ34" s="657"/>
      <c r="AR34" s="657"/>
      <c r="AS34" s="657"/>
      <c r="AT34" s="657"/>
      <c r="AU34" s="657"/>
      <c r="AV34" s="657"/>
      <c r="AW34" s="657"/>
      <c r="AX34" s="657"/>
      <c r="AY34" s="657"/>
      <c r="AZ34" s="657"/>
      <c r="BA34" s="657"/>
      <c r="BB34" s="657"/>
      <c r="BC34" s="657"/>
      <c r="BD34" s="214"/>
      <c r="BE34" s="656">
        <f>IF(BG34="","",MAX(C34:D43,U34:V43,AM34:AN43)+1)</f>
        <v>13</v>
      </c>
      <c r="BF34" s="656"/>
      <c r="BG34" s="657" t="str">
        <f>IF('各会計、関係団体の財政状況及び健全化判断比率'!B36="","",'各会計、関係団体の財政状況及び健全化判断比率'!B36)</f>
        <v>小田原城天守閣事業特別会計</v>
      </c>
      <c r="BH34" s="657"/>
      <c r="BI34" s="657"/>
      <c r="BJ34" s="657"/>
      <c r="BK34" s="657"/>
      <c r="BL34" s="657"/>
      <c r="BM34" s="657"/>
      <c r="BN34" s="657"/>
      <c r="BO34" s="657"/>
      <c r="BP34" s="657"/>
      <c r="BQ34" s="657"/>
      <c r="BR34" s="657"/>
      <c r="BS34" s="657"/>
      <c r="BT34" s="657"/>
      <c r="BU34" s="657"/>
      <c r="BV34" s="214"/>
      <c r="BW34" s="656">
        <f>IF(BY34="","",MAX(C34:D43,U34:V43,AM34:AN43,BE34:BF43)+1)</f>
        <v>15</v>
      </c>
      <c r="BX34" s="656"/>
      <c r="BY34" s="657" t="str">
        <f>IF('各会計、関係団体の財政状況及び健全化判断比率'!B68="","",'各会計、関係団体の財政状況及び健全化判断比率'!B68)</f>
        <v>神奈川県後期高齢者医療広域連合(一般会計)</v>
      </c>
      <c r="BZ34" s="657"/>
      <c r="CA34" s="657"/>
      <c r="CB34" s="657"/>
      <c r="CC34" s="657"/>
      <c r="CD34" s="657"/>
      <c r="CE34" s="657"/>
      <c r="CF34" s="657"/>
      <c r="CG34" s="657"/>
      <c r="CH34" s="657"/>
      <c r="CI34" s="657"/>
      <c r="CJ34" s="657"/>
      <c r="CK34" s="657"/>
      <c r="CL34" s="657"/>
      <c r="CM34" s="657"/>
      <c r="CN34" s="214"/>
      <c r="CO34" s="656">
        <f>IF(CQ34="","",MAX(C34:D43,U34:V43,AM34:AN43,BE34:BF43,BW34:BX43)+1)</f>
        <v>22</v>
      </c>
      <c r="CP34" s="656"/>
      <c r="CQ34" s="657" t="str">
        <f>IF('各会計、関係団体の財政状況及び健全化判断比率'!BS7="","",'各会計、関係団体の財政状況及び健全化判断比率'!BS7)</f>
        <v>小田原市土地開発公社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〇</v>
      </c>
      <c r="DH34" s="658"/>
      <c r="DI34" s="218"/>
      <c r="DJ34" s="186"/>
      <c r="DK34" s="186"/>
      <c r="DL34" s="186"/>
      <c r="DM34" s="186"/>
      <c r="DN34" s="186"/>
      <c r="DO34" s="186"/>
    </row>
    <row r="35" spans="1:119" ht="32.25" customHeight="1" x14ac:dyDescent="0.2">
      <c r="A35" s="187"/>
      <c r="B35" s="213"/>
      <c r="C35" s="656">
        <f>IF(E35="","",C34+1)</f>
        <v>2</v>
      </c>
      <c r="D35" s="656"/>
      <c r="E35" s="657" t="str">
        <f>IF('各会計、関係団体の財政状況及び健全化判断比率'!B8="","",'各会計、関係団体の財政状況及び健全化判断比率'!B8)</f>
        <v>公共用地先行取得事業特別会計</v>
      </c>
      <c r="F35" s="657"/>
      <c r="G35" s="657"/>
      <c r="H35" s="657"/>
      <c r="I35" s="657"/>
      <c r="J35" s="657"/>
      <c r="K35" s="657"/>
      <c r="L35" s="657"/>
      <c r="M35" s="657"/>
      <c r="N35" s="657"/>
      <c r="O35" s="657"/>
      <c r="P35" s="657"/>
      <c r="Q35" s="657"/>
      <c r="R35" s="657"/>
      <c r="S35" s="657"/>
      <c r="T35" s="214"/>
      <c r="U35" s="656">
        <f>IF(W35="","",U34+1)</f>
        <v>6</v>
      </c>
      <c r="V35" s="656"/>
      <c r="W35" s="657" t="str">
        <f>IF('各会計、関係団体の財政状況及び健全化判断比率'!B29="","",'各会計、関係団体の財政状況及び健全化判断比率'!B29)</f>
        <v>国民健康保険診療施設事業特別会計</v>
      </c>
      <c r="X35" s="657"/>
      <c r="Y35" s="657"/>
      <c r="Z35" s="657"/>
      <c r="AA35" s="657"/>
      <c r="AB35" s="657"/>
      <c r="AC35" s="657"/>
      <c r="AD35" s="657"/>
      <c r="AE35" s="657"/>
      <c r="AF35" s="657"/>
      <c r="AG35" s="657"/>
      <c r="AH35" s="657"/>
      <c r="AI35" s="657"/>
      <c r="AJ35" s="657"/>
      <c r="AK35" s="657"/>
      <c r="AL35" s="214"/>
      <c r="AM35" s="656">
        <f t="shared" ref="AM35:AM43" si="0">IF(AO35="","",AM34+1)</f>
        <v>11</v>
      </c>
      <c r="AN35" s="656"/>
      <c r="AO35" s="657" t="str">
        <f>IF('各会計、関係団体の財政状況及び健全化判断比率'!B34="","",'各会計、関係団体の財政状況及び健全化判断比率'!B34)</f>
        <v>病院事業会計</v>
      </c>
      <c r="AP35" s="657"/>
      <c r="AQ35" s="657"/>
      <c r="AR35" s="657"/>
      <c r="AS35" s="657"/>
      <c r="AT35" s="657"/>
      <c r="AU35" s="657"/>
      <c r="AV35" s="657"/>
      <c r="AW35" s="657"/>
      <c r="AX35" s="657"/>
      <c r="AY35" s="657"/>
      <c r="AZ35" s="657"/>
      <c r="BA35" s="657"/>
      <c r="BB35" s="657"/>
      <c r="BC35" s="657"/>
      <c r="BD35" s="214"/>
      <c r="BE35" s="656">
        <f t="shared" ref="BE35:BE43" si="1">IF(BG35="","",BE34+1)</f>
        <v>14</v>
      </c>
      <c r="BF35" s="656"/>
      <c r="BG35" s="657" t="str">
        <f>IF('各会計、関係団体の財政状況及び健全化判断比率'!B37="","",'各会計、関係団体の財政状況及び健全化判断比率'!B37)</f>
        <v>公設地方卸売市場事業特別会計</v>
      </c>
      <c r="BH35" s="657"/>
      <c r="BI35" s="657"/>
      <c r="BJ35" s="657"/>
      <c r="BK35" s="657"/>
      <c r="BL35" s="657"/>
      <c r="BM35" s="657"/>
      <c r="BN35" s="657"/>
      <c r="BO35" s="657"/>
      <c r="BP35" s="657"/>
      <c r="BQ35" s="657"/>
      <c r="BR35" s="657"/>
      <c r="BS35" s="657"/>
      <c r="BT35" s="657"/>
      <c r="BU35" s="657"/>
      <c r="BV35" s="214"/>
      <c r="BW35" s="656">
        <f t="shared" ref="BW35:BW43" si="2">IF(BY35="","",BW34+1)</f>
        <v>16</v>
      </c>
      <c r="BX35" s="656"/>
      <c r="BY35" s="657" t="str">
        <f>IF('各会計、関係団体の財政状況及び健全化判断比率'!B69="","",'各会計、関係団体の財政状況及び健全化判断比率'!B69)</f>
        <v>神奈川県後期高齢者医療広域連合(後期高齢者医療)</v>
      </c>
      <c r="BZ35" s="657"/>
      <c r="CA35" s="657"/>
      <c r="CB35" s="657"/>
      <c r="CC35" s="657"/>
      <c r="CD35" s="657"/>
      <c r="CE35" s="657"/>
      <c r="CF35" s="657"/>
      <c r="CG35" s="657"/>
      <c r="CH35" s="657"/>
      <c r="CI35" s="657"/>
      <c r="CJ35" s="657"/>
      <c r="CK35" s="657"/>
      <c r="CL35" s="657"/>
      <c r="CM35" s="657"/>
      <c r="CN35" s="214"/>
      <c r="CO35" s="656">
        <f t="shared" ref="CO35:CO43" si="3">IF(CQ35="","",CO34+1)</f>
        <v>23</v>
      </c>
      <c r="CP35" s="656"/>
      <c r="CQ35" s="657" t="str">
        <f>IF('各会計、関係団体の財政状況及び健全化判断比率'!BS8="","",'各会計、関係団体の財政状況及び健全化判断比率'!BS8)</f>
        <v>公益財団法人　小田原市体育協会</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f>IF(E36="","",C35+1)</f>
        <v>3</v>
      </c>
      <c r="D36" s="656"/>
      <c r="E36" s="657" t="str">
        <f>IF('各会計、関係団体の財政状況及び健全化判断比率'!B9="","",'各会計、関係団体の財政状況及び健全化判断比率'!B9)</f>
        <v>広域消防事業特別会計</v>
      </c>
      <c r="F36" s="657"/>
      <c r="G36" s="657"/>
      <c r="H36" s="657"/>
      <c r="I36" s="657"/>
      <c r="J36" s="657"/>
      <c r="K36" s="657"/>
      <c r="L36" s="657"/>
      <c r="M36" s="657"/>
      <c r="N36" s="657"/>
      <c r="O36" s="657"/>
      <c r="P36" s="657"/>
      <c r="Q36" s="657"/>
      <c r="R36" s="657"/>
      <c r="S36" s="657"/>
      <c r="T36" s="214"/>
      <c r="U36" s="656">
        <f t="shared" ref="U36:U43" si="4">IF(W36="","",U35+1)</f>
        <v>7</v>
      </c>
      <c r="V36" s="656"/>
      <c r="W36" s="657" t="str">
        <f>IF('各会計、関係団体の財政状況及び健全化判断比率'!B30="","",'各会計、関係団体の財政状況及び健全化判断比率'!B30)</f>
        <v>介護保険事業特別会計</v>
      </c>
      <c r="X36" s="657"/>
      <c r="Y36" s="657"/>
      <c r="Z36" s="657"/>
      <c r="AA36" s="657"/>
      <c r="AB36" s="657"/>
      <c r="AC36" s="657"/>
      <c r="AD36" s="657"/>
      <c r="AE36" s="657"/>
      <c r="AF36" s="657"/>
      <c r="AG36" s="657"/>
      <c r="AH36" s="657"/>
      <c r="AI36" s="657"/>
      <c r="AJ36" s="657"/>
      <c r="AK36" s="657"/>
      <c r="AL36" s="214"/>
      <c r="AM36" s="656">
        <f t="shared" si="0"/>
        <v>12</v>
      </c>
      <c r="AN36" s="656"/>
      <c r="AO36" s="657" t="str">
        <f>IF('各会計、関係団体の財政状況及び健全化判断比率'!B35="","",'各会計、関係団体の財政状況及び健全化判断比率'!B35)</f>
        <v>下水道事業会計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17</v>
      </c>
      <c r="BX36" s="656"/>
      <c r="BY36" s="657" t="str">
        <f>IF('各会計、関係団体の財政状況及び健全化判断比率'!B70="","",'各会計、関係団体の財政状況及び健全化判断比率'!B70)</f>
        <v>小田原市外二ケ市町組合</v>
      </c>
      <c r="BZ36" s="657"/>
      <c r="CA36" s="657"/>
      <c r="CB36" s="657"/>
      <c r="CC36" s="657"/>
      <c r="CD36" s="657"/>
      <c r="CE36" s="657"/>
      <c r="CF36" s="657"/>
      <c r="CG36" s="657"/>
      <c r="CH36" s="657"/>
      <c r="CI36" s="657"/>
      <c r="CJ36" s="657"/>
      <c r="CK36" s="657"/>
      <c r="CL36" s="657"/>
      <c r="CM36" s="657"/>
      <c r="CN36" s="214"/>
      <c r="CO36" s="656">
        <f t="shared" si="3"/>
        <v>24</v>
      </c>
      <c r="CP36" s="656"/>
      <c r="CQ36" s="657" t="str">
        <f>IF('各会計、関係団体の財政状況及び健全化判断比率'!BS9="","",'各会計、関係団体の財政状況及び健全化判断比率'!BS9)</f>
        <v>一般財団法人　小田原市事業協会</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f>IF(E37="","",C36+1)</f>
        <v>4</v>
      </c>
      <c r="D37" s="656"/>
      <c r="E37" s="657" t="str">
        <f>IF('各会計、関係団体の財政状況及び健全化判断比率'!B10="","",'各会計、関係団体の財政状況及び健全化判断比率'!B10)</f>
        <v>小田原地下街事業特別会計</v>
      </c>
      <c r="F37" s="657"/>
      <c r="G37" s="657"/>
      <c r="H37" s="657"/>
      <c r="I37" s="657"/>
      <c r="J37" s="657"/>
      <c r="K37" s="657"/>
      <c r="L37" s="657"/>
      <c r="M37" s="657"/>
      <c r="N37" s="657"/>
      <c r="O37" s="657"/>
      <c r="P37" s="657"/>
      <c r="Q37" s="657"/>
      <c r="R37" s="657"/>
      <c r="S37" s="657"/>
      <c r="T37" s="214"/>
      <c r="U37" s="656">
        <f t="shared" si="4"/>
        <v>8</v>
      </c>
      <c r="V37" s="656"/>
      <c r="W37" s="657" t="str">
        <f>IF('各会計、関係団体の財政状況及び健全化判断比率'!B31="","",'各会計、関係団体の財政状況及び健全化判断比率'!B31)</f>
        <v>後期高齢者医療事業特別会計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18</v>
      </c>
      <c r="BX37" s="656"/>
      <c r="BY37" s="657" t="str">
        <f>IF('各会計、関係団体の財政状況及び健全化判断比率'!B71="","",'各会計、関係団体の財政状況及び健全化判断比率'!B71)</f>
        <v>南足柄市外五ケ市町組合</v>
      </c>
      <c r="BZ37" s="657"/>
      <c r="CA37" s="657"/>
      <c r="CB37" s="657"/>
      <c r="CC37" s="657"/>
      <c r="CD37" s="657"/>
      <c r="CE37" s="657"/>
      <c r="CF37" s="657"/>
      <c r="CG37" s="657"/>
      <c r="CH37" s="657"/>
      <c r="CI37" s="657"/>
      <c r="CJ37" s="657"/>
      <c r="CK37" s="657"/>
      <c r="CL37" s="657"/>
      <c r="CM37" s="657"/>
      <c r="CN37" s="214"/>
      <c r="CO37" s="656">
        <f t="shared" si="3"/>
        <v>25</v>
      </c>
      <c r="CP37" s="656"/>
      <c r="CQ37" s="657" t="str">
        <f>IF('各会計、関係団体の財政状況及び健全化判断比率'!BS10="","",'各会計、関係団体の財政状況及び健全化判断比率'!BS10)</f>
        <v>株式会社　小田原市水道サービスセンター</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f t="shared" si="4"/>
        <v>9</v>
      </c>
      <c r="V38" s="656"/>
      <c r="W38" s="657" t="str">
        <f>IF('各会計、関係団体の財政状況及び健全化判断比率'!B32="","",'各会計、関係団体の財政状況及び健全化判断比率'!B32)</f>
        <v>競輪事業特別会計</v>
      </c>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19</v>
      </c>
      <c r="BX38" s="656"/>
      <c r="BY38" s="657" t="str">
        <f>IF('各会計、関係団体の財政状況及び健全化判断比率'!B72="","",'各会計、関係団体の財政状況及び健全化判断比率'!B72)</f>
        <v>南足柄市外二ケ市町組合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20</v>
      </c>
      <c r="BX39" s="656"/>
      <c r="BY39" s="657" t="str">
        <f>IF('各会計、関係団体の財政状況及び健全化判断比率'!B73="","",'各会計、関係団体の財政状況及び健全化判断比率'!B73)</f>
        <v>箱根町外二ヵ市組合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21</v>
      </c>
      <c r="BX40" s="656"/>
      <c r="BY40" s="657" t="str">
        <f>IF('各会計、関係団体の財政状況及び健全化判断比率'!B74="","",'各会計、関係団体の財政状況及び健全化判断比率'!B74)</f>
        <v>南足柄市外四ケ市町組合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209</v>
      </c>
    </row>
    <row r="50" spans="5:5" x14ac:dyDescent="0.2">
      <c r="E50" s="188" t="s">
        <v>210</v>
      </c>
    </row>
    <row r="51" spans="5:5" x14ac:dyDescent="0.2">
      <c r="E51" s="188" t="s">
        <v>211</v>
      </c>
    </row>
    <row r="52" spans="5:5" x14ac:dyDescent="0.2">
      <c r="E52" s="188" t="s">
        <v>212</v>
      </c>
    </row>
    <row r="53" spans="5:5" x14ac:dyDescent="0.2"/>
    <row r="54" spans="5:5" x14ac:dyDescent="0.2"/>
    <row r="55" spans="5:5" x14ac:dyDescent="0.2"/>
    <row r="56" spans="5:5" x14ac:dyDescent="0.2"/>
  </sheetData>
  <sheetProtection algorithmName="SHA-512" hashValue="CCWD03e3ahsXc6tCZJoTgaYXW7X5h41Zgnv0UtpIqAxXAjqFQRuPTSvRkyxyeJzFXlBvq3nosSLNY+taLNu+eg==" saltValue="eKxeRKHhZ8rtV9OWbCIrN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248" t="s">
        <v>564</v>
      </c>
      <c r="D34" s="1248"/>
      <c r="E34" s="1249"/>
      <c r="F34" s="32">
        <v>10.38</v>
      </c>
      <c r="G34" s="33">
        <v>9.48</v>
      </c>
      <c r="H34" s="33">
        <v>10.07</v>
      </c>
      <c r="I34" s="33">
        <v>7.69</v>
      </c>
      <c r="J34" s="34">
        <v>9.14</v>
      </c>
      <c r="K34" s="22"/>
      <c r="L34" s="22"/>
      <c r="M34" s="22"/>
      <c r="N34" s="22"/>
      <c r="O34" s="22"/>
      <c r="P34" s="22"/>
    </row>
    <row r="35" spans="1:16" ht="39" customHeight="1" x14ac:dyDescent="0.2">
      <c r="A35" s="22"/>
      <c r="B35" s="35"/>
      <c r="C35" s="1242" t="s">
        <v>565</v>
      </c>
      <c r="D35" s="1243"/>
      <c r="E35" s="1244"/>
      <c r="F35" s="36">
        <v>6.71</v>
      </c>
      <c r="G35" s="37">
        <v>7.74</v>
      </c>
      <c r="H35" s="37">
        <v>7</v>
      </c>
      <c r="I35" s="37">
        <v>7.88</v>
      </c>
      <c r="J35" s="38">
        <v>9.07</v>
      </c>
      <c r="K35" s="22"/>
      <c r="L35" s="22"/>
      <c r="M35" s="22"/>
      <c r="N35" s="22"/>
      <c r="O35" s="22"/>
      <c r="P35" s="22"/>
    </row>
    <row r="36" spans="1:16" ht="39" customHeight="1" x14ac:dyDescent="0.2">
      <c r="A36" s="22"/>
      <c r="B36" s="35"/>
      <c r="C36" s="1242" t="s">
        <v>566</v>
      </c>
      <c r="D36" s="1243"/>
      <c r="E36" s="1244"/>
      <c r="F36" s="36">
        <v>5.44</v>
      </c>
      <c r="G36" s="37">
        <v>5.66</v>
      </c>
      <c r="H36" s="37">
        <v>6.47</v>
      </c>
      <c r="I36" s="37">
        <v>6.93</v>
      </c>
      <c r="J36" s="38">
        <v>6.49</v>
      </c>
      <c r="K36" s="22"/>
      <c r="L36" s="22"/>
      <c r="M36" s="22"/>
      <c r="N36" s="22"/>
      <c r="O36" s="22"/>
      <c r="P36" s="22"/>
    </row>
    <row r="37" spans="1:16" ht="39" customHeight="1" x14ac:dyDescent="0.2">
      <c r="A37" s="22"/>
      <c r="B37" s="35"/>
      <c r="C37" s="1242" t="s">
        <v>567</v>
      </c>
      <c r="D37" s="1243"/>
      <c r="E37" s="1244"/>
      <c r="F37" s="36" t="s">
        <v>517</v>
      </c>
      <c r="G37" s="37">
        <v>2.85</v>
      </c>
      <c r="H37" s="37">
        <v>3.47</v>
      </c>
      <c r="I37" s="37">
        <v>4.47</v>
      </c>
      <c r="J37" s="38">
        <v>5.41</v>
      </c>
      <c r="K37" s="22"/>
      <c r="L37" s="22"/>
      <c r="M37" s="22"/>
      <c r="N37" s="22"/>
      <c r="O37" s="22"/>
      <c r="P37" s="22"/>
    </row>
    <row r="38" spans="1:16" ht="39" customHeight="1" x14ac:dyDescent="0.2">
      <c r="A38" s="22"/>
      <c r="B38" s="35"/>
      <c r="C38" s="1242" t="s">
        <v>568</v>
      </c>
      <c r="D38" s="1243"/>
      <c r="E38" s="1244"/>
      <c r="F38" s="36">
        <v>0.99</v>
      </c>
      <c r="G38" s="37">
        <v>0.85</v>
      </c>
      <c r="H38" s="37">
        <v>0.41</v>
      </c>
      <c r="I38" s="37">
        <v>0.45</v>
      </c>
      <c r="J38" s="38">
        <v>0.55000000000000004</v>
      </c>
      <c r="K38" s="22"/>
      <c r="L38" s="22"/>
      <c r="M38" s="22"/>
      <c r="N38" s="22"/>
      <c r="O38" s="22"/>
      <c r="P38" s="22"/>
    </row>
    <row r="39" spans="1:16" ht="39" customHeight="1" x14ac:dyDescent="0.2">
      <c r="A39" s="22"/>
      <c r="B39" s="35"/>
      <c r="C39" s="1242" t="s">
        <v>569</v>
      </c>
      <c r="D39" s="1243"/>
      <c r="E39" s="1244"/>
      <c r="F39" s="36">
        <v>1.49</v>
      </c>
      <c r="G39" s="37">
        <v>2.2000000000000002</v>
      </c>
      <c r="H39" s="37">
        <v>1.46</v>
      </c>
      <c r="I39" s="37">
        <v>0.63</v>
      </c>
      <c r="J39" s="38">
        <v>0.46</v>
      </c>
      <c r="K39" s="22"/>
      <c r="L39" s="22"/>
      <c r="M39" s="22"/>
      <c r="N39" s="22"/>
      <c r="O39" s="22"/>
      <c r="P39" s="22"/>
    </row>
    <row r="40" spans="1:16" ht="39" customHeight="1" x14ac:dyDescent="0.2">
      <c r="A40" s="22"/>
      <c r="B40" s="35"/>
      <c r="C40" s="1242" t="s">
        <v>570</v>
      </c>
      <c r="D40" s="1243"/>
      <c r="E40" s="1244"/>
      <c r="F40" s="36">
        <v>0.86</v>
      </c>
      <c r="G40" s="37">
        <v>0.96</v>
      </c>
      <c r="H40" s="37">
        <v>0.79</v>
      </c>
      <c r="I40" s="37">
        <v>0.93</v>
      </c>
      <c r="J40" s="38">
        <v>0.37</v>
      </c>
      <c r="K40" s="22"/>
      <c r="L40" s="22"/>
      <c r="M40" s="22"/>
      <c r="N40" s="22"/>
      <c r="O40" s="22"/>
      <c r="P40" s="22"/>
    </row>
    <row r="41" spans="1:16" ht="39" customHeight="1" x14ac:dyDescent="0.2">
      <c r="A41" s="22"/>
      <c r="B41" s="35"/>
      <c r="C41" s="1242" t="s">
        <v>571</v>
      </c>
      <c r="D41" s="1243"/>
      <c r="E41" s="1244"/>
      <c r="F41" s="36">
        <v>0.14000000000000001</v>
      </c>
      <c r="G41" s="37">
        <v>0.21</v>
      </c>
      <c r="H41" s="37">
        <v>0.14000000000000001</v>
      </c>
      <c r="I41" s="37">
        <v>0.14000000000000001</v>
      </c>
      <c r="J41" s="38">
        <v>0.15</v>
      </c>
      <c r="K41" s="22"/>
      <c r="L41" s="22"/>
      <c r="M41" s="22"/>
      <c r="N41" s="22"/>
      <c r="O41" s="22"/>
      <c r="P41" s="22"/>
    </row>
    <row r="42" spans="1:16" ht="39" customHeight="1" x14ac:dyDescent="0.2">
      <c r="A42" s="22"/>
      <c r="B42" s="39"/>
      <c r="C42" s="1242" t="s">
        <v>572</v>
      </c>
      <c r="D42" s="1243"/>
      <c r="E42" s="1244"/>
      <c r="F42" s="36" t="s">
        <v>517</v>
      </c>
      <c r="G42" s="37" t="s">
        <v>517</v>
      </c>
      <c r="H42" s="37" t="s">
        <v>517</v>
      </c>
      <c r="I42" s="37" t="s">
        <v>517</v>
      </c>
      <c r="J42" s="38" t="s">
        <v>517</v>
      </c>
      <c r="K42" s="22"/>
      <c r="L42" s="22"/>
      <c r="M42" s="22"/>
      <c r="N42" s="22"/>
      <c r="O42" s="22"/>
      <c r="P42" s="22"/>
    </row>
    <row r="43" spans="1:16" ht="39" customHeight="1" thickBot="1" x14ac:dyDescent="0.25">
      <c r="A43" s="22"/>
      <c r="B43" s="40"/>
      <c r="C43" s="1245" t="s">
        <v>573</v>
      </c>
      <c r="D43" s="1246"/>
      <c r="E43" s="1247"/>
      <c r="F43" s="41">
        <v>2.2999999999999998</v>
      </c>
      <c r="G43" s="42">
        <v>0.61</v>
      </c>
      <c r="H43" s="42">
        <v>0.3</v>
      </c>
      <c r="I43" s="42">
        <v>0.21</v>
      </c>
      <c r="J43" s="43">
        <v>0.22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29b9DhWUBndaGBeI8zGhLWdbI5Ke4r4UbaOzIbF9nHPt5FNEXVBMbv84XFWZCvmyZ4AS/1e/7aTrQDhxrAGcJg==" saltValue="bJyBDvbvyR5Z7SsGLR1u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
      <c r="A45" s="48"/>
      <c r="B45" s="1250" t="s">
        <v>11</v>
      </c>
      <c r="C45" s="1251"/>
      <c r="D45" s="58"/>
      <c r="E45" s="1256" t="s">
        <v>12</v>
      </c>
      <c r="F45" s="1256"/>
      <c r="G45" s="1256"/>
      <c r="H45" s="1256"/>
      <c r="I45" s="1256"/>
      <c r="J45" s="1257"/>
      <c r="K45" s="59">
        <v>5460</v>
      </c>
      <c r="L45" s="60">
        <v>4971</v>
      </c>
      <c r="M45" s="60">
        <v>4772</v>
      </c>
      <c r="N45" s="60">
        <v>4658</v>
      </c>
      <c r="O45" s="61">
        <v>4590</v>
      </c>
      <c r="P45" s="48"/>
      <c r="Q45" s="48"/>
      <c r="R45" s="48"/>
      <c r="S45" s="48"/>
      <c r="T45" s="48"/>
      <c r="U45" s="48"/>
    </row>
    <row r="46" spans="1:21" ht="30.75" customHeight="1" x14ac:dyDescent="0.2">
      <c r="A46" s="48"/>
      <c r="B46" s="1252"/>
      <c r="C46" s="1253"/>
      <c r="D46" s="62"/>
      <c r="E46" s="1258" t="s">
        <v>13</v>
      </c>
      <c r="F46" s="1258"/>
      <c r="G46" s="1258"/>
      <c r="H46" s="1258"/>
      <c r="I46" s="1258"/>
      <c r="J46" s="1259"/>
      <c r="K46" s="63" t="s">
        <v>517</v>
      </c>
      <c r="L46" s="64" t="s">
        <v>517</v>
      </c>
      <c r="M46" s="64" t="s">
        <v>517</v>
      </c>
      <c r="N46" s="64" t="s">
        <v>517</v>
      </c>
      <c r="O46" s="65" t="s">
        <v>517</v>
      </c>
      <c r="P46" s="48"/>
      <c r="Q46" s="48"/>
      <c r="R46" s="48"/>
      <c r="S46" s="48"/>
      <c r="T46" s="48"/>
      <c r="U46" s="48"/>
    </row>
    <row r="47" spans="1:21" ht="30.75" customHeight="1" x14ac:dyDescent="0.2">
      <c r="A47" s="48"/>
      <c r="B47" s="1252"/>
      <c r="C47" s="1253"/>
      <c r="D47" s="62"/>
      <c r="E47" s="1258" t="s">
        <v>14</v>
      </c>
      <c r="F47" s="1258"/>
      <c r="G47" s="1258"/>
      <c r="H47" s="1258"/>
      <c r="I47" s="1258"/>
      <c r="J47" s="1259"/>
      <c r="K47" s="63" t="s">
        <v>517</v>
      </c>
      <c r="L47" s="64" t="s">
        <v>517</v>
      </c>
      <c r="M47" s="64" t="s">
        <v>517</v>
      </c>
      <c r="N47" s="64" t="s">
        <v>517</v>
      </c>
      <c r="O47" s="65" t="s">
        <v>517</v>
      </c>
      <c r="P47" s="48"/>
      <c r="Q47" s="48"/>
      <c r="R47" s="48"/>
      <c r="S47" s="48"/>
      <c r="T47" s="48"/>
      <c r="U47" s="48"/>
    </row>
    <row r="48" spans="1:21" ht="30.75" customHeight="1" x14ac:dyDescent="0.2">
      <c r="A48" s="48"/>
      <c r="B48" s="1252"/>
      <c r="C48" s="1253"/>
      <c r="D48" s="62"/>
      <c r="E48" s="1258" t="s">
        <v>15</v>
      </c>
      <c r="F48" s="1258"/>
      <c r="G48" s="1258"/>
      <c r="H48" s="1258"/>
      <c r="I48" s="1258"/>
      <c r="J48" s="1259"/>
      <c r="K48" s="63">
        <v>2258</v>
      </c>
      <c r="L48" s="64">
        <v>1867</v>
      </c>
      <c r="M48" s="64">
        <v>1832</v>
      </c>
      <c r="N48" s="64">
        <v>1823</v>
      </c>
      <c r="O48" s="65">
        <v>1504</v>
      </c>
      <c r="P48" s="48"/>
      <c r="Q48" s="48"/>
      <c r="R48" s="48"/>
      <c r="S48" s="48"/>
      <c r="T48" s="48"/>
      <c r="U48" s="48"/>
    </row>
    <row r="49" spans="1:21" ht="30.75" customHeight="1" x14ac:dyDescent="0.2">
      <c r="A49" s="48"/>
      <c r="B49" s="1252"/>
      <c r="C49" s="1253"/>
      <c r="D49" s="62"/>
      <c r="E49" s="1258" t="s">
        <v>16</v>
      </c>
      <c r="F49" s="1258"/>
      <c r="G49" s="1258"/>
      <c r="H49" s="1258"/>
      <c r="I49" s="1258"/>
      <c r="J49" s="1259"/>
      <c r="K49" s="63" t="s">
        <v>517</v>
      </c>
      <c r="L49" s="64" t="s">
        <v>517</v>
      </c>
      <c r="M49" s="64" t="s">
        <v>517</v>
      </c>
      <c r="N49" s="64" t="s">
        <v>517</v>
      </c>
      <c r="O49" s="65" t="s">
        <v>517</v>
      </c>
      <c r="P49" s="48"/>
      <c r="Q49" s="48"/>
      <c r="R49" s="48"/>
      <c r="S49" s="48"/>
      <c r="T49" s="48"/>
      <c r="U49" s="48"/>
    </row>
    <row r="50" spans="1:21" ht="30.75" customHeight="1" x14ac:dyDescent="0.2">
      <c r="A50" s="48"/>
      <c r="B50" s="1252"/>
      <c r="C50" s="1253"/>
      <c r="D50" s="62"/>
      <c r="E50" s="1258" t="s">
        <v>17</v>
      </c>
      <c r="F50" s="1258"/>
      <c r="G50" s="1258"/>
      <c r="H50" s="1258"/>
      <c r="I50" s="1258"/>
      <c r="J50" s="1259"/>
      <c r="K50" s="63">
        <v>542</v>
      </c>
      <c r="L50" s="64">
        <v>749</v>
      </c>
      <c r="M50" s="64">
        <v>637</v>
      </c>
      <c r="N50" s="64">
        <v>14</v>
      </c>
      <c r="O50" s="65">
        <v>24</v>
      </c>
      <c r="P50" s="48"/>
      <c r="Q50" s="48"/>
      <c r="R50" s="48"/>
      <c r="S50" s="48"/>
      <c r="T50" s="48"/>
      <c r="U50" s="48"/>
    </row>
    <row r="51" spans="1:21" ht="30.75" customHeight="1" x14ac:dyDescent="0.2">
      <c r="A51" s="48"/>
      <c r="B51" s="1254"/>
      <c r="C51" s="1255"/>
      <c r="D51" s="66"/>
      <c r="E51" s="1258" t="s">
        <v>18</v>
      </c>
      <c r="F51" s="1258"/>
      <c r="G51" s="1258"/>
      <c r="H51" s="1258"/>
      <c r="I51" s="1258"/>
      <c r="J51" s="1259"/>
      <c r="K51" s="63" t="s">
        <v>517</v>
      </c>
      <c r="L51" s="64">
        <v>0</v>
      </c>
      <c r="M51" s="64" t="s">
        <v>517</v>
      </c>
      <c r="N51" s="64" t="s">
        <v>517</v>
      </c>
      <c r="O51" s="65" t="s">
        <v>517</v>
      </c>
      <c r="P51" s="48"/>
      <c r="Q51" s="48"/>
      <c r="R51" s="48"/>
      <c r="S51" s="48"/>
      <c r="T51" s="48"/>
      <c r="U51" s="48"/>
    </row>
    <row r="52" spans="1:21" ht="30.75" customHeight="1" x14ac:dyDescent="0.2">
      <c r="A52" s="48"/>
      <c r="B52" s="1260" t="s">
        <v>19</v>
      </c>
      <c r="C52" s="1261"/>
      <c r="D52" s="66"/>
      <c r="E52" s="1258" t="s">
        <v>20</v>
      </c>
      <c r="F52" s="1258"/>
      <c r="G52" s="1258"/>
      <c r="H52" s="1258"/>
      <c r="I52" s="1258"/>
      <c r="J52" s="1259"/>
      <c r="K52" s="63">
        <v>6297</v>
      </c>
      <c r="L52" s="64">
        <v>6061</v>
      </c>
      <c r="M52" s="64">
        <v>6259</v>
      </c>
      <c r="N52" s="64">
        <v>5984</v>
      </c>
      <c r="O52" s="65">
        <v>5411</v>
      </c>
      <c r="P52" s="48"/>
      <c r="Q52" s="48"/>
      <c r="R52" s="48"/>
      <c r="S52" s="48"/>
      <c r="T52" s="48"/>
      <c r="U52" s="48"/>
    </row>
    <row r="53" spans="1:21" ht="30.75" customHeight="1" thickBot="1" x14ac:dyDescent="0.25">
      <c r="A53" s="48"/>
      <c r="B53" s="1262" t="s">
        <v>21</v>
      </c>
      <c r="C53" s="1263"/>
      <c r="D53" s="67"/>
      <c r="E53" s="1264" t="s">
        <v>22</v>
      </c>
      <c r="F53" s="1264"/>
      <c r="G53" s="1264"/>
      <c r="H53" s="1264"/>
      <c r="I53" s="1264"/>
      <c r="J53" s="1265"/>
      <c r="K53" s="68">
        <v>1963</v>
      </c>
      <c r="L53" s="69">
        <v>1526</v>
      </c>
      <c r="M53" s="69">
        <v>982</v>
      </c>
      <c r="N53" s="69">
        <v>511</v>
      </c>
      <c r="O53" s="70">
        <v>707</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3">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2">
      <c r="B57" s="1266" t="s">
        <v>25</v>
      </c>
      <c r="C57" s="1267"/>
      <c r="D57" s="1270" t="s">
        <v>26</v>
      </c>
      <c r="E57" s="1271"/>
      <c r="F57" s="1271"/>
      <c r="G57" s="1271"/>
      <c r="H57" s="1271"/>
      <c r="I57" s="1271"/>
      <c r="J57" s="1272"/>
      <c r="K57" s="83" t="s">
        <v>601</v>
      </c>
      <c r="L57" s="84" t="s">
        <v>601</v>
      </c>
      <c r="M57" s="84" t="s">
        <v>601</v>
      </c>
      <c r="N57" s="84" t="s">
        <v>601</v>
      </c>
      <c r="O57" s="85" t="s">
        <v>602</v>
      </c>
    </row>
    <row r="58" spans="1:21" ht="31.5" customHeight="1" thickBot="1" x14ac:dyDescent="0.25">
      <c r="B58" s="1268"/>
      <c r="C58" s="1269"/>
      <c r="D58" s="1273" t="s">
        <v>27</v>
      </c>
      <c r="E58" s="1274"/>
      <c r="F58" s="1274"/>
      <c r="G58" s="1274"/>
      <c r="H58" s="1274"/>
      <c r="I58" s="1274"/>
      <c r="J58" s="1275"/>
      <c r="K58" s="86" t="s">
        <v>601</v>
      </c>
      <c r="L58" s="87" t="s">
        <v>601</v>
      </c>
      <c r="M58" s="87" t="s">
        <v>601</v>
      </c>
      <c r="N58" s="87" t="s">
        <v>601</v>
      </c>
      <c r="O58" s="88" t="s">
        <v>603</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CGu9z2+s+Udkyhguup+GaepMVPLOTKWgZdxlHmc4bwrNdQBIAbPiDGm+O16HL0ZKcqtwyfMefJdTH0BjnSurQ==" saltValue="bMYx9Gdk3PTentYjEdh09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558</v>
      </c>
      <c r="J40" s="100" t="s">
        <v>559</v>
      </c>
      <c r="K40" s="100" t="s">
        <v>560</v>
      </c>
      <c r="L40" s="100" t="s">
        <v>561</v>
      </c>
      <c r="M40" s="101" t="s">
        <v>562</v>
      </c>
    </row>
    <row r="41" spans="2:13" ht="27.75" customHeight="1" x14ac:dyDescent="0.2">
      <c r="B41" s="1276" t="s">
        <v>30</v>
      </c>
      <c r="C41" s="1277"/>
      <c r="D41" s="102"/>
      <c r="E41" s="1282" t="s">
        <v>31</v>
      </c>
      <c r="F41" s="1282"/>
      <c r="G41" s="1282"/>
      <c r="H41" s="1283"/>
      <c r="I41" s="103">
        <v>50880</v>
      </c>
      <c r="J41" s="104">
        <v>50759</v>
      </c>
      <c r="K41" s="104">
        <v>49973</v>
      </c>
      <c r="L41" s="104">
        <v>52117</v>
      </c>
      <c r="M41" s="105">
        <v>55653</v>
      </c>
    </row>
    <row r="42" spans="2:13" ht="27.75" customHeight="1" x14ac:dyDescent="0.2">
      <c r="B42" s="1278"/>
      <c r="C42" s="1279"/>
      <c r="D42" s="106"/>
      <c r="E42" s="1284" t="s">
        <v>32</v>
      </c>
      <c r="F42" s="1284"/>
      <c r="G42" s="1284"/>
      <c r="H42" s="1285"/>
      <c r="I42" s="107">
        <v>6564</v>
      </c>
      <c r="J42" s="108">
        <v>4378</v>
      </c>
      <c r="K42" s="108">
        <v>3350</v>
      </c>
      <c r="L42" s="108">
        <v>3157</v>
      </c>
      <c r="M42" s="109">
        <v>2878</v>
      </c>
    </row>
    <row r="43" spans="2:13" ht="27.75" customHeight="1" x14ac:dyDescent="0.2">
      <c r="B43" s="1278"/>
      <c r="C43" s="1279"/>
      <c r="D43" s="106"/>
      <c r="E43" s="1284" t="s">
        <v>33</v>
      </c>
      <c r="F43" s="1284"/>
      <c r="G43" s="1284"/>
      <c r="H43" s="1285"/>
      <c r="I43" s="107">
        <v>23836</v>
      </c>
      <c r="J43" s="108">
        <v>24294</v>
      </c>
      <c r="K43" s="108">
        <v>24310</v>
      </c>
      <c r="L43" s="108">
        <v>21857</v>
      </c>
      <c r="M43" s="109">
        <v>20923</v>
      </c>
    </row>
    <row r="44" spans="2:13" ht="27.75" customHeight="1" x14ac:dyDescent="0.2">
      <c r="B44" s="1278"/>
      <c r="C44" s="1279"/>
      <c r="D44" s="106"/>
      <c r="E44" s="1284" t="s">
        <v>34</v>
      </c>
      <c r="F44" s="1284"/>
      <c r="G44" s="1284"/>
      <c r="H44" s="1285"/>
      <c r="I44" s="107" t="s">
        <v>517</v>
      </c>
      <c r="J44" s="108" t="s">
        <v>517</v>
      </c>
      <c r="K44" s="108" t="s">
        <v>517</v>
      </c>
      <c r="L44" s="108" t="s">
        <v>517</v>
      </c>
      <c r="M44" s="109" t="s">
        <v>517</v>
      </c>
    </row>
    <row r="45" spans="2:13" ht="27.75" customHeight="1" x14ac:dyDescent="0.2">
      <c r="B45" s="1278"/>
      <c r="C45" s="1279"/>
      <c r="D45" s="106"/>
      <c r="E45" s="1284" t="s">
        <v>35</v>
      </c>
      <c r="F45" s="1284"/>
      <c r="G45" s="1284"/>
      <c r="H45" s="1285"/>
      <c r="I45" s="107">
        <v>10198</v>
      </c>
      <c r="J45" s="108">
        <v>10366</v>
      </c>
      <c r="K45" s="108">
        <v>10204</v>
      </c>
      <c r="L45" s="108">
        <v>10408</v>
      </c>
      <c r="M45" s="109">
        <v>10657</v>
      </c>
    </row>
    <row r="46" spans="2:13" ht="27.75" customHeight="1" x14ac:dyDescent="0.2">
      <c r="B46" s="1278"/>
      <c r="C46" s="1279"/>
      <c r="D46" s="110"/>
      <c r="E46" s="1284" t="s">
        <v>36</v>
      </c>
      <c r="F46" s="1284"/>
      <c r="G46" s="1284"/>
      <c r="H46" s="1285"/>
      <c r="I46" s="107" t="s">
        <v>517</v>
      </c>
      <c r="J46" s="108" t="s">
        <v>517</v>
      </c>
      <c r="K46" s="108" t="s">
        <v>517</v>
      </c>
      <c r="L46" s="108" t="s">
        <v>517</v>
      </c>
      <c r="M46" s="109" t="s">
        <v>517</v>
      </c>
    </row>
    <row r="47" spans="2:13" ht="27.75" customHeight="1" x14ac:dyDescent="0.2">
      <c r="B47" s="1278"/>
      <c r="C47" s="1279"/>
      <c r="D47" s="111"/>
      <c r="E47" s="1286" t="s">
        <v>37</v>
      </c>
      <c r="F47" s="1287"/>
      <c r="G47" s="1287"/>
      <c r="H47" s="1288"/>
      <c r="I47" s="107" t="s">
        <v>517</v>
      </c>
      <c r="J47" s="108" t="s">
        <v>517</v>
      </c>
      <c r="K47" s="108" t="s">
        <v>517</v>
      </c>
      <c r="L47" s="108" t="s">
        <v>517</v>
      </c>
      <c r="M47" s="109" t="s">
        <v>517</v>
      </c>
    </row>
    <row r="48" spans="2:13" ht="27.75" customHeight="1" x14ac:dyDescent="0.2">
      <c r="B48" s="1278"/>
      <c r="C48" s="1279"/>
      <c r="D48" s="106"/>
      <c r="E48" s="1284" t="s">
        <v>38</v>
      </c>
      <c r="F48" s="1284"/>
      <c r="G48" s="1284"/>
      <c r="H48" s="1285"/>
      <c r="I48" s="107" t="s">
        <v>517</v>
      </c>
      <c r="J48" s="108" t="s">
        <v>517</v>
      </c>
      <c r="K48" s="108" t="s">
        <v>517</v>
      </c>
      <c r="L48" s="108" t="s">
        <v>517</v>
      </c>
      <c r="M48" s="109" t="s">
        <v>517</v>
      </c>
    </row>
    <row r="49" spans="2:13" ht="27.75" customHeight="1" x14ac:dyDescent="0.2">
      <c r="B49" s="1280"/>
      <c r="C49" s="1281"/>
      <c r="D49" s="106"/>
      <c r="E49" s="1284" t="s">
        <v>39</v>
      </c>
      <c r="F49" s="1284"/>
      <c r="G49" s="1284"/>
      <c r="H49" s="1285"/>
      <c r="I49" s="107" t="s">
        <v>517</v>
      </c>
      <c r="J49" s="108" t="s">
        <v>517</v>
      </c>
      <c r="K49" s="108" t="s">
        <v>517</v>
      </c>
      <c r="L49" s="108" t="s">
        <v>517</v>
      </c>
      <c r="M49" s="109" t="s">
        <v>517</v>
      </c>
    </row>
    <row r="50" spans="2:13" ht="27.75" customHeight="1" x14ac:dyDescent="0.2">
      <c r="B50" s="1289" t="s">
        <v>40</v>
      </c>
      <c r="C50" s="1290"/>
      <c r="D50" s="112"/>
      <c r="E50" s="1284" t="s">
        <v>41</v>
      </c>
      <c r="F50" s="1284"/>
      <c r="G50" s="1284"/>
      <c r="H50" s="1285"/>
      <c r="I50" s="107">
        <v>12791</v>
      </c>
      <c r="J50" s="108">
        <v>13167</v>
      </c>
      <c r="K50" s="108">
        <v>14678</v>
      </c>
      <c r="L50" s="108">
        <v>14508</v>
      </c>
      <c r="M50" s="109">
        <v>13758</v>
      </c>
    </row>
    <row r="51" spans="2:13" ht="27.75" customHeight="1" x14ac:dyDescent="0.2">
      <c r="B51" s="1278"/>
      <c r="C51" s="1279"/>
      <c r="D51" s="106"/>
      <c r="E51" s="1284" t="s">
        <v>42</v>
      </c>
      <c r="F51" s="1284"/>
      <c r="G51" s="1284"/>
      <c r="H51" s="1285"/>
      <c r="I51" s="107">
        <v>20372</v>
      </c>
      <c r="J51" s="108">
        <v>21543</v>
      </c>
      <c r="K51" s="108">
        <v>20827</v>
      </c>
      <c r="L51" s="108">
        <v>19144</v>
      </c>
      <c r="M51" s="109">
        <v>19447</v>
      </c>
    </row>
    <row r="52" spans="2:13" ht="27.75" customHeight="1" x14ac:dyDescent="0.2">
      <c r="B52" s="1280"/>
      <c r="C52" s="1281"/>
      <c r="D52" s="106"/>
      <c r="E52" s="1284" t="s">
        <v>43</v>
      </c>
      <c r="F52" s="1284"/>
      <c r="G52" s="1284"/>
      <c r="H52" s="1285"/>
      <c r="I52" s="107">
        <v>54462</v>
      </c>
      <c r="J52" s="108">
        <v>53127</v>
      </c>
      <c r="K52" s="108">
        <v>52790</v>
      </c>
      <c r="L52" s="108">
        <v>53990</v>
      </c>
      <c r="M52" s="109">
        <v>53622</v>
      </c>
    </row>
    <row r="53" spans="2:13" ht="27.75" customHeight="1" thickBot="1" x14ac:dyDescent="0.25">
      <c r="B53" s="1291" t="s">
        <v>44</v>
      </c>
      <c r="C53" s="1292"/>
      <c r="D53" s="113"/>
      <c r="E53" s="1293" t="s">
        <v>45</v>
      </c>
      <c r="F53" s="1293"/>
      <c r="G53" s="1293"/>
      <c r="H53" s="1294"/>
      <c r="I53" s="114">
        <v>3852</v>
      </c>
      <c r="J53" s="115">
        <v>1960</v>
      </c>
      <c r="K53" s="115">
        <v>-458</v>
      </c>
      <c r="L53" s="115">
        <v>-102</v>
      </c>
      <c r="M53" s="116">
        <v>3284</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jpNpryvsvmPmTEnzc+0oKE/HnMGd1YqyUA5x3JCC/Ev6LMfLmhRRfjG07Xl2qPL+hlPG8metas2bTMYXNp5+ug==" saltValue="eYcY28jnFIRxSe7seQQwC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08984375" style="1" customWidth="1"/>
    <col min="2" max="2" width="16.36328125" style="1" customWidth="1"/>
    <col min="3" max="5" width="26.08984375" style="1" customWidth="1"/>
    <col min="6" max="8" width="24.089843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560</v>
      </c>
      <c r="G54" s="125" t="s">
        <v>561</v>
      </c>
      <c r="H54" s="126" t="s">
        <v>562</v>
      </c>
    </row>
    <row r="55" spans="2:8" ht="52.5" customHeight="1" x14ac:dyDescent="0.2">
      <c r="B55" s="127"/>
      <c r="C55" s="1303" t="s">
        <v>48</v>
      </c>
      <c r="D55" s="1303"/>
      <c r="E55" s="1304"/>
      <c r="F55" s="128">
        <v>5897</v>
      </c>
      <c r="G55" s="128">
        <v>6138</v>
      </c>
      <c r="H55" s="129">
        <v>5820</v>
      </c>
    </row>
    <row r="56" spans="2:8" ht="52.5" customHeight="1" x14ac:dyDescent="0.2">
      <c r="B56" s="130"/>
      <c r="C56" s="1305" t="s">
        <v>49</v>
      </c>
      <c r="D56" s="1305"/>
      <c r="E56" s="1306"/>
      <c r="F56" s="131" t="s">
        <v>517</v>
      </c>
      <c r="G56" s="131" t="s">
        <v>517</v>
      </c>
      <c r="H56" s="132" t="s">
        <v>517</v>
      </c>
    </row>
    <row r="57" spans="2:8" ht="53.25" customHeight="1" x14ac:dyDescent="0.2">
      <c r="B57" s="130"/>
      <c r="C57" s="1307" t="s">
        <v>50</v>
      </c>
      <c r="D57" s="1307"/>
      <c r="E57" s="1308"/>
      <c r="F57" s="133">
        <v>5241</v>
      </c>
      <c r="G57" s="133">
        <v>4710</v>
      </c>
      <c r="H57" s="134">
        <v>3632</v>
      </c>
    </row>
    <row r="58" spans="2:8" ht="45.75" customHeight="1" x14ac:dyDescent="0.2">
      <c r="B58" s="135"/>
      <c r="C58" s="1295" t="s">
        <v>595</v>
      </c>
      <c r="D58" s="1296"/>
      <c r="E58" s="1297"/>
      <c r="F58" s="136">
        <v>1058</v>
      </c>
      <c r="G58" s="136">
        <v>1043</v>
      </c>
      <c r="H58" s="137">
        <v>1038</v>
      </c>
    </row>
    <row r="59" spans="2:8" ht="45.75" customHeight="1" x14ac:dyDescent="0.2">
      <c r="B59" s="135"/>
      <c r="C59" s="1295" t="s">
        <v>596</v>
      </c>
      <c r="D59" s="1296"/>
      <c r="E59" s="1297"/>
      <c r="F59" s="136">
        <v>1010</v>
      </c>
      <c r="G59" s="136">
        <v>898</v>
      </c>
      <c r="H59" s="137">
        <v>900</v>
      </c>
    </row>
    <row r="60" spans="2:8" ht="45.75" customHeight="1" x14ac:dyDescent="0.2">
      <c r="B60" s="135"/>
      <c r="C60" s="1295" t="s">
        <v>597</v>
      </c>
      <c r="D60" s="1296"/>
      <c r="E60" s="1297"/>
      <c r="F60" s="136">
        <v>586</v>
      </c>
      <c r="G60" s="136">
        <v>580</v>
      </c>
      <c r="H60" s="137">
        <v>580</v>
      </c>
    </row>
    <row r="61" spans="2:8" ht="45.75" customHeight="1" x14ac:dyDescent="0.2">
      <c r="B61" s="135"/>
      <c r="C61" s="1295" t="s">
        <v>599</v>
      </c>
      <c r="D61" s="1296"/>
      <c r="E61" s="1297"/>
      <c r="F61" s="136">
        <v>241</v>
      </c>
      <c r="G61" s="136">
        <v>267</v>
      </c>
      <c r="H61" s="137">
        <v>291</v>
      </c>
    </row>
    <row r="62" spans="2:8" ht="45.75" customHeight="1" thickBot="1" x14ac:dyDescent="0.25">
      <c r="B62" s="138"/>
      <c r="C62" s="1298" t="s">
        <v>598</v>
      </c>
      <c r="D62" s="1299"/>
      <c r="E62" s="1300"/>
      <c r="F62" s="139">
        <v>672</v>
      </c>
      <c r="G62" s="139">
        <v>458</v>
      </c>
      <c r="H62" s="140">
        <v>225</v>
      </c>
    </row>
    <row r="63" spans="2:8" ht="52.5" customHeight="1" thickBot="1" x14ac:dyDescent="0.25">
      <c r="B63" s="141"/>
      <c r="C63" s="1301" t="s">
        <v>51</v>
      </c>
      <c r="D63" s="1301"/>
      <c r="E63" s="1302"/>
      <c r="F63" s="142">
        <v>11138</v>
      </c>
      <c r="G63" s="142">
        <v>10847</v>
      </c>
      <c r="H63" s="143">
        <v>9452</v>
      </c>
    </row>
    <row r="64" spans="2:8" ht="15" customHeight="1" x14ac:dyDescent="0.2"/>
  </sheetData>
  <sheetProtection algorithmName="SHA-512" hashValue="cEI8EeHyMlSr5gAYNqenOxoXD9F57Nz69MHuQysb72HwarOwWjeaISWynji4+1/wUuunD8l7hLABjT7un8jxjg==" saltValue="BB0BI7ANUNZKgOs1ZLrv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6328125" style="388" customWidth="1"/>
    <col min="2" max="107" width="2.453125" style="388" customWidth="1"/>
    <col min="108" max="108" width="6.08984375" style="396" customWidth="1"/>
    <col min="109" max="109" width="5.90625" style="395" customWidth="1"/>
    <col min="110" max="110" width="19.08984375" style="388" hidden="1"/>
    <col min="111" max="115" width="12.6328125" style="388" hidden="1"/>
    <col min="116" max="349" width="8.6328125" style="388" hidden="1"/>
    <col min="350" max="355" width="14.90625" style="388" hidden="1"/>
    <col min="356" max="357" width="15.90625" style="388" hidden="1"/>
    <col min="358" max="363" width="16.08984375" style="388" hidden="1"/>
    <col min="364" max="364" width="6.08984375" style="388" hidden="1"/>
    <col min="365" max="365" width="3" style="388" hidden="1"/>
    <col min="366" max="605" width="8.6328125" style="388" hidden="1"/>
    <col min="606" max="611" width="14.90625" style="388" hidden="1"/>
    <col min="612" max="613" width="15.90625" style="388" hidden="1"/>
    <col min="614" max="619" width="16.08984375" style="388" hidden="1"/>
    <col min="620" max="620" width="6.08984375" style="388" hidden="1"/>
    <col min="621" max="621" width="3" style="388" hidden="1"/>
    <col min="622" max="861" width="8.6328125" style="388" hidden="1"/>
    <col min="862" max="867" width="14.90625" style="388" hidden="1"/>
    <col min="868" max="869" width="15.90625" style="388" hidden="1"/>
    <col min="870" max="875" width="16.08984375" style="388" hidden="1"/>
    <col min="876" max="876" width="6.08984375" style="388" hidden="1"/>
    <col min="877" max="877" width="3" style="388" hidden="1"/>
    <col min="878" max="1117" width="8.6328125" style="388" hidden="1"/>
    <col min="1118" max="1123" width="14.90625" style="388" hidden="1"/>
    <col min="1124" max="1125" width="15.90625" style="388" hidden="1"/>
    <col min="1126" max="1131" width="16.08984375" style="388" hidden="1"/>
    <col min="1132" max="1132" width="6.08984375" style="388" hidden="1"/>
    <col min="1133" max="1133" width="3" style="388" hidden="1"/>
    <col min="1134" max="1373" width="8.6328125" style="388" hidden="1"/>
    <col min="1374" max="1379" width="14.90625" style="388" hidden="1"/>
    <col min="1380" max="1381" width="15.90625" style="388" hidden="1"/>
    <col min="1382" max="1387" width="16.08984375" style="388" hidden="1"/>
    <col min="1388" max="1388" width="6.08984375" style="388" hidden="1"/>
    <col min="1389" max="1389" width="3" style="388" hidden="1"/>
    <col min="1390" max="1629" width="8.6328125" style="388" hidden="1"/>
    <col min="1630" max="1635" width="14.90625" style="388" hidden="1"/>
    <col min="1636" max="1637" width="15.90625" style="388" hidden="1"/>
    <col min="1638" max="1643" width="16.08984375" style="388" hidden="1"/>
    <col min="1644" max="1644" width="6.08984375" style="388" hidden="1"/>
    <col min="1645" max="1645" width="3" style="388" hidden="1"/>
    <col min="1646" max="1885" width="8.6328125" style="388" hidden="1"/>
    <col min="1886" max="1891" width="14.90625" style="388" hidden="1"/>
    <col min="1892" max="1893" width="15.90625" style="388" hidden="1"/>
    <col min="1894" max="1899" width="16.08984375" style="388" hidden="1"/>
    <col min="1900" max="1900" width="6.08984375" style="388" hidden="1"/>
    <col min="1901" max="1901" width="3" style="388" hidden="1"/>
    <col min="1902" max="2141" width="8.6328125" style="388" hidden="1"/>
    <col min="2142" max="2147" width="14.90625" style="388" hidden="1"/>
    <col min="2148" max="2149" width="15.90625" style="388" hidden="1"/>
    <col min="2150" max="2155" width="16.08984375" style="388" hidden="1"/>
    <col min="2156" max="2156" width="6.08984375" style="388" hidden="1"/>
    <col min="2157" max="2157" width="3" style="388" hidden="1"/>
    <col min="2158" max="2397" width="8.6328125" style="388" hidden="1"/>
    <col min="2398" max="2403" width="14.90625" style="388" hidden="1"/>
    <col min="2404" max="2405" width="15.90625" style="388" hidden="1"/>
    <col min="2406" max="2411" width="16.08984375" style="388" hidden="1"/>
    <col min="2412" max="2412" width="6.08984375" style="388" hidden="1"/>
    <col min="2413" max="2413" width="3" style="388" hidden="1"/>
    <col min="2414" max="2653" width="8.6328125" style="388" hidden="1"/>
    <col min="2654" max="2659" width="14.90625" style="388" hidden="1"/>
    <col min="2660" max="2661" width="15.90625" style="388" hidden="1"/>
    <col min="2662" max="2667" width="16.08984375" style="388" hidden="1"/>
    <col min="2668" max="2668" width="6.08984375" style="388" hidden="1"/>
    <col min="2669" max="2669" width="3" style="388" hidden="1"/>
    <col min="2670" max="2909" width="8.6328125" style="388" hidden="1"/>
    <col min="2910" max="2915" width="14.90625" style="388" hidden="1"/>
    <col min="2916" max="2917" width="15.90625" style="388" hidden="1"/>
    <col min="2918" max="2923" width="16.08984375" style="388" hidden="1"/>
    <col min="2924" max="2924" width="6.08984375" style="388" hidden="1"/>
    <col min="2925" max="2925" width="3" style="388" hidden="1"/>
    <col min="2926" max="3165" width="8.6328125" style="388" hidden="1"/>
    <col min="3166" max="3171" width="14.90625" style="388" hidden="1"/>
    <col min="3172" max="3173" width="15.90625" style="388" hidden="1"/>
    <col min="3174" max="3179" width="16.08984375" style="388" hidden="1"/>
    <col min="3180" max="3180" width="6.08984375" style="388" hidden="1"/>
    <col min="3181" max="3181" width="3" style="388" hidden="1"/>
    <col min="3182" max="3421" width="8.6328125" style="388" hidden="1"/>
    <col min="3422" max="3427" width="14.90625" style="388" hidden="1"/>
    <col min="3428" max="3429" width="15.90625" style="388" hidden="1"/>
    <col min="3430" max="3435" width="16.08984375" style="388" hidden="1"/>
    <col min="3436" max="3436" width="6.08984375" style="388" hidden="1"/>
    <col min="3437" max="3437" width="3" style="388" hidden="1"/>
    <col min="3438" max="3677" width="8.6328125" style="388" hidden="1"/>
    <col min="3678" max="3683" width="14.90625" style="388" hidden="1"/>
    <col min="3684" max="3685" width="15.90625" style="388" hidden="1"/>
    <col min="3686" max="3691" width="16.08984375" style="388" hidden="1"/>
    <col min="3692" max="3692" width="6.08984375" style="388" hidden="1"/>
    <col min="3693" max="3693" width="3" style="388" hidden="1"/>
    <col min="3694" max="3933" width="8.6328125" style="388" hidden="1"/>
    <col min="3934" max="3939" width="14.90625" style="388" hidden="1"/>
    <col min="3940" max="3941" width="15.90625" style="388" hidden="1"/>
    <col min="3942" max="3947" width="16.08984375" style="388" hidden="1"/>
    <col min="3948" max="3948" width="6.08984375" style="388" hidden="1"/>
    <col min="3949" max="3949" width="3" style="388" hidden="1"/>
    <col min="3950" max="4189" width="8.6328125" style="388" hidden="1"/>
    <col min="4190" max="4195" width="14.90625" style="388" hidden="1"/>
    <col min="4196" max="4197" width="15.90625" style="388" hidden="1"/>
    <col min="4198" max="4203" width="16.08984375" style="388" hidden="1"/>
    <col min="4204" max="4204" width="6.08984375" style="388" hidden="1"/>
    <col min="4205" max="4205" width="3" style="388" hidden="1"/>
    <col min="4206" max="4445" width="8.6328125" style="388" hidden="1"/>
    <col min="4446" max="4451" width="14.90625" style="388" hidden="1"/>
    <col min="4452" max="4453" width="15.90625" style="388" hidden="1"/>
    <col min="4454" max="4459" width="16.08984375" style="388" hidden="1"/>
    <col min="4460" max="4460" width="6.08984375" style="388" hidden="1"/>
    <col min="4461" max="4461" width="3" style="388" hidden="1"/>
    <col min="4462" max="4701" width="8.6328125" style="388" hidden="1"/>
    <col min="4702" max="4707" width="14.90625" style="388" hidden="1"/>
    <col min="4708" max="4709" width="15.90625" style="388" hidden="1"/>
    <col min="4710" max="4715" width="16.08984375" style="388" hidden="1"/>
    <col min="4716" max="4716" width="6.08984375" style="388" hidden="1"/>
    <col min="4717" max="4717" width="3" style="388" hidden="1"/>
    <col min="4718" max="4957" width="8.6328125" style="388" hidden="1"/>
    <col min="4958" max="4963" width="14.90625" style="388" hidden="1"/>
    <col min="4964" max="4965" width="15.90625" style="388" hidden="1"/>
    <col min="4966" max="4971" width="16.08984375" style="388" hidden="1"/>
    <col min="4972" max="4972" width="6.08984375" style="388" hidden="1"/>
    <col min="4973" max="4973" width="3" style="388" hidden="1"/>
    <col min="4974" max="5213" width="8.6328125" style="388" hidden="1"/>
    <col min="5214" max="5219" width="14.90625" style="388" hidden="1"/>
    <col min="5220" max="5221" width="15.90625" style="388" hidden="1"/>
    <col min="5222" max="5227" width="16.08984375" style="388" hidden="1"/>
    <col min="5228" max="5228" width="6.08984375" style="388" hidden="1"/>
    <col min="5229" max="5229" width="3" style="388" hidden="1"/>
    <col min="5230" max="5469" width="8.6328125" style="388" hidden="1"/>
    <col min="5470" max="5475" width="14.90625" style="388" hidden="1"/>
    <col min="5476" max="5477" width="15.90625" style="388" hidden="1"/>
    <col min="5478" max="5483" width="16.08984375" style="388" hidden="1"/>
    <col min="5484" max="5484" width="6.08984375" style="388" hidden="1"/>
    <col min="5485" max="5485" width="3" style="388" hidden="1"/>
    <col min="5486" max="5725" width="8.6328125" style="388" hidden="1"/>
    <col min="5726" max="5731" width="14.90625" style="388" hidden="1"/>
    <col min="5732" max="5733" width="15.90625" style="388" hidden="1"/>
    <col min="5734" max="5739" width="16.08984375" style="388" hidden="1"/>
    <col min="5740" max="5740" width="6.08984375" style="388" hidden="1"/>
    <col min="5741" max="5741" width="3" style="388" hidden="1"/>
    <col min="5742" max="5981" width="8.6328125" style="388" hidden="1"/>
    <col min="5982" max="5987" width="14.90625" style="388" hidden="1"/>
    <col min="5988" max="5989" width="15.90625" style="388" hidden="1"/>
    <col min="5990" max="5995" width="16.08984375" style="388" hidden="1"/>
    <col min="5996" max="5996" width="6.08984375" style="388" hidden="1"/>
    <col min="5997" max="5997" width="3" style="388" hidden="1"/>
    <col min="5998" max="6237" width="8.6328125" style="388" hidden="1"/>
    <col min="6238" max="6243" width="14.90625" style="388" hidden="1"/>
    <col min="6244" max="6245" width="15.90625" style="388" hidden="1"/>
    <col min="6246" max="6251" width="16.08984375" style="388" hidden="1"/>
    <col min="6252" max="6252" width="6.08984375" style="388" hidden="1"/>
    <col min="6253" max="6253" width="3" style="388" hidden="1"/>
    <col min="6254" max="6493" width="8.6328125" style="388" hidden="1"/>
    <col min="6494" max="6499" width="14.90625" style="388" hidden="1"/>
    <col min="6500" max="6501" width="15.90625" style="388" hidden="1"/>
    <col min="6502" max="6507" width="16.08984375" style="388" hidden="1"/>
    <col min="6508" max="6508" width="6.08984375" style="388" hidden="1"/>
    <col min="6509" max="6509" width="3" style="388" hidden="1"/>
    <col min="6510" max="6749" width="8.6328125" style="388" hidden="1"/>
    <col min="6750" max="6755" width="14.90625" style="388" hidden="1"/>
    <col min="6756" max="6757" width="15.90625" style="388" hidden="1"/>
    <col min="6758" max="6763" width="16.08984375" style="388" hidden="1"/>
    <col min="6764" max="6764" width="6.08984375" style="388" hidden="1"/>
    <col min="6765" max="6765" width="3" style="388" hidden="1"/>
    <col min="6766" max="7005" width="8.6328125" style="388" hidden="1"/>
    <col min="7006" max="7011" width="14.90625" style="388" hidden="1"/>
    <col min="7012" max="7013" width="15.90625" style="388" hidden="1"/>
    <col min="7014" max="7019" width="16.08984375" style="388" hidden="1"/>
    <col min="7020" max="7020" width="6.08984375" style="388" hidden="1"/>
    <col min="7021" max="7021" width="3" style="388" hidden="1"/>
    <col min="7022" max="7261" width="8.6328125" style="388" hidden="1"/>
    <col min="7262" max="7267" width="14.90625" style="388" hidden="1"/>
    <col min="7268" max="7269" width="15.90625" style="388" hidden="1"/>
    <col min="7270" max="7275" width="16.08984375" style="388" hidden="1"/>
    <col min="7276" max="7276" width="6.08984375" style="388" hidden="1"/>
    <col min="7277" max="7277" width="3" style="388" hidden="1"/>
    <col min="7278" max="7517" width="8.6328125" style="388" hidden="1"/>
    <col min="7518" max="7523" width="14.90625" style="388" hidden="1"/>
    <col min="7524" max="7525" width="15.90625" style="388" hidden="1"/>
    <col min="7526" max="7531" width="16.08984375" style="388" hidden="1"/>
    <col min="7532" max="7532" width="6.08984375" style="388" hidden="1"/>
    <col min="7533" max="7533" width="3" style="388" hidden="1"/>
    <col min="7534" max="7773" width="8.6328125" style="388" hidden="1"/>
    <col min="7774" max="7779" width="14.90625" style="388" hidden="1"/>
    <col min="7780" max="7781" width="15.90625" style="388" hidden="1"/>
    <col min="7782" max="7787" width="16.08984375" style="388" hidden="1"/>
    <col min="7788" max="7788" width="6.08984375" style="388" hidden="1"/>
    <col min="7789" max="7789" width="3" style="388" hidden="1"/>
    <col min="7790" max="8029" width="8.6328125" style="388" hidden="1"/>
    <col min="8030" max="8035" width="14.90625" style="388" hidden="1"/>
    <col min="8036" max="8037" width="15.90625" style="388" hidden="1"/>
    <col min="8038" max="8043" width="16.08984375" style="388" hidden="1"/>
    <col min="8044" max="8044" width="6.08984375" style="388" hidden="1"/>
    <col min="8045" max="8045" width="3" style="388" hidden="1"/>
    <col min="8046" max="8285" width="8.6328125" style="388" hidden="1"/>
    <col min="8286" max="8291" width="14.90625" style="388" hidden="1"/>
    <col min="8292" max="8293" width="15.90625" style="388" hidden="1"/>
    <col min="8294" max="8299" width="16.08984375" style="388" hidden="1"/>
    <col min="8300" max="8300" width="6.08984375" style="388" hidden="1"/>
    <col min="8301" max="8301" width="3" style="388" hidden="1"/>
    <col min="8302" max="8541" width="8.6328125" style="388" hidden="1"/>
    <col min="8542" max="8547" width="14.90625" style="388" hidden="1"/>
    <col min="8548" max="8549" width="15.90625" style="388" hidden="1"/>
    <col min="8550" max="8555" width="16.08984375" style="388" hidden="1"/>
    <col min="8556" max="8556" width="6.08984375" style="388" hidden="1"/>
    <col min="8557" max="8557" width="3" style="388" hidden="1"/>
    <col min="8558" max="8797" width="8.6328125" style="388" hidden="1"/>
    <col min="8798" max="8803" width="14.90625" style="388" hidden="1"/>
    <col min="8804" max="8805" width="15.90625" style="388" hidden="1"/>
    <col min="8806" max="8811" width="16.08984375" style="388" hidden="1"/>
    <col min="8812" max="8812" width="6.08984375" style="388" hidden="1"/>
    <col min="8813" max="8813" width="3" style="388" hidden="1"/>
    <col min="8814" max="9053" width="8.6328125" style="388" hidden="1"/>
    <col min="9054" max="9059" width="14.90625" style="388" hidden="1"/>
    <col min="9060" max="9061" width="15.90625" style="388" hidden="1"/>
    <col min="9062" max="9067" width="16.08984375" style="388" hidden="1"/>
    <col min="9068" max="9068" width="6.08984375" style="388" hidden="1"/>
    <col min="9069" max="9069" width="3" style="388" hidden="1"/>
    <col min="9070" max="9309" width="8.6328125" style="388" hidden="1"/>
    <col min="9310" max="9315" width="14.90625" style="388" hidden="1"/>
    <col min="9316" max="9317" width="15.90625" style="388" hidden="1"/>
    <col min="9318" max="9323" width="16.08984375" style="388" hidden="1"/>
    <col min="9324" max="9324" width="6.08984375" style="388" hidden="1"/>
    <col min="9325" max="9325" width="3" style="388" hidden="1"/>
    <col min="9326" max="9565" width="8.6328125" style="388" hidden="1"/>
    <col min="9566" max="9571" width="14.90625" style="388" hidden="1"/>
    <col min="9572" max="9573" width="15.90625" style="388" hidden="1"/>
    <col min="9574" max="9579" width="16.08984375" style="388" hidden="1"/>
    <col min="9580" max="9580" width="6.08984375" style="388" hidden="1"/>
    <col min="9581" max="9581" width="3" style="388" hidden="1"/>
    <col min="9582" max="9821" width="8.6328125" style="388" hidden="1"/>
    <col min="9822" max="9827" width="14.90625" style="388" hidden="1"/>
    <col min="9828" max="9829" width="15.90625" style="388" hidden="1"/>
    <col min="9830" max="9835" width="16.08984375" style="388" hidden="1"/>
    <col min="9836" max="9836" width="6.08984375" style="388" hidden="1"/>
    <col min="9837" max="9837" width="3" style="388" hidden="1"/>
    <col min="9838" max="10077" width="8.6328125" style="388" hidden="1"/>
    <col min="10078" max="10083" width="14.90625" style="388" hidden="1"/>
    <col min="10084" max="10085" width="15.90625" style="388" hidden="1"/>
    <col min="10086" max="10091" width="16.08984375" style="388" hidden="1"/>
    <col min="10092" max="10092" width="6.08984375" style="388" hidden="1"/>
    <col min="10093" max="10093" width="3" style="388" hidden="1"/>
    <col min="10094" max="10333" width="8.6328125" style="388" hidden="1"/>
    <col min="10334" max="10339" width="14.90625" style="388" hidden="1"/>
    <col min="10340" max="10341" width="15.90625" style="388" hidden="1"/>
    <col min="10342" max="10347" width="16.08984375" style="388" hidden="1"/>
    <col min="10348" max="10348" width="6.08984375" style="388" hidden="1"/>
    <col min="10349" max="10349" width="3" style="388" hidden="1"/>
    <col min="10350" max="10589" width="8.6328125" style="388" hidden="1"/>
    <col min="10590" max="10595" width="14.90625" style="388" hidden="1"/>
    <col min="10596" max="10597" width="15.90625" style="388" hidden="1"/>
    <col min="10598" max="10603" width="16.08984375" style="388" hidden="1"/>
    <col min="10604" max="10604" width="6.08984375" style="388" hidden="1"/>
    <col min="10605" max="10605" width="3" style="388" hidden="1"/>
    <col min="10606" max="10845" width="8.6328125" style="388" hidden="1"/>
    <col min="10846" max="10851" width="14.90625" style="388" hidden="1"/>
    <col min="10852" max="10853" width="15.90625" style="388" hidden="1"/>
    <col min="10854" max="10859" width="16.08984375" style="388" hidden="1"/>
    <col min="10860" max="10860" width="6.08984375" style="388" hidden="1"/>
    <col min="10861" max="10861" width="3" style="388" hidden="1"/>
    <col min="10862" max="11101" width="8.6328125" style="388" hidden="1"/>
    <col min="11102" max="11107" width="14.90625" style="388" hidden="1"/>
    <col min="11108" max="11109" width="15.90625" style="388" hidden="1"/>
    <col min="11110" max="11115" width="16.08984375" style="388" hidden="1"/>
    <col min="11116" max="11116" width="6.08984375" style="388" hidden="1"/>
    <col min="11117" max="11117" width="3" style="388" hidden="1"/>
    <col min="11118" max="11357" width="8.6328125" style="388" hidden="1"/>
    <col min="11358" max="11363" width="14.90625" style="388" hidden="1"/>
    <col min="11364" max="11365" width="15.90625" style="388" hidden="1"/>
    <col min="11366" max="11371" width="16.08984375" style="388" hidden="1"/>
    <col min="11372" max="11372" width="6.08984375" style="388" hidden="1"/>
    <col min="11373" max="11373" width="3" style="388" hidden="1"/>
    <col min="11374" max="11613" width="8.6328125" style="388" hidden="1"/>
    <col min="11614" max="11619" width="14.90625" style="388" hidden="1"/>
    <col min="11620" max="11621" width="15.90625" style="388" hidden="1"/>
    <col min="11622" max="11627" width="16.08984375" style="388" hidden="1"/>
    <col min="11628" max="11628" width="6.08984375" style="388" hidden="1"/>
    <col min="11629" max="11629" width="3" style="388" hidden="1"/>
    <col min="11630" max="11869" width="8.6328125" style="388" hidden="1"/>
    <col min="11870" max="11875" width="14.90625" style="388" hidden="1"/>
    <col min="11876" max="11877" width="15.90625" style="388" hidden="1"/>
    <col min="11878" max="11883" width="16.08984375" style="388" hidden="1"/>
    <col min="11884" max="11884" width="6.08984375" style="388" hidden="1"/>
    <col min="11885" max="11885" width="3" style="388" hidden="1"/>
    <col min="11886" max="12125" width="8.6328125" style="388" hidden="1"/>
    <col min="12126" max="12131" width="14.90625" style="388" hidden="1"/>
    <col min="12132" max="12133" width="15.90625" style="388" hidden="1"/>
    <col min="12134" max="12139" width="16.08984375" style="388" hidden="1"/>
    <col min="12140" max="12140" width="6.08984375" style="388" hidden="1"/>
    <col min="12141" max="12141" width="3" style="388" hidden="1"/>
    <col min="12142" max="12381" width="8.6328125" style="388" hidden="1"/>
    <col min="12382" max="12387" width="14.90625" style="388" hidden="1"/>
    <col min="12388" max="12389" width="15.90625" style="388" hidden="1"/>
    <col min="12390" max="12395" width="16.08984375" style="388" hidden="1"/>
    <col min="12396" max="12396" width="6.08984375" style="388" hidden="1"/>
    <col min="12397" max="12397" width="3" style="388" hidden="1"/>
    <col min="12398" max="12637" width="8.6328125" style="388" hidden="1"/>
    <col min="12638" max="12643" width="14.90625" style="388" hidden="1"/>
    <col min="12644" max="12645" width="15.90625" style="388" hidden="1"/>
    <col min="12646" max="12651" width="16.08984375" style="388" hidden="1"/>
    <col min="12652" max="12652" width="6.08984375" style="388" hidden="1"/>
    <col min="12653" max="12653" width="3" style="388" hidden="1"/>
    <col min="12654" max="12893" width="8.6328125" style="388" hidden="1"/>
    <col min="12894" max="12899" width="14.90625" style="388" hidden="1"/>
    <col min="12900" max="12901" width="15.90625" style="388" hidden="1"/>
    <col min="12902" max="12907" width="16.08984375" style="388" hidden="1"/>
    <col min="12908" max="12908" width="6.08984375" style="388" hidden="1"/>
    <col min="12909" max="12909" width="3" style="388" hidden="1"/>
    <col min="12910" max="13149" width="8.6328125" style="388" hidden="1"/>
    <col min="13150" max="13155" width="14.90625" style="388" hidden="1"/>
    <col min="13156" max="13157" width="15.90625" style="388" hidden="1"/>
    <col min="13158" max="13163" width="16.08984375" style="388" hidden="1"/>
    <col min="13164" max="13164" width="6.08984375" style="388" hidden="1"/>
    <col min="13165" max="13165" width="3" style="388" hidden="1"/>
    <col min="13166" max="13405" width="8.6328125" style="388" hidden="1"/>
    <col min="13406" max="13411" width="14.90625" style="388" hidden="1"/>
    <col min="13412" max="13413" width="15.90625" style="388" hidden="1"/>
    <col min="13414" max="13419" width="16.08984375" style="388" hidden="1"/>
    <col min="13420" max="13420" width="6.08984375" style="388" hidden="1"/>
    <col min="13421" max="13421" width="3" style="388" hidden="1"/>
    <col min="13422" max="13661" width="8.6328125" style="388" hidden="1"/>
    <col min="13662" max="13667" width="14.90625" style="388" hidden="1"/>
    <col min="13668" max="13669" width="15.90625" style="388" hidden="1"/>
    <col min="13670" max="13675" width="16.08984375" style="388" hidden="1"/>
    <col min="13676" max="13676" width="6.08984375" style="388" hidden="1"/>
    <col min="13677" max="13677" width="3" style="388" hidden="1"/>
    <col min="13678" max="13917" width="8.6328125" style="388" hidden="1"/>
    <col min="13918" max="13923" width="14.90625" style="388" hidden="1"/>
    <col min="13924" max="13925" width="15.90625" style="388" hidden="1"/>
    <col min="13926" max="13931" width="16.08984375" style="388" hidden="1"/>
    <col min="13932" max="13932" width="6.08984375" style="388" hidden="1"/>
    <col min="13933" max="13933" width="3" style="388" hidden="1"/>
    <col min="13934" max="14173" width="8.6328125" style="388" hidden="1"/>
    <col min="14174" max="14179" width="14.90625" style="388" hidden="1"/>
    <col min="14180" max="14181" width="15.90625" style="388" hidden="1"/>
    <col min="14182" max="14187" width="16.08984375" style="388" hidden="1"/>
    <col min="14188" max="14188" width="6.08984375" style="388" hidden="1"/>
    <col min="14189" max="14189" width="3" style="388" hidden="1"/>
    <col min="14190" max="14429" width="8.6328125" style="388" hidden="1"/>
    <col min="14430" max="14435" width="14.90625" style="388" hidden="1"/>
    <col min="14436" max="14437" width="15.90625" style="388" hidden="1"/>
    <col min="14438" max="14443" width="16.08984375" style="388" hidden="1"/>
    <col min="14444" max="14444" width="6.08984375" style="388" hidden="1"/>
    <col min="14445" max="14445" width="3" style="388" hidden="1"/>
    <col min="14446" max="14685" width="8.6328125" style="388" hidden="1"/>
    <col min="14686" max="14691" width="14.90625" style="388" hidden="1"/>
    <col min="14692" max="14693" width="15.90625" style="388" hidden="1"/>
    <col min="14694" max="14699" width="16.08984375" style="388" hidden="1"/>
    <col min="14700" max="14700" width="6.08984375" style="388" hidden="1"/>
    <col min="14701" max="14701" width="3" style="388" hidden="1"/>
    <col min="14702" max="14941" width="8.6328125" style="388" hidden="1"/>
    <col min="14942" max="14947" width="14.90625" style="388" hidden="1"/>
    <col min="14948" max="14949" width="15.90625" style="388" hidden="1"/>
    <col min="14950" max="14955" width="16.08984375" style="388" hidden="1"/>
    <col min="14956" max="14956" width="6.08984375" style="388" hidden="1"/>
    <col min="14957" max="14957" width="3" style="388" hidden="1"/>
    <col min="14958" max="15197" width="8.6328125" style="388" hidden="1"/>
    <col min="15198" max="15203" width="14.90625" style="388" hidden="1"/>
    <col min="15204" max="15205" width="15.90625" style="388" hidden="1"/>
    <col min="15206" max="15211" width="16.08984375" style="388" hidden="1"/>
    <col min="15212" max="15212" width="6.08984375" style="388" hidden="1"/>
    <col min="15213" max="15213" width="3" style="388" hidden="1"/>
    <col min="15214" max="15453" width="8.6328125" style="388" hidden="1"/>
    <col min="15454" max="15459" width="14.90625" style="388" hidden="1"/>
    <col min="15460" max="15461" width="15.90625" style="388" hidden="1"/>
    <col min="15462" max="15467" width="16.08984375" style="388" hidden="1"/>
    <col min="15468" max="15468" width="6.08984375" style="388" hidden="1"/>
    <col min="15469" max="15469" width="3" style="388" hidden="1"/>
    <col min="15470" max="15709" width="8.6328125" style="388" hidden="1"/>
    <col min="15710" max="15715" width="14.90625" style="388" hidden="1"/>
    <col min="15716" max="15717" width="15.90625" style="388" hidden="1"/>
    <col min="15718" max="15723" width="16.08984375" style="388" hidden="1"/>
    <col min="15724" max="15724" width="6.08984375" style="388" hidden="1"/>
    <col min="15725" max="15725" width="3" style="388" hidden="1"/>
    <col min="15726" max="15965" width="8.6328125" style="388" hidden="1"/>
    <col min="15966" max="15971" width="14.90625" style="388" hidden="1"/>
    <col min="15972" max="15973" width="15.90625" style="388" hidden="1"/>
    <col min="15974" max="15979" width="16.08984375" style="388" hidden="1"/>
    <col min="15980" max="15980" width="6.08984375" style="388" hidden="1"/>
    <col min="15981" max="15981" width="3" style="388" hidden="1"/>
    <col min="15982" max="16221" width="8.6328125" style="388" hidden="1"/>
    <col min="16222" max="16227" width="14.90625" style="388" hidden="1"/>
    <col min="16228" max="16229" width="15.90625" style="388" hidden="1"/>
    <col min="16230" max="16235" width="16.08984375" style="388" hidden="1"/>
    <col min="16236" max="16236" width="6.08984375" style="388" hidden="1"/>
    <col min="16237" max="16237" width="3" style="388" hidden="1"/>
    <col min="16238" max="16384" width="8.63281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604</v>
      </c>
    </row>
    <row r="11" spans="1:143" s="291" customFormat="1" ht="13"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604</v>
      </c>
    </row>
    <row r="13" spans="1:143" s="291" customFormat="1" ht="13"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388"/>
      <c r="DE19" s="388"/>
    </row>
    <row r="20" spans="1:351" ht="13" x14ac:dyDescent="0.2">
      <c r="DD20" s="388"/>
      <c r="DE20" s="388"/>
    </row>
    <row r="21" spans="1:351" ht="16.5"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5" x14ac:dyDescent="0.2">
      <c r="B22" s="395"/>
      <c r="MM22" s="394"/>
    </row>
    <row r="23" spans="1:351" ht="13" x14ac:dyDescent="0.2">
      <c r="B23" s="395"/>
    </row>
    <row r="24" spans="1:351" ht="13" x14ac:dyDescent="0.2">
      <c r="B24" s="395"/>
    </row>
    <row r="25" spans="1:351" ht="13" x14ac:dyDescent="0.2">
      <c r="B25" s="395"/>
    </row>
    <row r="26" spans="1:351" ht="13" x14ac:dyDescent="0.2">
      <c r="B26" s="395"/>
    </row>
    <row r="27" spans="1:351" ht="13" x14ac:dyDescent="0.2">
      <c r="B27" s="395"/>
    </row>
    <row r="28" spans="1:351" ht="13" x14ac:dyDescent="0.2">
      <c r="B28" s="395"/>
    </row>
    <row r="29" spans="1:351" ht="13" x14ac:dyDescent="0.2">
      <c r="B29" s="395"/>
    </row>
    <row r="30" spans="1:351" ht="13" x14ac:dyDescent="0.2">
      <c r="B30" s="395"/>
    </row>
    <row r="31" spans="1:351" ht="13" x14ac:dyDescent="0.2">
      <c r="B31" s="395"/>
    </row>
    <row r="32" spans="1:351" ht="13" x14ac:dyDescent="0.2">
      <c r="B32" s="395"/>
    </row>
    <row r="33" spans="2:109" ht="13" x14ac:dyDescent="0.2">
      <c r="B33" s="395"/>
    </row>
    <row r="34" spans="2:109" ht="13" x14ac:dyDescent="0.2">
      <c r="B34" s="395"/>
    </row>
    <row r="35" spans="2:109" ht="13" x14ac:dyDescent="0.2">
      <c r="B35" s="395"/>
    </row>
    <row r="36" spans="2:109" ht="13" x14ac:dyDescent="0.2">
      <c r="B36" s="395"/>
    </row>
    <row r="37" spans="2:109" ht="13" x14ac:dyDescent="0.2">
      <c r="B37" s="395"/>
    </row>
    <row r="38" spans="2:109" ht="13" x14ac:dyDescent="0.2">
      <c r="B38" s="395"/>
    </row>
    <row r="39" spans="2:109" ht="13"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 x14ac:dyDescent="0.2">
      <c r="B40" s="400"/>
      <c r="DD40" s="400"/>
      <c r="DE40" s="388"/>
    </row>
    <row r="41" spans="2:109" ht="16.5" x14ac:dyDescent="0.2">
      <c r="B41" s="401" t="s">
        <v>605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 x14ac:dyDescent="0.2">
      <c r="B42" s="395"/>
      <c r="G42" s="402"/>
      <c r="I42" s="403"/>
      <c r="J42" s="403"/>
      <c r="K42" s="403"/>
      <c r="AM42" s="402"/>
      <c r="AN42" s="402" t="s">
        <v>606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21" t="s">
        <v>607</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ht="13" x14ac:dyDescent="0.2">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ht="13" x14ac:dyDescent="0.2">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ht="13" x14ac:dyDescent="0.2">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ht="13" x14ac:dyDescent="0.2">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ht="13"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 x14ac:dyDescent="0.2">
      <c r="B49" s="395"/>
      <c r="AN49" s="388" t="s">
        <v>608</v>
      </c>
    </row>
    <row r="50" spans="1:109" ht="13" x14ac:dyDescent="0.2">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558</v>
      </c>
      <c r="BQ50" s="1314"/>
      <c r="BR50" s="1314"/>
      <c r="BS50" s="1314"/>
      <c r="BT50" s="1314"/>
      <c r="BU50" s="1314"/>
      <c r="BV50" s="1314"/>
      <c r="BW50" s="1314"/>
      <c r="BX50" s="1314" t="s">
        <v>559</v>
      </c>
      <c r="BY50" s="1314"/>
      <c r="BZ50" s="1314"/>
      <c r="CA50" s="1314"/>
      <c r="CB50" s="1314"/>
      <c r="CC50" s="1314"/>
      <c r="CD50" s="1314"/>
      <c r="CE50" s="1314"/>
      <c r="CF50" s="1314" t="s">
        <v>560</v>
      </c>
      <c r="CG50" s="1314"/>
      <c r="CH50" s="1314"/>
      <c r="CI50" s="1314"/>
      <c r="CJ50" s="1314"/>
      <c r="CK50" s="1314"/>
      <c r="CL50" s="1314"/>
      <c r="CM50" s="1314"/>
      <c r="CN50" s="1314" t="s">
        <v>561</v>
      </c>
      <c r="CO50" s="1314"/>
      <c r="CP50" s="1314"/>
      <c r="CQ50" s="1314"/>
      <c r="CR50" s="1314"/>
      <c r="CS50" s="1314"/>
      <c r="CT50" s="1314"/>
      <c r="CU50" s="1314"/>
      <c r="CV50" s="1314" t="s">
        <v>562</v>
      </c>
      <c r="CW50" s="1314"/>
      <c r="CX50" s="1314"/>
      <c r="CY50" s="1314"/>
      <c r="CZ50" s="1314"/>
      <c r="DA50" s="1314"/>
      <c r="DB50" s="1314"/>
      <c r="DC50" s="1314"/>
    </row>
    <row r="51" spans="1:109" ht="13.5" customHeight="1" x14ac:dyDescent="0.2">
      <c r="B51" s="395"/>
      <c r="G51" s="1317"/>
      <c r="H51" s="1317"/>
      <c r="I51" s="1330"/>
      <c r="J51" s="1330"/>
      <c r="K51" s="1316"/>
      <c r="L51" s="1316"/>
      <c r="M51" s="1316"/>
      <c r="N51" s="1316"/>
      <c r="AM51" s="404"/>
      <c r="AN51" s="1312" t="s">
        <v>609</v>
      </c>
      <c r="AO51" s="1312"/>
      <c r="AP51" s="1312"/>
      <c r="AQ51" s="1312"/>
      <c r="AR51" s="1312"/>
      <c r="AS51" s="1312"/>
      <c r="AT51" s="1312"/>
      <c r="AU51" s="1312"/>
      <c r="AV51" s="1312"/>
      <c r="AW51" s="1312"/>
      <c r="AX51" s="1312"/>
      <c r="AY51" s="1312"/>
      <c r="AZ51" s="1312"/>
      <c r="BA51" s="1312"/>
      <c r="BB51" s="1312" t="s">
        <v>610</v>
      </c>
      <c r="BC51" s="1312"/>
      <c r="BD51" s="1312"/>
      <c r="BE51" s="1312"/>
      <c r="BF51" s="1312"/>
      <c r="BG51" s="1312"/>
      <c r="BH51" s="1312"/>
      <c r="BI51" s="1312"/>
      <c r="BJ51" s="1312"/>
      <c r="BK51" s="1312"/>
      <c r="BL51" s="1312"/>
      <c r="BM51" s="1312"/>
      <c r="BN51" s="1312"/>
      <c r="BO51" s="1312"/>
      <c r="BP51" s="1309">
        <v>11.5</v>
      </c>
      <c r="BQ51" s="1309"/>
      <c r="BR51" s="1309"/>
      <c r="BS51" s="1309"/>
      <c r="BT51" s="1309"/>
      <c r="BU51" s="1309"/>
      <c r="BV51" s="1309"/>
      <c r="BW51" s="1309"/>
      <c r="BX51" s="1309">
        <v>5.9</v>
      </c>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v>9.6999999999999993</v>
      </c>
      <c r="CW51" s="1309"/>
      <c r="CX51" s="1309"/>
      <c r="CY51" s="1309"/>
      <c r="CZ51" s="1309"/>
      <c r="DA51" s="1309"/>
      <c r="DB51" s="1309"/>
      <c r="DC51" s="1309"/>
    </row>
    <row r="52" spans="1:109" ht="13" x14ac:dyDescent="0.2">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 x14ac:dyDescent="0.2">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611</v>
      </c>
      <c r="BC53" s="1312"/>
      <c r="BD53" s="1312"/>
      <c r="BE53" s="1312"/>
      <c r="BF53" s="1312"/>
      <c r="BG53" s="1312"/>
      <c r="BH53" s="1312"/>
      <c r="BI53" s="1312"/>
      <c r="BJ53" s="1312"/>
      <c r="BK53" s="1312"/>
      <c r="BL53" s="1312"/>
      <c r="BM53" s="1312"/>
      <c r="BN53" s="1312"/>
      <c r="BO53" s="1312"/>
      <c r="BP53" s="1309">
        <v>62</v>
      </c>
      <c r="BQ53" s="1309"/>
      <c r="BR53" s="1309"/>
      <c r="BS53" s="1309"/>
      <c r="BT53" s="1309"/>
      <c r="BU53" s="1309"/>
      <c r="BV53" s="1309"/>
      <c r="BW53" s="1309"/>
      <c r="BX53" s="1309">
        <v>55.6</v>
      </c>
      <c r="BY53" s="1309"/>
      <c r="BZ53" s="1309"/>
      <c r="CA53" s="1309"/>
      <c r="CB53" s="1309"/>
      <c r="CC53" s="1309"/>
      <c r="CD53" s="1309"/>
      <c r="CE53" s="1309"/>
      <c r="CF53" s="1309">
        <v>57.3</v>
      </c>
      <c r="CG53" s="1309"/>
      <c r="CH53" s="1309"/>
      <c r="CI53" s="1309"/>
      <c r="CJ53" s="1309"/>
      <c r="CK53" s="1309"/>
      <c r="CL53" s="1309"/>
      <c r="CM53" s="1309"/>
      <c r="CN53" s="1309">
        <v>58.8</v>
      </c>
      <c r="CO53" s="1309"/>
      <c r="CP53" s="1309"/>
      <c r="CQ53" s="1309"/>
      <c r="CR53" s="1309"/>
      <c r="CS53" s="1309"/>
      <c r="CT53" s="1309"/>
      <c r="CU53" s="1309"/>
      <c r="CV53" s="1309">
        <v>58.2</v>
      </c>
      <c r="CW53" s="1309"/>
      <c r="CX53" s="1309"/>
      <c r="CY53" s="1309"/>
      <c r="CZ53" s="1309"/>
      <c r="DA53" s="1309"/>
      <c r="DB53" s="1309"/>
      <c r="DC53" s="1309"/>
    </row>
    <row r="54" spans="1:109" ht="13" x14ac:dyDescent="0.2">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 x14ac:dyDescent="0.2">
      <c r="A55" s="403"/>
      <c r="B55" s="395"/>
      <c r="G55" s="1315"/>
      <c r="H55" s="1315"/>
      <c r="I55" s="1315"/>
      <c r="J55" s="1315"/>
      <c r="K55" s="1316"/>
      <c r="L55" s="1316"/>
      <c r="M55" s="1316"/>
      <c r="N55" s="1316"/>
      <c r="AN55" s="1314" t="s">
        <v>612</v>
      </c>
      <c r="AO55" s="1314"/>
      <c r="AP55" s="1314"/>
      <c r="AQ55" s="1314"/>
      <c r="AR55" s="1314"/>
      <c r="AS55" s="1314"/>
      <c r="AT55" s="1314"/>
      <c r="AU55" s="1314"/>
      <c r="AV55" s="1314"/>
      <c r="AW55" s="1314"/>
      <c r="AX55" s="1314"/>
      <c r="AY55" s="1314"/>
      <c r="AZ55" s="1314"/>
      <c r="BA55" s="1314"/>
      <c r="BB55" s="1312" t="s">
        <v>610</v>
      </c>
      <c r="BC55" s="1312"/>
      <c r="BD55" s="1312"/>
      <c r="BE55" s="1312"/>
      <c r="BF55" s="1312"/>
      <c r="BG55" s="1312"/>
      <c r="BH55" s="1312"/>
      <c r="BI55" s="1312"/>
      <c r="BJ55" s="1312"/>
      <c r="BK55" s="1312"/>
      <c r="BL55" s="1312"/>
      <c r="BM55" s="1312"/>
      <c r="BN55" s="1312"/>
      <c r="BO55" s="1312"/>
      <c r="BP55" s="1309">
        <v>37.4</v>
      </c>
      <c r="BQ55" s="1309"/>
      <c r="BR55" s="1309"/>
      <c r="BS55" s="1309"/>
      <c r="BT55" s="1309"/>
      <c r="BU55" s="1309"/>
      <c r="BV55" s="1309"/>
      <c r="BW55" s="1309"/>
      <c r="BX55" s="1309">
        <v>31</v>
      </c>
      <c r="BY55" s="1309"/>
      <c r="BZ55" s="1309"/>
      <c r="CA55" s="1309"/>
      <c r="CB55" s="1309"/>
      <c r="CC55" s="1309"/>
      <c r="CD55" s="1309"/>
      <c r="CE55" s="1309"/>
      <c r="CF55" s="1309">
        <v>30</v>
      </c>
      <c r="CG55" s="1309"/>
      <c r="CH55" s="1309"/>
      <c r="CI55" s="1309"/>
      <c r="CJ55" s="1309"/>
      <c r="CK55" s="1309"/>
      <c r="CL55" s="1309"/>
      <c r="CM55" s="1309"/>
      <c r="CN55" s="1309">
        <v>23.1</v>
      </c>
      <c r="CO55" s="1309"/>
      <c r="CP55" s="1309"/>
      <c r="CQ55" s="1309"/>
      <c r="CR55" s="1309"/>
      <c r="CS55" s="1309"/>
      <c r="CT55" s="1309"/>
      <c r="CU55" s="1309"/>
      <c r="CV55" s="1309">
        <v>19</v>
      </c>
      <c r="CW55" s="1309"/>
      <c r="CX55" s="1309"/>
      <c r="CY55" s="1309"/>
      <c r="CZ55" s="1309"/>
      <c r="DA55" s="1309"/>
      <c r="DB55" s="1309"/>
      <c r="DC55" s="1309"/>
    </row>
    <row r="56" spans="1:109" ht="13" x14ac:dyDescent="0.2">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ht="13" x14ac:dyDescent="0.2">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611</v>
      </c>
      <c r="BC57" s="1312"/>
      <c r="BD57" s="1312"/>
      <c r="BE57" s="1312"/>
      <c r="BF57" s="1312"/>
      <c r="BG57" s="1312"/>
      <c r="BH57" s="1312"/>
      <c r="BI57" s="1312"/>
      <c r="BJ57" s="1312"/>
      <c r="BK57" s="1312"/>
      <c r="BL57" s="1312"/>
      <c r="BM57" s="1312"/>
      <c r="BN57" s="1312"/>
      <c r="BO57" s="1312"/>
      <c r="BP57" s="1309">
        <v>54.4</v>
      </c>
      <c r="BQ57" s="1309"/>
      <c r="BR57" s="1309"/>
      <c r="BS57" s="1309"/>
      <c r="BT57" s="1309"/>
      <c r="BU57" s="1309"/>
      <c r="BV57" s="1309"/>
      <c r="BW57" s="1309"/>
      <c r="BX57" s="1309">
        <v>57.4</v>
      </c>
      <c r="BY57" s="1309"/>
      <c r="BZ57" s="1309"/>
      <c r="CA57" s="1309"/>
      <c r="CB57" s="1309"/>
      <c r="CC57" s="1309"/>
      <c r="CD57" s="1309"/>
      <c r="CE57" s="1309"/>
      <c r="CF57" s="1309">
        <v>58.3</v>
      </c>
      <c r="CG57" s="1309"/>
      <c r="CH57" s="1309"/>
      <c r="CI57" s="1309"/>
      <c r="CJ57" s="1309"/>
      <c r="CK57" s="1309"/>
      <c r="CL57" s="1309"/>
      <c r="CM57" s="1309"/>
      <c r="CN57" s="1309">
        <v>60.4</v>
      </c>
      <c r="CO57" s="1309"/>
      <c r="CP57" s="1309"/>
      <c r="CQ57" s="1309"/>
      <c r="CR57" s="1309"/>
      <c r="CS57" s="1309"/>
      <c r="CT57" s="1309"/>
      <c r="CU57" s="1309"/>
      <c r="CV57" s="1309">
        <v>61.3</v>
      </c>
      <c r="CW57" s="1309"/>
      <c r="CX57" s="1309"/>
      <c r="CY57" s="1309"/>
      <c r="CZ57" s="1309"/>
      <c r="DA57" s="1309"/>
      <c r="DB57" s="1309"/>
      <c r="DC57" s="1309"/>
      <c r="DD57" s="408"/>
      <c r="DE57" s="407"/>
    </row>
    <row r="58" spans="1:109" s="403" customFormat="1" ht="13" x14ac:dyDescent="0.2">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ht="13"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5" x14ac:dyDescent="0.2">
      <c r="B63" s="414" t="s">
        <v>613</v>
      </c>
    </row>
    <row r="64" spans="1:109" ht="13" x14ac:dyDescent="0.2">
      <c r="B64" s="395"/>
      <c r="G64" s="402"/>
      <c r="I64" s="415"/>
      <c r="J64" s="415"/>
      <c r="K64" s="415"/>
      <c r="L64" s="415"/>
      <c r="M64" s="415"/>
      <c r="N64" s="416"/>
      <c r="AM64" s="402"/>
      <c r="AN64" s="402" t="s">
        <v>606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 x14ac:dyDescent="0.2">
      <c r="B65" s="395"/>
      <c r="AN65" s="1321" t="s">
        <v>614</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ht="13" x14ac:dyDescent="0.2">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ht="13" x14ac:dyDescent="0.2">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ht="13" x14ac:dyDescent="0.2">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ht="13" x14ac:dyDescent="0.2">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ht="13"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 x14ac:dyDescent="0.2">
      <c r="B71" s="395"/>
      <c r="G71" s="420"/>
      <c r="I71" s="421"/>
      <c r="J71" s="418"/>
      <c r="K71" s="418"/>
      <c r="L71" s="419"/>
      <c r="M71" s="418"/>
      <c r="N71" s="419"/>
      <c r="AM71" s="420"/>
      <c r="AN71" s="388" t="s">
        <v>608</v>
      </c>
    </row>
    <row r="72" spans="2:107" ht="13" x14ac:dyDescent="0.2">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558</v>
      </c>
      <c r="BQ72" s="1314"/>
      <c r="BR72" s="1314"/>
      <c r="BS72" s="1314"/>
      <c r="BT72" s="1314"/>
      <c r="BU72" s="1314"/>
      <c r="BV72" s="1314"/>
      <c r="BW72" s="1314"/>
      <c r="BX72" s="1314" t="s">
        <v>559</v>
      </c>
      <c r="BY72" s="1314"/>
      <c r="BZ72" s="1314"/>
      <c r="CA72" s="1314"/>
      <c r="CB72" s="1314"/>
      <c r="CC72" s="1314"/>
      <c r="CD72" s="1314"/>
      <c r="CE72" s="1314"/>
      <c r="CF72" s="1314" t="s">
        <v>560</v>
      </c>
      <c r="CG72" s="1314"/>
      <c r="CH72" s="1314"/>
      <c r="CI72" s="1314"/>
      <c r="CJ72" s="1314"/>
      <c r="CK72" s="1314"/>
      <c r="CL72" s="1314"/>
      <c r="CM72" s="1314"/>
      <c r="CN72" s="1314" t="s">
        <v>561</v>
      </c>
      <c r="CO72" s="1314"/>
      <c r="CP72" s="1314"/>
      <c r="CQ72" s="1314"/>
      <c r="CR72" s="1314"/>
      <c r="CS72" s="1314"/>
      <c r="CT72" s="1314"/>
      <c r="CU72" s="1314"/>
      <c r="CV72" s="1314" t="s">
        <v>562</v>
      </c>
      <c r="CW72" s="1314"/>
      <c r="CX72" s="1314"/>
      <c r="CY72" s="1314"/>
      <c r="CZ72" s="1314"/>
      <c r="DA72" s="1314"/>
      <c r="DB72" s="1314"/>
      <c r="DC72" s="1314"/>
    </row>
    <row r="73" spans="2:107" ht="13" x14ac:dyDescent="0.2">
      <c r="B73" s="395"/>
      <c r="G73" s="1317"/>
      <c r="H73" s="1317"/>
      <c r="I73" s="1317"/>
      <c r="J73" s="1317"/>
      <c r="K73" s="1313"/>
      <c r="L73" s="1313"/>
      <c r="M73" s="1313"/>
      <c r="N73" s="1313"/>
      <c r="AM73" s="404"/>
      <c r="AN73" s="1312" t="s">
        <v>609</v>
      </c>
      <c r="AO73" s="1312"/>
      <c r="AP73" s="1312"/>
      <c r="AQ73" s="1312"/>
      <c r="AR73" s="1312"/>
      <c r="AS73" s="1312"/>
      <c r="AT73" s="1312"/>
      <c r="AU73" s="1312"/>
      <c r="AV73" s="1312"/>
      <c r="AW73" s="1312"/>
      <c r="AX73" s="1312"/>
      <c r="AY73" s="1312"/>
      <c r="AZ73" s="1312"/>
      <c r="BA73" s="1312"/>
      <c r="BB73" s="1312" t="s">
        <v>610</v>
      </c>
      <c r="BC73" s="1312"/>
      <c r="BD73" s="1312"/>
      <c r="BE73" s="1312"/>
      <c r="BF73" s="1312"/>
      <c r="BG73" s="1312"/>
      <c r="BH73" s="1312"/>
      <c r="BI73" s="1312"/>
      <c r="BJ73" s="1312"/>
      <c r="BK73" s="1312"/>
      <c r="BL73" s="1312"/>
      <c r="BM73" s="1312"/>
      <c r="BN73" s="1312"/>
      <c r="BO73" s="1312"/>
      <c r="BP73" s="1309">
        <v>11.5</v>
      </c>
      <c r="BQ73" s="1309"/>
      <c r="BR73" s="1309"/>
      <c r="BS73" s="1309"/>
      <c r="BT73" s="1309"/>
      <c r="BU73" s="1309"/>
      <c r="BV73" s="1309"/>
      <c r="BW73" s="1309"/>
      <c r="BX73" s="1309">
        <v>5.9</v>
      </c>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v>9.6999999999999993</v>
      </c>
      <c r="CW73" s="1309"/>
      <c r="CX73" s="1309"/>
      <c r="CY73" s="1309"/>
      <c r="CZ73" s="1309"/>
      <c r="DA73" s="1309"/>
      <c r="DB73" s="1309"/>
      <c r="DC73" s="1309"/>
    </row>
    <row r="74" spans="2:107" ht="13" x14ac:dyDescent="0.2">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 x14ac:dyDescent="0.2">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616</v>
      </c>
      <c r="BC75" s="1312"/>
      <c r="BD75" s="1312"/>
      <c r="BE75" s="1312"/>
      <c r="BF75" s="1312"/>
      <c r="BG75" s="1312"/>
      <c r="BH75" s="1312"/>
      <c r="BI75" s="1312"/>
      <c r="BJ75" s="1312"/>
      <c r="BK75" s="1312"/>
      <c r="BL75" s="1312"/>
      <c r="BM75" s="1312"/>
      <c r="BN75" s="1312"/>
      <c r="BO75" s="1312"/>
      <c r="BP75" s="1309">
        <v>6.2</v>
      </c>
      <c r="BQ75" s="1309"/>
      <c r="BR75" s="1309"/>
      <c r="BS75" s="1309"/>
      <c r="BT75" s="1309"/>
      <c r="BU75" s="1309"/>
      <c r="BV75" s="1309"/>
      <c r="BW75" s="1309"/>
      <c r="BX75" s="1309">
        <v>5.4</v>
      </c>
      <c r="BY75" s="1309"/>
      <c r="BZ75" s="1309"/>
      <c r="CA75" s="1309"/>
      <c r="CB75" s="1309"/>
      <c r="CC75" s="1309"/>
      <c r="CD75" s="1309"/>
      <c r="CE75" s="1309"/>
      <c r="CF75" s="1309">
        <v>4.4000000000000004</v>
      </c>
      <c r="CG75" s="1309"/>
      <c r="CH75" s="1309"/>
      <c r="CI75" s="1309"/>
      <c r="CJ75" s="1309"/>
      <c r="CK75" s="1309"/>
      <c r="CL75" s="1309"/>
      <c r="CM75" s="1309"/>
      <c r="CN75" s="1309">
        <v>3</v>
      </c>
      <c r="CO75" s="1309"/>
      <c r="CP75" s="1309"/>
      <c r="CQ75" s="1309"/>
      <c r="CR75" s="1309"/>
      <c r="CS75" s="1309"/>
      <c r="CT75" s="1309"/>
      <c r="CU75" s="1309"/>
      <c r="CV75" s="1309">
        <v>2.1</v>
      </c>
      <c r="CW75" s="1309"/>
      <c r="CX75" s="1309"/>
      <c r="CY75" s="1309"/>
      <c r="CZ75" s="1309"/>
      <c r="DA75" s="1309"/>
      <c r="DB75" s="1309"/>
      <c r="DC75" s="1309"/>
    </row>
    <row r="76" spans="2:107" ht="13" x14ac:dyDescent="0.2">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 x14ac:dyDescent="0.2">
      <c r="B77" s="395"/>
      <c r="G77" s="1315"/>
      <c r="H77" s="1315"/>
      <c r="I77" s="1315"/>
      <c r="J77" s="1315"/>
      <c r="K77" s="1313"/>
      <c r="L77" s="1313"/>
      <c r="M77" s="1313"/>
      <c r="N77" s="1313"/>
      <c r="AN77" s="1314" t="s">
        <v>617</v>
      </c>
      <c r="AO77" s="1314"/>
      <c r="AP77" s="1314"/>
      <c r="AQ77" s="1314"/>
      <c r="AR77" s="1314"/>
      <c r="AS77" s="1314"/>
      <c r="AT77" s="1314"/>
      <c r="AU77" s="1314"/>
      <c r="AV77" s="1314"/>
      <c r="AW77" s="1314"/>
      <c r="AX77" s="1314"/>
      <c r="AY77" s="1314"/>
      <c r="AZ77" s="1314"/>
      <c r="BA77" s="1314"/>
      <c r="BB77" s="1312" t="s">
        <v>610</v>
      </c>
      <c r="BC77" s="1312"/>
      <c r="BD77" s="1312"/>
      <c r="BE77" s="1312"/>
      <c r="BF77" s="1312"/>
      <c r="BG77" s="1312"/>
      <c r="BH77" s="1312"/>
      <c r="BI77" s="1312"/>
      <c r="BJ77" s="1312"/>
      <c r="BK77" s="1312"/>
      <c r="BL77" s="1312"/>
      <c r="BM77" s="1312"/>
      <c r="BN77" s="1312"/>
      <c r="BO77" s="1312"/>
      <c r="BP77" s="1309">
        <v>37.4</v>
      </c>
      <c r="BQ77" s="1309"/>
      <c r="BR77" s="1309"/>
      <c r="BS77" s="1309"/>
      <c r="BT77" s="1309"/>
      <c r="BU77" s="1309"/>
      <c r="BV77" s="1309"/>
      <c r="BW77" s="1309"/>
      <c r="BX77" s="1309">
        <v>31</v>
      </c>
      <c r="BY77" s="1309"/>
      <c r="BZ77" s="1309"/>
      <c r="CA77" s="1309"/>
      <c r="CB77" s="1309"/>
      <c r="CC77" s="1309"/>
      <c r="CD77" s="1309"/>
      <c r="CE77" s="1309"/>
      <c r="CF77" s="1309">
        <v>30</v>
      </c>
      <c r="CG77" s="1309"/>
      <c r="CH77" s="1309"/>
      <c r="CI77" s="1309"/>
      <c r="CJ77" s="1309"/>
      <c r="CK77" s="1309"/>
      <c r="CL77" s="1309"/>
      <c r="CM77" s="1309"/>
      <c r="CN77" s="1309">
        <v>23.1</v>
      </c>
      <c r="CO77" s="1309"/>
      <c r="CP77" s="1309"/>
      <c r="CQ77" s="1309"/>
      <c r="CR77" s="1309"/>
      <c r="CS77" s="1309"/>
      <c r="CT77" s="1309"/>
      <c r="CU77" s="1309"/>
      <c r="CV77" s="1309">
        <v>19</v>
      </c>
      <c r="CW77" s="1309"/>
      <c r="CX77" s="1309"/>
      <c r="CY77" s="1309"/>
      <c r="CZ77" s="1309"/>
      <c r="DA77" s="1309"/>
      <c r="DB77" s="1309"/>
      <c r="DC77" s="1309"/>
    </row>
    <row r="78" spans="2:107" ht="13" x14ac:dyDescent="0.2">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 x14ac:dyDescent="0.2">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615</v>
      </c>
      <c r="BC79" s="1312"/>
      <c r="BD79" s="1312"/>
      <c r="BE79" s="1312"/>
      <c r="BF79" s="1312"/>
      <c r="BG79" s="1312"/>
      <c r="BH79" s="1312"/>
      <c r="BI79" s="1312"/>
      <c r="BJ79" s="1312"/>
      <c r="BK79" s="1312"/>
      <c r="BL79" s="1312"/>
      <c r="BM79" s="1312"/>
      <c r="BN79" s="1312"/>
      <c r="BO79" s="1312"/>
      <c r="BP79" s="1309">
        <v>6.3</v>
      </c>
      <c r="BQ79" s="1309"/>
      <c r="BR79" s="1309"/>
      <c r="BS79" s="1309"/>
      <c r="BT79" s="1309"/>
      <c r="BU79" s="1309"/>
      <c r="BV79" s="1309"/>
      <c r="BW79" s="1309"/>
      <c r="BX79" s="1309">
        <v>5.2</v>
      </c>
      <c r="BY79" s="1309"/>
      <c r="BZ79" s="1309"/>
      <c r="CA79" s="1309"/>
      <c r="CB79" s="1309"/>
      <c r="CC79" s="1309"/>
      <c r="CD79" s="1309"/>
      <c r="CE79" s="1309"/>
      <c r="CF79" s="1309">
        <v>5</v>
      </c>
      <c r="CG79" s="1309"/>
      <c r="CH79" s="1309"/>
      <c r="CI79" s="1309"/>
      <c r="CJ79" s="1309"/>
      <c r="CK79" s="1309"/>
      <c r="CL79" s="1309"/>
      <c r="CM79" s="1309"/>
      <c r="CN79" s="1309">
        <v>4.2</v>
      </c>
      <c r="CO79" s="1309"/>
      <c r="CP79" s="1309"/>
      <c r="CQ79" s="1309"/>
      <c r="CR79" s="1309"/>
      <c r="CS79" s="1309"/>
      <c r="CT79" s="1309"/>
      <c r="CU79" s="1309"/>
      <c r="CV79" s="1309">
        <v>3.6</v>
      </c>
      <c r="CW79" s="1309"/>
      <c r="CX79" s="1309"/>
      <c r="CY79" s="1309"/>
      <c r="CZ79" s="1309"/>
      <c r="DA79" s="1309"/>
      <c r="DB79" s="1309"/>
      <c r="DC79" s="1309"/>
    </row>
    <row r="80" spans="2:107" ht="13" x14ac:dyDescent="0.2">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 x14ac:dyDescent="0.2">
      <c r="B81" s="395"/>
    </row>
    <row r="82" spans="2:109" ht="16.5"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 x14ac:dyDescent="0.2">
      <c r="DD84" s="388"/>
      <c r="DE84" s="388"/>
    </row>
    <row r="85" spans="2:109" ht="13" x14ac:dyDescent="0.2">
      <c r="DD85" s="388"/>
      <c r="DE85" s="388"/>
    </row>
    <row r="86" spans="2:109" ht="13" hidden="1" x14ac:dyDescent="0.2">
      <c r="DD86" s="388"/>
      <c r="DE86" s="388"/>
    </row>
    <row r="87" spans="2:109" ht="13" hidden="1" x14ac:dyDescent="0.2">
      <c r="K87" s="423"/>
      <c r="AQ87" s="423"/>
      <c r="BC87" s="423"/>
      <c r="BO87" s="423"/>
      <c r="CA87" s="423"/>
      <c r="CM87" s="423"/>
      <c r="CY87" s="423"/>
      <c r="DD87" s="388"/>
      <c r="DE87" s="388"/>
    </row>
    <row r="88" spans="2:109" ht="13" hidden="1" x14ac:dyDescent="0.2">
      <c r="DD88" s="388"/>
      <c r="DE88" s="388"/>
    </row>
    <row r="89" spans="2:109" ht="13" hidden="1" x14ac:dyDescent="0.2">
      <c r="DD89" s="388"/>
      <c r="DE89" s="388"/>
    </row>
    <row r="90" spans="2:109" ht="13" hidden="1" x14ac:dyDescent="0.2">
      <c r="DD90" s="388"/>
      <c r="DE90" s="388"/>
    </row>
    <row r="91" spans="2:109" ht="13"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KAeBLXAiP9pJX8n1+tGZ/etAJbLzoWQok4bORkuVfzpFgcJbKppyCG2wDCu6GHuclEGGuPuMnXpT/WdAp4MwoQ==" saltValue="wJyxOKDXQyN8Pcs1flZ1q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504</v>
      </c>
    </row>
  </sheetData>
  <sheetProtection algorithmName="SHA-512" hashValue="MTzi5qHw/l53siAbW6k38qgVRMfSVzCoj/pSfENEkJMX1aIS5lY8+2yHKkS6PegtsskIkl+zTbkFw5E0Ro46og==" saltValue="X6Smdr5BuZ2NZmH9Kba01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504</v>
      </c>
    </row>
  </sheetData>
  <sheetProtection algorithmName="SHA-512" hashValue="He03wqTS5CVcgMOugCXiYR90CD8MpY7ZnY3qDLw4jV/q65RfYJVxNBTsBksxr6trrZZUeKySuLaXr6A0y90EmQ==" saltValue="mD9KZ542gAk4/U7BtQBtR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555</v>
      </c>
      <c r="G2" s="157"/>
      <c r="H2" s="158"/>
    </row>
    <row r="3" spans="1:8" x14ac:dyDescent="0.2">
      <c r="A3" s="154" t="s">
        <v>548</v>
      </c>
      <c r="B3" s="159"/>
      <c r="C3" s="160"/>
      <c r="D3" s="161">
        <v>37935</v>
      </c>
      <c r="E3" s="162"/>
      <c r="F3" s="163">
        <v>43554</v>
      </c>
      <c r="G3" s="164"/>
      <c r="H3" s="165"/>
    </row>
    <row r="4" spans="1:8" x14ac:dyDescent="0.2">
      <c r="A4" s="166"/>
      <c r="B4" s="167"/>
      <c r="C4" s="168"/>
      <c r="D4" s="169">
        <v>18536</v>
      </c>
      <c r="E4" s="170"/>
      <c r="F4" s="171">
        <v>24811</v>
      </c>
      <c r="G4" s="172"/>
      <c r="H4" s="173"/>
    </row>
    <row r="5" spans="1:8" x14ac:dyDescent="0.2">
      <c r="A5" s="154" t="s">
        <v>550</v>
      </c>
      <c r="B5" s="159"/>
      <c r="C5" s="160"/>
      <c r="D5" s="161">
        <v>36374</v>
      </c>
      <c r="E5" s="162"/>
      <c r="F5" s="163">
        <v>42581</v>
      </c>
      <c r="G5" s="164"/>
      <c r="H5" s="165"/>
    </row>
    <row r="6" spans="1:8" x14ac:dyDescent="0.2">
      <c r="A6" s="166"/>
      <c r="B6" s="167"/>
      <c r="C6" s="168"/>
      <c r="D6" s="169">
        <v>21452</v>
      </c>
      <c r="E6" s="170"/>
      <c r="F6" s="171">
        <v>24354</v>
      </c>
      <c r="G6" s="172"/>
      <c r="H6" s="173"/>
    </row>
    <row r="7" spans="1:8" x14ac:dyDescent="0.2">
      <c r="A7" s="154" t="s">
        <v>551</v>
      </c>
      <c r="B7" s="159"/>
      <c r="C7" s="160"/>
      <c r="D7" s="161">
        <v>36580</v>
      </c>
      <c r="E7" s="162"/>
      <c r="F7" s="163">
        <v>45426</v>
      </c>
      <c r="G7" s="164"/>
      <c r="H7" s="165"/>
    </row>
    <row r="8" spans="1:8" x14ac:dyDescent="0.2">
      <c r="A8" s="166"/>
      <c r="B8" s="167"/>
      <c r="C8" s="168"/>
      <c r="D8" s="169">
        <v>19708</v>
      </c>
      <c r="E8" s="170"/>
      <c r="F8" s="171">
        <v>24508</v>
      </c>
      <c r="G8" s="172"/>
      <c r="H8" s="173"/>
    </row>
    <row r="9" spans="1:8" x14ac:dyDescent="0.2">
      <c r="A9" s="154" t="s">
        <v>552</v>
      </c>
      <c r="B9" s="159"/>
      <c r="C9" s="160"/>
      <c r="D9" s="161">
        <v>58394</v>
      </c>
      <c r="E9" s="162"/>
      <c r="F9" s="163">
        <v>45022</v>
      </c>
      <c r="G9" s="164"/>
      <c r="H9" s="165"/>
    </row>
    <row r="10" spans="1:8" x14ac:dyDescent="0.2">
      <c r="A10" s="166"/>
      <c r="B10" s="167"/>
      <c r="C10" s="168"/>
      <c r="D10" s="169">
        <v>29563</v>
      </c>
      <c r="E10" s="170"/>
      <c r="F10" s="171">
        <v>25247</v>
      </c>
      <c r="G10" s="172"/>
      <c r="H10" s="173"/>
    </row>
    <row r="11" spans="1:8" x14ac:dyDescent="0.2">
      <c r="A11" s="154" t="s">
        <v>553</v>
      </c>
      <c r="B11" s="159"/>
      <c r="C11" s="160"/>
      <c r="D11" s="161">
        <v>60992</v>
      </c>
      <c r="E11" s="162"/>
      <c r="F11" s="163">
        <v>46035</v>
      </c>
      <c r="G11" s="164"/>
      <c r="H11" s="165"/>
    </row>
    <row r="12" spans="1:8" x14ac:dyDescent="0.2">
      <c r="A12" s="166"/>
      <c r="B12" s="167"/>
      <c r="C12" s="174"/>
      <c r="D12" s="169">
        <v>27528</v>
      </c>
      <c r="E12" s="170"/>
      <c r="F12" s="171">
        <v>25158</v>
      </c>
      <c r="G12" s="172"/>
      <c r="H12" s="173"/>
    </row>
    <row r="13" spans="1:8" x14ac:dyDescent="0.2">
      <c r="A13" s="154"/>
      <c r="B13" s="159"/>
      <c r="C13" s="175"/>
      <c r="D13" s="176">
        <v>46055</v>
      </c>
      <c r="E13" s="177"/>
      <c r="F13" s="178">
        <v>44524</v>
      </c>
      <c r="G13" s="179"/>
      <c r="H13" s="165"/>
    </row>
    <row r="14" spans="1:8" x14ac:dyDescent="0.2">
      <c r="A14" s="166"/>
      <c r="B14" s="167"/>
      <c r="C14" s="168"/>
      <c r="D14" s="169">
        <v>23357</v>
      </c>
      <c r="E14" s="170"/>
      <c r="F14" s="171">
        <v>24816</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10.45</v>
      </c>
      <c r="C19" s="180">
        <f>ROUND(VALUE(SUBSTITUTE(実質収支比率等に係る経年分析!G$48,"▲","-")),2)</f>
        <v>9.58</v>
      </c>
      <c r="D19" s="180">
        <f>ROUND(VALUE(SUBSTITUTE(実質収支比率等に係る経年分析!H$48,"▲","-")),2)</f>
        <v>10.14</v>
      </c>
      <c r="E19" s="180">
        <f>ROUND(VALUE(SUBSTITUTE(実質収支比率等に係る経年分析!I$48,"▲","-")),2)</f>
        <v>7.76</v>
      </c>
      <c r="F19" s="180">
        <f>ROUND(VALUE(SUBSTITUTE(実質収支比率等に係る経年分析!J$48,"▲","-")),2)</f>
        <v>9.2100000000000009</v>
      </c>
    </row>
    <row r="20" spans="1:11" x14ac:dyDescent="0.2">
      <c r="A20" s="180" t="s">
        <v>55</v>
      </c>
      <c r="B20" s="180">
        <f>ROUND(VALUE(SUBSTITUTE(実質収支比率等に係る経年分析!F$47,"▲","-")),2)</f>
        <v>14.93</v>
      </c>
      <c r="C20" s="180">
        <f>ROUND(VALUE(SUBSTITUTE(実質収支比率等に係る経年分析!G$47,"▲","-")),2)</f>
        <v>15.18</v>
      </c>
      <c r="D20" s="180">
        <f>ROUND(VALUE(SUBSTITUTE(実質収支比率等に係る経年分析!H$47,"▲","-")),2)</f>
        <v>15.54</v>
      </c>
      <c r="E20" s="180">
        <f>ROUND(VALUE(SUBSTITUTE(実質収支比率等に係る経年分析!I$47,"▲","-")),2)</f>
        <v>16.100000000000001</v>
      </c>
      <c r="F20" s="180">
        <f>ROUND(VALUE(SUBSTITUTE(実質収支比率等に係る経年分析!J$47,"▲","-")),2)</f>
        <v>15.37</v>
      </c>
    </row>
    <row r="21" spans="1:11" x14ac:dyDescent="0.2">
      <c r="A21" s="180" t="s">
        <v>56</v>
      </c>
      <c r="B21" s="180">
        <f>IF(ISNUMBER(VALUE(SUBSTITUTE(実質収支比率等に係る経年分析!F$49,"▲","-"))),ROUND(VALUE(SUBSTITUTE(実質収支比率等に係る経年分析!F$49,"▲","-")),2),NA())</f>
        <v>3.34</v>
      </c>
      <c r="C21" s="180">
        <f>IF(ISNUMBER(VALUE(SUBSTITUTE(実質収支比率等に係る経年分析!G$49,"▲","-"))),ROUND(VALUE(SUBSTITUTE(実質収支比率等に係る経年分析!G$49,"▲","-")),2),NA())</f>
        <v>0.05</v>
      </c>
      <c r="D21" s="180">
        <f>IF(ISNUMBER(VALUE(SUBSTITUTE(実質収支比率等に係る経年分析!H$49,"▲","-"))),ROUND(VALUE(SUBSTITUTE(実質収支比率等に係る経年分析!H$49,"▲","-")),2),NA())</f>
        <v>2.38</v>
      </c>
      <c r="E21" s="180">
        <f>IF(ISNUMBER(VALUE(SUBSTITUTE(実質収支比率等に係る経年分析!I$49,"▲","-"))),ROUND(VALUE(SUBSTITUTE(実質収支比率等に係る経年分析!I$49,"▲","-")),2),NA())</f>
        <v>-0.91</v>
      </c>
      <c r="F21" s="180">
        <f>IF(ISNUMBER(VALUE(SUBSTITUTE(実質収支比率等に係る経年分析!J$49,"▲","-"))),ROUND(VALUE(SUBSTITUTE(実質収支比率等に係る経年分析!J$49,"▲","-")),2),NA())</f>
        <v>0.56999999999999995</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2.2999999999999998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0.61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0.22</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0.14000000000000001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0.21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0.14000000000000001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0.14000000000000001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0.15</v>
      </c>
    </row>
    <row r="30" spans="1:11" x14ac:dyDescent="0.2">
      <c r="A30" s="181" t="str">
        <f>IF(連結実質赤字比率に係る赤字・黒字の構成分析!C$40="",NA(),連結実質赤字比率に係る赤字・黒字の構成分析!C$40)</f>
        <v>介護保険事業特別会計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0.86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0.96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0.79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0.93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0.37</v>
      </c>
    </row>
    <row r="31" spans="1:11" x14ac:dyDescent="0.2">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1.49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2.2000000000000002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1.46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0.46</v>
      </c>
    </row>
    <row r="32" spans="1:11" x14ac:dyDescent="0.2">
      <c r="A32" s="181" t="str">
        <f>IF(連結実質赤字比率に係る赤字・黒字の構成分析!C$38="",NA(),連結実質赤字比率に係る赤字・黒字の構成分析!C$38)</f>
        <v>競輪事業特別会計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0.55000000000000004</v>
      </c>
    </row>
    <row r="33" spans="1:16" x14ac:dyDescent="0.2">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2.85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3.47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4.47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5.41</v>
      </c>
    </row>
    <row r="34" spans="1:16" x14ac:dyDescent="0.2">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5.44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5.66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6.47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6.93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6.49</v>
      </c>
    </row>
    <row r="35" spans="1:16" x14ac:dyDescent="0.2">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6.71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7.74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7.88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9.07</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10.38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9.48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10.07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7.69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9.14</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6297</v>
      </c>
      <c r="E42" s="182"/>
      <c r="F42" s="182"/>
      <c r="G42" s="182">
        <f>'実質公債費比率（分子）の構造'!L$52</f>
        <v>6061</v>
      </c>
      <c r="H42" s="182"/>
      <c r="I42" s="182"/>
      <c r="J42" s="182">
        <f>'実質公債費比率（分子）の構造'!M$52</f>
        <v>6259</v>
      </c>
      <c r="K42" s="182"/>
      <c r="L42" s="182"/>
      <c r="M42" s="182">
        <f>'実質公債費比率（分子）の構造'!N$52</f>
        <v>5984</v>
      </c>
      <c r="N42" s="182"/>
      <c r="O42" s="182"/>
      <c r="P42" s="182">
        <f>'実質公債費比率（分子）の構造'!O$52</f>
        <v>5411</v>
      </c>
    </row>
    <row r="43" spans="1:16" x14ac:dyDescent="0.2">
      <c r="A43" s="182" t="s">
        <v>64</v>
      </c>
      <c r="B43" s="182" t="str">
        <f>'実質公債費比率（分子）の構造'!K$51</f>
        <v>-</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542</v>
      </c>
      <c r="C44" s="182"/>
      <c r="D44" s="182"/>
      <c r="E44" s="182">
        <f>'実質公債費比率（分子）の構造'!L$50</f>
        <v>749</v>
      </c>
      <c r="F44" s="182"/>
      <c r="G44" s="182"/>
      <c r="H44" s="182">
        <f>'実質公債費比率（分子）の構造'!M$50</f>
        <v>637</v>
      </c>
      <c r="I44" s="182"/>
      <c r="J44" s="182"/>
      <c r="K44" s="182">
        <f>'実質公債費比率（分子）の構造'!N$50</f>
        <v>14</v>
      </c>
      <c r="L44" s="182"/>
      <c r="M44" s="182"/>
      <c r="N44" s="182">
        <f>'実質公債費比率（分子）の構造'!O$50</f>
        <v>24</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2258</v>
      </c>
      <c r="C46" s="182"/>
      <c r="D46" s="182"/>
      <c r="E46" s="182">
        <f>'実質公債費比率（分子）の構造'!L$48</f>
        <v>1867</v>
      </c>
      <c r="F46" s="182"/>
      <c r="G46" s="182"/>
      <c r="H46" s="182">
        <f>'実質公債費比率（分子）の構造'!M$48</f>
        <v>1832</v>
      </c>
      <c r="I46" s="182"/>
      <c r="J46" s="182"/>
      <c r="K46" s="182">
        <f>'実質公債費比率（分子）の構造'!N$48</f>
        <v>1823</v>
      </c>
      <c r="L46" s="182"/>
      <c r="M46" s="182"/>
      <c r="N46" s="182">
        <f>'実質公債費比率（分子）の構造'!O$48</f>
        <v>1504</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5460</v>
      </c>
      <c r="C49" s="182"/>
      <c r="D49" s="182"/>
      <c r="E49" s="182">
        <f>'実質公債費比率（分子）の構造'!L$45</f>
        <v>4971</v>
      </c>
      <c r="F49" s="182"/>
      <c r="G49" s="182"/>
      <c r="H49" s="182">
        <f>'実質公債費比率（分子）の構造'!M$45</f>
        <v>4772</v>
      </c>
      <c r="I49" s="182"/>
      <c r="J49" s="182"/>
      <c r="K49" s="182">
        <f>'実質公債費比率（分子）の構造'!N$45</f>
        <v>4658</v>
      </c>
      <c r="L49" s="182"/>
      <c r="M49" s="182"/>
      <c r="N49" s="182">
        <f>'実質公債費比率（分子）の構造'!O$45</f>
        <v>4590</v>
      </c>
      <c r="O49" s="182"/>
      <c r="P49" s="182"/>
    </row>
    <row r="50" spans="1:16" x14ac:dyDescent="0.2">
      <c r="A50" s="182" t="s">
        <v>71</v>
      </c>
      <c r="B50" s="182" t="e">
        <f>NA()</f>
        <v>#N/A</v>
      </c>
      <c r="C50" s="182">
        <f>IF(ISNUMBER('実質公債費比率（分子）の構造'!K$53),'実質公債費比率（分子）の構造'!K$53,NA())</f>
        <v>1963</v>
      </c>
      <c r="D50" s="182" t="e">
        <f>NA()</f>
        <v>#N/A</v>
      </c>
      <c r="E50" s="182" t="e">
        <f>NA()</f>
        <v>#N/A</v>
      </c>
      <c r="F50" s="182">
        <f>IF(ISNUMBER('実質公債費比率（分子）の構造'!L$53),'実質公債費比率（分子）の構造'!L$53,NA())</f>
        <v>1526</v>
      </c>
      <c r="G50" s="182" t="e">
        <f>NA()</f>
        <v>#N/A</v>
      </c>
      <c r="H50" s="182" t="e">
        <f>NA()</f>
        <v>#N/A</v>
      </c>
      <c r="I50" s="182">
        <f>IF(ISNUMBER('実質公債費比率（分子）の構造'!M$53),'実質公債費比率（分子）の構造'!M$53,NA())</f>
        <v>982</v>
      </c>
      <c r="J50" s="182" t="e">
        <f>NA()</f>
        <v>#N/A</v>
      </c>
      <c r="K50" s="182" t="e">
        <f>NA()</f>
        <v>#N/A</v>
      </c>
      <c r="L50" s="182">
        <f>IF(ISNUMBER('実質公債費比率（分子）の構造'!N$53),'実質公債費比率（分子）の構造'!N$53,NA())</f>
        <v>511</v>
      </c>
      <c r="M50" s="182" t="e">
        <f>NA()</f>
        <v>#N/A</v>
      </c>
      <c r="N50" s="182" t="e">
        <f>NA()</f>
        <v>#N/A</v>
      </c>
      <c r="O50" s="182">
        <f>IF(ISNUMBER('実質公債費比率（分子）の構造'!O$53),'実質公債費比率（分子）の構造'!O$53,NA())</f>
        <v>707</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54462</v>
      </c>
      <c r="E56" s="181"/>
      <c r="F56" s="181"/>
      <c r="G56" s="181">
        <f>'将来負担比率（分子）の構造'!J$52</f>
        <v>53127</v>
      </c>
      <c r="H56" s="181"/>
      <c r="I56" s="181"/>
      <c r="J56" s="181">
        <f>'将来負担比率（分子）の構造'!K$52</f>
        <v>52790</v>
      </c>
      <c r="K56" s="181"/>
      <c r="L56" s="181"/>
      <c r="M56" s="181">
        <f>'将来負担比率（分子）の構造'!L$52</f>
        <v>53990</v>
      </c>
      <c r="N56" s="181"/>
      <c r="O56" s="181"/>
      <c r="P56" s="181">
        <f>'将来負担比率（分子）の構造'!M$52</f>
        <v>53622</v>
      </c>
    </row>
    <row r="57" spans="1:16" x14ac:dyDescent="0.2">
      <c r="A57" s="181" t="s">
        <v>42</v>
      </c>
      <c r="B57" s="181"/>
      <c r="C57" s="181"/>
      <c r="D57" s="181">
        <f>'将来負担比率（分子）の構造'!I$51</f>
        <v>20372</v>
      </c>
      <c r="E57" s="181"/>
      <c r="F57" s="181"/>
      <c r="G57" s="181">
        <f>'将来負担比率（分子）の構造'!J$51</f>
        <v>21543</v>
      </c>
      <c r="H57" s="181"/>
      <c r="I57" s="181"/>
      <c r="J57" s="181">
        <f>'将来負担比率（分子）の構造'!K$51</f>
        <v>20827</v>
      </c>
      <c r="K57" s="181"/>
      <c r="L57" s="181"/>
      <c r="M57" s="181">
        <f>'将来負担比率（分子）の構造'!L$51</f>
        <v>19144</v>
      </c>
      <c r="N57" s="181"/>
      <c r="O57" s="181"/>
      <c r="P57" s="181">
        <f>'将来負担比率（分子）の構造'!M$51</f>
        <v>19447</v>
      </c>
    </row>
    <row r="58" spans="1:16" x14ac:dyDescent="0.2">
      <c r="A58" s="181" t="s">
        <v>41</v>
      </c>
      <c r="B58" s="181"/>
      <c r="C58" s="181"/>
      <c r="D58" s="181">
        <f>'将来負担比率（分子）の構造'!I$50</f>
        <v>12791</v>
      </c>
      <c r="E58" s="181"/>
      <c r="F58" s="181"/>
      <c r="G58" s="181">
        <f>'将来負担比率（分子）の構造'!J$50</f>
        <v>13167</v>
      </c>
      <c r="H58" s="181"/>
      <c r="I58" s="181"/>
      <c r="J58" s="181">
        <f>'将来負担比率（分子）の構造'!K$50</f>
        <v>14678</v>
      </c>
      <c r="K58" s="181"/>
      <c r="L58" s="181"/>
      <c r="M58" s="181">
        <f>'将来負担比率（分子）の構造'!L$50</f>
        <v>14508</v>
      </c>
      <c r="N58" s="181"/>
      <c r="O58" s="181"/>
      <c r="P58" s="181">
        <f>'将来負担比率（分子）の構造'!M$50</f>
        <v>13758</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10198</v>
      </c>
      <c r="C62" s="181"/>
      <c r="D62" s="181"/>
      <c r="E62" s="181">
        <f>'将来負担比率（分子）の構造'!J$45</f>
        <v>10366</v>
      </c>
      <c r="F62" s="181"/>
      <c r="G62" s="181"/>
      <c r="H62" s="181">
        <f>'将来負担比率（分子）の構造'!K$45</f>
        <v>10204</v>
      </c>
      <c r="I62" s="181"/>
      <c r="J62" s="181"/>
      <c r="K62" s="181">
        <f>'将来負担比率（分子）の構造'!L$45</f>
        <v>10408</v>
      </c>
      <c r="L62" s="181"/>
      <c r="M62" s="181"/>
      <c r="N62" s="181">
        <f>'将来負担比率（分子）の構造'!M$45</f>
        <v>10657</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23836</v>
      </c>
      <c r="C64" s="181"/>
      <c r="D64" s="181"/>
      <c r="E64" s="181">
        <f>'将来負担比率（分子）の構造'!J$43</f>
        <v>24294</v>
      </c>
      <c r="F64" s="181"/>
      <c r="G64" s="181"/>
      <c r="H64" s="181">
        <f>'将来負担比率（分子）の構造'!K$43</f>
        <v>24310</v>
      </c>
      <c r="I64" s="181"/>
      <c r="J64" s="181"/>
      <c r="K64" s="181">
        <f>'将来負担比率（分子）の構造'!L$43</f>
        <v>21857</v>
      </c>
      <c r="L64" s="181"/>
      <c r="M64" s="181"/>
      <c r="N64" s="181">
        <f>'将来負担比率（分子）の構造'!M$43</f>
        <v>20923</v>
      </c>
      <c r="O64" s="181"/>
      <c r="P64" s="181"/>
    </row>
    <row r="65" spans="1:16" x14ac:dyDescent="0.2">
      <c r="A65" s="181" t="s">
        <v>32</v>
      </c>
      <c r="B65" s="181">
        <f>'将来負担比率（分子）の構造'!I$42</f>
        <v>6564</v>
      </c>
      <c r="C65" s="181"/>
      <c r="D65" s="181"/>
      <c r="E65" s="181">
        <f>'将来負担比率（分子）の構造'!J$42</f>
        <v>4378</v>
      </c>
      <c r="F65" s="181"/>
      <c r="G65" s="181"/>
      <c r="H65" s="181">
        <f>'将来負担比率（分子）の構造'!K$42</f>
        <v>3350</v>
      </c>
      <c r="I65" s="181"/>
      <c r="J65" s="181"/>
      <c r="K65" s="181">
        <f>'将来負担比率（分子）の構造'!L$42</f>
        <v>3157</v>
      </c>
      <c r="L65" s="181"/>
      <c r="M65" s="181"/>
      <c r="N65" s="181">
        <f>'将来負担比率（分子）の構造'!M$42</f>
        <v>2878</v>
      </c>
      <c r="O65" s="181"/>
      <c r="P65" s="181"/>
    </row>
    <row r="66" spans="1:16" x14ac:dyDescent="0.2">
      <c r="A66" s="181" t="s">
        <v>31</v>
      </c>
      <c r="B66" s="181">
        <f>'将来負担比率（分子）の構造'!I$41</f>
        <v>50880</v>
      </c>
      <c r="C66" s="181"/>
      <c r="D66" s="181"/>
      <c r="E66" s="181">
        <f>'将来負担比率（分子）の構造'!J$41</f>
        <v>50759</v>
      </c>
      <c r="F66" s="181"/>
      <c r="G66" s="181"/>
      <c r="H66" s="181">
        <f>'将来負担比率（分子）の構造'!K$41</f>
        <v>49973</v>
      </c>
      <c r="I66" s="181"/>
      <c r="J66" s="181"/>
      <c r="K66" s="181">
        <f>'将来負担比率（分子）の構造'!L$41</f>
        <v>52117</v>
      </c>
      <c r="L66" s="181"/>
      <c r="M66" s="181"/>
      <c r="N66" s="181">
        <f>'将来負担比率（分子）の構造'!M$41</f>
        <v>55653</v>
      </c>
      <c r="O66" s="181"/>
      <c r="P66" s="181"/>
    </row>
    <row r="67" spans="1:16" x14ac:dyDescent="0.2">
      <c r="A67" s="181" t="s">
        <v>75</v>
      </c>
      <c r="B67" s="181" t="e">
        <f>NA()</f>
        <v>#N/A</v>
      </c>
      <c r="C67" s="181">
        <f>IF(ISNUMBER('将来負担比率（分子）の構造'!I$53), IF('将来負担比率（分子）の構造'!I$53 &lt; 0, 0, '将来負担比率（分子）の構造'!I$53), NA())</f>
        <v>3852</v>
      </c>
      <c r="D67" s="181" t="e">
        <f>NA()</f>
        <v>#N/A</v>
      </c>
      <c r="E67" s="181" t="e">
        <f>NA()</f>
        <v>#N/A</v>
      </c>
      <c r="F67" s="181">
        <f>IF(ISNUMBER('将来負担比率（分子）の構造'!J$53), IF('将来負担比率（分子）の構造'!J$53 &lt; 0, 0, '将来負担比率（分子）の構造'!J$53), NA())</f>
        <v>1960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3284</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5897</v>
      </c>
      <c r="C72" s="185">
        <f>基金残高に係る経年分析!G55</f>
        <v>6138</v>
      </c>
      <c r="D72" s="185">
        <f>基金残高に係る経年分析!H55</f>
        <v>5820</v>
      </c>
    </row>
    <row r="73" spans="1:16" x14ac:dyDescent="0.2">
      <c r="A73" s="184" t="s">
        <v>78</v>
      </c>
      <c r="B73" s="185" t="str">
        <f>基金残高に係る経年分析!F56</f>
        <v>-</v>
      </c>
      <c r="C73" s="185" t="str">
        <f>基金残高に係る経年分析!G56</f>
        <v>-</v>
      </c>
      <c r="D73" s="185" t="str">
        <f>基金残高に係る経年分析!H56</f>
        <v>-</v>
      </c>
    </row>
    <row r="74" spans="1:16" x14ac:dyDescent="0.2">
      <c r="A74" s="184" t="s">
        <v>79</v>
      </c>
      <c r="B74" s="185">
        <f>基金残高に係る経年分析!F57</f>
        <v>5241</v>
      </c>
      <c r="C74" s="185">
        <f>基金残高に係る経年分析!G57</f>
        <v>4710</v>
      </c>
      <c r="D74" s="185">
        <f>基金残高に係る経年分析!H57</f>
        <v>3632</v>
      </c>
    </row>
  </sheetData>
  <sheetProtection algorithmName="SHA-512" hashValue="d75uQz9jEpSPepgA6PHwQgnVoy5JYQR26WNUffQy5nVLAFfifhxpL/F/OIgbgb3h9XATP/E2RYb9R061JhQpyA==" saltValue="W5x+J01vnLlB8oRhEyQM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226</v>
      </c>
      <c r="C5" s="670"/>
      <c r="D5" s="670"/>
      <c r="E5" s="670"/>
      <c r="F5" s="670"/>
      <c r="G5" s="670"/>
      <c r="H5" s="670"/>
      <c r="I5" s="670"/>
      <c r="J5" s="670"/>
      <c r="K5" s="670"/>
      <c r="L5" s="670"/>
      <c r="M5" s="670"/>
      <c r="N5" s="670"/>
      <c r="O5" s="670"/>
      <c r="P5" s="670"/>
      <c r="Q5" s="671"/>
      <c r="R5" s="672">
        <v>33196668</v>
      </c>
      <c r="S5" s="673"/>
      <c r="T5" s="673"/>
      <c r="U5" s="673"/>
      <c r="V5" s="673"/>
      <c r="W5" s="673"/>
      <c r="X5" s="673"/>
      <c r="Y5" s="674"/>
      <c r="Z5" s="675">
        <v>42.3</v>
      </c>
      <c r="AA5" s="675"/>
      <c r="AB5" s="675"/>
      <c r="AC5" s="675"/>
      <c r="AD5" s="676">
        <v>31281992</v>
      </c>
      <c r="AE5" s="676"/>
      <c r="AF5" s="676"/>
      <c r="AG5" s="676"/>
      <c r="AH5" s="676"/>
      <c r="AI5" s="676"/>
      <c r="AJ5" s="676"/>
      <c r="AK5" s="676"/>
      <c r="AL5" s="677">
        <v>83.7</v>
      </c>
      <c r="AM5" s="678"/>
      <c r="AN5" s="678"/>
      <c r="AO5" s="679"/>
      <c r="AP5" s="669" t="s">
        <v>227</v>
      </c>
      <c r="AQ5" s="670"/>
      <c r="AR5" s="670"/>
      <c r="AS5" s="670"/>
      <c r="AT5" s="670"/>
      <c r="AU5" s="670"/>
      <c r="AV5" s="670"/>
      <c r="AW5" s="670"/>
      <c r="AX5" s="670"/>
      <c r="AY5" s="670"/>
      <c r="AZ5" s="670"/>
      <c r="BA5" s="670"/>
      <c r="BB5" s="670"/>
      <c r="BC5" s="670"/>
      <c r="BD5" s="670"/>
      <c r="BE5" s="670"/>
      <c r="BF5" s="671"/>
      <c r="BG5" s="683">
        <v>31258425</v>
      </c>
      <c r="BH5" s="684"/>
      <c r="BI5" s="684"/>
      <c r="BJ5" s="684"/>
      <c r="BK5" s="684"/>
      <c r="BL5" s="684"/>
      <c r="BM5" s="684"/>
      <c r="BN5" s="685"/>
      <c r="BO5" s="686">
        <v>94.2</v>
      </c>
      <c r="BP5" s="686"/>
      <c r="BQ5" s="686"/>
      <c r="BR5" s="686"/>
      <c r="BS5" s="687">
        <v>187224</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220</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x14ac:dyDescent="0.2">
      <c r="B6" s="680" t="s">
        <v>231</v>
      </c>
      <c r="C6" s="681"/>
      <c r="D6" s="681"/>
      <c r="E6" s="681"/>
      <c r="F6" s="681"/>
      <c r="G6" s="681"/>
      <c r="H6" s="681"/>
      <c r="I6" s="681"/>
      <c r="J6" s="681"/>
      <c r="K6" s="681"/>
      <c r="L6" s="681"/>
      <c r="M6" s="681"/>
      <c r="N6" s="681"/>
      <c r="O6" s="681"/>
      <c r="P6" s="681"/>
      <c r="Q6" s="682"/>
      <c r="R6" s="683">
        <v>378505</v>
      </c>
      <c r="S6" s="684"/>
      <c r="T6" s="684"/>
      <c r="U6" s="684"/>
      <c r="V6" s="684"/>
      <c r="W6" s="684"/>
      <c r="X6" s="684"/>
      <c r="Y6" s="685"/>
      <c r="Z6" s="686">
        <v>0.5</v>
      </c>
      <c r="AA6" s="686"/>
      <c r="AB6" s="686"/>
      <c r="AC6" s="686"/>
      <c r="AD6" s="687">
        <v>378505</v>
      </c>
      <c r="AE6" s="687"/>
      <c r="AF6" s="687"/>
      <c r="AG6" s="687"/>
      <c r="AH6" s="687"/>
      <c r="AI6" s="687"/>
      <c r="AJ6" s="687"/>
      <c r="AK6" s="687"/>
      <c r="AL6" s="688">
        <v>1</v>
      </c>
      <c r="AM6" s="689"/>
      <c r="AN6" s="689"/>
      <c r="AO6" s="690"/>
      <c r="AP6" s="680" t="s">
        <v>232</v>
      </c>
      <c r="AQ6" s="681"/>
      <c r="AR6" s="681"/>
      <c r="AS6" s="681"/>
      <c r="AT6" s="681"/>
      <c r="AU6" s="681"/>
      <c r="AV6" s="681"/>
      <c r="AW6" s="681"/>
      <c r="AX6" s="681"/>
      <c r="AY6" s="681"/>
      <c r="AZ6" s="681"/>
      <c r="BA6" s="681"/>
      <c r="BB6" s="681"/>
      <c r="BC6" s="681"/>
      <c r="BD6" s="681"/>
      <c r="BE6" s="681"/>
      <c r="BF6" s="682"/>
      <c r="BG6" s="683">
        <v>31258425</v>
      </c>
      <c r="BH6" s="684"/>
      <c r="BI6" s="684"/>
      <c r="BJ6" s="684"/>
      <c r="BK6" s="684"/>
      <c r="BL6" s="684"/>
      <c r="BM6" s="684"/>
      <c r="BN6" s="685"/>
      <c r="BO6" s="686">
        <v>94.2</v>
      </c>
      <c r="BP6" s="686"/>
      <c r="BQ6" s="686"/>
      <c r="BR6" s="686"/>
      <c r="BS6" s="687">
        <v>187224</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433964</v>
      </c>
      <c r="CS6" s="684"/>
      <c r="CT6" s="684"/>
      <c r="CU6" s="684"/>
      <c r="CV6" s="684"/>
      <c r="CW6" s="684"/>
      <c r="CX6" s="684"/>
      <c r="CY6" s="685"/>
      <c r="CZ6" s="677">
        <v>0.6</v>
      </c>
      <c r="DA6" s="678"/>
      <c r="DB6" s="678"/>
      <c r="DC6" s="697"/>
      <c r="DD6" s="692">
        <v>972</v>
      </c>
      <c r="DE6" s="684"/>
      <c r="DF6" s="684"/>
      <c r="DG6" s="684"/>
      <c r="DH6" s="684"/>
      <c r="DI6" s="684"/>
      <c r="DJ6" s="684"/>
      <c r="DK6" s="684"/>
      <c r="DL6" s="684"/>
      <c r="DM6" s="684"/>
      <c r="DN6" s="684"/>
      <c r="DO6" s="684"/>
      <c r="DP6" s="685"/>
      <c r="DQ6" s="692">
        <v>433664</v>
      </c>
      <c r="DR6" s="684"/>
      <c r="DS6" s="684"/>
      <c r="DT6" s="684"/>
      <c r="DU6" s="684"/>
      <c r="DV6" s="684"/>
      <c r="DW6" s="684"/>
      <c r="DX6" s="684"/>
      <c r="DY6" s="684"/>
      <c r="DZ6" s="684"/>
      <c r="EA6" s="684"/>
      <c r="EB6" s="684"/>
      <c r="EC6" s="693"/>
    </row>
    <row r="7" spans="2:143" ht="11.25" customHeight="1" x14ac:dyDescent="0.2">
      <c r="B7" s="680" t="s">
        <v>234</v>
      </c>
      <c r="C7" s="681"/>
      <c r="D7" s="681"/>
      <c r="E7" s="681"/>
      <c r="F7" s="681"/>
      <c r="G7" s="681"/>
      <c r="H7" s="681"/>
      <c r="I7" s="681"/>
      <c r="J7" s="681"/>
      <c r="K7" s="681"/>
      <c r="L7" s="681"/>
      <c r="M7" s="681"/>
      <c r="N7" s="681"/>
      <c r="O7" s="681"/>
      <c r="P7" s="681"/>
      <c r="Q7" s="682"/>
      <c r="R7" s="683">
        <v>16945</v>
      </c>
      <c r="S7" s="684"/>
      <c r="T7" s="684"/>
      <c r="U7" s="684"/>
      <c r="V7" s="684"/>
      <c r="W7" s="684"/>
      <c r="X7" s="684"/>
      <c r="Y7" s="685"/>
      <c r="Z7" s="686">
        <v>0</v>
      </c>
      <c r="AA7" s="686"/>
      <c r="AB7" s="686"/>
      <c r="AC7" s="686"/>
      <c r="AD7" s="687">
        <v>16945</v>
      </c>
      <c r="AE7" s="687"/>
      <c r="AF7" s="687"/>
      <c r="AG7" s="687"/>
      <c r="AH7" s="687"/>
      <c r="AI7" s="687"/>
      <c r="AJ7" s="687"/>
      <c r="AK7" s="687"/>
      <c r="AL7" s="688">
        <v>0</v>
      </c>
      <c r="AM7" s="689"/>
      <c r="AN7" s="689"/>
      <c r="AO7" s="690"/>
      <c r="AP7" s="680" t="s">
        <v>235</v>
      </c>
      <c r="AQ7" s="681"/>
      <c r="AR7" s="681"/>
      <c r="AS7" s="681"/>
      <c r="AT7" s="681"/>
      <c r="AU7" s="681"/>
      <c r="AV7" s="681"/>
      <c r="AW7" s="681"/>
      <c r="AX7" s="681"/>
      <c r="AY7" s="681"/>
      <c r="AZ7" s="681"/>
      <c r="BA7" s="681"/>
      <c r="BB7" s="681"/>
      <c r="BC7" s="681"/>
      <c r="BD7" s="681"/>
      <c r="BE7" s="681"/>
      <c r="BF7" s="682"/>
      <c r="BG7" s="683">
        <v>14218835</v>
      </c>
      <c r="BH7" s="684"/>
      <c r="BI7" s="684"/>
      <c r="BJ7" s="684"/>
      <c r="BK7" s="684"/>
      <c r="BL7" s="684"/>
      <c r="BM7" s="684"/>
      <c r="BN7" s="685"/>
      <c r="BO7" s="686">
        <v>42.8</v>
      </c>
      <c r="BP7" s="686"/>
      <c r="BQ7" s="686"/>
      <c r="BR7" s="686"/>
      <c r="BS7" s="687">
        <v>187224</v>
      </c>
      <c r="BT7" s="687"/>
      <c r="BU7" s="687"/>
      <c r="BV7" s="687"/>
      <c r="BW7" s="687"/>
      <c r="BX7" s="687"/>
      <c r="BY7" s="687"/>
      <c r="BZ7" s="687"/>
      <c r="CA7" s="687"/>
      <c r="CB7" s="691"/>
      <c r="CD7" s="698" t="s">
        <v>236</v>
      </c>
      <c r="CE7" s="699"/>
      <c r="CF7" s="699"/>
      <c r="CG7" s="699"/>
      <c r="CH7" s="699"/>
      <c r="CI7" s="699"/>
      <c r="CJ7" s="699"/>
      <c r="CK7" s="699"/>
      <c r="CL7" s="699"/>
      <c r="CM7" s="699"/>
      <c r="CN7" s="699"/>
      <c r="CO7" s="699"/>
      <c r="CP7" s="699"/>
      <c r="CQ7" s="700"/>
      <c r="CR7" s="683">
        <v>8692341</v>
      </c>
      <c r="CS7" s="684"/>
      <c r="CT7" s="684"/>
      <c r="CU7" s="684"/>
      <c r="CV7" s="684"/>
      <c r="CW7" s="684"/>
      <c r="CX7" s="684"/>
      <c r="CY7" s="685"/>
      <c r="CZ7" s="686">
        <v>11.8</v>
      </c>
      <c r="DA7" s="686"/>
      <c r="DB7" s="686"/>
      <c r="DC7" s="686"/>
      <c r="DD7" s="692">
        <v>1278253</v>
      </c>
      <c r="DE7" s="684"/>
      <c r="DF7" s="684"/>
      <c r="DG7" s="684"/>
      <c r="DH7" s="684"/>
      <c r="DI7" s="684"/>
      <c r="DJ7" s="684"/>
      <c r="DK7" s="684"/>
      <c r="DL7" s="684"/>
      <c r="DM7" s="684"/>
      <c r="DN7" s="684"/>
      <c r="DO7" s="684"/>
      <c r="DP7" s="685"/>
      <c r="DQ7" s="692">
        <v>6718501</v>
      </c>
      <c r="DR7" s="684"/>
      <c r="DS7" s="684"/>
      <c r="DT7" s="684"/>
      <c r="DU7" s="684"/>
      <c r="DV7" s="684"/>
      <c r="DW7" s="684"/>
      <c r="DX7" s="684"/>
      <c r="DY7" s="684"/>
      <c r="DZ7" s="684"/>
      <c r="EA7" s="684"/>
      <c r="EB7" s="684"/>
      <c r="EC7" s="693"/>
    </row>
    <row r="8" spans="2:143" ht="11.25" customHeight="1" x14ac:dyDescent="0.2">
      <c r="B8" s="680" t="s">
        <v>237</v>
      </c>
      <c r="C8" s="681"/>
      <c r="D8" s="681"/>
      <c r="E8" s="681"/>
      <c r="F8" s="681"/>
      <c r="G8" s="681"/>
      <c r="H8" s="681"/>
      <c r="I8" s="681"/>
      <c r="J8" s="681"/>
      <c r="K8" s="681"/>
      <c r="L8" s="681"/>
      <c r="M8" s="681"/>
      <c r="N8" s="681"/>
      <c r="O8" s="681"/>
      <c r="P8" s="681"/>
      <c r="Q8" s="682"/>
      <c r="R8" s="683">
        <v>155845</v>
      </c>
      <c r="S8" s="684"/>
      <c r="T8" s="684"/>
      <c r="U8" s="684"/>
      <c r="V8" s="684"/>
      <c r="W8" s="684"/>
      <c r="X8" s="684"/>
      <c r="Y8" s="685"/>
      <c r="Z8" s="686">
        <v>0.2</v>
      </c>
      <c r="AA8" s="686"/>
      <c r="AB8" s="686"/>
      <c r="AC8" s="686"/>
      <c r="AD8" s="687">
        <v>155845</v>
      </c>
      <c r="AE8" s="687"/>
      <c r="AF8" s="687"/>
      <c r="AG8" s="687"/>
      <c r="AH8" s="687"/>
      <c r="AI8" s="687"/>
      <c r="AJ8" s="687"/>
      <c r="AK8" s="687"/>
      <c r="AL8" s="688">
        <v>0.4</v>
      </c>
      <c r="AM8" s="689"/>
      <c r="AN8" s="689"/>
      <c r="AO8" s="690"/>
      <c r="AP8" s="680" t="s">
        <v>238</v>
      </c>
      <c r="AQ8" s="681"/>
      <c r="AR8" s="681"/>
      <c r="AS8" s="681"/>
      <c r="AT8" s="681"/>
      <c r="AU8" s="681"/>
      <c r="AV8" s="681"/>
      <c r="AW8" s="681"/>
      <c r="AX8" s="681"/>
      <c r="AY8" s="681"/>
      <c r="AZ8" s="681"/>
      <c r="BA8" s="681"/>
      <c r="BB8" s="681"/>
      <c r="BC8" s="681"/>
      <c r="BD8" s="681"/>
      <c r="BE8" s="681"/>
      <c r="BF8" s="682"/>
      <c r="BG8" s="683">
        <v>339526</v>
      </c>
      <c r="BH8" s="684"/>
      <c r="BI8" s="684"/>
      <c r="BJ8" s="684"/>
      <c r="BK8" s="684"/>
      <c r="BL8" s="684"/>
      <c r="BM8" s="684"/>
      <c r="BN8" s="685"/>
      <c r="BO8" s="686">
        <v>1</v>
      </c>
      <c r="BP8" s="686"/>
      <c r="BQ8" s="686"/>
      <c r="BR8" s="686"/>
      <c r="BS8" s="692" t="s">
        <v>127</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28378752</v>
      </c>
      <c r="CS8" s="684"/>
      <c r="CT8" s="684"/>
      <c r="CU8" s="684"/>
      <c r="CV8" s="684"/>
      <c r="CW8" s="684"/>
      <c r="CX8" s="684"/>
      <c r="CY8" s="685"/>
      <c r="CZ8" s="686">
        <v>38.5</v>
      </c>
      <c r="DA8" s="686"/>
      <c r="DB8" s="686"/>
      <c r="DC8" s="686"/>
      <c r="DD8" s="692">
        <v>411554</v>
      </c>
      <c r="DE8" s="684"/>
      <c r="DF8" s="684"/>
      <c r="DG8" s="684"/>
      <c r="DH8" s="684"/>
      <c r="DI8" s="684"/>
      <c r="DJ8" s="684"/>
      <c r="DK8" s="684"/>
      <c r="DL8" s="684"/>
      <c r="DM8" s="684"/>
      <c r="DN8" s="684"/>
      <c r="DO8" s="684"/>
      <c r="DP8" s="685"/>
      <c r="DQ8" s="692">
        <v>12768023</v>
      </c>
      <c r="DR8" s="684"/>
      <c r="DS8" s="684"/>
      <c r="DT8" s="684"/>
      <c r="DU8" s="684"/>
      <c r="DV8" s="684"/>
      <c r="DW8" s="684"/>
      <c r="DX8" s="684"/>
      <c r="DY8" s="684"/>
      <c r="DZ8" s="684"/>
      <c r="EA8" s="684"/>
      <c r="EB8" s="684"/>
      <c r="EC8" s="693"/>
    </row>
    <row r="9" spans="2:143" ht="11.25" customHeight="1" x14ac:dyDescent="0.2">
      <c r="B9" s="680" t="s">
        <v>240</v>
      </c>
      <c r="C9" s="681"/>
      <c r="D9" s="681"/>
      <c r="E9" s="681"/>
      <c r="F9" s="681"/>
      <c r="G9" s="681"/>
      <c r="H9" s="681"/>
      <c r="I9" s="681"/>
      <c r="J9" s="681"/>
      <c r="K9" s="681"/>
      <c r="L9" s="681"/>
      <c r="M9" s="681"/>
      <c r="N9" s="681"/>
      <c r="O9" s="681"/>
      <c r="P9" s="681"/>
      <c r="Q9" s="682"/>
      <c r="R9" s="683">
        <v>93383</v>
      </c>
      <c r="S9" s="684"/>
      <c r="T9" s="684"/>
      <c r="U9" s="684"/>
      <c r="V9" s="684"/>
      <c r="W9" s="684"/>
      <c r="X9" s="684"/>
      <c r="Y9" s="685"/>
      <c r="Z9" s="686">
        <v>0.1</v>
      </c>
      <c r="AA9" s="686"/>
      <c r="AB9" s="686"/>
      <c r="AC9" s="686"/>
      <c r="AD9" s="687">
        <v>93383</v>
      </c>
      <c r="AE9" s="687"/>
      <c r="AF9" s="687"/>
      <c r="AG9" s="687"/>
      <c r="AH9" s="687"/>
      <c r="AI9" s="687"/>
      <c r="AJ9" s="687"/>
      <c r="AK9" s="687"/>
      <c r="AL9" s="688">
        <v>0.2</v>
      </c>
      <c r="AM9" s="689"/>
      <c r="AN9" s="689"/>
      <c r="AO9" s="690"/>
      <c r="AP9" s="680" t="s">
        <v>241</v>
      </c>
      <c r="AQ9" s="681"/>
      <c r="AR9" s="681"/>
      <c r="AS9" s="681"/>
      <c r="AT9" s="681"/>
      <c r="AU9" s="681"/>
      <c r="AV9" s="681"/>
      <c r="AW9" s="681"/>
      <c r="AX9" s="681"/>
      <c r="AY9" s="681"/>
      <c r="AZ9" s="681"/>
      <c r="BA9" s="681"/>
      <c r="BB9" s="681"/>
      <c r="BC9" s="681"/>
      <c r="BD9" s="681"/>
      <c r="BE9" s="681"/>
      <c r="BF9" s="682"/>
      <c r="BG9" s="683">
        <v>11254205</v>
      </c>
      <c r="BH9" s="684"/>
      <c r="BI9" s="684"/>
      <c r="BJ9" s="684"/>
      <c r="BK9" s="684"/>
      <c r="BL9" s="684"/>
      <c r="BM9" s="684"/>
      <c r="BN9" s="685"/>
      <c r="BO9" s="686">
        <v>33.9</v>
      </c>
      <c r="BP9" s="686"/>
      <c r="BQ9" s="686"/>
      <c r="BR9" s="686"/>
      <c r="BS9" s="692" t="s">
        <v>127</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8887094</v>
      </c>
      <c r="CS9" s="684"/>
      <c r="CT9" s="684"/>
      <c r="CU9" s="684"/>
      <c r="CV9" s="684"/>
      <c r="CW9" s="684"/>
      <c r="CX9" s="684"/>
      <c r="CY9" s="685"/>
      <c r="CZ9" s="686">
        <v>12</v>
      </c>
      <c r="DA9" s="686"/>
      <c r="DB9" s="686"/>
      <c r="DC9" s="686"/>
      <c r="DD9" s="692">
        <v>2805365</v>
      </c>
      <c r="DE9" s="684"/>
      <c r="DF9" s="684"/>
      <c r="DG9" s="684"/>
      <c r="DH9" s="684"/>
      <c r="DI9" s="684"/>
      <c r="DJ9" s="684"/>
      <c r="DK9" s="684"/>
      <c r="DL9" s="684"/>
      <c r="DM9" s="684"/>
      <c r="DN9" s="684"/>
      <c r="DO9" s="684"/>
      <c r="DP9" s="685"/>
      <c r="DQ9" s="692">
        <v>5499253</v>
      </c>
      <c r="DR9" s="684"/>
      <c r="DS9" s="684"/>
      <c r="DT9" s="684"/>
      <c r="DU9" s="684"/>
      <c r="DV9" s="684"/>
      <c r="DW9" s="684"/>
      <c r="DX9" s="684"/>
      <c r="DY9" s="684"/>
      <c r="DZ9" s="684"/>
      <c r="EA9" s="684"/>
      <c r="EB9" s="684"/>
      <c r="EC9" s="693"/>
    </row>
    <row r="10" spans="2:143" ht="11.25" customHeight="1" x14ac:dyDescent="0.2">
      <c r="B10" s="680" t="s">
        <v>243</v>
      </c>
      <c r="C10" s="681"/>
      <c r="D10" s="681"/>
      <c r="E10" s="681"/>
      <c r="F10" s="681"/>
      <c r="G10" s="681"/>
      <c r="H10" s="681"/>
      <c r="I10" s="681"/>
      <c r="J10" s="681"/>
      <c r="K10" s="681"/>
      <c r="L10" s="681"/>
      <c r="M10" s="681"/>
      <c r="N10" s="681"/>
      <c r="O10" s="681"/>
      <c r="P10" s="681"/>
      <c r="Q10" s="682"/>
      <c r="R10" s="683" t="s">
        <v>127</v>
      </c>
      <c r="S10" s="684"/>
      <c r="T10" s="684"/>
      <c r="U10" s="684"/>
      <c r="V10" s="684"/>
      <c r="W10" s="684"/>
      <c r="X10" s="684"/>
      <c r="Y10" s="685"/>
      <c r="Z10" s="686" t="s">
        <v>127</v>
      </c>
      <c r="AA10" s="686"/>
      <c r="AB10" s="686"/>
      <c r="AC10" s="686"/>
      <c r="AD10" s="687" t="s">
        <v>127</v>
      </c>
      <c r="AE10" s="687"/>
      <c r="AF10" s="687"/>
      <c r="AG10" s="687"/>
      <c r="AH10" s="687"/>
      <c r="AI10" s="687"/>
      <c r="AJ10" s="687"/>
      <c r="AK10" s="687"/>
      <c r="AL10" s="688" t="s">
        <v>127</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610009</v>
      </c>
      <c r="BH10" s="684"/>
      <c r="BI10" s="684"/>
      <c r="BJ10" s="684"/>
      <c r="BK10" s="684"/>
      <c r="BL10" s="684"/>
      <c r="BM10" s="684"/>
      <c r="BN10" s="685"/>
      <c r="BO10" s="686">
        <v>1.8</v>
      </c>
      <c r="BP10" s="686"/>
      <c r="BQ10" s="686"/>
      <c r="BR10" s="686"/>
      <c r="BS10" s="692" t="s">
        <v>127</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v>174341</v>
      </c>
      <c r="CS10" s="684"/>
      <c r="CT10" s="684"/>
      <c r="CU10" s="684"/>
      <c r="CV10" s="684"/>
      <c r="CW10" s="684"/>
      <c r="CX10" s="684"/>
      <c r="CY10" s="685"/>
      <c r="CZ10" s="686">
        <v>0.2</v>
      </c>
      <c r="DA10" s="686"/>
      <c r="DB10" s="686"/>
      <c r="DC10" s="686"/>
      <c r="DD10" s="692" t="s">
        <v>127</v>
      </c>
      <c r="DE10" s="684"/>
      <c r="DF10" s="684"/>
      <c r="DG10" s="684"/>
      <c r="DH10" s="684"/>
      <c r="DI10" s="684"/>
      <c r="DJ10" s="684"/>
      <c r="DK10" s="684"/>
      <c r="DL10" s="684"/>
      <c r="DM10" s="684"/>
      <c r="DN10" s="684"/>
      <c r="DO10" s="684"/>
      <c r="DP10" s="685"/>
      <c r="DQ10" s="692">
        <v>24341</v>
      </c>
      <c r="DR10" s="684"/>
      <c r="DS10" s="684"/>
      <c r="DT10" s="684"/>
      <c r="DU10" s="684"/>
      <c r="DV10" s="684"/>
      <c r="DW10" s="684"/>
      <c r="DX10" s="684"/>
      <c r="DY10" s="684"/>
      <c r="DZ10" s="684"/>
      <c r="EA10" s="684"/>
      <c r="EB10" s="684"/>
      <c r="EC10" s="693"/>
    </row>
    <row r="11" spans="2:143" ht="11.25" customHeight="1" x14ac:dyDescent="0.2">
      <c r="B11" s="680" t="s">
        <v>246</v>
      </c>
      <c r="C11" s="681"/>
      <c r="D11" s="681"/>
      <c r="E11" s="681"/>
      <c r="F11" s="681"/>
      <c r="G11" s="681"/>
      <c r="H11" s="681"/>
      <c r="I11" s="681"/>
      <c r="J11" s="681"/>
      <c r="K11" s="681"/>
      <c r="L11" s="681"/>
      <c r="M11" s="681"/>
      <c r="N11" s="681"/>
      <c r="O11" s="681"/>
      <c r="P11" s="681"/>
      <c r="Q11" s="682"/>
      <c r="R11" s="683">
        <v>3395533</v>
      </c>
      <c r="S11" s="684"/>
      <c r="T11" s="684"/>
      <c r="U11" s="684"/>
      <c r="V11" s="684"/>
      <c r="W11" s="684"/>
      <c r="X11" s="684"/>
      <c r="Y11" s="685"/>
      <c r="Z11" s="688">
        <v>4.3</v>
      </c>
      <c r="AA11" s="689"/>
      <c r="AB11" s="689"/>
      <c r="AC11" s="701"/>
      <c r="AD11" s="692">
        <v>3395533</v>
      </c>
      <c r="AE11" s="684"/>
      <c r="AF11" s="684"/>
      <c r="AG11" s="684"/>
      <c r="AH11" s="684"/>
      <c r="AI11" s="684"/>
      <c r="AJ11" s="684"/>
      <c r="AK11" s="685"/>
      <c r="AL11" s="688">
        <v>9.1</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2015095</v>
      </c>
      <c r="BH11" s="684"/>
      <c r="BI11" s="684"/>
      <c r="BJ11" s="684"/>
      <c r="BK11" s="684"/>
      <c r="BL11" s="684"/>
      <c r="BM11" s="684"/>
      <c r="BN11" s="685"/>
      <c r="BO11" s="686">
        <v>6.1</v>
      </c>
      <c r="BP11" s="686"/>
      <c r="BQ11" s="686"/>
      <c r="BR11" s="686"/>
      <c r="BS11" s="692">
        <v>187224</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1082865</v>
      </c>
      <c r="CS11" s="684"/>
      <c r="CT11" s="684"/>
      <c r="CU11" s="684"/>
      <c r="CV11" s="684"/>
      <c r="CW11" s="684"/>
      <c r="CX11" s="684"/>
      <c r="CY11" s="685"/>
      <c r="CZ11" s="686">
        <v>1.5</v>
      </c>
      <c r="DA11" s="686"/>
      <c r="DB11" s="686"/>
      <c r="DC11" s="686"/>
      <c r="DD11" s="692">
        <v>500303</v>
      </c>
      <c r="DE11" s="684"/>
      <c r="DF11" s="684"/>
      <c r="DG11" s="684"/>
      <c r="DH11" s="684"/>
      <c r="DI11" s="684"/>
      <c r="DJ11" s="684"/>
      <c r="DK11" s="684"/>
      <c r="DL11" s="684"/>
      <c r="DM11" s="684"/>
      <c r="DN11" s="684"/>
      <c r="DO11" s="684"/>
      <c r="DP11" s="685"/>
      <c r="DQ11" s="692">
        <v>521203</v>
      </c>
      <c r="DR11" s="684"/>
      <c r="DS11" s="684"/>
      <c r="DT11" s="684"/>
      <c r="DU11" s="684"/>
      <c r="DV11" s="684"/>
      <c r="DW11" s="684"/>
      <c r="DX11" s="684"/>
      <c r="DY11" s="684"/>
      <c r="DZ11" s="684"/>
      <c r="EA11" s="684"/>
      <c r="EB11" s="684"/>
      <c r="EC11" s="693"/>
    </row>
    <row r="12" spans="2:143" ht="11.25" customHeight="1" x14ac:dyDescent="0.2">
      <c r="B12" s="680" t="s">
        <v>249</v>
      </c>
      <c r="C12" s="681"/>
      <c r="D12" s="681"/>
      <c r="E12" s="681"/>
      <c r="F12" s="681"/>
      <c r="G12" s="681"/>
      <c r="H12" s="681"/>
      <c r="I12" s="681"/>
      <c r="J12" s="681"/>
      <c r="K12" s="681"/>
      <c r="L12" s="681"/>
      <c r="M12" s="681"/>
      <c r="N12" s="681"/>
      <c r="O12" s="681"/>
      <c r="P12" s="681"/>
      <c r="Q12" s="682"/>
      <c r="R12" s="683">
        <v>12916</v>
      </c>
      <c r="S12" s="684"/>
      <c r="T12" s="684"/>
      <c r="U12" s="684"/>
      <c r="V12" s="684"/>
      <c r="W12" s="684"/>
      <c r="X12" s="684"/>
      <c r="Y12" s="685"/>
      <c r="Z12" s="686">
        <v>0</v>
      </c>
      <c r="AA12" s="686"/>
      <c r="AB12" s="686"/>
      <c r="AC12" s="686"/>
      <c r="AD12" s="687">
        <v>12916</v>
      </c>
      <c r="AE12" s="687"/>
      <c r="AF12" s="687"/>
      <c r="AG12" s="687"/>
      <c r="AH12" s="687"/>
      <c r="AI12" s="687"/>
      <c r="AJ12" s="687"/>
      <c r="AK12" s="687"/>
      <c r="AL12" s="688">
        <v>0</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15392601</v>
      </c>
      <c r="BH12" s="684"/>
      <c r="BI12" s="684"/>
      <c r="BJ12" s="684"/>
      <c r="BK12" s="684"/>
      <c r="BL12" s="684"/>
      <c r="BM12" s="684"/>
      <c r="BN12" s="685"/>
      <c r="BO12" s="686">
        <v>46.4</v>
      </c>
      <c r="BP12" s="686"/>
      <c r="BQ12" s="686"/>
      <c r="BR12" s="686"/>
      <c r="BS12" s="692" t="s">
        <v>127</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1466098</v>
      </c>
      <c r="CS12" s="684"/>
      <c r="CT12" s="684"/>
      <c r="CU12" s="684"/>
      <c r="CV12" s="684"/>
      <c r="CW12" s="684"/>
      <c r="CX12" s="684"/>
      <c r="CY12" s="685"/>
      <c r="CZ12" s="686">
        <v>2</v>
      </c>
      <c r="DA12" s="686"/>
      <c r="DB12" s="686"/>
      <c r="DC12" s="686"/>
      <c r="DD12" s="692">
        <v>266516</v>
      </c>
      <c r="DE12" s="684"/>
      <c r="DF12" s="684"/>
      <c r="DG12" s="684"/>
      <c r="DH12" s="684"/>
      <c r="DI12" s="684"/>
      <c r="DJ12" s="684"/>
      <c r="DK12" s="684"/>
      <c r="DL12" s="684"/>
      <c r="DM12" s="684"/>
      <c r="DN12" s="684"/>
      <c r="DO12" s="684"/>
      <c r="DP12" s="685"/>
      <c r="DQ12" s="692">
        <v>1079795</v>
      </c>
      <c r="DR12" s="684"/>
      <c r="DS12" s="684"/>
      <c r="DT12" s="684"/>
      <c r="DU12" s="684"/>
      <c r="DV12" s="684"/>
      <c r="DW12" s="684"/>
      <c r="DX12" s="684"/>
      <c r="DY12" s="684"/>
      <c r="DZ12" s="684"/>
      <c r="EA12" s="684"/>
      <c r="EB12" s="684"/>
      <c r="EC12" s="693"/>
    </row>
    <row r="13" spans="2:143" ht="11.25" customHeight="1" x14ac:dyDescent="0.2">
      <c r="B13" s="680" t="s">
        <v>252</v>
      </c>
      <c r="C13" s="681"/>
      <c r="D13" s="681"/>
      <c r="E13" s="681"/>
      <c r="F13" s="681"/>
      <c r="G13" s="681"/>
      <c r="H13" s="681"/>
      <c r="I13" s="681"/>
      <c r="J13" s="681"/>
      <c r="K13" s="681"/>
      <c r="L13" s="681"/>
      <c r="M13" s="681"/>
      <c r="N13" s="681"/>
      <c r="O13" s="681"/>
      <c r="P13" s="681"/>
      <c r="Q13" s="682"/>
      <c r="R13" s="683" t="s">
        <v>127</v>
      </c>
      <c r="S13" s="684"/>
      <c r="T13" s="684"/>
      <c r="U13" s="684"/>
      <c r="V13" s="684"/>
      <c r="W13" s="684"/>
      <c r="X13" s="684"/>
      <c r="Y13" s="685"/>
      <c r="Z13" s="686" t="s">
        <v>127</v>
      </c>
      <c r="AA13" s="686"/>
      <c r="AB13" s="686"/>
      <c r="AC13" s="686"/>
      <c r="AD13" s="687" t="s">
        <v>127</v>
      </c>
      <c r="AE13" s="687"/>
      <c r="AF13" s="687"/>
      <c r="AG13" s="687"/>
      <c r="AH13" s="687"/>
      <c r="AI13" s="687"/>
      <c r="AJ13" s="687"/>
      <c r="AK13" s="687"/>
      <c r="AL13" s="688" t="s">
        <v>127</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15363065</v>
      </c>
      <c r="BH13" s="684"/>
      <c r="BI13" s="684"/>
      <c r="BJ13" s="684"/>
      <c r="BK13" s="684"/>
      <c r="BL13" s="684"/>
      <c r="BM13" s="684"/>
      <c r="BN13" s="685"/>
      <c r="BO13" s="686">
        <v>46.3</v>
      </c>
      <c r="BP13" s="686"/>
      <c r="BQ13" s="686"/>
      <c r="BR13" s="686"/>
      <c r="BS13" s="692" t="s">
        <v>127</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7253530</v>
      </c>
      <c r="CS13" s="684"/>
      <c r="CT13" s="684"/>
      <c r="CU13" s="684"/>
      <c r="CV13" s="684"/>
      <c r="CW13" s="684"/>
      <c r="CX13" s="684"/>
      <c r="CY13" s="685"/>
      <c r="CZ13" s="686">
        <v>9.8000000000000007</v>
      </c>
      <c r="DA13" s="686"/>
      <c r="DB13" s="686"/>
      <c r="DC13" s="686"/>
      <c r="DD13" s="692">
        <v>2447594</v>
      </c>
      <c r="DE13" s="684"/>
      <c r="DF13" s="684"/>
      <c r="DG13" s="684"/>
      <c r="DH13" s="684"/>
      <c r="DI13" s="684"/>
      <c r="DJ13" s="684"/>
      <c r="DK13" s="684"/>
      <c r="DL13" s="684"/>
      <c r="DM13" s="684"/>
      <c r="DN13" s="684"/>
      <c r="DO13" s="684"/>
      <c r="DP13" s="685"/>
      <c r="DQ13" s="692">
        <v>4807649</v>
      </c>
      <c r="DR13" s="684"/>
      <c r="DS13" s="684"/>
      <c r="DT13" s="684"/>
      <c r="DU13" s="684"/>
      <c r="DV13" s="684"/>
      <c r="DW13" s="684"/>
      <c r="DX13" s="684"/>
      <c r="DY13" s="684"/>
      <c r="DZ13" s="684"/>
      <c r="EA13" s="684"/>
      <c r="EB13" s="684"/>
      <c r="EC13" s="693"/>
    </row>
    <row r="14" spans="2:143" ht="11.25" customHeight="1" x14ac:dyDescent="0.2">
      <c r="B14" s="680" t="s">
        <v>255</v>
      </c>
      <c r="C14" s="681"/>
      <c r="D14" s="681"/>
      <c r="E14" s="681"/>
      <c r="F14" s="681"/>
      <c r="G14" s="681"/>
      <c r="H14" s="681"/>
      <c r="I14" s="681"/>
      <c r="J14" s="681"/>
      <c r="K14" s="681"/>
      <c r="L14" s="681"/>
      <c r="M14" s="681"/>
      <c r="N14" s="681"/>
      <c r="O14" s="681"/>
      <c r="P14" s="681"/>
      <c r="Q14" s="682"/>
      <c r="R14" s="683">
        <v>104416</v>
      </c>
      <c r="S14" s="684"/>
      <c r="T14" s="684"/>
      <c r="U14" s="684"/>
      <c r="V14" s="684"/>
      <c r="W14" s="684"/>
      <c r="X14" s="684"/>
      <c r="Y14" s="685"/>
      <c r="Z14" s="686">
        <v>0.1</v>
      </c>
      <c r="AA14" s="686"/>
      <c r="AB14" s="686"/>
      <c r="AC14" s="686"/>
      <c r="AD14" s="687">
        <v>104416</v>
      </c>
      <c r="AE14" s="687"/>
      <c r="AF14" s="687"/>
      <c r="AG14" s="687"/>
      <c r="AH14" s="687"/>
      <c r="AI14" s="687"/>
      <c r="AJ14" s="687"/>
      <c r="AK14" s="687"/>
      <c r="AL14" s="688">
        <v>0.3</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369665</v>
      </c>
      <c r="BH14" s="684"/>
      <c r="BI14" s="684"/>
      <c r="BJ14" s="684"/>
      <c r="BK14" s="684"/>
      <c r="BL14" s="684"/>
      <c r="BM14" s="684"/>
      <c r="BN14" s="685"/>
      <c r="BO14" s="686">
        <v>1.1000000000000001</v>
      </c>
      <c r="BP14" s="686"/>
      <c r="BQ14" s="686"/>
      <c r="BR14" s="686"/>
      <c r="BS14" s="692" t="s">
        <v>127</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5153838</v>
      </c>
      <c r="CS14" s="684"/>
      <c r="CT14" s="684"/>
      <c r="CU14" s="684"/>
      <c r="CV14" s="684"/>
      <c r="CW14" s="684"/>
      <c r="CX14" s="684"/>
      <c r="CY14" s="685"/>
      <c r="CZ14" s="686">
        <v>7</v>
      </c>
      <c r="DA14" s="686"/>
      <c r="DB14" s="686"/>
      <c r="DC14" s="686"/>
      <c r="DD14" s="692">
        <v>1449187</v>
      </c>
      <c r="DE14" s="684"/>
      <c r="DF14" s="684"/>
      <c r="DG14" s="684"/>
      <c r="DH14" s="684"/>
      <c r="DI14" s="684"/>
      <c r="DJ14" s="684"/>
      <c r="DK14" s="684"/>
      <c r="DL14" s="684"/>
      <c r="DM14" s="684"/>
      <c r="DN14" s="684"/>
      <c r="DO14" s="684"/>
      <c r="DP14" s="685"/>
      <c r="DQ14" s="692">
        <v>2298292</v>
      </c>
      <c r="DR14" s="684"/>
      <c r="DS14" s="684"/>
      <c r="DT14" s="684"/>
      <c r="DU14" s="684"/>
      <c r="DV14" s="684"/>
      <c r="DW14" s="684"/>
      <c r="DX14" s="684"/>
      <c r="DY14" s="684"/>
      <c r="DZ14" s="684"/>
      <c r="EA14" s="684"/>
      <c r="EB14" s="684"/>
      <c r="EC14" s="693"/>
    </row>
    <row r="15" spans="2:143" ht="11.25" customHeight="1" x14ac:dyDescent="0.2">
      <c r="B15" s="680" t="s">
        <v>258</v>
      </c>
      <c r="C15" s="681"/>
      <c r="D15" s="681"/>
      <c r="E15" s="681"/>
      <c r="F15" s="681"/>
      <c r="G15" s="681"/>
      <c r="H15" s="681"/>
      <c r="I15" s="681"/>
      <c r="J15" s="681"/>
      <c r="K15" s="681"/>
      <c r="L15" s="681"/>
      <c r="M15" s="681"/>
      <c r="N15" s="681"/>
      <c r="O15" s="681"/>
      <c r="P15" s="681"/>
      <c r="Q15" s="682"/>
      <c r="R15" s="683" t="s">
        <v>127</v>
      </c>
      <c r="S15" s="684"/>
      <c r="T15" s="684"/>
      <c r="U15" s="684"/>
      <c r="V15" s="684"/>
      <c r="W15" s="684"/>
      <c r="X15" s="684"/>
      <c r="Y15" s="685"/>
      <c r="Z15" s="686" t="s">
        <v>127</v>
      </c>
      <c r="AA15" s="686"/>
      <c r="AB15" s="686"/>
      <c r="AC15" s="686"/>
      <c r="AD15" s="687" t="s">
        <v>127</v>
      </c>
      <c r="AE15" s="687"/>
      <c r="AF15" s="687"/>
      <c r="AG15" s="687"/>
      <c r="AH15" s="687"/>
      <c r="AI15" s="687"/>
      <c r="AJ15" s="687"/>
      <c r="AK15" s="687"/>
      <c r="AL15" s="688" t="s">
        <v>127</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1277324</v>
      </c>
      <c r="BH15" s="684"/>
      <c r="BI15" s="684"/>
      <c r="BJ15" s="684"/>
      <c r="BK15" s="684"/>
      <c r="BL15" s="684"/>
      <c r="BM15" s="684"/>
      <c r="BN15" s="685"/>
      <c r="BO15" s="686">
        <v>3.8</v>
      </c>
      <c r="BP15" s="686"/>
      <c r="BQ15" s="686"/>
      <c r="BR15" s="686"/>
      <c r="BS15" s="692" t="s">
        <v>127</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7472908</v>
      </c>
      <c r="CS15" s="684"/>
      <c r="CT15" s="684"/>
      <c r="CU15" s="684"/>
      <c r="CV15" s="684"/>
      <c r="CW15" s="684"/>
      <c r="CX15" s="684"/>
      <c r="CY15" s="685"/>
      <c r="CZ15" s="686">
        <v>10.1</v>
      </c>
      <c r="DA15" s="686"/>
      <c r="DB15" s="686"/>
      <c r="DC15" s="686"/>
      <c r="DD15" s="692">
        <v>2464026</v>
      </c>
      <c r="DE15" s="684"/>
      <c r="DF15" s="684"/>
      <c r="DG15" s="684"/>
      <c r="DH15" s="684"/>
      <c r="DI15" s="684"/>
      <c r="DJ15" s="684"/>
      <c r="DK15" s="684"/>
      <c r="DL15" s="684"/>
      <c r="DM15" s="684"/>
      <c r="DN15" s="684"/>
      <c r="DO15" s="684"/>
      <c r="DP15" s="685"/>
      <c r="DQ15" s="692">
        <v>4918846</v>
      </c>
      <c r="DR15" s="684"/>
      <c r="DS15" s="684"/>
      <c r="DT15" s="684"/>
      <c r="DU15" s="684"/>
      <c r="DV15" s="684"/>
      <c r="DW15" s="684"/>
      <c r="DX15" s="684"/>
      <c r="DY15" s="684"/>
      <c r="DZ15" s="684"/>
      <c r="EA15" s="684"/>
      <c r="EB15" s="684"/>
      <c r="EC15" s="693"/>
    </row>
    <row r="16" spans="2:143" ht="11.25" customHeight="1" x14ac:dyDescent="0.2">
      <c r="B16" s="680" t="s">
        <v>261</v>
      </c>
      <c r="C16" s="681"/>
      <c r="D16" s="681"/>
      <c r="E16" s="681"/>
      <c r="F16" s="681"/>
      <c r="G16" s="681"/>
      <c r="H16" s="681"/>
      <c r="I16" s="681"/>
      <c r="J16" s="681"/>
      <c r="K16" s="681"/>
      <c r="L16" s="681"/>
      <c r="M16" s="681"/>
      <c r="N16" s="681"/>
      <c r="O16" s="681"/>
      <c r="P16" s="681"/>
      <c r="Q16" s="682"/>
      <c r="R16" s="683">
        <v>32603</v>
      </c>
      <c r="S16" s="684"/>
      <c r="T16" s="684"/>
      <c r="U16" s="684"/>
      <c r="V16" s="684"/>
      <c r="W16" s="684"/>
      <c r="X16" s="684"/>
      <c r="Y16" s="685"/>
      <c r="Z16" s="686">
        <v>0</v>
      </c>
      <c r="AA16" s="686"/>
      <c r="AB16" s="686"/>
      <c r="AC16" s="686"/>
      <c r="AD16" s="687">
        <v>32603</v>
      </c>
      <c r="AE16" s="687"/>
      <c r="AF16" s="687"/>
      <c r="AG16" s="687"/>
      <c r="AH16" s="687"/>
      <c r="AI16" s="687"/>
      <c r="AJ16" s="687"/>
      <c r="AK16" s="687"/>
      <c r="AL16" s="688">
        <v>0.1</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127</v>
      </c>
      <c r="BH16" s="684"/>
      <c r="BI16" s="684"/>
      <c r="BJ16" s="684"/>
      <c r="BK16" s="684"/>
      <c r="BL16" s="684"/>
      <c r="BM16" s="684"/>
      <c r="BN16" s="685"/>
      <c r="BO16" s="686" t="s">
        <v>127</v>
      </c>
      <c r="BP16" s="686"/>
      <c r="BQ16" s="686"/>
      <c r="BR16" s="686"/>
      <c r="BS16" s="692" t="s">
        <v>127</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v>181177</v>
      </c>
      <c r="CS16" s="684"/>
      <c r="CT16" s="684"/>
      <c r="CU16" s="684"/>
      <c r="CV16" s="684"/>
      <c r="CW16" s="684"/>
      <c r="CX16" s="684"/>
      <c r="CY16" s="685"/>
      <c r="CZ16" s="686">
        <v>0.2</v>
      </c>
      <c r="DA16" s="686"/>
      <c r="DB16" s="686"/>
      <c r="DC16" s="686"/>
      <c r="DD16" s="692" t="s">
        <v>127</v>
      </c>
      <c r="DE16" s="684"/>
      <c r="DF16" s="684"/>
      <c r="DG16" s="684"/>
      <c r="DH16" s="684"/>
      <c r="DI16" s="684"/>
      <c r="DJ16" s="684"/>
      <c r="DK16" s="684"/>
      <c r="DL16" s="684"/>
      <c r="DM16" s="684"/>
      <c r="DN16" s="684"/>
      <c r="DO16" s="684"/>
      <c r="DP16" s="685"/>
      <c r="DQ16" s="692">
        <v>3377</v>
      </c>
      <c r="DR16" s="684"/>
      <c r="DS16" s="684"/>
      <c r="DT16" s="684"/>
      <c r="DU16" s="684"/>
      <c r="DV16" s="684"/>
      <c r="DW16" s="684"/>
      <c r="DX16" s="684"/>
      <c r="DY16" s="684"/>
      <c r="DZ16" s="684"/>
      <c r="EA16" s="684"/>
      <c r="EB16" s="684"/>
      <c r="EC16" s="693"/>
    </row>
    <row r="17" spans="2:133" ht="11.25" customHeight="1" x14ac:dyDescent="0.2">
      <c r="B17" s="680" t="s">
        <v>264</v>
      </c>
      <c r="C17" s="681"/>
      <c r="D17" s="681"/>
      <c r="E17" s="681"/>
      <c r="F17" s="681"/>
      <c r="G17" s="681"/>
      <c r="H17" s="681"/>
      <c r="I17" s="681"/>
      <c r="J17" s="681"/>
      <c r="K17" s="681"/>
      <c r="L17" s="681"/>
      <c r="M17" s="681"/>
      <c r="N17" s="681"/>
      <c r="O17" s="681"/>
      <c r="P17" s="681"/>
      <c r="Q17" s="682"/>
      <c r="R17" s="683">
        <v>387862</v>
      </c>
      <c r="S17" s="684"/>
      <c r="T17" s="684"/>
      <c r="U17" s="684"/>
      <c r="V17" s="684"/>
      <c r="W17" s="684"/>
      <c r="X17" s="684"/>
      <c r="Y17" s="685"/>
      <c r="Z17" s="686">
        <v>0.5</v>
      </c>
      <c r="AA17" s="686"/>
      <c r="AB17" s="686"/>
      <c r="AC17" s="686"/>
      <c r="AD17" s="687">
        <v>387862</v>
      </c>
      <c r="AE17" s="687"/>
      <c r="AF17" s="687"/>
      <c r="AG17" s="687"/>
      <c r="AH17" s="687"/>
      <c r="AI17" s="687"/>
      <c r="AJ17" s="687"/>
      <c r="AK17" s="687"/>
      <c r="AL17" s="688">
        <v>1</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127</v>
      </c>
      <c r="BH17" s="684"/>
      <c r="BI17" s="684"/>
      <c r="BJ17" s="684"/>
      <c r="BK17" s="684"/>
      <c r="BL17" s="684"/>
      <c r="BM17" s="684"/>
      <c r="BN17" s="685"/>
      <c r="BO17" s="686" t="s">
        <v>127</v>
      </c>
      <c r="BP17" s="686"/>
      <c r="BQ17" s="686"/>
      <c r="BR17" s="686"/>
      <c r="BS17" s="692" t="s">
        <v>266</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4597489</v>
      </c>
      <c r="CS17" s="684"/>
      <c r="CT17" s="684"/>
      <c r="CU17" s="684"/>
      <c r="CV17" s="684"/>
      <c r="CW17" s="684"/>
      <c r="CX17" s="684"/>
      <c r="CY17" s="685"/>
      <c r="CZ17" s="686">
        <v>6.2</v>
      </c>
      <c r="DA17" s="686"/>
      <c r="DB17" s="686"/>
      <c r="DC17" s="686"/>
      <c r="DD17" s="692" t="s">
        <v>127</v>
      </c>
      <c r="DE17" s="684"/>
      <c r="DF17" s="684"/>
      <c r="DG17" s="684"/>
      <c r="DH17" s="684"/>
      <c r="DI17" s="684"/>
      <c r="DJ17" s="684"/>
      <c r="DK17" s="684"/>
      <c r="DL17" s="684"/>
      <c r="DM17" s="684"/>
      <c r="DN17" s="684"/>
      <c r="DO17" s="684"/>
      <c r="DP17" s="685"/>
      <c r="DQ17" s="692">
        <v>4368648</v>
      </c>
      <c r="DR17" s="684"/>
      <c r="DS17" s="684"/>
      <c r="DT17" s="684"/>
      <c r="DU17" s="684"/>
      <c r="DV17" s="684"/>
      <c r="DW17" s="684"/>
      <c r="DX17" s="684"/>
      <c r="DY17" s="684"/>
      <c r="DZ17" s="684"/>
      <c r="EA17" s="684"/>
      <c r="EB17" s="684"/>
      <c r="EC17" s="693"/>
    </row>
    <row r="18" spans="2:133" ht="11.25" customHeight="1" x14ac:dyDescent="0.2">
      <c r="B18" s="680" t="s">
        <v>268</v>
      </c>
      <c r="C18" s="681"/>
      <c r="D18" s="681"/>
      <c r="E18" s="681"/>
      <c r="F18" s="681"/>
      <c r="G18" s="681"/>
      <c r="H18" s="681"/>
      <c r="I18" s="681"/>
      <c r="J18" s="681"/>
      <c r="K18" s="681"/>
      <c r="L18" s="681"/>
      <c r="M18" s="681"/>
      <c r="N18" s="681"/>
      <c r="O18" s="681"/>
      <c r="P18" s="681"/>
      <c r="Q18" s="682"/>
      <c r="R18" s="683">
        <v>169030</v>
      </c>
      <c r="S18" s="684"/>
      <c r="T18" s="684"/>
      <c r="U18" s="684"/>
      <c r="V18" s="684"/>
      <c r="W18" s="684"/>
      <c r="X18" s="684"/>
      <c r="Y18" s="685"/>
      <c r="Z18" s="686">
        <v>0.2</v>
      </c>
      <c r="AA18" s="686"/>
      <c r="AB18" s="686"/>
      <c r="AC18" s="686"/>
      <c r="AD18" s="687">
        <v>169030</v>
      </c>
      <c r="AE18" s="687"/>
      <c r="AF18" s="687"/>
      <c r="AG18" s="687"/>
      <c r="AH18" s="687"/>
      <c r="AI18" s="687"/>
      <c r="AJ18" s="687"/>
      <c r="AK18" s="687"/>
      <c r="AL18" s="688">
        <v>0.5</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127</v>
      </c>
      <c r="BH18" s="684"/>
      <c r="BI18" s="684"/>
      <c r="BJ18" s="684"/>
      <c r="BK18" s="684"/>
      <c r="BL18" s="684"/>
      <c r="BM18" s="684"/>
      <c r="BN18" s="685"/>
      <c r="BO18" s="686" t="s">
        <v>127</v>
      </c>
      <c r="BP18" s="686"/>
      <c r="BQ18" s="686"/>
      <c r="BR18" s="686"/>
      <c r="BS18" s="692" t="s">
        <v>127</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266</v>
      </c>
      <c r="CS18" s="684"/>
      <c r="CT18" s="684"/>
      <c r="CU18" s="684"/>
      <c r="CV18" s="684"/>
      <c r="CW18" s="684"/>
      <c r="CX18" s="684"/>
      <c r="CY18" s="685"/>
      <c r="CZ18" s="686" t="s">
        <v>127</v>
      </c>
      <c r="DA18" s="686"/>
      <c r="DB18" s="686"/>
      <c r="DC18" s="686"/>
      <c r="DD18" s="692" t="s">
        <v>127</v>
      </c>
      <c r="DE18" s="684"/>
      <c r="DF18" s="684"/>
      <c r="DG18" s="684"/>
      <c r="DH18" s="684"/>
      <c r="DI18" s="684"/>
      <c r="DJ18" s="684"/>
      <c r="DK18" s="684"/>
      <c r="DL18" s="684"/>
      <c r="DM18" s="684"/>
      <c r="DN18" s="684"/>
      <c r="DO18" s="684"/>
      <c r="DP18" s="685"/>
      <c r="DQ18" s="692" t="s">
        <v>127</v>
      </c>
      <c r="DR18" s="684"/>
      <c r="DS18" s="684"/>
      <c r="DT18" s="684"/>
      <c r="DU18" s="684"/>
      <c r="DV18" s="684"/>
      <c r="DW18" s="684"/>
      <c r="DX18" s="684"/>
      <c r="DY18" s="684"/>
      <c r="DZ18" s="684"/>
      <c r="EA18" s="684"/>
      <c r="EB18" s="684"/>
      <c r="EC18" s="693"/>
    </row>
    <row r="19" spans="2:133" ht="11.25" customHeight="1" x14ac:dyDescent="0.2">
      <c r="B19" s="680" t="s">
        <v>271</v>
      </c>
      <c r="C19" s="681"/>
      <c r="D19" s="681"/>
      <c r="E19" s="681"/>
      <c r="F19" s="681"/>
      <c r="G19" s="681"/>
      <c r="H19" s="681"/>
      <c r="I19" s="681"/>
      <c r="J19" s="681"/>
      <c r="K19" s="681"/>
      <c r="L19" s="681"/>
      <c r="M19" s="681"/>
      <c r="N19" s="681"/>
      <c r="O19" s="681"/>
      <c r="P19" s="681"/>
      <c r="Q19" s="682"/>
      <c r="R19" s="683">
        <v>16959</v>
      </c>
      <c r="S19" s="684"/>
      <c r="T19" s="684"/>
      <c r="U19" s="684"/>
      <c r="V19" s="684"/>
      <c r="W19" s="684"/>
      <c r="X19" s="684"/>
      <c r="Y19" s="685"/>
      <c r="Z19" s="686">
        <v>0</v>
      </c>
      <c r="AA19" s="686"/>
      <c r="AB19" s="686"/>
      <c r="AC19" s="686"/>
      <c r="AD19" s="687">
        <v>16959</v>
      </c>
      <c r="AE19" s="687"/>
      <c r="AF19" s="687"/>
      <c r="AG19" s="687"/>
      <c r="AH19" s="687"/>
      <c r="AI19" s="687"/>
      <c r="AJ19" s="687"/>
      <c r="AK19" s="687"/>
      <c r="AL19" s="688">
        <v>0</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v>1938243</v>
      </c>
      <c r="BH19" s="684"/>
      <c r="BI19" s="684"/>
      <c r="BJ19" s="684"/>
      <c r="BK19" s="684"/>
      <c r="BL19" s="684"/>
      <c r="BM19" s="684"/>
      <c r="BN19" s="685"/>
      <c r="BO19" s="686">
        <v>5.8</v>
      </c>
      <c r="BP19" s="686"/>
      <c r="BQ19" s="686"/>
      <c r="BR19" s="686"/>
      <c r="BS19" s="692" t="s">
        <v>127</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127</v>
      </c>
      <c r="CS19" s="684"/>
      <c r="CT19" s="684"/>
      <c r="CU19" s="684"/>
      <c r="CV19" s="684"/>
      <c r="CW19" s="684"/>
      <c r="CX19" s="684"/>
      <c r="CY19" s="685"/>
      <c r="CZ19" s="686" t="s">
        <v>127</v>
      </c>
      <c r="DA19" s="686"/>
      <c r="DB19" s="686"/>
      <c r="DC19" s="686"/>
      <c r="DD19" s="692" t="s">
        <v>127</v>
      </c>
      <c r="DE19" s="684"/>
      <c r="DF19" s="684"/>
      <c r="DG19" s="684"/>
      <c r="DH19" s="684"/>
      <c r="DI19" s="684"/>
      <c r="DJ19" s="684"/>
      <c r="DK19" s="684"/>
      <c r="DL19" s="684"/>
      <c r="DM19" s="684"/>
      <c r="DN19" s="684"/>
      <c r="DO19" s="684"/>
      <c r="DP19" s="685"/>
      <c r="DQ19" s="692" t="s">
        <v>127</v>
      </c>
      <c r="DR19" s="684"/>
      <c r="DS19" s="684"/>
      <c r="DT19" s="684"/>
      <c r="DU19" s="684"/>
      <c r="DV19" s="684"/>
      <c r="DW19" s="684"/>
      <c r="DX19" s="684"/>
      <c r="DY19" s="684"/>
      <c r="DZ19" s="684"/>
      <c r="EA19" s="684"/>
      <c r="EB19" s="684"/>
      <c r="EC19" s="693"/>
    </row>
    <row r="20" spans="2:133" ht="11.25" customHeight="1" x14ac:dyDescent="0.2">
      <c r="B20" s="680" t="s">
        <v>274</v>
      </c>
      <c r="C20" s="681"/>
      <c r="D20" s="681"/>
      <c r="E20" s="681"/>
      <c r="F20" s="681"/>
      <c r="G20" s="681"/>
      <c r="H20" s="681"/>
      <c r="I20" s="681"/>
      <c r="J20" s="681"/>
      <c r="K20" s="681"/>
      <c r="L20" s="681"/>
      <c r="M20" s="681"/>
      <c r="N20" s="681"/>
      <c r="O20" s="681"/>
      <c r="P20" s="681"/>
      <c r="Q20" s="682"/>
      <c r="R20" s="683">
        <v>4888</v>
      </c>
      <c r="S20" s="684"/>
      <c r="T20" s="684"/>
      <c r="U20" s="684"/>
      <c r="V20" s="684"/>
      <c r="W20" s="684"/>
      <c r="X20" s="684"/>
      <c r="Y20" s="685"/>
      <c r="Z20" s="686">
        <v>0</v>
      </c>
      <c r="AA20" s="686"/>
      <c r="AB20" s="686"/>
      <c r="AC20" s="686"/>
      <c r="AD20" s="687">
        <v>4888</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v>1938243</v>
      </c>
      <c r="BH20" s="684"/>
      <c r="BI20" s="684"/>
      <c r="BJ20" s="684"/>
      <c r="BK20" s="684"/>
      <c r="BL20" s="684"/>
      <c r="BM20" s="684"/>
      <c r="BN20" s="685"/>
      <c r="BO20" s="686">
        <v>5.8</v>
      </c>
      <c r="BP20" s="686"/>
      <c r="BQ20" s="686"/>
      <c r="BR20" s="686"/>
      <c r="BS20" s="692" t="s">
        <v>127</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73774397</v>
      </c>
      <c r="CS20" s="684"/>
      <c r="CT20" s="684"/>
      <c r="CU20" s="684"/>
      <c r="CV20" s="684"/>
      <c r="CW20" s="684"/>
      <c r="CX20" s="684"/>
      <c r="CY20" s="685"/>
      <c r="CZ20" s="686">
        <v>100</v>
      </c>
      <c r="DA20" s="686"/>
      <c r="DB20" s="686"/>
      <c r="DC20" s="686"/>
      <c r="DD20" s="692">
        <v>11623770</v>
      </c>
      <c r="DE20" s="684"/>
      <c r="DF20" s="684"/>
      <c r="DG20" s="684"/>
      <c r="DH20" s="684"/>
      <c r="DI20" s="684"/>
      <c r="DJ20" s="684"/>
      <c r="DK20" s="684"/>
      <c r="DL20" s="684"/>
      <c r="DM20" s="684"/>
      <c r="DN20" s="684"/>
      <c r="DO20" s="684"/>
      <c r="DP20" s="685"/>
      <c r="DQ20" s="692">
        <v>43441592</v>
      </c>
      <c r="DR20" s="684"/>
      <c r="DS20" s="684"/>
      <c r="DT20" s="684"/>
      <c r="DU20" s="684"/>
      <c r="DV20" s="684"/>
      <c r="DW20" s="684"/>
      <c r="DX20" s="684"/>
      <c r="DY20" s="684"/>
      <c r="DZ20" s="684"/>
      <c r="EA20" s="684"/>
      <c r="EB20" s="684"/>
      <c r="EC20" s="693"/>
    </row>
    <row r="21" spans="2:133" ht="11.25" customHeight="1" x14ac:dyDescent="0.2">
      <c r="B21" s="680" t="s">
        <v>277</v>
      </c>
      <c r="C21" s="681"/>
      <c r="D21" s="681"/>
      <c r="E21" s="681"/>
      <c r="F21" s="681"/>
      <c r="G21" s="681"/>
      <c r="H21" s="681"/>
      <c r="I21" s="681"/>
      <c r="J21" s="681"/>
      <c r="K21" s="681"/>
      <c r="L21" s="681"/>
      <c r="M21" s="681"/>
      <c r="N21" s="681"/>
      <c r="O21" s="681"/>
      <c r="P21" s="681"/>
      <c r="Q21" s="682"/>
      <c r="R21" s="683">
        <v>196985</v>
      </c>
      <c r="S21" s="684"/>
      <c r="T21" s="684"/>
      <c r="U21" s="684"/>
      <c r="V21" s="684"/>
      <c r="W21" s="684"/>
      <c r="X21" s="684"/>
      <c r="Y21" s="685"/>
      <c r="Z21" s="686">
        <v>0.3</v>
      </c>
      <c r="AA21" s="686"/>
      <c r="AB21" s="686"/>
      <c r="AC21" s="686"/>
      <c r="AD21" s="687">
        <v>196985</v>
      </c>
      <c r="AE21" s="687"/>
      <c r="AF21" s="687"/>
      <c r="AG21" s="687"/>
      <c r="AH21" s="687"/>
      <c r="AI21" s="687"/>
      <c r="AJ21" s="687"/>
      <c r="AK21" s="687"/>
      <c r="AL21" s="688">
        <v>0.5</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v>23567</v>
      </c>
      <c r="BH21" s="684"/>
      <c r="BI21" s="684"/>
      <c r="BJ21" s="684"/>
      <c r="BK21" s="684"/>
      <c r="BL21" s="684"/>
      <c r="BM21" s="684"/>
      <c r="BN21" s="685"/>
      <c r="BO21" s="686">
        <v>0.1</v>
      </c>
      <c r="BP21" s="686"/>
      <c r="BQ21" s="686"/>
      <c r="BR21" s="686"/>
      <c r="BS21" s="692" t="s">
        <v>127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279</v>
      </c>
      <c r="C22" s="681"/>
      <c r="D22" s="681"/>
      <c r="E22" s="681"/>
      <c r="F22" s="681"/>
      <c r="G22" s="681"/>
      <c r="H22" s="681"/>
      <c r="I22" s="681"/>
      <c r="J22" s="681"/>
      <c r="K22" s="681"/>
      <c r="L22" s="681"/>
      <c r="M22" s="681"/>
      <c r="N22" s="681"/>
      <c r="O22" s="681"/>
      <c r="P22" s="681"/>
      <c r="Q22" s="682"/>
      <c r="R22" s="683">
        <v>1268370</v>
      </c>
      <c r="S22" s="684"/>
      <c r="T22" s="684"/>
      <c r="U22" s="684"/>
      <c r="V22" s="684"/>
      <c r="W22" s="684"/>
      <c r="X22" s="684"/>
      <c r="Y22" s="685"/>
      <c r="Z22" s="686">
        <v>1.6</v>
      </c>
      <c r="AA22" s="686"/>
      <c r="AB22" s="686"/>
      <c r="AC22" s="686"/>
      <c r="AD22" s="687">
        <v>1046325</v>
      </c>
      <c r="AE22" s="687"/>
      <c r="AF22" s="687"/>
      <c r="AG22" s="687"/>
      <c r="AH22" s="687"/>
      <c r="AI22" s="687"/>
      <c r="AJ22" s="687"/>
      <c r="AK22" s="687"/>
      <c r="AL22" s="688">
        <v>2.8</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127</v>
      </c>
      <c r="BH22" s="684"/>
      <c r="BI22" s="684"/>
      <c r="BJ22" s="684"/>
      <c r="BK22" s="684"/>
      <c r="BL22" s="684"/>
      <c r="BM22" s="684"/>
      <c r="BN22" s="685"/>
      <c r="BO22" s="686" t="s">
        <v>127</v>
      </c>
      <c r="BP22" s="686"/>
      <c r="BQ22" s="686"/>
      <c r="BR22" s="686"/>
      <c r="BS22" s="692" t="s">
        <v>127</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282</v>
      </c>
      <c r="C23" s="681"/>
      <c r="D23" s="681"/>
      <c r="E23" s="681"/>
      <c r="F23" s="681"/>
      <c r="G23" s="681"/>
      <c r="H23" s="681"/>
      <c r="I23" s="681"/>
      <c r="J23" s="681"/>
      <c r="K23" s="681"/>
      <c r="L23" s="681"/>
      <c r="M23" s="681"/>
      <c r="N23" s="681"/>
      <c r="O23" s="681"/>
      <c r="P23" s="681"/>
      <c r="Q23" s="682"/>
      <c r="R23" s="683">
        <v>1046325</v>
      </c>
      <c r="S23" s="684"/>
      <c r="T23" s="684"/>
      <c r="U23" s="684"/>
      <c r="V23" s="684"/>
      <c r="W23" s="684"/>
      <c r="X23" s="684"/>
      <c r="Y23" s="685"/>
      <c r="Z23" s="686">
        <v>1.3</v>
      </c>
      <c r="AA23" s="686"/>
      <c r="AB23" s="686"/>
      <c r="AC23" s="686"/>
      <c r="AD23" s="687">
        <v>1046325</v>
      </c>
      <c r="AE23" s="687"/>
      <c r="AF23" s="687"/>
      <c r="AG23" s="687"/>
      <c r="AH23" s="687"/>
      <c r="AI23" s="687"/>
      <c r="AJ23" s="687"/>
      <c r="AK23" s="687"/>
      <c r="AL23" s="688">
        <v>2.8</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v>1914676</v>
      </c>
      <c r="BH23" s="684"/>
      <c r="BI23" s="684"/>
      <c r="BJ23" s="684"/>
      <c r="BK23" s="684"/>
      <c r="BL23" s="684"/>
      <c r="BM23" s="684"/>
      <c r="BN23" s="685"/>
      <c r="BO23" s="686">
        <v>5.8</v>
      </c>
      <c r="BP23" s="686"/>
      <c r="BQ23" s="686"/>
      <c r="BR23" s="686"/>
      <c r="BS23" s="692" t="s">
        <v>127</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x14ac:dyDescent="0.2">
      <c r="B24" s="680" t="s">
        <v>289</v>
      </c>
      <c r="C24" s="681"/>
      <c r="D24" s="681"/>
      <c r="E24" s="681"/>
      <c r="F24" s="681"/>
      <c r="G24" s="681"/>
      <c r="H24" s="681"/>
      <c r="I24" s="681"/>
      <c r="J24" s="681"/>
      <c r="K24" s="681"/>
      <c r="L24" s="681"/>
      <c r="M24" s="681"/>
      <c r="N24" s="681"/>
      <c r="O24" s="681"/>
      <c r="P24" s="681"/>
      <c r="Q24" s="682"/>
      <c r="R24" s="683">
        <v>221871</v>
      </c>
      <c r="S24" s="684"/>
      <c r="T24" s="684"/>
      <c r="U24" s="684"/>
      <c r="V24" s="684"/>
      <c r="W24" s="684"/>
      <c r="X24" s="684"/>
      <c r="Y24" s="685"/>
      <c r="Z24" s="686">
        <v>0.3</v>
      </c>
      <c r="AA24" s="686"/>
      <c r="AB24" s="686"/>
      <c r="AC24" s="686"/>
      <c r="AD24" s="687" t="s">
        <v>127</v>
      </c>
      <c r="AE24" s="687"/>
      <c r="AF24" s="687"/>
      <c r="AG24" s="687"/>
      <c r="AH24" s="687"/>
      <c r="AI24" s="687"/>
      <c r="AJ24" s="687"/>
      <c r="AK24" s="687"/>
      <c r="AL24" s="688" t="s">
        <v>127</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127</v>
      </c>
      <c r="BH24" s="684"/>
      <c r="BI24" s="684"/>
      <c r="BJ24" s="684"/>
      <c r="BK24" s="684"/>
      <c r="BL24" s="684"/>
      <c r="BM24" s="684"/>
      <c r="BN24" s="685"/>
      <c r="BO24" s="686" t="s">
        <v>127</v>
      </c>
      <c r="BP24" s="686"/>
      <c r="BQ24" s="686"/>
      <c r="BR24" s="686"/>
      <c r="BS24" s="692" t="s">
        <v>127</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36958014</v>
      </c>
      <c r="CS24" s="673"/>
      <c r="CT24" s="673"/>
      <c r="CU24" s="673"/>
      <c r="CV24" s="673"/>
      <c r="CW24" s="673"/>
      <c r="CX24" s="673"/>
      <c r="CY24" s="674"/>
      <c r="CZ24" s="677">
        <v>50.1</v>
      </c>
      <c r="DA24" s="678"/>
      <c r="DB24" s="678"/>
      <c r="DC24" s="697"/>
      <c r="DD24" s="722">
        <v>20935912</v>
      </c>
      <c r="DE24" s="673"/>
      <c r="DF24" s="673"/>
      <c r="DG24" s="673"/>
      <c r="DH24" s="673"/>
      <c r="DI24" s="673"/>
      <c r="DJ24" s="673"/>
      <c r="DK24" s="674"/>
      <c r="DL24" s="722">
        <v>20305665</v>
      </c>
      <c r="DM24" s="673"/>
      <c r="DN24" s="673"/>
      <c r="DO24" s="673"/>
      <c r="DP24" s="673"/>
      <c r="DQ24" s="673"/>
      <c r="DR24" s="673"/>
      <c r="DS24" s="673"/>
      <c r="DT24" s="673"/>
      <c r="DU24" s="673"/>
      <c r="DV24" s="674"/>
      <c r="DW24" s="677">
        <v>52</v>
      </c>
      <c r="DX24" s="678"/>
      <c r="DY24" s="678"/>
      <c r="DZ24" s="678"/>
      <c r="EA24" s="678"/>
      <c r="EB24" s="678"/>
      <c r="EC24" s="679"/>
    </row>
    <row r="25" spans="2:133" ht="11.25" customHeight="1" x14ac:dyDescent="0.2">
      <c r="B25" s="680" t="s">
        <v>292</v>
      </c>
      <c r="C25" s="681"/>
      <c r="D25" s="681"/>
      <c r="E25" s="681"/>
      <c r="F25" s="681"/>
      <c r="G25" s="681"/>
      <c r="H25" s="681"/>
      <c r="I25" s="681"/>
      <c r="J25" s="681"/>
      <c r="K25" s="681"/>
      <c r="L25" s="681"/>
      <c r="M25" s="681"/>
      <c r="N25" s="681"/>
      <c r="O25" s="681"/>
      <c r="P25" s="681"/>
      <c r="Q25" s="682"/>
      <c r="R25" s="683">
        <v>174</v>
      </c>
      <c r="S25" s="684"/>
      <c r="T25" s="684"/>
      <c r="U25" s="684"/>
      <c r="V25" s="684"/>
      <c r="W25" s="684"/>
      <c r="X25" s="684"/>
      <c r="Y25" s="685"/>
      <c r="Z25" s="686">
        <v>0</v>
      </c>
      <c r="AA25" s="686"/>
      <c r="AB25" s="686"/>
      <c r="AC25" s="686"/>
      <c r="AD25" s="687" t="s">
        <v>127</v>
      </c>
      <c r="AE25" s="687"/>
      <c r="AF25" s="687"/>
      <c r="AG25" s="687"/>
      <c r="AH25" s="687"/>
      <c r="AI25" s="687"/>
      <c r="AJ25" s="687"/>
      <c r="AK25" s="687"/>
      <c r="AL25" s="688" t="s">
        <v>127</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127</v>
      </c>
      <c r="BH25" s="684"/>
      <c r="BI25" s="684"/>
      <c r="BJ25" s="684"/>
      <c r="BK25" s="684"/>
      <c r="BL25" s="684"/>
      <c r="BM25" s="684"/>
      <c r="BN25" s="685"/>
      <c r="BO25" s="686" t="s">
        <v>127</v>
      </c>
      <c r="BP25" s="686"/>
      <c r="BQ25" s="686"/>
      <c r="BR25" s="686"/>
      <c r="BS25" s="692" t="s">
        <v>266</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12792301</v>
      </c>
      <c r="CS25" s="719"/>
      <c r="CT25" s="719"/>
      <c r="CU25" s="719"/>
      <c r="CV25" s="719"/>
      <c r="CW25" s="719"/>
      <c r="CX25" s="719"/>
      <c r="CY25" s="720"/>
      <c r="CZ25" s="688">
        <v>17.3</v>
      </c>
      <c r="DA25" s="717"/>
      <c r="DB25" s="717"/>
      <c r="DC25" s="721"/>
      <c r="DD25" s="692">
        <v>10771557</v>
      </c>
      <c r="DE25" s="719"/>
      <c r="DF25" s="719"/>
      <c r="DG25" s="719"/>
      <c r="DH25" s="719"/>
      <c r="DI25" s="719"/>
      <c r="DJ25" s="719"/>
      <c r="DK25" s="720"/>
      <c r="DL25" s="692">
        <v>10688733</v>
      </c>
      <c r="DM25" s="719"/>
      <c r="DN25" s="719"/>
      <c r="DO25" s="719"/>
      <c r="DP25" s="719"/>
      <c r="DQ25" s="719"/>
      <c r="DR25" s="719"/>
      <c r="DS25" s="719"/>
      <c r="DT25" s="719"/>
      <c r="DU25" s="719"/>
      <c r="DV25" s="720"/>
      <c r="DW25" s="688">
        <v>27.4</v>
      </c>
      <c r="DX25" s="717"/>
      <c r="DY25" s="717"/>
      <c r="DZ25" s="717"/>
      <c r="EA25" s="717"/>
      <c r="EB25" s="717"/>
      <c r="EC25" s="718"/>
    </row>
    <row r="26" spans="2:133" ht="11.25" customHeight="1" x14ac:dyDescent="0.2">
      <c r="B26" s="680" t="s">
        <v>295</v>
      </c>
      <c r="C26" s="681"/>
      <c r="D26" s="681"/>
      <c r="E26" s="681"/>
      <c r="F26" s="681"/>
      <c r="G26" s="681"/>
      <c r="H26" s="681"/>
      <c r="I26" s="681"/>
      <c r="J26" s="681"/>
      <c r="K26" s="681"/>
      <c r="L26" s="681"/>
      <c r="M26" s="681"/>
      <c r="N26" s="681"/>
      <c r="O26" s="681"/>
      <c r="P26" s="681"/>
      <c r="Q26" s="682"/>
      <c r="R26" s="683">
        <v>39043046</v>
      </c>
      <c r="S26" s="684"/>
      <c r="T26" s="684"/>
      <c r="U26" s="684"/>
      <c r="V26" s="684"/>
      <c r="W26" s="684"/>
      <c r="X26" s="684"/>
      <c r="Y26" s="685"/>
      <c r="Z26" s="686">
        <v>49.8</v>
      </c>
      <c r="AA26" s="686"/>
      <c r="AB26" s="686"/>
      <c r="AC26" s="686"/>
      <c r="AD26" s="687">
        <v>36906325</v>
      </c>
      <c r="AE26" s="687"/>
      <c r="AF26" s="687"/>
      <c r="AG26" s="687"/>
      <c r="AH26" s="687"/>
      <c r="AI26" s="687"/>
      <c r="AJ26" s="687"/>
      <c r="AK26" s="687"/>
      <c r="AL26" s="688">
        <v>98.7</v>
      </c>
      <c r="AM26" s="689"/>
      <c r="AN26" s="689"/>
      <c r="AO26" s="690"/>
      <c r="AP26" s="702" t="s">
        <v>296</v>
      </c>
      <c r="AQ26" s="732"/>
      <c r="AR26" s="732"/>
      <c r="AS26" s="732"/>
      <c r="AT26" s="732"/>
      <c r="AU26" s="732"/>
      <c r="AV26" s="732"/>
      <c r="AW26" s="732"/>
      <c r="AX26" s="732"/>
      <c r="AY26" s="732"/>
      <c r="AZ26" s="732"/>
      <c r="BA26" s="732"/>
      <c r="BB26" s="732"/>
      <c r="BC26" s="732"/>
      <c r="BD26" s="732"/>
      <c r="BE26" s="732"/>
      <c r="BF26" s="704"/>
      <c r="BG26" s="683" t="s">
        <v>127</v>
      </c>
      <c r="BH26" s="684"/>
      <c r="BI26" s="684"/>
      <c r="BJ26" s="684"/>
      <c r="BK26" s="684"/>
      <c r="BL26" s="684"/>
      <c r="BM26" s="684"/>
      <c r="BN26" s="685"/>
      <c r="BO26" s="686" t="s">
        <v>127</v>
      </c>
      <c r="BP26" s="686"/>
      <c r="BQ26" s="686"/>
      <c r="BR26" s="686"/>
      <c r="BS26" s="692" t="s">
        <v>127</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9514129</v>
      </c>
      <c r="CS26" s="684"/>
      <c r="CT26" s="684"/>
      <c r="CU26" s="684"/>
      <c r="CV26" s="684"/>
      <c r="CW26" s="684"/>
      <c r="CX26" s="684"/>
      <c r="CY26" s="685"/>
      <c r="CZ26" s="688">
        <v>12.9</v>
      </c>
      <c r="DA26" s="717"/>
      <c r="DB26" s="717"/>
      <c r="DC26" s="721"/>
      <c r="DD26" s="692">
        <v>7649769</v>
      </c>
      <c r="DE26" s="684"/>
      <c r="DF26" s="684"/>
      <c r="DG26" s="684"/>
      <c r="DH26" s="684"/>
      <c r="DI26" s="684"/>
      <c r="DJ26" s="684"/>
      <c r="DK26" s="685"/>
      <c r="DL26" s="692" t="s">
        <v>127</v>
      </c>
      <c r="DM26" s="684"/>
      <c r="DN26" s="684"/>
      <c r="DO26" s="684"/>
      <c r="DP26" s="684"/>
      <c r="DQ26" s="684"/>
      <c r="DR26" s="684"/>
      <c r="DS26" s="684"/>
      <c r="DT26" s="684"/>
      <c r="DU26" s="684"/>
      <c r="DV26" s="685"/>
      <c r="DW26" s="688" t="s">
        <v>127</v>
      </c>
      <c r="DX26" s="717"/>
      <c r="DY26" s="717"/>
      <c r="DZ26" s="717"/>
      <c r="EA26" s="717"/>
      <c r="EB26" s="717"/>
      <c r="EC26" s="718"/>
    </row>
    <row r="27" spans="2:133" ht="11.25" customHeight="1" x14ac:dyDescent="0.2">
      <c r="B27" s="680" t="s">
        <v>298</v>
      </c>
      <c r="C27" s="681"/>
      <c r="D27" s="681"/>
      <c r="E27" s="681"/>
      <c r="F27" s="681"/>
      <c r="G27" s="681"/>
      <c r="H27" s="681"/>
      <c r="I27" s="681"/>
      <c r="J27" s="681"/>
      <c r="K27" s="681"/>
      <c r="L27" s="681"/>
      <c r="M27" s="681"/>
      <c r="N27" s="681"/>
      <c r="O27" s="681"/>
      <c r="P27" s="681"/>
      <c r="Q27" s="682"/>
      <c r="R27" s="683">
        <v>24252</v>
      </c>
      <c r="S27" s="684"/>
      <c r="T27" s="684"/>
      <c r="U27" s="684"/>
      <c r="V27" s="684"/>
      <c r="W27" s="684"/>
      <c r="X27" s="684"/>
      <c r="Y27" s="685"/>
      <c r="Z27" s="686">
        <v>0</v>
      </c>
      <c r="AA27" s="686"/>
      <c r="AB27" s="686"/>
      <c r="AC27" s="686"/>
      <c r="AD27" s="687">
        <v>24252</v>
      </c>
      <c r="AE27" s="687"/>
      <c r="AF27" s="687"/>
      <c r="AG27" s="687"/>
      <c r="AH27" s="687"/>
      <c r="AI27" s="687"/>
      <c r="AJ27" s="687"/>
      <c r="AK27" s="687"/>
      <c r="AL27" s="688">
        <v>0.1</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33196668</v>
      </c>
      <c r="BH27" s="684"/>
      <c r="BI27" s="684"/>
      <c r="BJ27" s="684"/>
      <c r="BK27" s="684"/>
      <c r="BL27" s="684"/>
      <c r="BM27" s="684"/>
      <c r="BN27" s="685"/>
      <c r="BO27" s="686">
        <v>100</v>
      </c>
      <c r="BP27" s="686"/>
      <c r="BQ27" s="686"/>
      <c r="BR27" s="686"/>
      <c r="BS27" s="692">
        <v>187224</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19568663</v>
      </c>
      <c r="CS27" s="719"/>
      <c r="CT27" s="719"/>
      <c r="CU27" s="719"/>
      <c r="CV27" s="719"/>
      <c r="CW27" s="719"/>
      <c r="CX27" s="719"/>
      <c r="CY27" s="720"/>
      <c r="CZ27" s="688">
        <v>26.5</v>
      </c>
      <c r="DA27" s="717"/>
      <c r="DB27" s="717"/>
      <c r="DC27" s="721"/>
      <c r="DD27" s="692">
        <v>5796146</v>
      </c>
      <c r="DE27" s="719"/>
      <c r="DF27" s="719"/>
      <c r="DG27" s="719"/>
      <c r="DH27" s="719"/>
      <c r="DI27" s="719"/>
      <c r="DJ27" s="719"/>
      <c r="DK27" s="720"/>
      <c r="DL27" s="692">
        <v>5255305</v>
      </c>
      <c r="DM27" s="719"/>
      <c r="DN27" s="719"/>
      <c r="DO27" s="719"/>
      <c r="DP27" s="719"/>
      <c r="DQ27" s="719"/>
      <c r="DR27" s="719"/>
      <c r="DS27" s="719"/>
      <c r="DT27" s="719"/>
      <c r="DU27" s="719"/>
      <c r="DV27" s="720"/>
      <c r="DW27" s="688">
        <v>13.5</v>
      </c>
      <c r="DX27" s="717"/>
      <c r="DY27" s="717"/>
      <c r="DZ27" s="717"/>
      <c r="EA27" s="717"/>
      <c r="EB27" s="717"/>
      <c r="EC27" s="718"/>
    </row>
    <row r="28" spans="2:133" ht="11.25" customHeight="1" x14ac:dyDescent="0.2">
      <c r="B28" s="680" t="s">
        <v>301</v>
      </c>
      <c r="C28" s="681"/>
      <c r="D28" s="681"/>
      <c r="E28" s="681"/>
      <c r="F28" s="681"/>
      <c r="G28" s="681"/>
      <c r="H28" s="681"/>
      <c r="I28" s="681"/>
      <c r="J28" s="681"/>
      <c r="K28" s="681"/>
      <c r="L28" s="681"/>
      <c r="M28" s="681"/>
      <c r="N28" s="681"/>
      <c r="O28" s="681"/>
      <c r="P28" s="681"/>
      <c r="Q28" s="682"/>
      <c r="R28" s="683">
        <v>2546083</v>
      </c>
      <c r="S28" s="684"/>
      <c r="T28" s="684"/>
      <c r="U28" s="684"/>
      <c r="V28" s="684"/>
      <c r="W28" s="684"/>
      <c r="X28" s="684"/>
      <c r="Y28" s="685"/>
      <c r="Z28" s="686">
        <v>3.2</v>
      </c>
      <c r="AA28" s="686"/>
      <c r="AB28" s="686"/>
      <c r="AC28" s="686"/>
      <c r="AD28" s="687" t="s">
        <v>127</v>
      </c>
      <c r="AE28" s="687"/>
      <c r="AF28" s="687"/>
      <c r="AG28" s="687"/>
      <c r="AH28" s="687"/>
      <c r="AI28" s="687"/>
      <c r="AJ28" s="687"/>
      <c r="AK28" s="687"/>
      <c r="AL28" s="688" t="s">
        <v>127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4597050</v>
      </c>
      <c r="CS28" s="684"/>
      <c r="CT28" s="684"/>
      <c r="CU28" s="684"/>
      <c r="CV28" s="684"/>
      <c r="CW28" s="684"/>
      <c r="CX28" s="684"/>
      <c r="CY28" s="685"/>
      <c r="CZ28" s="688">
        <v>6.2</v>
      </c>
      <c r="DA28" s="717"/>
      <c r="DB28" s="717"/>
      <c r="DC28" s="721"/>
      <c r="DD28" s="692">
        <v>4368209</v>
      </c>
      <c r="DE28" s="684"/>
      <c r="DF28" s="684"/>
      <c r="DG28" s="684"/>
      <c r="DH28" s="684"/>
      <c r="DI28" s="684"/>
      <c r="DJ28" s="684"/>
      <c r="DK28" s="685"/>
      <c r="DL28" s="692">
        <v>4361627</v>
      </c>
      <c r="DM28" s="684"/>
      <c r="DN28" s="684"/>
      <c r="DO28" s="684"/>
      <c r="DP28" s="684"/>
      <c r="DQ28" s="684"/>
      <c r="DR28" s="684"/>
      <c r="DS28" s="684"/>
      <c r="DT28" s="684"/>
      <c r="DU28" s="684"/>
      <c r="DV28" s="685"/>
      <c r="DW28" s="688">
        <v>11.2</v>
      </c>
      <c r="DX28" s="717"/>
      <c r="DY28" s="717"/>
      <c r="DZ28" s="717"/>
      <c r="EA28" s="717"/>
      <c r="EB28" s="717"/>
      <c r="EC28" s="718"/>
    </row>
    <row r="29" spans="2:133" ht="11.25" customHeight="1" x14ac:dyDescent="0.2">
      <c r="B29" s="680" t="s">
        <v>303</v>
      </c>
      <c r="C29" s="681"/>
      <c r="D29" s="681"/>
      <c r="E29" s="681"/>
      <c r="F29" s="681"/>
      <c r="G29" s="681"/>
      <c r="H29" s="681"/>
      <c r="I29" s="681"/>
      <c r="J29" s="681"/>
      <c r="K29" s="681"/>
      <c r="L29" s="681"/>
      <c r="M29" s="681"/>
      <c r="N29" s="681"/>
      <c r="O29" s="681"/>
      <c r="P29" s="681"/>
      <c r="Q29" s="682"/>
      <c r="R29" s="683">
        <v>704371</v>
      </c>
      <c r="S29" s="684"/>
      <c r="T29" s="684"/>
      <c r="U29" s="684"/>
      <c r="V29" s="684"/>
      <c r="W29" s="684"/>
      <c r="X29" s="684"/>
      <c r="Y29" s="685"/>
      <c r="Z29" s="686">
        <v>0.9</v>
      </c>
      <c r="AA29" s="686"/>
      <c r="AB29" s="686"/>
      <c r="AC29" s="686"/>
      <c r="AD29" s="687">
        <v>211367</v>
      </c>
      <c r="AE29" s="687"/>
      <c r="AF29" s="687"/>
      <c r="AG29" s="687"/>
      <c r="AH29" s="687"/>
      <c r="AI29" s="687"/>
      <c r="AJ29" s="687"/>
      <c r="AK29" s="687"/>
      <c r="AL29" s="688">
        <v>0.6</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304</v>
      </c>
      <c r="CE29" s="724"/>
      <c r="CF29" s="698" t="s">
        <v>70</v>
      </c>
      <c r="CG29" s="699"/>
      <c r="CH29" s="699"/>
      <c r="CI29" s="699"/>
      <c r="CJ29" s="699"/>
      <c r="CK29" s="699"/>
      <c r="CL29" s="699"/>
      <c r="CM29" s="699"/>
      <c r="CN29" s="699"/>
      <c r="CO29" s="699"/>
      <c r="CP29" s="699"/>
      <c r="CQ29" s="700"/>
      <c r="CR29" s="683">
        <v>4596802</v>
      </c>
      <c r="CS29" s="719"/>
      <c r="CT29" s="719"/>
      <c r="CU29" s="719"/>
      <c r="CV29" s="719"/>
      <c r="CW29" s="719"/>
      <c r="CX29" s="719"/>
      <c r="CY29" s="720"/>
      <c r="CZ29" s="688">
        <v>6.2</v>
      </c>
      <c r="DA29" s="717"/>
      <c r="DB29" s="717"/>
      <c r="DC29" s="721"/>
      <c r="DD29" s="692">
        <v>4367961</v>
      </c>
      <c r="DE29" s="719"/>
      <c r="DF29" s="719"/>
      <c r="DG29" s="719"/>
      <c r="DH29" s="719"/>
      <c r="DI29" s="719"/>
      <c r="DJ29" s="719"/>
      <c r="DK29" s="720"/>
      <c r="DL29" s="692">
        <v>4361379</v>
      </c>
      <c r="DM29" s="719"/>
      <c r="DN29" s="719"/>
      <c r="DO29" s="719"/>
      <c r="DP29" s="719"/>
      <c r="DQ29" s="719"/>
      <c r="DR29" s="719"/>
      <c r="DS29" s="719"/>
      <c r="DT29" s="719"/>
      <c r="DU29" s="719"/>
      <c r="DV29" s="720"/>
      <c r="DW29" s="688">
        <v>11.2</v>
      </c>
      <c r="DX29" s="717"/>
      <c r="DY29" s="717"/>
      <c r="DZ29" s="717"/>
      <c r="EA29" s="717"/>
      <c r="EB29" s="717"/>
      <c r="EC29" s="718"/>
    </row>
    <row r="30" spans="2:133" ht="11.25" customHeight="1" x14ac:dyDescent="0.2">
      <c r="B30" s="680" t="s">
        <v>305</v>
      </c>
      <c r="C30" s="681"/>
      <c r="D30" s="681"/>
      <c r="E30" s="681"/>
      <c r="F30" s="681"/>
      <c r="G30" s="681"/>
      <c r="H30" s="681"/>
      <c r="I30" s="681"/>
      <c r="J30" s="681"/>
      <c r="K30" s="681"/>
      <c r="L30" s="681"/>
      <c r="M30" s="681"/>
      <c r="N30" s="681"/>
      <c r="O30" s="681"/>
      <c r="P30" s="681"/>
      <c r="Q30" s="682"/>
      <c r="R30" s="683">
        <v>812896</v>
      </c>
      <c r="S30" s="684"/>
      <c r="T30" s="684"/>
      <c r="U30" s="684"/>
      <c r="V30" s="684"/>
      <c r="W30" s="684"/>
      <c r="X30" s="684"/>
      <c r="Y30" s="685"/>
      <c r="Z30" s="686">
        <v>1</v>
      </c>
      <c r="AA30" s="686"/>
      <c r="AB30" s="686"/>
      <c r="AC30" s="686"/>
      <c r="AD30" s="687" t="s">
        <v>127</v>
      </c>
      <c r="AE30" s="687"/>
      <c r="AF30" s="687"/>
      <c r="AG30" s="687"/>
      <c r="AH30" s="687"/>
      <c r="AI30" s="687"/>
      <c r="AJ30" s="687"/>
      <c r="AK30" s="687"/>
      <c r="AL30" s="688" t="s">
        <v>127</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306</v>
      </c>
      <c r="BH30" s="736"/>
      <c r="BI30" s="736"/>
      <c r="BJ30" s="736"/>
      <c r="BK30" s="736"/>
      <c r="BL30" s="736"/>
      <c r="BM30" s="736"/>
      <c r="BN30" s="736"/>
      <c r="BO30" s="736"/>
      <c r="BP30" s="736"/>
      <c r="BQ30" s="737"/>
      <c r="BR30" s="662" t="s">
        <v>307</v>
      </c>
      <c r="BS30" s="736"/>
      <c r="BT30" s="736"/>
      <c r="BU30" s="736"/>
      <c r="BV30" s="736"/>
      <c r="BW30" s="736"/>
      <c r="BX30" s="736"/>
      <c r="BY30" s="736"/>
      <c r="BZ30" s="736"/>
      <c r="CA30" s="736"/>
      <c r="CB30" s="737"/>
      <c r="CD30" s="725"/>
      <c r="CE30" s="726"/>
      <c r="CF30" s="698" t="s">
        <v>308</v>
      </c>
      <c r="CG30" s="699"/>
      <c r="CH30" s="699"/>
      <c r="CI30" s="699"/>
      <c r="CJ30" s="699"/>
      <c r="CK30" s="699"/>
      <c r="CL30" s="699"/>
      <c r="CM30" s="699"/>
      <c r="CN30" s="699"/>
      <c r="CO30" s="699"/>
      <c r="CP30" s="699"/>
      <c r="CQ30" s="700"/>
      <c r="CR30" s="683">
        <v>4340207</v>
      </c>
      <c r="CS30" s="684"/>
      <c r="CT30" s="684"/>
      <c r="CU30" s="684"/>
      <c r="CV30" s="684"/>
      <c r="CW30" s="684"/>
      <c r="CX30" s="684"/>
      <c r="CY30" s="685"/>
      <c r="CZ30" s="688">
        <v>5.9</v>
      </c>
      <c r="DA30" s="717"/>
      <c r="DB30" s="717"/>
      <c r="DC30" s="721"/>
      <c r="DD30" s="692">
        <v>4111759</v>
      </c>
      <c r="DE30" s="684"/>
      <c r="DF30" s="684"/>
      <c r="DG30" s="684"/>
      <c r="DH30" s="684"/>
      <c r="DI30" s="684"/>
      <c r="DJ30" s="684"/>
      <c r="DK30" s="685"/>
      <c r="DL30" s="692">
        <v>4105177</v>
      </c>
      <c r="DM30" s="684"/>
      <c r="DN30" s="684"/>
      <c r="DO30" s="684"/>
      <c r="DP30" s="684"/>
      <c r="DQ30" s="684"/>
      <c r="DR30" s="684"/>
      <c r="DS30" s="684"/>
      <c r="DT30" s="684"/>
      <c r="DU30" s="684"/>
      <c r="DV30" s="685"/>
      <c r="DW30" s="688">
        <v>10.5</v>
      </c>
      <c r="DX30" s="717"/>
      <c r="DY30" s="717"/>
      <c r="DZ30" s="717"/>
      <c r="EA30" s="717"/>
      <c r="EB30" s="717"/>
      <c r="EC30" s="718"/>
    </row>
    <row r="31" spans="2:133" ht="11.25" customHeight="1" x14ac:dyDescent="0.2">
      <c r="B31" s="680" t="s">
        <v>309</v>
      </c>
      <c r="C31" s="681"/>
      <c r="D31" s="681"/>
      <c r="E31" s="681"/>
      <c r="F31" s="681"/>
      <c r="G31" s="681"/>
      <c r="H31" s="681"/>
      <c r="I31" s="681"/>
      <c r="J31" s="681"/>
      <c r="K31" s="681"/>
      <c r="L31" s="681"/>
      <c r="M31" s="681"/>
      <c r="N31" s="681"/>
      <c r="O31" s="681"/>
      <c r="P31" s="681"/>
      <c r="Q31" s="682"/>
      <c r="R31" s="683">
        <v>13389834</v>
      </c>
      <c r="S31" s="684"/>
      <c r="T31" s="684"/>
      <c r="U31" s="684"/>
      <c r="V31" s="684"/>
      <c r="W31" s="684"/>
      <c r="X31" s="684"/>
      <c r="Y31" s="685"/>
      <c r="Z31" s="686">
        <v>17.100000000000001</v>
      </c>
      <c r="AA31" s="686"/>
      <c r="AB31" s="686"/>
      <c r="AC31" s="686"/>
      <c r="AD31" s="687" t="s">
        <v>127</v>
      </c>
      <c r="AE31" s="687"/>
      <c r="AF31" s="687"/>
      <c r="AG31" s="687"/>
      <c r="AH31" s="687"/>
      <c r="AI31" s="687"/>
      <c r="AJ31" s="687"/>
      <c r="AK31" s="687"/>
      <c r="AL31" s="688" t="s">
        <v>127</v>
      </c>
      <c r="AM31" s="689"/>
      <c r="AN31" s="689"/>
      <c r="AO31" s="690"/>
      <c r="AP31" s="740" t="s">
        <v>310</v>
      </c>
      <c r="AQ31" s="741"/>
      <c r="AR31" s="741"/>
      <c r="AS31" s="741"/>
      <c r="AT31" s="746" t="s">
        <v>311</v>
      </c>
      <c r="AU31" s="231"/>
      <c r="AV31" s="231"/>
      <c r="AW31" s="231"/>
      <c r="AX31" s="669" t="s">
        <v>185</v>
      </c>
      <c r="AY31" s="670"/>
      <c r="AZ31" s="670"/>
      <c r="BA31" s="670"/>
      <c r="BB31" s="670"/>
      <c r="BC31" s="670"/>
      <c r="BD31" s="670"/>
      <c r="BE31" s="670"/>
      <c r="BF31" s="671"/>
      <c r="BG31" s="751">
        <v>99.1</v>
      </c>
      <c r="BH31" s="738"/>
      <c r="BI31" s="738"/>
      <c r="BJ31" s="738"/>
      <c r="BK31" s="738"/>
      <c r="BL31" s="738"/>
      <c r="BM31" s="678">
        <v>96.9</v>
      </c>
      <c r="BN31" s="738"/>
      <c r="BO31" s="738"/>
      <c r="BP31" s="738"/>
      <c r="BQ31" s="739"/>
      <c r="BR31" s="751">
        <v>99.1</v>
      </c>
      <c r="BS31" s="738"/>
      <c r="BT31" s="738"/>
      <c r="BU31" s="738"/>
      <c r="BV31" s="738"/>
      <c r="BW31" s="738"/>
      <c r="BX31" s="678">
        <v>96.8</v>
      </c>
      <c r="BY31" s="738"/>
      <c r="BZ31" s="738"/>
      <c r="CA31" s="738"/>
      <c r="CB31" s="739"/>
      <c r="CD31" s="725"/>
      <c r="CE31" s="726"/>
      <c r="CF31" s="698" t="s">
        <v>312</v>
      </c>
      <c r="CG31" s="699"/>
      <c r="CH31" s="699"/>
      <c r="CI31" s="699"/>
      <c r="CJ31" s="699"/>
      <c r="CK31" s="699"/>
      <c r="CL31" s="699"/>
      <c r="CM31" s="699"/>
      <c r="CN31" s="699"/>
      <c r="CO31" s="699"/>
      <c r="CP31" s="699"/>
      <c r="CQ31" s="700"/>
      <c r="CR31" s="683">
        <v>256595</v>
      </c>
      <c r="CS31" s="719"/>
      <c r="CT31" s="719"/>
      <c r="CU31" s="719"/>
      <c r="CV31" s="719"/>
      <c r="CW31" s="719"/>
      <c r="CX31" s="719"/>
      <c r="CY31" s="720"/>
      <c r="CZ31" s="688">
        <v>0.3</v>
      </c>
      <c r="DA31" s="717"/>
      <c r="DB31" s="717"/>
      <c r="DC31" s="721"/>
      <c r="DD31" s="692">
        <v>256202</v>
      </c>
      <c r="DE31" s="719"/>
      <c r="DF31" s="719"/>
      <c r="DG31" s="719"/>
      <c r="DH31" s="719"/>
      <c r="DI31" s="719"/>
      <c r="DJ31" s="719"/>
      <c r="DK31" s="720"/>
      <c r="DL31" s="692">
        <v>256202</v>
      </c>
      <c r="DM31" s="719"/>
      <c r="DN31" s="719"/>
      <c r="DO31" s="719"/>
      <c r="DP31" s="719"/>
      <c r="DQ31" s="719"/>
      <c r="DR31" s="719"/>
      <c r="DS31" s="719"/>
      <c r="DT31" s="719"/>
      <c r="DU31" s="719"/>
      <c r="DV31" s="720"/>
      <c r="DW31" s="688">
        <v>0.7</v>
      </c>
      <c r="DX31" s="717"/>
      <c r="DY31" s="717"/>
      <c r="DZ31" s="717"/>
      <c r="EA31" s="717"/>
      <c r="EB31" s="717"/>
      <c r="EC31" s="718"/>
    </row>
    <row r="32" spans="2:133" ht="11.25" customHeight="1" x14ac:dyDescent="0.2">
      <c r="B32" s="729" t="s">
        <v>313</v>
      </c>
      <c r="C32" s="730"/>
      <c r="D32" s="730"/>
      <c r="E32" s="730"/>
      <c r="F32" s="730"/>
      <c r="G32" s="730"/>
      <c r="H32" s="730"/>
      <c r="I32" s="730"/>
      <c r="J32" s="730"/>
      <c r="K32" s="730"/>
      <c r="L32" s="730"/>
      <c r="M32" s="730"/>
      <c r="N32" s="730"/>
      <c r="O32" s="730"/>
      <c r="P32" s="730"/>
      <c r="Q32" s="731"/>
      <c r="R32" s="683" t="s">
        <v>127</v>
      </c>
      <c r="S32" s="684"/>
      <c r="T32" s="684"/>
      <c r="U32" s="684"/>
      <c r="V32" s="684"/>
      <c r="W32" s="684"/>
      <c r="X32" s="684"/>
      <c r="Y32" s="685"/>
      <c r="Z32" s="686" t="s">
        <v>266</v>
      </c>
      <c r="AA32" s="686"/>
      <c r="AB32" s="686"/>
      <c r="AC32" s="686"/>
      <c r="AD32" s="687" t="s">
        <v>127</v>
      </c>
      <c r="AE32" s="687"/>
      <c r="AF32" s="687"/>
      <c r="AG32" s="687"/>
      <c r="AH32" s="687"/>
      <c r="AI32" s="687"/>
      <c r="AJ32" s="687"/>
      <c r="AK32" s="687"/>
      <c r="AL32" s="688" t="s">
        <v>127</v>
      </c>
      <c r="AM32" s="689"/>
      <c r="AN32" s="689"/>
      <c r="AO32" s="690"/>
      <c r="AP32" s="742"/>
      <c r="AQ32" s="743"/>
      <c r="AR32" s="743"/>
      <c r="AS32" s="743"/>
      <c r="AT32" s="747"/>
      <c r="AU32" s="230" t="s">
        <v>314</v>
      </c>
      <c r="AV32" s="230"/>
      <c r="AW32" s="230"/>
      <c r="AX32" s="680" t="s">
        <v>315</v>
      </c>
      <c r="AY32" s="681"/>
      <c r="AZ32" s="681"/>
      <c r="BA32" s="681"/>
      <c r="BB32" s="681"/>
      <c r="BC32" s="681"/>
      <c r="BD32" s="681"/>
      <c r="BE32" s="681"/>
      <c r="BF32" s="682"/>
      <c r="BG32" s="752">
        <v>99</v>
      </c>
      <c r="BH32" s="719"/>
      <c r="BI32" s="719"/>
      <c r="BJ32" s="719"/>
      <c r="BK32" s="719"/>
      <c r="BL32" s="719"/>
      <c r="BM32" s="689">
        <v>96.4</v>
      </c>
      <c r="BN32" s="749"/>
      <c r="BO32" s="749"/>
      <c r="BP32" s="749"/>
      <c r="BQ32" s="750"/>
      <c r="BR32" s="752">
        <v>99</v>
      </c>
      <c r="BS32" s="719"/>
      <c r="BT32" s="719"/>
      <c r="BU32" s="719"/>
      <c r="BV32" s="719"/>
      <c r="BW32" s="719"/>
      <c r="BX32" s="689">
        <v>96.3</v>
      </c>
      <c r="BY32" s="749"/>
      <c r="BZ32" s="749"/>
      <c r="CA32" s="749"/>
      <c r="CB32" s="750"/>
      <c r="CD32" s="727"/>
      <c r="CE32" s="728"/>
      <c r="CF32" s="698" t="s">
        <v>316</v>
      </c>
      <c r="CG32" s="699"/>
      <c r="CH32" s="699"/>
      <c r="CI32" s="699"/>
      <c r="CJ32" s="699"/>
      <c r="CK32" s="699"/>
      <c r="CL32" s="699"/>
      <c r="CM32" s="699"/>
      <c r="CN32" s="699"/>
      <c r="CO32" s="699"/>
      <c r="CP32" s="699"/>
      <c r="CQ32" s="700"/>
      <c r="CR32" s="683">
        <v>248</v>
      </c>
      <c r="CS32" s="684"/>
      <c r="CT32" s="684"/>
      <c r="CU32" s="684"/>
      <c r="CV32" s="684"/>
      <c r="CW32" s="684"/>
      <c r="CX32" s="684"/>
      <c r="CY32" s="685"/>
      <c r="CZ32" s="688">
        <v>0</v>
      </c>
      <c r="DA32" s="717"/>
      <c r="DB32" s="717"/>
      <c r="DC32" s="721"/>
      <c r="DD32" s="692">
        <v>248</v>
      </c>
      <c r="DE32" s="684"/>
      <c r="DF32" s="684"/>
      <c r="DG32" s="684"/>
      <c r="DH32" s="684"/>
      <c r="DI32" s="684"/>
      <c r="DJ32" s="684"/>
      <c r="DK32" s="685"/>
      <c r="DL32" s="692">
        <v>248</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2">
      <c r="B33" s="680" t="s">
        <v>317</v>
      </c>
      <c r="C33" s="681"/>
      <c r="D33" s="681"/>
      <c r="E33" s="681"/>
      <c r="F33" s="681"/>
      <c r="G33" s="681"/>
      <c r="H33" s="681"/>
      <c r="I33" s="681"/>
      <c r="J33" s="681"/>
      <c r="K33" s="681"/>
      <c r="L33" s="681"/>
      <c r="M33" s="681"/>
      <c r="N33" s="681"/>
      <c r="O33" s="681"/>
      <c r="P33" s="681"/>
      <c r="Q33" s="682"/>
      <c r="R33" s="683">
        <v>4822106</v>
      </c>
      <c r="S33" s="684"/>
      <c r="T33" s="684"/>
      <c r="U33" s="684"/>
      <c r="V33" s="684"/>
      <c r="W33" s="684"/>
      <c r="X33" s="684"/>
      <c r="Y33" s="685"/>
      <c r="Z33" s="686">
        <v>6.1</v>
      </c>
      <c r="AA33" s="686"/>
      <c r="AB33" s="686"/>
      <c r="AC33" s="686"/>
      <c r="AD33" s="687" t="s">
        <v>127</v>
      </c>
      <c r="AE33" s="687"/>
      <c r="AF33" s="687"/>
      <c r="AG33" s="687"/>
      <c r="AH33" s="687"/>
      <c r="AI33" s="687"/>
      <c r="AJ33" s="687"/>
      <c r="AK33" s="687"/>
      <c r="AL33" s="688" t="s">
        <v>127</v>
      </c>
      <c r="AM33" s="689"/>
      <c r="AN33" s="689"/>
      <c r="AO33" s="690"/>
      <c r="AP33" s="744"/>
      <c r="AQ33" s="745"/>
      <c r="AR33" s="745"/>
      <c r="AS33" s="745"/>
      <c r="AT33" s="748"/>
      <c r="AU33" s="232"/>
      <c r="AV33" s="232"/>
      <c r="AW33" s="232"/>
      <c r="AX33" s="733" t="s">
        <v>318</v>
      </c>
      <c r="AY33" s="734"/>
      <c r="AZ33" s="734"/>
      <c r="BA33" s="734"/>
      <c r="BB33" s="734"/>
      <c r="BC33" s="734"/>
      <c r="BD33" s="734"/>
      <c r="BE33" s="734"/>
      <c r="BF33" s="735"/>
      <c r="BG33" s="753">
        <v>99.1</v>
      </c>
      <c r="BH33" s="754"/>
      <c r="BI33" s="754"/>
      <c r="BJ33" s="754"/>
      <c r="BK33" s="754"/>
      <c r="BL33" s="754"/>
      <c r="BM33" s="755">
        <v>97</v>
      </c>
      <c r="BN33" s="754"/>
      <c r="BO33" s="754"/>
      <c r="BP33" s="754"/>
      <c r="BQ33" s="756"/>
      <c r="BR33" s="753">
        <v>99.1</v>
      </c>
      <c r="BS33" s="754"/>
      <c r="BT33" s="754"/>
      <c r="BU33" s="754"/>
      <c r="BV33" s="754"/>
      <c r="BW33" s="754"/>
      <c r="BX33" s="755">
        <v>97</v>
      </c>
      <c r="BY33" s="754"/>
      <c r="BZ33" s="754"/>
      <c r="CA33" s="754"/>
      <c r="CB33" s="756"/>
      <c r="CD33" s="698" t="s">
        <v>319</v>
      </c>
      <c r="CE33" s="699"/>
      <c r="CF33" s="699"/>
      <c r="CG33" s="699"/>
      <c r="CH33" s="699"/>
      <c r="CI33" s="699"/>
      <c r="CJ33" s="699"/>
      <c r="CK33" s="699"/>
      <c r="CL33" s="699"/>
      <c r="CM33" s="699"/>
      <c r="CN33" s="699"/>
      <c r="CO33" s="699"/>
      <c r="CP33" s="699"/>
      <c r="CQ33" s="700"/>
      <c r="CR33" s="683">
        <v>25011436</v>
      </c>
      <c r="CS33" s="719"/>
      <c r="CT33" s="719"/>
      <c r="CU33" s="719"/>
      <c r="CV33" s="719"/>
      <c r="CW33" s="719"/>
      <c r="CX33" s="719"/>
      <c r="CY33" s="720"/>
      <c r="CZ33" s="688">
        <v>33.9</v>
      </c>
      <c r="DA33" s="717"/>
      <c r="DB33" s="717"/>
      <c r="DC33" s="721"/>
      <c r="DD33" s="692">
        <v>20593019</v>
      </c>
      <c r="DE33" s="719"/>
      <c r="DF33" s="719"/>
      <c r="DG33" s="719"/>
      <c r="DH33" s="719"/>
      <c r="DI33" s="719"/>
      <c r="DJ33" s="719"/>
      <c r="DK33" s="720"/>
      <c r="DL33" s="692">
        <v>15761746</v>
      </c>
      <c r="DM33" s="719"/>
      <c r="DN33" s="719"/>
      <c r="DO33" s="719"/>
      <c r="DP33" s="719"/>
      <c r="DQ33" s="719"/>
      <c r="DR33" s="719"/>
      <c r="DS33" s="719"/>
      <c r="DT33" s="719"/>
      <c r="DU33" s="719"/>
      <c r="DV33" s="720"/>
      <c r="DW33" s="688">
        <v>40.4</v>
      </c>
      <c r="DX33" s="717"/>
      <c r="DY33" s="717"/>
      <c r="DZ33" s="717"/>
      <c r="EA33" s="717"/>
      <c r="EB33" s="717"/>
      <c r="EC33" s="718"/>
    </row>
    <row r="34" spans="2:133" ht="11.25" customHeight="1" x14ac:dyDescent="0.2">
      <c r="B34" s="680" t="s">
        <v>320</v>
      </c>
      <c r="C34" s="681"/>
      <c r="D34" s="681"/>
      <c r="E34" s="681"/>
      <c r="F34" s="681"/>
      <c r="G34" s="681"/>
      <c r="H34" s="681"/>
      <c r="I34" s="681"/>
      <c r="J34" s="681"/>
      <c r="K34" s="681"/>
      <c r="L34" s="681"/>
      <c r="M34" s="681"/>
      <c r="N34" s="681"/>
      <c r="O34" s="681"/>
      <c r="P34" s="681"/>
      <c r="Q34" s="682"/>
      <c r="R34" s="683">
        <v>383111</v>
      </c>
      <c r="S34" s="684"/>
      <c r="T34" s="684"/>
      <c r="U34" s="684"/>
      <c r="V34" s="684"/>
      <c r="W34" s="684"/>
      <c r="X34" s="684"/>
      <c r="Y34" s="685"/>
      <c r="Z34" s="686">
        <v>0.5</v>
      </c>
      <c r="AA34" s="686"/>
      <c r="AB34" s="686"/>
      <c r="AC34" s="686"/>
      <c r="AD34" s="687">
        <v>243239</v>
      </c>
      <c r="AE34" s="687"/>
      <c r="AF34" s="687"/>
      <c r="AG34" s="687"/>
      <c r="AH34" s="687"/>
      <c r="AI34" s="687"/>
      <c r="AJ34" s="687"/>
      <c r="AK34" s="687"/>
      <c r="AL34" s="688">
        <v>0.7</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10145860</v>
      </c>
      <c r="CS34" s="684"/>
      <c r="CT34" s="684"/>
      <c r="CU34" s="684"/>
      <c r="CV34" s="684"/>
      <c r="CW34" s="684"/>
      <c r="CX34" s="684"/>
      <c r="CY34" s="685"/>
      <c r="CZ34" s="688">
        <v>13.8</v>
      </c>
      <c r="DA34" s="717"/>
      <c r="DB34" s="717"/>
      <c r="DC34" s="721"/>
      <c r="DD34" s="692">
        <v>8073421</v>
      </c>
      <c r="DE34" s="684"/>
      <c r="DF34" s="684"/>
      <c r="DG34" s="684"/>
      <c r="DH34" s="684"/>
      <c r="DI34" s="684"/>
      <c r="DJ34" s="684"/>
      <c r="DK34" s="685"/>
      <c r="DL34" s="692">
        <v>6578307</v>
      </c>
      <c r="DM34" s="684"/>
      <c r="DN34" s="684"/>
      <c r="DO34" s="684"/>
      <c r="DP34" s="684"/>
      <c r="DQ34" s="684"/>
      <c r="DR34" s="684"/>
      <c r="DS34" s="684"/>
      <c r="DT34" s="684"/>
      <c r="DU34" s="684"/>
      <c r="DV34" s="685"/>
      <c r="DW34" s="688">
        <v>16.8</v>
      </c>
      <c r="DX34" s="717"/>
      <c r="DY34" s="717"/>
      <c r="DZ34" s="717"/>
      <c r="EA34" s="717"/>
      <c r="EB34" s="717"/>
      <c r="EC34" s="718"/>
    </row>
    <row r="35" spans="2:133" ht="11.25" customHeight="1" x14ac:dyDescent="0.2">
      <c r="B35" s="680" t="s">
        <v>322</v>
      </c>
      <c r="C35" s="681"/>
      <c r="D35" s="681"/>
      <c r="E35" s="681"/>
      <c r="F35" s="681"/>
      <c r="G35" s="681"/>
      <c r="H35" s="681"/>
      <c r="I35" s="681"/>
      <c r="J35" s="681"/>
      <c r="K35" s="681"/>
      <c r="L35" s="681"/>
      <c r="M35" s="681"/>
      <c r="N35" s="681"/>
      <c r="O35" s="681"/>
      <c r="P35" s="681"/>
      <c r="Q35" s="682"/>
      <c r="R35" s="683">
        <v>489613</v>
      </c>
      <c r="S35" s="684"/>
      <c r="T35" s="684"/>
      <c r="U35" s="684"/>
      <c r="V35" s="684"/>
      <c r="W35" s="684"/>
      <c r="X35" s="684"/>
      <c r="Y35" s="685"/>
      <c r="Z35" s="686">
        <v>0.6</v>
      </c>
      <c r="AA35" s="686"/>
      <c r="AB35" s="686"/>
      <c r="AC35" s="686"/>
      <c r="AD35" s="687" t="s">
        <v>127</v>
      </c>
      <c r="AE35" s="687"/>
      <c r="AF35" s="687"/>
      <c r="AG35" s="687"/>
      <c r="AH35" s="687"/>
      <c r="AI35" s="687"/>
      <c r="AJ35" s="687"/>
      <c r="AK35" s="687"/>
      <c r="AL35" s="688" t="s">
        <v>127</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414301</v>
      </c>
      <c r="CS35" s="719"/>
      <c r="CT35" s="719"/>
      <c r="CU35" s="719"/>
      <c r="CV35" s="719"/>
      <c r="CW35" s="719"/>
      <c r="CX35" s="719"/>
      <c r="CY35" s="720"/>
      <c r="CZ35" s="688">
        <v>0.6</v>
      </c>
      <c r="DA35" s="717"/>
      <c r="DB35" s="717"/>
      <c r="DC35" s="721"/>
      <c r="DD35" s="692">
        <v>331771</v>
      </c>
      <c r="DE35" s="719"/>
      <c r="DF35" s="719"/>
      <c r="DG35" s="719"/>
      <c r="DH35" s="719"/>
      <c r="DI35" s="719"/>
      <c r="DJ35" s="719"/>
      <c r="DK35" s="720"/>
      <c r="DL35" s="692">
        <v>331771</v>
      </c>
      <c r="DM35" s="719"/>
      <c r="DN35" s="719"/>
      <c r="DO35" s="719"/>
      <c r="DP35" s="719"/>
      <c r="DQ35" s="719"/>
      <c r="DR35" s="719"/>
      <c r="DS35" s="719"/>
      <c r="DT35" s="719"/>
      <c r="DU35" s="719"/>
      <c r="DV35" s="720"/>
      <c r="DW35" s="688">
        <v>0.8</v>
      </c>
      <c r="DX35" s="717"/>
      <c r="DY35" s="717"/>
      <c r="DZ35" s="717"/>
      <c r="EA35" s="717"/>
      <c r="EB35" s="717"/>
      <c r="EC35" s="718"/>
    </row>
    <row r="36" spans="2:133" ht="11.25" customHeight="1" x14ac:dyDescent="0.2">
      <c r="B36" s="680" t="s">
        <v>326</v>
      </c>
      <c r="C36" s="681"/>
      <c r="D36" s="681"/>
      <c r="E36" s="681"/>
      <c r="F36" s="681"/>
      <c r="G36" s="681"/>
      <c r="H36" s="681"/>
      <c r="I36" s="681"/>
      <c r="J36" s="681"/>
      <c r="K36" s="681"/>
      <c r="L36" s="681"/>
      <c r="M36" s="681"/>
      <c r="N36" s="681"/>
      <c r="O36" s="681"/>
      <c r="P36" s="681"/>
      <c r="Q36" s="682"/>
      <c r="R36" s="683">
        <v>2920075</v>
      </c>
      <c r="S36" s="684"/>
      <c r="T36" s="684"/>
      <c r="U36" s="684"/>
      <c r="V36" s="684"/>
      <c r="W36" s="684"/>
      <c r="X36" s="684"/>
      <c r="Y36" s="685"/>
      <c r="Z36" s="686">
        <v>3.7</v>
      </c>
      <c r="AA36" s="686"/>
      <c r="AB36" s="686"/>
      <c r="AC36" s="686"/>
      <c r="AD36" s="687" t="s">
        <v>127</v>
      </c>
      <c r="AE36" s="687"/>
      <c r="AF36" s="687"/>
      <c r="AG36" s="687"/>
      <c r="AH36" s="687"/>
      <c r="AI36" s="687"/>
      <c r="AJ36" s="687"/>
      <c r="AK36" s="687"/>
      <c r="AL36" s="688" t="s">
        <v>127</v>
      </c>
      <c r="AM36" s="689"/>
      <c r="AN36" s="689"/>
      <c r="AO36" s="690"/>
      <c r="AP36" s="235"/>
      <c r="AQ36" s="757" t="s">
        <v>327</v>
      </c>
      <c r="AR36" s="758"/>
      <c r="AS36" s="758"/>
      <c r="AT36" s="758"/>
      <c r="AU36" s="758"/>
      <c r="AV36" s="758"/>
      <c r="AW36" s="758"/>
      <c r="AX36" s="758"/>
      <c r="AY36" s="759"/>
      <c r="AZ36" s="672">
        <v>9941828</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176111</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5658082</v>
      </c>
      <c r="CS36" s="684"/>
      <c r="CT36" s="684"/>
      <c r="CU36" s="684"/>
      <c r="CV36" s="684"/>
      <c r="CW36" s="684"/>
      <c r="CX36" s="684"/>
      <c r="CY36" s="685"/>
      <c r="CZ36" s="688">
        <v>7.7</v>
      </c>
      <c r="DA36" s="717"/>
      <c r="DB36" s="717"/>
      <c r="DC36" s="721"/>
      <c r="DD36" s="692">
        <v>5178022</v>
      </c>
      <c r="DE36" s="684"/>
      <c r="DF36" s="684"/>
      <c r="DG36" s="684"/>
      <c r="DH36" s="684"/>
      <c r="DI36" s="684"/>
      <c r="DJ36" s="684"/>
      <c r="DK36" s="685"/>
      <c r="DL36" s="692">
        <v>4032334</v>
      </c>
      <c r="DM36" s="684"/>
      <c r="DN36" s="684"/>
      <c r="DO36" s="684"/>
      <c r="DP36" s="684"/>
      <c r="DQ36" s="684"/>
      <c r="DR36" s="684"/>
      <c r="DS36" s="684"/>
      <c r="DT36" s="684"/>
      <c r="DU36" s="684"/>
      <c r="DV36" s="685"/>
      <c r="DW36" s="688">
        <v>10.3</v>
      </c>
      <c r="DX36" s="717"/>
      <c r="DY36" s="717"/>
      <c r="DZ36" s="717"/>
      <c r="EA36" s="717"/>
      <c r="EB36" s="717"/>
      <c r="EC36" s="718"/>
    </row>
    <row r="37" spans="2:133" ht="11.25" customHeight="1" x14ac:dyDescent="0.2">
      <c r="B37" s="680" t="s">
        <v>330</v>
      </c>
      <c r="C37" s="681"/>
      <c r="D37" s="681"/>
      <c r="E37" s="681"/>
      <c r="F37" s="681"/>
      <c r="G37" s="681"/>
      <c r="H37" s="681"/>
      <c r="I37" s="681"/>
      <c r="J37" s="681"/>
      <c r="K37" s="681"/>
      <c r="L37" s="681"/>
      <c r="M37" s="681"/>
      <c r="N37" s="681"/>
      <c r="O37" s="681"/>
      <c r="P37" s="681"/>
      <c r="Q37" s="682"/>
      <c r="R37" s="683">
        <v>3559410</v>
      </c>
      <c r="S37" s="684"/>
      <c r="T37" s="684"/>
      <c r="U37" s="684"/>
      <c r="V37" s="684"/>
      <c r="W37" s="684"/>
      <c r="X37" s="684"/>
      <c r="Y37" s="685"/>
      <c r="Z37" s="686">
        <v>4.5</v>
      </c>
      <c r="AA37" s="686"/>
      <c r="AB37" s="686"/>
      <c r="AC37" s="686"/>
      <c r="AD37" s="687" t="s">
        <v>127</v>
      </c>
      <c r="AE37" s="687"/>
      <c r="AF37" s="687"/>
      <c r="AG37" s="687"/>
      <c r="AH37" s="687"/>
      <c r="AI37" s="687"/>
      <c r="AJ37" s="687"/>
      <c r="AK37" s="687"/>
      <c r="AL37" s="688" t="s">
        <v>127</v>
      </c>
      <c r="AM37" s="689"/>
      <c r="AN37" s="689"/>
      <c r="AO37" s="690"/>
      <c r="AQ37" s="761" t="s">
        <v>331</v>
      </c>
      <c r="AR37" s="762"/>
      <c r="AS37" s="762"/>
      <c r="AT37" s="762"/>
      <c r="AU37" s="762"/>
      <c r="AV37" s="762"/>
      <c r="AW37" s="762"/>
      <c r="AX37" s="762"/>
      <c r="AY37" s="763"/>
      <c r="AZ37" s="683">
        <v>2250000</v>
      </c>
      <c r="BA37" s="684"/>
      <c r="BB37" s="684"/>
      <c r="BC37" s="684"/>
      <c r="BD37" s="719"/>
      <c r="BE37" s="719"/>
      <c r="BF37" s="750"/>
      <c r="BG37" s="698" t="s">
        <v>332</v>
      </c>
      <c r="BH37" s="699"/>
      <c r="BI37" s="699"/>
      <c r="BJ37" s="699"/>
      <c r="BK37" s="699"/>
      <c r="BL37" s="699"/>
      <c r="BM37" s="699"/>
      <c r="BN37" s="699"/>
      <c r="BO37" s="699"/>
      <c r="BP37" s="699"/>
      <c r="BQ37" s="699"/>
      <c r="BR37" s="699"/>
      <c r="BS37" s="699"/>
      <c r="BT37" s="699"/>
      <c r="BU37" s="700"/>
      <c r="BV37" s="683">
        <v>-123013</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12119</v>
      </c>
      <c r="CS37" s="719"/>
      <c r="CT37" s="719"/>
      <c r="CU37" s="719"/>
      <c r="CV37" s="719"/>
      <c r="CW37" s="719"/>
      <c r="CX37" s="719"/>
      <c r="CY37" s="720"/>
      <c r="CZ37" s="688">
        <v>0</v>
      </c>
      <c r="DA37" s="717"/>
      <c r="DB37" s="717"/>
      <c r="DC37" s="721"/>
      <c r="DD37" s="692">
        <v>12119</v>
      </c>
      <c r="DE37" s="719"/>
      <c r="DF37" s="719"/>
      <c r="DG37" s="719"/>
      <c r="DH37" s="719"/>
      <c r="DI37" s="719"/>
      <c r="DJ37" s="719"/>
      <c r="DK37" s="720"/>
      <c r="DL37" s="692">
        <v>12119</v>
      </c>
      <c r="DM37" s="719"/>
      <c r="DN37" s="719"/>
      <c r="DO37" s="719"/>
      <c r="DP37" s="719"/>
      <c r="DQ37" s="719"/>
      <c r="DR37" s="719"/>
      <c r="DS37" s="719"/>
      <c r="DT37" s="719"/>
      <c r="DU37" s="719"/>
      <c r="DV37" s="720"/>
      <c r="DW37" s="688">
        <v>0</v>
      </c>
      <c r="DX37" s="717"/>
      <c r="DY37" s="717"/>
      <c r="DZ37" s="717"/>
      <c r="EA37" s="717"/>
      <c r="EB37" s="717"/>
      <c r="EC37" s="718"/>
    </row>
    <row r="38" spans="2:133" ht="11.25" customHeight="1" x14ac:dyDescent="0.2">
      <c r="B38" s="680" t="s">
        <v>334</v>
      </c>
      <c r="C38" s="681"/>
      <c r="D38" s="681"/>
      <c r="E38" s="681"/>
      <c r="F38" s="681"/>
      <c r="G38" s="681"/>
      <c r="H38" s="681"/>
      <c r="I38" s="681"/>
      <c r="J38" s="681"/>
      <c r="K38" s="681"/>
      <c r="L38" s="681"/>
      <c r="M38" s="681"/>
      <c r="N38" s="681"/>
      <c r="O38" s="681"/>
      <c r="P38" s="681"/>
      <c r="Q38" s="682"/>
      <c r="R38" s="683">
        <v>1861012</v>
      </c>
      <c r="S38" s="684"/>
      <c r="T38" s="684"/>
      <c r="U38" s="684"/>
      <c r="V38" s="684"/>
      <c r="W38" s="684"/>
      <c r="X38" s="684"/>
      <c r="Y38" s="685"/>
      <c r="Z38" s="686">
        <v>2.4</v>
      </c>
      <c r="AA38" s="686"/>
      <c r="AB38" s="686"/>
      <c r="AC38" s="686"/>
      <c r="AD38" s="687" t="s">
        <v>127</v>
      </c>
      <c r="AE38" s="687"/>
      <c r="AF38" s="687"/>
      <c r="AG38" s="687"/>
      <c r="AH38" s="687"/>
      <c r="AI38" s="687"/>
      <c r="AJ38" s="687"/>
      <c r="AK38" s="687"/>
      <c r="AL38" s="688" t="s">
        <v>127</v>
      </c>
      <c r="AM38" s="689"/>
      <c r="AN38" s="689"/>
      <c r="AO38" s="690"/>
      <c r="AQ38" s="761" t="s">
        <v>335</v>
      </c>
      <c r="AR38" s="762"/>
      <c r="AS38" s="762"/>
      <c r="AT38" s="762"/>
      <c r="AU38" s="762"/>
      <c r="AV38" s="762"/>
      <c r="AW38" s="762"/>
      <c r="AX38" s="762"/>
      <c r="AY38" s="763"/>
      <c r="AZ38" s="683">
        <v>1400000</v>
      </c>
      <c r="BA38" s="684"/>
      <c r="BB38" s="684"/>
      <c r="BC38" s="684"/>
      <c r="BD38" s="719"/>
      <c r="BE38" s="719"/>
      <c r="BF38" s="750"/>
      <c r="BG38" s="698" t="s">
        <v>336</v>
      </c>
      <c r="BH38" s="699"/>
      <c r="BI38" s="699"/>
      <c r="BJ38" s="699"/>
      <c r="BK38" s="699"/>
      <c r="BL38" s="699"/>
      <c r="BM38" s="699"/>
      <c r="BN38" s="699"/>
      <c r="BO38" s="699"/>
      <c r="BP38" s="699"/>
      <c r="BQ38" s="699"/>
      <c r="BR38" s="699"/>
      <c r="BS38" s="699"/>
      <c r="BT38" s="699"/>
      <c r="BU38" s="700"/>
      <c r="BV38" s="683">
        <v>26631</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6211661</v>
      </c>
      <c r="CS38" s="684"/>
      <c r="CT38" s="684"/>
      <c r="CU38" s="684"/>
      <c r="CV38" s="684"/>
      <c r="CW38" s="684"/>
      <c r="CX38" s="684"/>
      <c r="CY38" s="685"/>
      <c r="CZ38" s="688">
        <v>8.4</v>
      </c>
      <c r="DA38" s="717"/>
      <c r="DB38" s="717"/>
      <c r="DC38" s="721"/>
      <c r="DD38" s="692">
        <v>5184469</v>
      </c>
      <c r="DE38" s="684"/>
      <c r="DF38" s="684"/>
      <c r="DG38" s="684"/>
      <c r="DH38" s="684"/>
      <c r="DI38" s="684"/>
      <c r="DJ38" s="684"/>
      <c r="DK38" s="685"/>
      <c r="DL38" s="692">
        <v>4819334</v>
      </c>
      <c r="DM38" s="684"/>
      <c r="DN38" s="684"/>
      <c r="DO38" s="684"/>
      <c r="DP38" s="684"/>
      <c r="DQ38" s="684"/>
      <c r="DR38" s="684"/>
      <c r="DS38" s="684"/>
      <c r="DT38" s="684"/>
      <c r="DU38" s="684"/>
      <c r="DV38" s="685"/>
      <c r="DW38" s="688">
        <v>12.3</v>
      </c>
      <c r="DX38" s="717"/>
      <c r="DY38" s="717"/>
      <c r="DZ38" s="717"/>
      <c r="EA38" s="717"/>
      <c r="EB38" s="717"/>
      <c r="EC38" s="718"/>
    </row>
    <row r="39" spans="2:133" ht="11.25" customHeight="1" x14ac:dyDescent="0.2">
      <c r="B39" s="680" t="s">
        <v>338</v>
      </c>
      <c r="C39" s="681"/>
      <c r="D39" s="681"/>
      <c r="E39" s="681"/>
      <c r="F39" s="681"/>
      <c r="G39" s="681"/>
      <c r="H39" s="681"/>
      <c r="I39" s="681"/>
      <c r="J39" s="681"/>
      <c r="K39" s="681"/>
      <c r="L39" s="681"/>
      <c r="M39" s="681"/>
      <c r="N39" s="681"/>
      <c r="O39" s="681"/>
      <c r="P39" s="681"/>
      <c r="Q39" s="682"/>
      <c r="R39" s="683">
        <v>7876069</v>
      </c>
      <c r="S39" s="684"/>
      <c r="T39" s="684"/>
      <c r="U39" s="684"/>
      <c r="V39" s="684"/>
      <c r="W39" s="684"/>
      <c r="X39" s="684"/>
      <c r="Y39" s="685"/>
      <c r="Z39" s="686">
        <v>10</v>
      </c>
      <c r="AA39" s="686"/>
      <c r="AB39" s="686"/>
      <c r="AC39" s="686"/>
      <c r="AD39" s="687" t="s">
        <v>127</v>
      </c>
      <c r="AE39" s="687"/>
      <c r="AF39" s="687"/>
      <c r="AG39" s="687"/>
      <c r="AH39" s="687"/>
      <c r="AI39" s="687"/>
      <c r="AJ39" s="687"/>
      <c r="AK39" s="687"/>
      <c r="AL39" s="688" t="s">
        <v>127</v>
      </c>
      <c r="AM39" s="689"/>
      <c r="AN39" s="689"/>
      <c r="AO39" s="690"/>
      <c r="AQ39" s="761" t="s">
        <v>339</v>
      </c>
      <c r="AR39" s="762"/>
      <c r="AS39" s="762"/>
      <c r="AT39" s="762"/>
      <c r="AU39" s="762"/>
      <c r="AV39" s="762"/>
      <c r="AW39" s="762"/>
      <c r="AX39" s="762"/>
      <c r="AY39" s="763"/>
      <c r="AZ39" s="683">
        <v>80167</v>
      </c>
      <c r="BA39" s="684"/>
      <c r="BB39" s="684"/>
      <c r="BC39" s="684"/>
      <c r="BD39" s="719"/>
      <c r="BE39" s="719"/>
      <c r="BF39" s="750"/>
      <c r="BG39" s="698" t="s">
        <v>340</v>
      </c>
      <c r="BH39" s="699"/>
      <c r="BI39" s="699"/>
      <c r="BJ39" s="699"/>
      <c r="BK39" s="699"/>
      <c r="BL39" s="699"/>
      <c r="BM39" s="699"/>
      <c r="BN39" s="699"/>
      <c r="BO39" s="699"/>
      <c r="BP39" s="699"/>
      <c r="BQ39" s="699"/>
      <c r="BR39" s="699"/>
      <c r="BS39" s="699"/>
      <c r="BT39" s="699"/>
      <c r="BU39" s="700"/>
      <c r="BV39" s="683">
        <v>40796</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1524467</v>
      </c>
      <c r="CS39" s="719"/>
      <c r="CT39" s="719"/>
      <c r="CU39" s="719"/>
      <c r="CV39" s="719"/>
      <c r="CW39" s="719"/>
      <c r="CX39" s="719"/>
      <c r="CY39" s="720"/>
      <c r="CZ39" s="688">
        <v>2.1</v>
      </c>
      <c r="DA39" s="717"/>
      <c r="DB39" s="717"/>
      <c r="DC39" s="721"/>
      <c r="DD39" s="692">
        <v>1496621</v>
      </c>
      <c r="DE39" s="719"/>
      <c r="DF39" s="719"/>
      <c r="DG39" s="719"/>
      <c r="DH39" s="719"/>
      <c r="DI39" s="719"/>
      <c r="DJ39" s="719"/>
      <c r="DK39" s="720"/>
      <c r="DL39" s="692" t="s">
        <v>127</v>
      </c>
      <c r="DM39" s="719"/>
      <c r="DN39" s="719"/>
      <c r="DO39" s="719"/>
      <c r="DP39" s="719"/>
      <c r="DQ39" s="719"/>
      <c r="DR39" s="719"/>
      <c r="DS39" s="719"/>
      <c r="DT39" s="719"/>
      <c r="DU39" s="719"/>
      <c r="DV39" s="720"/>
      <c r="DW39" s="688" t="s">
        <v>127</v>
      </c>
      <c r="DX39" s="717"/>
      <c r="DY39" s="717"/>
      <c r="DZ39" s="717"/>
      <c r="EA39" s="717"/>
      <c r="EB39" s="717"/>
      <c r="EC39" s="718"/>
    </row>
    <row r="40" spans="2:133" ht="11.25" customHeight="1" x14ac:dyDescent="0.2">
      <c r="B40" s="680" t="s">
        <v>342</v>
      </c>
      <c r="C40" s="681"/>
      <c r="D40" s="681"/>
      <c r="E40" s="681"/>
      <c r="F40" s="681"/>
      <c r="G40" s="681"/>
      <c r="H40" s="681"/>
      <c r="I40" s="681"/>
      <c r="J40" s="681"/>
      <c r="K40" s="681"/>
      <c r="L40" s="681"/>
      <c r="M40" s="681"/>
      <c r="N40" s="681"/>
      <c r="O40" s="681"/>
      <c r="P40" s="681"/>
      <c r="Q40" s="682"/>
      <c r="R40" s="683" t="s">
        <v>127</v>
      </c>
      <c r="S40" s="684"/>
      <c r="T40" s="684"/>
      <c r="U40" s="684"/>
      <c r="V40" s="684"/>
      <c r="W40" s="684"/>
      <c r="X40" s="684"/>
      <c r="Y40" s="685"/>
      <c r="Z40" s="686" t="s">
        <v>127</v>
      </c>
      <c r="AA40" s="686"/>
      <c r="AB40" s="686"/>
      <c r="AC40" s="686"/>
      <c r="AD40" s="687" t="s">
        <v>127</v>
      </c>
      <c r="AE40" s="687"/>
      <c r="AF40" s="687"/>
      <c r="AG40" s="687"/>
      <c r="AH40" s="687"/>
      <c r="AI40" s="687"/>
      <c r="AJ40" s="687"/>
      <c r="AK40" s="687"/>
      <c r="AL40" s="688" t="s">
        <v>127</v>
      </c>
      <c r="AM40" s="689"/>
      <c r="AN40" s="689"/>
      <c r="AO40" s="690"/>
      <c r="AQ40" s="761" t="s">
        <v>343</v>
      </c>
      <c r="AR40" s="762"/>
      <c r="AS40" s="762"/>
      <c r="AT40" s="762"/>
      <c r="AU40" s="762"/>
      <c r="AV40" s="762"/>
      <c r="AW40" s="762"/>
      <c r="AX40" s="762"/>
      <c r="AY40" s="763"/>
      <c r="AZ40" s="683">
        <v>52000</v>
      </c>
      <c r="BA40" s="684"/>
      <c r="BB40" s="684"/>
      <c r="BC40" s="684"/>
      <c r="BD40" s="719"/>
      <c r="BE40" s="719"/>
      <c r="BF40" s="750"/>
      <c r="BG40" s="764" t="s">
        <v>344</v>
      </c>
      <c r="BH40" s="765"/>
      <c r="BI40" s="765"/>
      <c r="BJ40" s="765"/>
      <c r="BK40" s="765"/>
      <c r="BL40" s="236"/>
      <c r="BM40" s="699" t="s">
        <v>345</v>
      </c>
      <c r="BN40" s="699"/>
      <c r="BO40" s="699"/>
      <c r="BP40" s="699"/>
      <c r="BQ40" s="699"/>
      <c r="BR40" s="699"/>
      <c r="BS40" s="699"/>
      <c r="BT40" s="699"/>
      <c r="BU40" s="700"/>
      <c r="BV40" s="683">
        <v>105</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1057065</v>
      </c>
      <c r="CS40" s="684"/>
      <c r="CT40" s="684"/>
      <c r="CU40" s="684"/>
      <c r="CV40" s="684"/>
      <c r="CW40" s="684"/>
      <c r="CX40" s="684"/>
      <c r="CY40" s="685"/>
      <c r="CZ40" s="688">
        <v>1.4</v>
      </c>
      <c r="DA40" s="717"/>
      <c r="DB40" s="717"/>
      <c r="DC40" s="721"/>
      <c r="DD40" s="692">
        <v>328715</v>
      </c>
      <c r="DE40" s="684"/>
      <c r="DF40" s="684"/>
      <c r="DG40" s="684"/>
      <c r="DH40" s="684"/>
      <c r="DI40" s="684"/>
      <c r="DJ40" s="684"/>
      <c r="DK40" s="685"/>
      <c r="DL40" s="692" t="s">
        <v>127</v>
      </c>
      <c r="DM40" s="684"/>
      <c r="DN40" s="684"/>
      <c r="DO40" s="684"/>
      <c r="DP40" s="684"/>
      <c r="DQ40" s="684"/>
      <c r="DR40" s="684"/>
      <c r="DS40" s="684"/>
      <c r="DT40" s="684"/>
      <c r="DU40" s="684"/>
      <c r="DV40" s="685"/>
      <c r="DW40" s="688" t="s">
        <v>127</v>
      </c>
      <c r="DX40" s="717"/>
      <c r="DY40" s="717"/>
      <c r="DZ40" s="717"/>
      <c r="EA40" s="717"/>
      <c r="EB40" s="717"/>
      <c r="EC40" s="718"/>
    </row>
    <row r="41" spans="2:133" ht="11.25" customHeight="1" x14ac:dyDescent="0.2">
      <c r="B41" s="680" t="s">
        <v>347</v>
      </c>
      <c r="C41" s="681"/>
      <c r="D41" s="681"/>
      <c r="E41" s="681"/>
      <c r="F41" s="681"/>
      <c r="G41" s="681"/>
      <c r="H41" s="681"/>
      <c r="I41" s="681"/>
      <c r="J41" s="681"/>
      <c r="K41" s="681"/>
      <c r="L41" s="681"/>
      <c r="M41" s="681"/>
      <c r="N41" s="681"/>
      <c r="O41" s="681"/>
      <c r="P41" s="681"/>
      <c r="Q41" s="682"/>
      <c r="R41" s="683">
        <v>1662869</v>
      </c>
      <c r="S41" s="684"/>
      <c r="T41" s="684"/>
      <c r="U41" s="684"/>
      <c r="V41" s="684"/>
      <c r="W41" s="684"/>
      <c r="X41" s="684"/>
      <c r="Y41" s="685"/>
      <c r="Z41" s="686">
        <v>2.1</v>
      </c>
      <c r="AA41" s="686"/>
      <c r="AB41" s="686"/>
      <c r="AC41" s="686"/>
      <c r="AD41" s="687" t="s">
        <v>127</v>
      </c>
      <c r="AE41" s="687"/>
      <c r="AF41" s="687"/>
      <c r="AG41" s="687"/>
      <c r="AH41" s="687"/>
      <c r="AI41" s="687"/>
      <c r="AJ41" s="687"/>
      <c r="AK41" s="687"/>
      <c r="AL41" s="688" t="s">
        <v>127</v>
      </c>
      <c r="AM41" s="689"/>
      <c r="AN41" s="689"/>
      <c r="AO41" s="690"/>
      <c r="AQ41" s="761" t="s">
        <v>348</v>
      </c>
      <c r="AR41" s="762"/>
      <c r="AS41" s="762"/>
      <c r="AT41" s="762"/>
      <c r="AU41" s="762"/>
      <c r="AV41" s="762"/>
      <c r="AW41" s="762"/>
      <c r="AX41" s="762"/>
      <c r="AY41" s="763"/>
      <c r="AZ41" s="683">
        <v>1554000</v>
      </c>
      <c r="BA41" s="684"/>
      <c r="BB41" s="684"/>
      <c r="BC41" s="684"/>
      <c r="BD41" s="719"/>
      <c r="BE41" s="719"/>
      <c r="BF41" s="750"/>
      <c r="BG41" s="764"/>
      <c r="BH41" s="765"/>
      <c r="BI41" s="765"/>
      <c r="BJ41" s="765"/>
      <c r="BK41" s="765"/>
      <c r="BL41" s="236"/>
      <c r="BM41" s="699" t="s">
        <v>349</v>
      </c>
      <c r="BN41" s="699"/>
      <c r="BO41" s="699"/>
      <c r="BP41" s="699"/>
      <c r="BQ41" s="699"/>
      <c r="BR41" s="699"/>
      <c r="BS41" s="699"/>
      <c r="BT41" s="699"/>
      <c r="BU41" s="700"/>
      <c r="BV41" s="683" t="s">
        <v>266</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266</v>
      </c>
      <c r="CS41" s="719"/>
      <c r="CT41" s="719"/>
      <c r="CU41" s="719"/>
      <c r="CV41" s="719"/>
      <c r="CW41" s="719"/>
      <c r="CX41" s="719"/>
      <c r="CY41" s="720"/>
      <c r="CZ41" s="688" t="s">
        <v>127</v>
      </c>
      <c r="DA41" s="717"/>
      <c r="DB41" s="717"/>
      <c r="DC41" s="721"/>
      <c r="DD41" s="692" t="s">
        <v>127</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33" t="s">
        <v>351</v>
      </c>
      <c r="C42" s="734"/>
      <c r="D42" s="734"/>
      <c r="E42" s="734"/>
      <c r="F42" s="734"/>
      <c r="G42" s="734"/>
      <c r="H42" s="734"/>
      <c r="I42" s="734"/>
      <c r="J42" s="734"/>
      <c r="K42" s="734"/>
      <c r="L42" s="734"/>
      <c r="M42" s="734"/>
      <c r="N42" s="734"/>
      <c r="O42" s="734"/>
      <c r="P42" s="734"/>
      <c r="Q42" s="735"/>
      <c r="R42" s="768">
        <v>78431878</v>
      </c>
      <c r="S42" s="769"/>
      <c r="T42" s="769"/>
      <c r="U42" s="769"/>
      <c r="V42" s="769"/>
      <c r="W42" s="769"/>
      <c r="X42" s="769"/>
      <c r="Y42" s="777"/>
      <c r="Z42" s="778">
        <v>100</v>
      </c>
      <c r="AA42" s="778"/>
      <c r="AB42" s="778"/>
      <c r="AC42" s="778"/>
      <c r="AD42" s="779">
        <v>37385183</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4605661</v>
      </c>
      <c r="BA42" s="769"/>
      <c r="BB42" s="769"/>
      <c r="BC42" s="769"/>
      <c r="BD42" s="754"/>
      <c r="BE42" s="754"/>
      <c r="BF42" s="756"/>
      <c r="BG42" s="766"/>
      <c r="BH42" s="767"/>
      <c r="BI42" s="767"/>
      <c r="BJ42" s="767"/>
      <c r="BK42" s="767"/>
      <c r="BL42" s="237"/>
      <c r="BM42" s="709" t="s">
        <v>353</v>
      </c>
      <c r="BN42" s="709"/>
      <c r="BO42" s="709"/>
      <c r="BP42" s="709"/>
      <c r="BQ42" s="709"/>
      <c r="BR42" s="709"/>
      <c r="BS42" s="709"/>
      <c r="BT42" s="709"/>
      <c r="BU42" s="710"/>
      <c r="BV42" s="768">
        <v>346</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11804947</v>
      </c>
      <c r="CS42" s="684"/>
      <c r="CT42" s="684"/>
      <c r="CU42" s="684"/>
      <c r="CV42" s="684"/>
      <c r="CW42" s="684"/>
      <c r="CX42" s="684"/>
      <c r="CY42" s="685"/>
      <c r="CZ42" s="688">
        <v>16</v>
      </c>
      <c r="DA42" s="689"/>
      <c r="DB42" s="689"/>
      <c r="DC42" s="701"/>
      <c r="DD42" s="692">
        <v>1912661</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492278</v>
      </c>
      <c r="CS43" s="719"/>
      <c r="CT43" s="719"/>
      <c r="CU43" s="719"/>
      <c r="CV43" s="719"/>
      <c r="CW43" s="719"/>
      <c r="CX43" s="719"/>
      <c r="CY43" s="720"/>
      <c r="CZ43" s="688">
        <v>0.7</v>
      </c>
      <c r="DA43" s="717"/>
      <c r="DB43" s="717"/>
      <c r="DC43" s="721"/>
      <c r="DD43" s="692">
        <v>492278</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304</v>
      </c>
      <c r="CE44" s="796"/>
      <c r="CF44" s="680" t="s">
        <v>356</v>
      </c>
      <c r="CG44" s="681"/>
      <c r="CH44" s="681"/>
      <c r="CI44" s="681"/>
      <c r="CJ44" s="681"/>
      <c r="CK44" s="681"/>
      <c r="CL44" s="681"/>
      <c r="CM44" s="681"/>
      <c r="CN44" s="681"/>
      <c r="CO44" s="681"/>
      <c r="CP44" s="681"/>
      <c r="CQ44" s="682"/>
      <c r="CR44" s="683">
        <v>11623770</v>
      </c>
      <c r="CS44" s="684"/>
      <c r="CT44" s="684"/>
      <c r="CU44" s="684"/>
      <c r="CV44" s="684"/>
      <c r="CW44" s="684"/>
      <c r="CX44" s="684"/>
      <c r="CY44" s="685"/>
      <c r="CZ44" s="688">
        <v>15.8</v>
      </c>
      <c r="DA44" s="689"/>
      <c r="DB44" s="689"/>
      <c r="DC44" s="701"/>
      <c r="DD44" s="692">
        <v>1909284</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357</v>
      </c>
      <c r="CG45" s="681"/>
      <c r="CH45" s="681"/>
      <c r="CI45" s="681"/>
      <c r="CJ45" s="681"/>
      <c r="CK45" s="681"/>
      <c r="CL45" s="681"/>
      <c r="CM45" s="681"/>
      <c r="CN45" s="681"/>
      <c r="CO45" s="681"/>
      <c r="CP45" s="681"/>
      <c r="CQ45" s="682"/>
      <c r="CR45" s="683">
        <v>6169830</v>
      </c>
      <c r="CS45" s="719"/>
      <c r="CT45" s="719"/>
      <c r="CU45" s="719"/>
      <c r="CV45" s="719"/>
      <c r="CW45" s="719"/>
      <c r="CX45" s="719"/>
      <c r="CY45" s="720"/>
      <c r="CZ45" s="688">
        <v>8.4</v>
      </c>
      <c r="DA45" s="717"/>
      <c r="DB45" s="717"/>
      <c r="DC45" s="721"/>
      <c r="DD45" s="692">
        <v>686201</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5246242</v>
      </c>
      <c r="CS46" s="684"/>
      <c r="CT46" s="684"/>
      <c r="CU46" s="684"/>
      <c r="CV46" s="684"/>
      <c r="CW46" s="684"/>
      <c r="CX46" s="684"/>
      <c r="CY46" s="685"/>
      <c r="CZ46" s="688">
        <v>7.1</v>
      </c>
      <c r="DA46" s="689"/>
      <c r="DB46" s="689"/>
      <c r="DC46" s="701"/>
      <c r="DD46" s="692">
        <v>1195219</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v>181177</v>
      </c>
      <c r="CS47" s="719"/>
      <c r="CT47" s="719"/>
      <c r="CU47" s="719"/>
      <c r="CV47" s="719"/>
      <c r="CW47" s="719"/>
      <c r="CX47" s="719"/>
      <c r="CY47" s="720"/>
      <c r="CZ47" s="688">
        <v>0.2</v>
      </c>
      <c r="DA47" s="717"/>
      <c r="DB47" s="717"/>
      <c r="DC47" s="721"/>
      <c r="DD47" s="692">
        <v>3377</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ht="11" x14ac:dyDescent="0.2">
      <c r="B48" s="241" t="s">
        <v>362</v>
      </c>
      <c r="CD48" s="799"/>
      <c r="CE48" s="800"/>
      <c r="CF48" s="680" t="s">
        <v>363</v>
      </c>
      <c r="CG48" s="681"/>
      <c r="CH48" s="681"/>
      <c r="CI48" s="681"/>
      <c r="CJ48" s="681"/>
      <c r="CK48" s="681"/>
      <c r="CL48" s="681"/>
      <c r="CM48" s="681"/>
      <c r="CN48" s="681"/>
      <c r="CO48" s="681"/>
      <c r="CP48" s="681"/>
      <c r="CQ48" s="682"/>
      <c r="CR48" s="683" t="s">
        <v>127</v>
      </c>
      <c r="CS48" s="684"/>
      <c r="CT48" s="684"/>
      <c r="CU48" s="684"/>
      <c r="CV48" s="684"/>
      <c r="CW48" s="684"/>
      <c r="CX48" s="684"/>
      <c r="CY48" s="685"/>
      <c r="CZ48" s="688" t="s">
        <v>127</v>
      </c>
      <c r="DA48" s="689"/>
      <c r="DB48" s="689"/>
      <c r="DC48" s="701"/>
      <c r="DD48" s="692" t="s">
        <v>127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33" t="s">
        <v>364</v>
      </c>
      <c r="CE49" s="734"/>
      <c r="CF49" s="734"/>
      <c r="CG49" s="734"/>
      <c r="CH49" s="734"/>
      <c r="CI49" s="734"/>
      <c r="CJ49" s="734"/>
      <c r="CK49" s="734"/>
      <c r="CL49" s="734"/>
      <c r="CM49" s="734"/>
      <c r="CN49" s="734"/>
      <c r="CO49" s="734"/>
      <c r="CP49" s="734"/>
      <c r="CQ49" s="735"/>
      <c r="CR49" s="768">
        <v>73774397</v>
      </c>
      <c r="CS49" s="754"/>
      <c r="CT49" s="754"/>
      <c r="CU49" s="754"/>
      <c r="CV49" s="754"/>
      <c r="CW49" s="754"/>
      <c r="CX49" s="754"/>
      <c r="CY49" s="785"/>
      <c r="CZ49" s="780">
        <v>100</v>
      </c>
      <c r="DA49" s="786"/>
      <c r="DB49" s="786"/>
      <c r="DC49" s="787"/>
      <c r="DD49" s="788">
        <v>43441592</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UnRIDETECE7s+5swa5mnZDjdUalnCFdsFWW6Uhc0gbo/C3uTgfisvHJHdZJTLKAldjXIlCHHA6UUAzxAsjCYCQ==" saltValue="nqPAFr1UEai6FonKPAFBh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 zeroHeight="1" x14ac:dyDescent="0.2"/>
  <cols>
    <col min="1" max="130" width="2.90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387</v>
      </c>
      <c r="C7" s="816"/>
      <c r="D7" s="816"/>
      <c r="E7" s="816"/>
      <c r="F7" s="816"/>
      <c r="G7" s="816"/>
      <c r="H7" s="816"/>
      <c r="I7" s="816"/>
      <c r="J7" s="816"/>
      <c r="K7" s="816"/>
      <c r="L7" s="816"/>
      <c r="M7" s="816"/>
      <c r="N7" s="816"/>
      <c r="O7" s="816"/>
      <c r="P7" s="817"/>
      <c r="Q7" s="818">
        <v>74538</v>
      </c>
      <c r="R7" s="819"/>
      <c r="S7" s="819"/>
      <c r="T7" s="819"/>
      <c r="U7" s="819"/>
      <c r="V7" s="819">
        <v>70757</v>
      </c>
      <c r="W7" s="819"/>
      <c r="X7" s="819"/>
      <c r="Y7" s="819"/>
      <c r="Z7" s="819"/>
      <c r="AA7" s="819">
        <v>3781</v>
      </c>
      <c r="AB7" s="819"/>
      <c r="AC7" s="819"/>
      <c r="AD7" s="819"/>
      <c r="AE7" s="820"/>
      <c r="AF7" s="821">
        <v>3461</v>
      </c>
      <c r="AG7" s="822"/>
      <c r="AH7" s="822"/>
      <c r="AI7" s="822"/>
      <c r="AJ7" s="823"/>
      <c r="AK7" s="858">
        <v>2197</v>
      </c>
      <c r="AL7" s="859"/>
      <c r="AM7" s="859"/>
      <c r="AN7" s="859"/>
      <c r="AO7" s="859"/>
      <c r="AP7" s="859">
        <v>51924</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592</v>
      </c>
      <c r="BS7" s="862" t="s">
        <v>588</v>
      </c>
      <c r="BT7" s="863"/>
      <c r="BU7" s="863"/>
      <c r="BV7" s="863"/>
      <c r="BW7" s="863"/>
      <c r="BX7" s="863"/>
      <c r="BY7" s="863"/>
      <c r="BZ7" s="863"/>
      <c r="CA7" s="863"/>
      <c r="CB7" s="863"/>
      <c r="CC7" s="863"/>
      <c r="CD7" s="863"/>
      <c r="CE7" s="863"/>
      <c r="CF7" s="863"/>
      <c r="CG7" s="864"/>
      <c r="CH7" s="855">
        <v>4</v>
      </c>
      <c r="CI7" s="856"/>
      <c r="CJ7" s="856"/>
      <c r="CK7" s="856"/>
      <c r="CL7" s="857"/>
      <c r="CM7" s="855">
        <v>1467</v>
      </c>
      <c r="CN7" s="856"/>
      <c r="CO7" s="856"/>
      <c r="CP7" s="856"/>
      <c r="CQ7" s="857"/>
      <c r="CR7" s="855">
        <v>5</v>
      </c>
      <c r="CS7" s="856"/>
      <c r="CT7" s="856"/>
      <c r="CU7" s="856"/>
      <c r="CV7" s="857"/>
      <c r="CW7" s="855">
        <v>2</v>
      </c>
      <c r="CX7" s="856"/>
      <c r="CY7" s="856"/>
      <c r="CZ7" s="856"/>
      <c r="DA7" s="857"/>
      <c r="DB7" s="855" t="s">
        <v>593</v>
      </c>
      <c r="DC7" s="856"/>
      <c r="DD7" s="856"/>
      <c r="DE7" s="856"/>
      <c r="DF7" s="857"/>
      <c r="DG7" s="855">
        <v>1425</v>
      </c>
      <c r="DH7" s="856"/>
      <c r="DI7" s="856"/>
      <c r="DJ7" s="856"/>
      <c r="DK7" s="857"/>
      <c r="DL7" s="855" t="s">
        <v>593</v>
      </c>
      <c r="DM7" s="856"/>
      <c r="DN7" s="856"/>
      <c r="DO7" s="856"/>
      <c r="DP7" s="857"/>
      <c r="DQ7" s="855" t="s">
        <v>593</v>
      </c>
      <c r="DR7" s="856"/>
      <c r="DS7" s="856"/>
      <c r="DT7" s="856"/>
      <c r="DU7" s="857"/>
      <c r="DV7" s="836"/>
      <c r="DW7" s="837"/>
      <c r="DX7" s="837"/>
      <c r="DY7" s="837"/>
      <c r="DZ7" s="838"/>
      <c r="EA7" s="255"/>
    </row>
    <row r="8" spans="1:131" s="256" customFormat="1" ht="26.25" customHeight="1" x14ac:dyDescent="0.2">
      <c r="A8" s="262">
        <v>2</v>
      </c>
      <c r="B8" s="839" t="s">
        <v>388</v>
      </c>
      <c r="C8" s="840"/>
      <c r="D8" s="840"/>
      <c r="E8" s="840"/>
      <c r="F8" s="840"/>
      <c r="G8" s="840"/>
      <c r="H8" s="840"/>
      <c r="I8" s="840"/>
      <c r="J8" s="840"/>
      <c r="K8" s="840"/>
      <c r="L8" s="840"/>
      <c r="M8" s="840"/>
      <c r="N8" s="840"/>
      <c r="O8" s="840"/>
      <c r="P8" s="841"/>
      <c r="Q8" s="842">
        <v>1</v>
      </c>
      <c r="R8" s="843"/>
      <c r="S8" s="843"/>
      <c r="T8" s="843"/>
      <c r="U8" s="843"/>
      <c r="V8" s="843">
        <v>1</v>
      </c>
      <c r="W8" s="843"/>
      <c r="X8" s="843"/>
      <c r="Y8" s="843"/>
      <c r="Z8" s="843"/>
      <c r="AA8" s="843" t="s">
        <v>600</v>
      </c>
      <c r="AB8" s="843"/>
      <c r="AC8" s="843"/>
      <c r="AD8" s="843"/>
      <c r="AE8" s="844"/>
      <c r="AF8" s="845" t="s">
        <v>127</v>
      </c>
      <c r="AG8" s="846"/>
      <c r="AH8" s="846"/>
      <c r="AI8" s="846"/>
      <c r="AJ8" s="847"/>
      <c r="AK8" s="848">
        <v>1</v>
      </c>
      <c r="AL8" s="849"/>
      <c r="AM8" s="849"/>
      <c r="AN8" s="849"/>
      <c r="AO8" s="849"/>
      <c r="AP8" s="849">
        <v>208</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589</v>
      </c>
      <c r="BT8" s="853"/>
      <c r="BU8" s="853"/>
      <c r="BV8" s="853"/>
      <c r="BW8" s="853"/>
      <c r="BX8" s="853"/>
      <c r="BY8" s="853"/>
      <c r="BZ8" s="853"/>
      <c r="CA8" s="853"/>
      <c r="CB8" s="853"/>
      <c r="CC8" s="853"/>
      <c r="CD8" s="853"/>
      <c r="CE8" s="853"/>
      <c r="CF8" s="853"/>
      <c r="CG8" s="854"/>
      <c r="CH8" s="865">
        <v>2</v>
      </c>
      <c r="CI8" s="866"/>
      <c r="CJ8" s="866"/>
      <c r="CK8" s="866"/>
      <c r="CL8" s="867"/>
      <c r="CM8" s="865">
        <v>107</v>
      </c>
      <c r="CN8" s="866"/>
      <c r="CO8" s="866"/>
      <c r="CP8" s="866"/>
      <c r="CQ8" s="867"/>
      <c r="CR8" s="865">
        <v>100</v>
      </c>
      <c r="CS8" s="866"/>
      <c r="CT8" s="866"/>
      <c r="CU8" s="866"/>
      <c r="CV8" s="867"/>
      <c r="CW8" s="865">
        <v>62</v>
      </c>
      <c r="CX8" s="866"/>
      <c r="CY8" s="866"/>
      <c r="CZ8" s="866"/>
      <c r="DA8" s="867"/>
      <c r="DB8" s="865" t="s">
        <v>593</v>
      </c>
      <c r="DC8" s="866"/>
      <c r="DD8" s="866"/>
      <c r="DE8" s="866"/>
      <c r="DF8" s="867"/>
      <c r="DG8" s="865" t="s">
        <v>593</v>
      </c>
      <c r="DH8" s="866"/>
      <c r="DI8" s="866"/>
      <c r="DJ8" s="866"/>
      <c r="DK8" s="867"/>
      <c r="DL8" s="865" t="s">
        <v>593</v>
      </c>
      <c r="DM8" s="866"/>
      <c r="DN8" s="866"/>
      <c r="DO8" s="866"/>
      <c r="DP8" s="867"/>
      <c r="DQ8" s="865" t="s">
        <v>593</v>
      </c>
      <c r="DR8" s="866"/>
      <c r="DS8" s="866"/>
      <c r="DT8" s="866"/>
      <c r="DU8" s="867"/>
      <c r="DV8" s="868"/>
      <c r="DW8" s="869"/>
      <c r="DX8" s="869"/>
      <c r="DY8" s="869"/>
      <c r="DZ8" s="870"/>
      <c r="EA8" s="255"/>
    </row>
    <row r="9" spans="1:131" s="256" customFormat="1" ht="26.25" customHeight="1" x14ac:dyDescent="0.2">
      <c r="A9" s="262">
        <v>3</v>
      </c>
      <c r="B9" s="839" t="s">
        <v>389</v>
      </c>
      <c r="C9" s="840"/>
      <c r="D9" s="840"/>
      <c r="E9" s="840"/>
      <c r="F9" s="840"/>
      <c r="G9" s="840"/>
      <c r="H9" s="840"/>
      <c r="I9" s="840"/>
      <c r="J9" s="840"/>
      <c r="K9" s="840"/>
      <c r="L9" s="840"/>
      <c r="M9" s="840"/>
      <c r="N9" s="840"/>
      <c r="O9" s="840"/>
      <c r="P9" s="841"/>
      <c r="Q9" s="842">
        <v>5282</v>
      </c>
      <c r="R9" s="843"/>
      <c r="S9" s="843"/>
      <c r="T9" s="843"/>
      <c r="U9" s="843"/>
      <c r="V9" s="843">
        <v>5282</v>
      </c>
      <c r="W9" s="843"/>
      <c r="X9" s="843"/>
      <c r="Y9" s="843"/>
      <c r="Z9" s="843"/>
      <c r="AA9" s="843">
        <v>0</v>
      </c>
      <c r="AB9" s="843"/>
      <c r="AC9" s="843"/>
      <c r="AD9" s="843"/>
      <c r="AE9" s="844"/>
      <c r="AF9" s="845" t="s">
        <v>127</v>
      </c>
      <c r="AG9" s="846"/>
      <c r="AH9" s="846"/>
      <c r="AI9" s="846"/>
      <c r="AJ9" s="847"/>
      <c r="AK9" s="848">
        <v>2346</v>
      </c>
      <c r="AL9" s="849"/>
      <c r="AM9" s="849"/>
      <c r="AN9" s="849"/>
      <c r="AO9" s="849"/>
      <c r="AP9" s="849">
        <v>2039</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590</v>
      </c>
      <c r="BT9" s="853"/>
      <c r="BU9" s="853"/>
      <c r="BV9" s="853"/>
      <c r="BW9" s="853"/>
      <c r="BX9" s="853"/>
      <c r="BY9" s="853"/>
      <c r="BZ9" s="853"/>
      <c r="CA9" s="853"/>
      <c r="CB9" s="853"/>
      <c r="CC9" s="853"/>
      <c r="CD9" s="853"/>
      <c r="CE9" s="853"/>
      <c r="CF9" s="853"/>
      <c r="CG9" s="854"/>
      <c r="CH9" s="865">
        <v>-21</v>
      </c>
      <c r="CI9" s="866"/>
      <c r="CJ9" s="866"/>
      <c r="CK9" s="866"/>
      <c r="CL9" s="867"/>
      <c r="CM9" s="865">
        <v>1772</v>
      </c>
      <c r="CN9" s="866"/>
      <c r="CO9" s="866"/>
      <c r="CP9" s="866"/>
      <c r="CQ9" s="867"/>
      <c r="CR9" s="865">
        <v>5</v>
      </c>
      <c r="CS9" s="866"/>
      <c r="CT9" s="866"/>
      <c r="CU9" s="866"/>
      <c r="CV9" s="867"/>
      <c r="CW9" s="865" t="s">
        <v>593</v>
      </c>
      <c r="CX9" s="866"/>
      <c r="CY9" s="866"/>
      <c r="CZ9" s="866"/>
      <c r="DA9" s="867"/>
      <c r="DB9" s="865" t="s">
        <v>593</v>
      </c>
      <c r="DC9" s="866"/>
      <c r="DD9" s="866"/>
      <c r="DE9" s="866"/>
      <c r="DF9" s="867"/>
      <c r="DG9" s="865" t="s">
        <v>593</v>
      </c>
      <c r="DH9" s="866"/>
      <c r="DI9" s="866"/>
      <c r="DJ9" s="866"/>
      <c r="DK9" s="867"/>
      <c r="DL9" s="865" t="s">
        <v>593</v>
      </c>
      <c r="DM9" s="866"/>
      <c r="DN9" s="866"/>
      <c r="DO9" s="866"/>
      <c r="DP9" s="867"/>
      <c r="DQ9" s="865" t="s">
        <v>593</v>
      </c>
      <c r="DR9" s="866"/>
      <c r="DS9" s="866"/>
      <c r="DT9" s="866"/>
      <c r="DU9" s="867"/>
      <c r="DV9" s="868"/>
      <c r="DW9" s="869"/>
      <c r="DX9" s="869"/>
      <c r="DY9" s="869"/>
      <c r="DZ9" s="870"/>
      <c r="EA9" s="255"/>
    </row>
    <row r="10" spans="1:131" s="256" customFormat="1" ht="26.25" customHeight="1" x14ac:dyDescent="0.2">
      <c r="A10" s="262">
        <v>4</v>
      </c>
      <c r="B10" s="839" t="s">
        <v>390</v>
      </c>
      <c r="C10" s="840"/>
      <c r="D10" s="840"/>
      <c r="E10" s="840"/>
      <c r="F10" s="840"/>
      <c r="G10" s="840"/>
      <c r="H10" s="840"/>
      <c r="I10" s="840"/>
      <c r="J10" s="840"/>
      <c r="K10" s="840"/>
      <c r="L10" s="840"/>
      <c r="M10" s="840"/>
      <c r="N10" s="840"/>
      <c r="O10" s="840"/>
      <c r="P10" s="841"/>
      <c r="Q10" s="842">
        <v>437</v>
      </c>
      <c r="R10" s="843"/>
      <c r="S10" s="843"/>
      <c r="T10" s="843"/>
      <c r="U10" s="843"/>
      <c r="V10" s="843">
        <v>413</v>
      </c>
      <c r="W10" s="843"/>
      <c r="X10" s="843"/>
      <c r="Y10" s="843"/>
      <c r="Z10" s="843"/>
      <c r="AA10" s="843">
        <v>24</v>
      </c>
      <c r="AB10" s="843"/>
      <c r="AC10" s="843"/>
      <c r="AD10" s="843"/>
      <c r="AE10" s="844"/>
      <c r="AF10" s="845">
        <v>24</v>
      </c>
      <c r="AG10" s="846"/>
      <c r="AH10" s="846"/>
      <c r="AI10" s="846"/>
      <c r="AJ10" s="847"/>
      <c r="AK10" s="848">
        <v>215</v>
      </c>
      <c r="AL10" s="849"/>
      <c r="AM10" s="849"/>
      <c r="AN10" s="849"/>
      <c r="AO10" s="849"/>
      <c r="AP10" s="849">
        <v>1482</v>
      </c>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591</v>
      </c>
      <c r="BT10" s="853"/>
      <c r="BU10" s="853"/>
      <c r="BV10" s="853"/>
      <c r="BW10" s="853"/>
      <c r="BX10" s="853"/>
      <c r="BY10" s="853"/>
      <c r="BZ10" s="853"/>
      <c r="CA10" s="853"/>
      <c r="CB10" s="853"/>
      <c r="CC10" s="853"/>
      <c r="CD10" s="853"/>
      <c r="CE10" s="853"/>
      <c r="CF10" s="853"/>
      <c r="CG10" s="854"/>
      <c r="CH10" s="865">
        <v>7</v>
      </c>
      <c r="CI10" s="866"/>
      <c r="CJ10" s="866"/>
      <c r="CK10" s="866"/>
      <c r="CL10" s="867"/>
      <c r="CM10" s="865">
        <v>157</v>
      </c>
      <c r="CN10" s="866"/>
      <c r="CO10" s="866"/>
      <c r="CP10" s="866"/>
      <c r="CQ10" s="867"/>
      <c r="CR10" s="865">
        <v>45</v>
      </c>
      <c r="CS10" s="866"/>
      <c r="CT10" s="866"/>
      <c r="CU10" s="866"/>
      <c r="CV10" s="867"/>
      <c r="CW10" s="865" t="s">
        <v>593</v>
      </c>
      <c r="CX10" s="866"/>
      <c r="CY10" s="866"/>
      <c r="CZ10" s="866"/>
      <c r="DA10" s="867"/>
      <c r="DB10" s="865" t="s">
        <v>593</v>
      </c>
      <c r="DC10" s="866"/>
      <c r="DD10" s="866"/>
      <c r="DE10" s="866"/>
      <c r="DF10" s="867"/>
      <c r="DG10" s="865" t="s">
        <v>593</v>
      </c>
      <c r="DH10" s="866"/>
      <c r="DI10" s="866"/>
      <c r="DJ10" s="866"/>
      <c r="DK10" s="867"/>
      <c r="DL10" s="865" t="s">
        <v>593</v>
      </c>
      <c r="DM10" s="866"/>
      <c r="DN10" s="866"/>
      <c r="DO10" s="866"/>
      <c r="DP10" s="867"/>
      <c r="DQ10" s="865" t="s">
        <v>593</v>
      </c>
      <c r="DR10" s="866"/>
      <c r="DS10" s="866"/>
      <c r="DT10" s="866"/>
      <c r="DU10" s="867"/>
      <c r="DV10" s="868"/>
      <c r="DW10" s="869"/>
      <c r="DX10" s="869"/>
      <c r="DY10" s="869"/>
      <c r="DZ10" s="870"/>
      <c r="EA10" s="255"/>
    </row>
    <row r="11" spans="1:131" s="256" customFormat="1" ht="26.25" customHeight="1" x14ac:dyDescent="0.2">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2">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2">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391</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392</v>
      </c>
      <c r="B23" s="874" t="s">
        <v>393</v>
      </c>
      <c r="C23" s="875"/>
      <c r="D23" s="875"/>
      <c r="E23" s="875"/>
      <c r="F23" s="875"/>
      <c r="G23" s="875"/>
      <c r="H23" s="875"/>
      <c r="I23" s="875"/>
      <c r="J23" s="875"/>
      <c r="K23" s="875"/>
      <c r="L23" s="875"/>
      <c r="M23" s="875"/>
      <c r="N23" s="875"/>
      <c r="O23" s="875"/>
      <c r="P23" s="876"/>
      <c r="Q23" s="877">
        <v>77663</v>
      </c>
      <c r="R23" s="878"/>
      <c r="S23" s="878"/>
      <c r="T23" s="878"/>
      <c r="U23" s="878"/>
      <c r="V23" s="878">
        <v>73858</v>
      </c>
      <c r="W23" s="878"/>
      <c r="X23" s="878"/>
      <c r="Y23" s="878"/>
      <c r="Z23" s="878"/>
      <c r="AA23" s="878">
        <v>3805</v>
      </c>
      <c r="AB23" s="878"/>
      <c r="AC23" s="878"/>
      <c r="AD23" s="878"/>
      <c r="AE23" s="879"/>
      <c r="AF23" s="880">
        <v>3485</v>
      </c>
      <c r="AG23" s="878"/>
      <c r="AH23" s="878"/>
      <c r="AI23" s="878"/>
      <c r="AJ23" s="881"/>
      <c r="AK23" s="882"/>
      <c r="AL23" s="883"/>
      <c r="AM23" s="883"/>
      <c r="AN23" s="883"/>
      <c r="AO23" s="883"/>
      <c r="AP23" s="878">
        <v>55653</v>
      </c>
      <c r="AQ23" s="878"/>
      <c r="AR23" s="878"/>
      <c r="AS23" s="878"/>
      <c r="AT23" s="878"/>
      <c r="AU23" s="884"/>
      <c r="AV23" s="884"/>
      <c r="AW23" s="884"/>
      <c r="AX23" s="884"/>
      <c r="AY23" s="885"/>
      <c r="AZ23" s="893" t="s">
        <v>394</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395</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396</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370</v>
      </c>
      <c r="B26" s="825"/>
      <c r="C26" s="825"/>
      <c r="D26" s="825"/>
      <c r="E26" s="825"/>
      <c r="F26" s="825"/>
      <c r="G26" s="825"/>
      <c r="H26" s="825"/>
      <c r="I26" s="825"/>
      <c r="J26" s="825"/>
      <c r="K26" s="825"/>
      <c r="L26" s="825"/>
      <c r="M26" s="825"/>
      <c r="N26" s="825"/>
      <c r="O26" s="825"/>
      <c r="P26" s="826"/>
      <c r="Q26" s="801" t="s">
        <v>397</v>
      </c>
      <c r="R26" s="802"/>
      <c r="S26" s="802"/>
      <c r="T26" s="802"/>
      <c r="U26" s="803"/>
      <c r="V26" s="801" t="s">
        <v>398</v>
      </c>
      <c r="W26" s="802"/>
      <c r="X26" s="802"/>
      <c r="Y26" s="802"/>
      <c r="Z26" s="803"/>
      <c r="AA26" s="801" t="s">
        <v>399</v>
      </c>
      <c r="AB26" s="802"/>
      <c r="AC26" s="802"/>
      <c r="AD26" s="802"/>
      <c r="AE26" s="802"/>
      <c r="AF26" s="896" t="s">
        <v>400</v>
      </c>
      <c r="AG26" s="897"/>
      <c r="AH26" s="897"/>
      <c r="AI26" s="897"/>
      <c r="AJ26" s="898"/>
      <c r="AK26" s="802" t="s">
        <v>401</v>
      </c>
      <c r="AL26" s="802"/>
      <c r="AM26" s="802"/>
      <c r="AN26" s="802"/>
      <c r="AO26" s="803"/>
      <c r="AP26" s="801" t="s">
        <v>402</v>
      </c>
      <c r="AQ26" s="802"/>
      <c r="AR26" s="802"/>
      <c r="AS26" s="802"/>
      <c r="AT26" s="803"/>
      <c r="AU26" s="801" t="s">
        <v>403</v>
      </c>
      <c r="AV26" s="802"/>
      <c r="AW26" s="802"/>
      <c r="AX26" s="802"/>
      <c r="AY26" s="803"/>
      <c r="AZ26" s="801" t="s">
        <v>404</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1</v>
      </c>
      <c r="B28" s="815" t="s">
        <v>405</v>
      </c>
      <c r="C28" s="816"/>
      <c r="D28" s="816"/>
      <c r="E28" s="816"/>
      <c r="F28" s="816"/>
      <c r="G28" s="816"/>
      <c r="H28" s="816"/>
      <c r="I28" s="816"/>
      <c r="J28" s="816"/>
      <c r="K28" s="816"/>
      <c r="L28" s="816"/>
      <c r="M28" s="816"/>
      <c r="N28" s="816"/>
      <c r="O28" s="816"/>
      <c r="P28" s="817"/>
      <c r="Q28" s="906">
        <v>20389</v>
      </c>
      <c r="R28" s="907"/>
      <c r="S28" s="907"/>
      <c r="T28" s="907"/>
      <c r="U28" s="907"/>
      <c r="V28" s="907">
        <v>20213</v>
      </c>
      <c r="W28" s="907"/>
      <c r="X28" s="907"/>
      <c r="Y28" s="907"/>
      <c r="Z28" s="907"/>
      <c r="AA28" s="907">
        <v>176</v>
      </c>
      <c r="AB28" s="907"/>
      <c r="AC28" s="907"/>
      <c r="AD28" s="907"/>
      <c r="AE28" s="908"/>
      <c r="AF28" s="909">
        <v>176</v>
      </c>
      <c r="AG28" s="907"/>
      <c r="AH28" s="907"/>
      <c r="AI28" s="907"/>
      <c r="AJ28" s="910"/>
      <c r="AK28" s="911">
        <v>1550</v>
      </c>
      <c r="AL28" s="902"/>
      <c r="AM28" s="902"/>
      <c r="AN28" s="902"/>
      <c r="AO28" s="902"/>
      <c r="AP28" s="902"/>
      <c r="AQ28" s="902"/>
      <c r="AR28" s="902"/>
      <c r="AS28" s="902"/>
      <c r="AT28" s="902"/>
      <c r="AU28" s="902"/>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2</v>
      </c>
      <c r="B29" s="839" t="s">
        <v>406</v>
      </c>
      <c r="C29" s="840"/>
      <c r="D29" s="840"/>
      <c r="E29" s="840"/>
      <c r="F29" s="840"/>
      <c r="G29" s="840"/>
      <c r="H29" s="840"/>
      <c r="I29" s="840"/>
      <c r="J29" s="840"/>
      <c r="K29" s="840"/>
      <c r="L29" s="840"/>
      <c r="M29" s="840"/>
      <c r="N29" s="840"/>
      <c r="O29" s="840"/>
      <c r="P29" s="841"/>
      <c r="Q29" s="842">
        <v>27</v>
      </c>
      <c r="R29" s="843"/>
      <c r="S29" s="843"/>
      <c r="T29" s="843"/>
      <c r="U29" s="843"/>
      <c r="V29" s="843">
        <v>24</v>
      </c>
      <c r="W29" s="843"/>
      <c r="X29" s="843"/>
      <c r="Y29" s="843"/>
      <c r="Z29" s="843"/>
      <c r="AA29" s="843">
        <v>4</v>
      </c>
      <c r="AB29" s="843"/>
      <c r="AC29" s="843"/>
      <c r="AD29" s="843"/>
      <c r="AE29" s="844"/>
      <c r="AF29" s="845">
        <v>4</v>
      </c>
      <c r="AG29" s="846"/>
      <c r="AH29" s="846"/>
      <c r="AI29" s="846"/>
      <c r="AJ29" s="847"/>
      <c r="AK29" s="914">
        <v>8</v>
      </c>
      <c r="AL29" s="915"/>
      <c r="AM29" s="915"/>
      <c r="AN29" s="915"/>
      <c r="AO29" s="915"/>
      <c r="AP29" s="915"/>
      <c r="AQ29" s="915"/>
      <c r="AR29" s="915"/>
      <c r="AS29" s="915"/>
      <c r="AT29" s="915"/>
      <c r="AU29" s="915"/>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3</v>
      </c>
      <c r="B30" s="839" t="s">
        <v>407</v>
      </c>
      <c r="C30" s="840"/>
      <c r="D30" s="840"/>
      <c r="E30" s="840"/>
      <c r="F30" s="840"/>
      <c r="G30" s="840"/>
      <c r="H30" s="840"/>
      <c r="I30" s="840"/>
      <c r="J30" s="840"/>
      <c r="K30" s="840"/>
      <c r="L30" s="840"/>
      <c r="M30" s="840"/>
      <c r="N30" s="840"/>
      <c r="O30" s="840"/>
      <c r="P30" s="841"/>
      <c r="Q30" s="842">
        <v>15864</v>
      </c>
      <c r="R30" s="843"/>
      <c r="S30" s="843"/>
      <c r="T30" s="843"/>
      <c r="U30" s="843"/>
      <c r="V30" s="843">
        <v>15722</v>
      </c>
      <c r="W30" s="843"/>
      <c r="X30" s="843"/>
      <c r="Y30" s="843"/>
      <c r="Z30" s="843"/>
      <c r="AA30" s="843">
        <v>142</v>
      </c>
      <c r="AB30" s="843"/>
      <c r="AC30" s="843"/>
      <c r="AD30" s="843"/>
      <c r="AE30" s="844"/>
      <c r="AF30" s="845">
        <v>142</v>
      </c>
      <c r="AG30" s="846"/>
      <c r="AH30" s="846"/>
      <c r="AI30" s="846"/>
      <c r="AJ30" s="847"/>
      <c r="AK30" s="914">
        <v>2350</v>
      </c>
      <c r="AL30" s="915"/>
      <c r="AM30" s="915"/>
      <c r="AN30" s="915"/>
      <c r="AO30" s="915"/>
      <c r="AP30" s="915"/>
      <c r="AQ30" s="915"/>
      <c r="AR30" s="915"/>
      <c r="AS30" s="915"/>
      <c r="AT30" s="915"/>
      <c r="AU30" s="915"/>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4</v>
      </c>
      <c r="B31" s="839" t="s">
        <v>408</v>
      </c>
      <c r="C31" s="840"/>
      <c r="D31" s="840"/>
      <c r="E31" s="840"/>
      <c r="F31" s="840"/>
      <c r="G31" s="840"/>
      <c r="H31" s="840"/>
      <c r="I31" s="840"/>
      <c r="J31" s="840"/>
      <c r="K31" s="840"/>
      <c r="L31" s="840"/>
      <c r="M31" s="840"/>
      <c r="N31" s="840"/>
      <c r="O31" s="840"/>
      <c r="P31" s="841"/>
      <c r="Q31" s="842">
        <v>4497</v>
      </c>
      <c r="R31" s="843"/>
      <c r="S31" s="843"/>
      <c r="T31" s="843"/>
      <c r="U31" s="843"/>
      <c r="V31" s="843">
        <v>4438</v>
      </c>
      <c r="W31" s="843"/>
      <c r="X31" s="843"/>
      <c r="Y31" s="843"/>
      <c r="Z31" s="843"/>
      <c r="AA31" s="843">
        <v>60</v>
      </c>
      <c r="AB31" s="843"/>
      <c r="AC31" s="843"/>
      <c r="AD31" s="843"/>
      <c r="AE31" s="844"/>
      <c r="AF31" s="845">
        <v>60</v>
      </c>
      <c r="AG31" s="846"/>
      <c r="AH31" s="846"/>
      <c r="AI31" s="846"/>
      <c r="AJ31" s="847"/>
      <c r="AK31" s="914">
        <v>2222</v>
      </c>
      <c r="AL31" s="915"/>
      <c r="AM31" s="915"/>
      <c r="AN31" s="915"/>
      <c r="AO31" s="915"/>
      <c r="AP31" s="915"/>
      <c r="AQ31" s="915"/>
      <c r="AR31" s="915"/>
      <c r="AS31" s="915"/>
      <c r="AT31" s="915"/>
      <c r="AU31" s="915"/>
      <c r="AV31" s="915"/>
      <c r="AW31" s="915"/>
      <c r="AX31" s="915"/>
      <c r="AY31" s="915"/>
      <c r="AZ31" s="916"/>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5</v>
      </c>
      <c r="B32" s="839" t="s">
        <v>409</v>
      </c>
      <c r="C32" s="840"/>
      <c r="D32" s="840"/>
      <c r="E32" s="840"/>
      <c r="F32" s="840"/>
      <c r="G32" s="840"/>
      <c r="H32" s="840"/>
      <c r="I32" s="840"/>
      <c r="J32" s="840"/>
      <c r="K32" s="840"/>
      <c r="L32" s="840"/>
      <c r="M32" s="840"/>
      <c r="N32" s="840"/>
      <c r="O32" s="840"/>
      <c r="P32" s="841"/>
      <c r="Q32" s="842">
        <v>13000</v>
      </c>
      <c r="R32" s="843"/>
      <c r="S32" s="843"/>
      <c r="T32" s="843"/>
      <c r="U32" s="843"/>
      <c r="V32" s="843">
        <v>12789</v>
      </c>
      <c r="W32" s="843"/>
      <c r="X32" s="843"/>
      <c r="Y32" s="843"/>
      <c r="Z32" s="843"/>
      <c r="AA32" s="843">
        <v>211</v>
      </c>
      <c r="AB32" s="843"/>
      <c r="AC32" s="843"/>
      <c r="AD32" s="843"/>
      <c r="AE32" s="844"/>
      <c r="AF32" s="845">
        <v>211</v>
      </c>
      <c r="AG32" s="846"/>
      <c r="AH32" s="846"/>
      <c r="AI32" s="846"/>
      <c r="AJ32" s="847"/>
      <c r="AK32" s="914">
        <v>205</v>
      </c>
      <c r="AL32" s="915"/>
      <c r="AM32" s="915"/>
      <c r="AN32" s="915"/>
      <c r="AO32" s="915"/>
      <c r="AP32" s="915"/>
      <c r="AQ32" s="915"/>
      <c r="AR32" s="915"/>
      <c r="AS32" s="915"/>
      <c r="AT32" s="915"/>
      <c r="AU32" s="915"/>
      <c r="AV32" s="915"/>
      <c r="AW32" s="915"/>
      <c r="AX32" s="915"/>
      <c r="AY32" s="915"/>
      <c r="AZ32" s="916"/>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6</v>
      </c>
      <c r="B33" s="839" t="s">
        <v>410</v>
      </c>
      <c r="C33" s="840"/>
      <c r="D33" s="840"/>
      <c r="E33" s="840"/>
      <c r="F33" s="840"/>
      <c r="G33" s="840"/>
      <c r="H33" s="840"/>
      <c r="I33" s="840"/>
      <c r="J33" s="840"/>
      <c r="K33" s="840"/>
      <c r="L33" s="840"/>
      <c r="M33" s="840"/>
      <c r="N33" s="840"/>
      <c r="O33" s="840"/>
      <c r="P33" s="841"/>
      <c r="Q33" s="842">
        <v>3100</v>
      </c>
      <c r="R33" s="843"/>
      <c r="S33" s="843"/>
      <c r="T33" s="843"/>
      <c r="U33" s="843"/>
      <c r="V33" s="843">
        <v>2718</v>
      </c>
      <c r="W33" s="843"/>
      <c r="X33" s="843"/>
      <c r="Y33" s="843"/>
      <c r="Z33" s="843"/>
      <c r="AA33" s="843">
        <v>382</v>
      </c>
      <c r="AB33" s="843"/>
      <c r="AC33" s="843"/>
      <c r="AD33" s="843"/>
      <c r="AE33" s="844"/>
      <c r="AF33" s="845">
        <v>2457</v>
      </c>
      <c r="AG33" s="846"/>
      <c r="AH33" s="846"/>
      <c r="AI33" s="846"/>
      <c r="AJ33" s="847"/>
      <c r="AK33" s="914">
        <v>80</v>
      </c>
      <c r="AL33" s="915"/>
      <c r="AM33" s="915"/>
      <c r="AN33" s="915"/>
      <c r="AO33" s="915"/>
      <c r="AP33" s="915">
        <v>10408</v>
      </c>
      <c r="AQ33" s="915"/>
      <c r="AR33" s="915"/>
      <c r="AS33" s="915"/>
      <c r="AT33" s="915"/>
      <c r="AU33" s="915">
        <v>801</v>
      </c>
      <c r="AV33" s="915"/>
      <c r="AW33" s="915"/>
      <c r="AX33" s="915"/>
      <c r="AY33" s="915"/>
      <c r="AZ33" s="916" t="s">
        <v>580</v>
      </c>
      <c r="BA33" s="916"/>
      <c r="BB33" s="916"/>
      <c r="BC33" s="916"/>
      <c r="BD33" s="916"/>
      <c r="BE33" s="912" t="s">
        <v>411</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7</v>
      </c>
      <c r="B34" s="839" t="s">
        <v>412</v>
      </c>
      <c r="C34" s="840"/>
      <c r="D34" s="840"/>
      <c r="E34" s="840"/>
      <c r="F34" s="840"/>
      <c r="G34" s="840"/>
      <c r="H34" s="840"/>
      <c r="I34" s="840"/>
      <c r="J34" s="840"/>
      <c r="K34" s="840"/>
      <c r="L34" s="840"/>
      <c r="M34" s="840"/>
      <c r="N34" s="840"/>
      <c r="O34" s="840"/>
      <c r="P34" s="841"/>
      <c r="Q34" s="842">
        <v>13839</v>
      </c>
      <c r="R34" s="843"/>
      <c r="S34" s="843"/>
      <c r="T34" s="843"/>
      <c r="U34" s="843"/>
      <c r="V34" s="843">
        <v>13786</v>
      </c>
      <c r="W34" s="843"/>
      <c r="X34" s="843"/>
      <c r="Y34" s="843"/>
      <c r="Z34" s="843"/>
      <c r="AA34" s="843">
        <v>53</v>
      </c>
      <c r="AB34" s="843"/>
      <c r="AC34" s="843"/>
      <c r="AD34" s="843"/>
      <c r="AE34" s="844"/>
      <c r="AF34" s="845">
        <v>3434</v>
      </c>
      <c r="AG34" s="846"/>
      <c r="AH34" s="846"/>
      <c r="AI34" s="846"/>
      <c r="AJ34" s="847"/>
      <c r="AK34" s="914">
        <v>1400</v>
      </c>
      <c r="AL34" s="915"/>
      <c r="AM34" s="915"/>
      <c r="AN34" s="915"/>
      <c r="AO34" s="915"/>
      <c r="AP34" s="915">
        <v>693</v>
      </c>
      <c r="AQ34" s="915"/>
      <c r="AR34" s="915"/>
      <c r="AS34" s="915"/>
      <c r="AT34" s="915"/>
      <c r="AU34" s="915">
        <v>390</v>
      </c>
      <c r="AV34" s="915"/>
      <c r="AW34" s="915"/>
      <c r="AX34" s="915"/>
      <c r="AY34" s="915"/>
      <c r="AZ34" s="916" t="s">
        <v>580</v>
      </c>
      <c r="BA34" s="916"/>
      <c r="BB34" s="916"/>
      <c r="BC34" s="916"/>
      <c r="BD34" s="916"/>
      <c r="BE34" s="912" t="s">
        <v>411</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8</v>
      </c>
      <c r="B35" s="839" t="s">
        <v>413</v>
      </c>
      <c r="C35" s="840"/>
      <c r="D35" s="840"/>
      <c r="E35" s="840"/>
      <c r="F35" s="840"/>
      <c r="G35" s="840"/>
      <c r="H35" s="840"/>
      <c r="I35" s="840"/>
      <c r="J35" s="840"/>
      <c r="K35" s="840"/>
      <c r="L35" s="840"/>
      <c r="M35" s="840"/>
      <c r="N35" s="840"/>
      <c r="O35" s="840"/>
      <c r="P35" s="841"/>
      <c r="Q35" s="842">
        <v>6325</v>
      </c>
      <c r="R35" s="843"/>
      <c r="S35" s="843"/>
      <c r="T35" s="843"/>
      <c r="U35" s="843"/>
      <c r="V35" s="843">
        <v>6067</v>
      </c>
      <c r="W35" s="843"/>
      <c r="X35" s="843"/>
      <c r="Y35" s="843"/>
      <c r="Z35" s="843"/>
      <c r="AA35" s="843">
        <v>258</v>
      </c>
      <c r="AB35" s="843"/>
      <c r="AC35" s="843"/>
      <c r="AD35" s="843"/>
      <c r="AE35" s="844"/>
      <c r="AF35" s="845">
        <v>2048</v>
      </c>
      <c r="AG35" s="846"/>
      <c r="AH35" s="846"/>
      <c r="AI35" s="846"/>
      <c r="AJ35" s="847"/>
      <c r="AK35" s="914">
        <v>2250</v>
      </c>
      <c r="AL35" s="915"/>
      <c r="AM35" s="915"/>
      <c r="AN35" s="915"/>
      <c r="AO35" s="915"/>
      <c r="AP35" s="915">
        <v>40106</v>
      </c>
      <c r="AQ35" s="915"/>
      <c r="AR35" s="915"/>
      <c r="AS35" s="915"/>
      <c r="AT35" s="915"/>
      <c r="AU35" s="915">
        <v>19732</v>
      </c>
      <c r="AV35" s="915"/>
      <c r="AW35" s="915"/>
      <c r="AX35" s="915"/>
      <c r="AY35" s="915"/>
      <c r="AZ35" s="916" t="s">
        <v>580</v>
      </c>
      <c r="BA35" s="916"/>
      <c r="BB35" s="916"/>
      <c r="BC35" s="916"/>
      <c r="BD35" s="916"/>
      <c r="BE35" s="912" t="s">
        <v>414</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9</v>
      </c>
      <c r="B36" s="839" t="s">
        <v>415</v>
      </c>
      <c r="C36" s="840"/>
      <c r="D36" s="840"/>
      <c r="E36" s="840"/>
      <c r="F36" s="840"/>
      <c r="G36" s="840"/>
      <c r="H36" s="840"/>
      <c r="I36" s="840"/>
      <c r="J36" s="840"/>
      <c r="K36" s="840"/>
      <c r="L36" s="840"/>
      <c r="M36" s="840"/>
      <c r="N36" s="840"/>
      <c r="O36" s="840"/>
      <c r="P36" s="841"/>
      <c r="Q36" s="842">
        <v>271</v>
      </c>
      <c r="R36" s="843"/>
      <c r="S36" s="843"/>
      <c r="T36" s="843"/>
      <c r="U36" s="843"/>
      <c r="V36" s="843">
        <v>221</v>
      </c>
      <c r="W36" s="843"/>
      <c r="X36" s="843"/>
      <c r="Y36" s="843"/>
      <c r="Z36" s="843"/>
      <c r="AA36" s="843">
        <v>49</v>
      </c>
      <c r="AB36" s="843"/>
      <c r="AC36" s="843"/>
      <c r="AD36" s="843"/>
      <c r="AE36" s="844"/>
      <c r="AF36" s="845">
        <v>49</v>
      </c>
      <c r="AG36" s="846"/>
      <c r="AH36" s="846"/>
      <c r="AI36" s="846"/>
      <c r="AJ36" s="847"/>
      <c r="AK36" s="914">
        <v>57</v>
      </c>
      <c r="AL36" s="915"/>
      <c r="AM36" s="915"/>
      <c r="AN36" s="915"/>
      <c r="AO36" s="915"/>
      <c r="AP36" s="915">
        <v>507</v>
      </c>
      <c r="AQ36" s="915"/>
      <c r="AR36" s="915"/>
      <c r="AS36" s="915"/>
      <c r="AT36" s="915"/>
      <c r="AU36" s="915" t="s">
        <v>580</v>
      </c>
      <c r="AV36" s="915"/>
      <c r="AW36" s="915"/>
      <c r="AX36" s="915"/>
      <c r="AY36" s="915"/>
      <c r="AZ36" s="916" t="s">
        <v>580</v>
      </c>
      <c r="BA36" s="916"/>
      <c r="BB36" s="916"/>
      <c r="BC36" s="916"/>
      <c r="BD36" s="916"/>
      <c r="BE36" s="912" t="s">
        <v>416</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10</v>
      </c>
      <c r="B37" s="839" t="s">
        <v>417</v>
      </c>
      <c r="C37" s="840"/>
      <c r="D37" s="840"/>
      <c r="E37" s="840"/>
      <c r="F37" s="840"/>
      <c r="G37" s="840"/>
      <c r="H37" s="840"/>
      <c r="I37" s="840"/>
      <c r="J37" s="840"/>
      <c r="K37" s="840"/>
      <c r="L37" s="840"/>
      <c r="M37" s="840"/>
      <c r="N37" s="840"/>
      <c r="O37" s="840"/>
      <c r="P37" s="841"/>
      <c r="Q37" s="842">
        <v>170</v>
      </c>
      <c r="R37" s="843"/>
      <c r="S37" s="843"/>
      <c r="T37" s="843"/>
      <c r="U37" s="843"/>
      <c r="V37" s="843">
        <v>162</v>
      </c>
      <c r="W37" s="843"/>
      <c r="X37" s="843"/>
      <c r="Y37" s="843"/>
      <c r="Z37" s="843"/>
      <c r="AA37" s="843">
        <v>9</v>
      </c>
      <c r="AB37" s="843"/>
      <c r="AC37" s="843"/>
      <c r="AD37" s="843"/>
      <c r="AE37" s="844"/>
      <c r="AF37" s="845">
        <v>9</v>
      </c>
      <c r="AG37" s="846"/>
      <c r="AH37" s="846"/>
      <c r="AI37" s="846"/>
      <c r="AJ37" s="847"/>
      <c r="AK37" s="914">
        <v>52</v>
      </c>
      <c r="AL37" s="915"/>
      <c r="AM37" s="915"/>
      <c r="AN37" s="915"/>
      <c r="AO37" s="915"/>
      <c r="AP37" s="915" t="s">
        <v>580</v>
      </c>
      <c r="AQ37" s="915"/>
      <c r="AR37" s="915"/>
      <c r="AS37" s="915"/>
      <c r="AT37" s="915"/>
      <c r="AU37" s="915" t="s">
        <v>580</v>
      </c>
      <c r="AV37" s="915"/>
      <c r="AW37" s="915"/>
      <c r="AX37" s="915"/>
      <c r="AY37" s="915"/>
      <c r="AZ37" s="916" t="s">
        <v>580</v>
      </c>
      <c r="BA37" s="916"/>
      <c r="BB37" s="916"/>
      <c r="BC37" s="916"/>
      <c r="BD37" s="916"/>
      <c r="BE37" s="912" t="s">
        <v>416</v>
      </c>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418</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392</v>
      </c>
      <c r="B63" s="874" t="s">
        <v>419</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8590</v>
      </c>
      <c r="AG63" s="926"/>
      <c r="AH63" s="926"/>
      <c r="AI63" s="926"/>
      <c r="AJ63" s="927"/>
      <c r="AK63" s="928"/>
      <c r="AL63" s="923"/>
      <c r="AM63" s="923"/>
      <c r="AN63" s="923"/>
      <c r="AO63" s="923"/>
      <c r="AP63" s="926">
        <v>51714</v>
      </c>
      <c r="AQ63" s="926"/>
      <c r="AR63" s="926"/>
      <c r="AS63" s="926"/>
      <c r="AT63" s="926"/>
      <c r="AU63" s="926">
        <v>20923</v>
      </c>
      <c r="AV63" s="926"/>
      <c r="AW63" s="926"/>
      <c r="AX63" s="926"/>
      <c r="AY63" s="926"/>
      <c r="AZ63" s="930"/>
      <c r="BA63" s="930"/>
      <c r="BB63" s="930"/>
      <c r="BC63" s="930"/>
      <c r="BD63" s="930"/>
      <c r="BE63" s="931"/>
      <c r="BF63" s="931"/>
      <c r="BG63" s="931"/>
      <c r="BH63" s="931"/>
      <c r="BI63" s="932"/>
      <c r="BJ63" s="933" t="s">
        <v>394</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421</v>
      </c>
      <c r="B66" s="825"/>
      <c r="C66" s="825"/>
      <c r="D66" s="825"/>
      <c r="E66" s="825"/>
      <c r="F66" s="825"/>
      <c r="G66" s="825"/>
      <c r="H66" s="825"/>
      <c r="I66" s="825"/>
      <c r="J66" s="825"/>
      <c r="K66" s="825"/>
      <c r="L66" s="825"/>
      <c r="M66" s="825"/>
      <c r="N66" s="825"/>
      <c r="O66" s="825"/>
      <c r="P66" s="826"/>
      <c r="Q66" s="801" t="s">
        <v>397</v>
      </c>
      <c r="R66" s="802"/>
      <c r="S66" s="802"/>
      <c r="T66" s="802"/>
      <c r="U66" s="803"/>
      <c r="V66" s="801" t="s">
        <v>398</v>
      </c>
      <c r="W66" s="802"/>
      <c r="X66" s="802"/>
      <c r="Y66" s="802"/>
      <c r="Z66" s="803"/>
      <c r="AA66" s="801" t="s">
        <v>422</v>
      </c>
      <c r="AB66" s="802"/>
      <c r="AC66" s="802"/>
      <c r="AD66" s="802"/>
      <c r="AE66" s="803"/>
      <c r="AF66" s="936" t="s">
        <v>423</v>
      </c>
      <c r="AG66" s="897"/>
      <c r="AH66" s="897"/>
      <c r="AI66" s="897"/>
      <c r="AJ66" s="937"/>
      <c r="AK66" s="801" t="s">
        <v>424</v>
      </c>
      <c r="AL66" s="825"/>
      <c r="AM66" s="825"/>
      <c r="AN66" s="825"/>
      <c r="AO66" s="826"/>
      <c r="AP66" s="801" t="s">
        <v>402</v>
      </c>
      <c r="AQ66" s="802"/>
      <c r="AR66" s="802"/>
      <c r="AS66" s="802"/>
      <c r="AT66" s="803"/>
      <c r="AU66" s="801" t="s">
        <v>425</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2">
      <c r="A68" s="259">
        <v>1</v>
      </c>
      <c r="B68" s="953" t="s">
        <v>581</v>
      </c>
      <c r="C68" s="954"/>
      <c r="D68" s="954"/>
      <c r="E68" s="954"/>
      <c r="F68" s="954"/>
      <c r="G68" s="954"/>
      <c r="H68" s="954"/>
      <c r="I68" s="954"/>
      <c r="J68" s="954"/>
      <c r="K68" s="954"/>
      <c r="L68" s="954"/>
      <c r="M68" s="954"/>
      <c r="N68" s="954"/>
      <c r="O68" s="954"/>
      <c r="P68" s="955"/>
      <c r="Q68" s="956">
        <v>4886</v>
      </c>
      <c r="R68" s="950"/>
      <c r="S68" s="950"/>
      <c r="T68" s="950"/>
      <c r="U68" s="950"/>
      <c r="V68" s="950">
        <v>3848</v>
      </c>
      <c r="W68" s="950"/>
      <c r="X68" s="950"/>
      <c r="Y68" s="950"/>
      <c r="Z68" s="950"/>
      <c r="AA68" s="950">
        <v>1038</v>
      </c>
      <c r="AB68" s="950"/>
      <c r="AC68" s="950"/>
      <c r="AD68" s="950"/>
      <c r="AE68" s="950"/>
      <c r="AF68" s="950">
        <v>1038</v>
      </c>
      <c r="AG68" s="950"/>
      <c r="AH68" s="950"/>
      <c r="AI68" s="950"/>
      <c r="AJ68" s="950"/>
      <c r="AK68" s="950" t="s">
        <v>580</v>
      </c>
      <c r="AL68" s="950"/>
      <c r="AM68" s="950"/>
      <c r="AN68" s="950"/>
      <c r="AO68" s="950"/>
      <c r="AP68" s="950" t="s">
        <v>580</v>
      </c>
      <c r="AQ68" s="950"/>
      <c r="AR68" s="950"/>
      <c r="AS68" s="950"/>
      <c r="AT68" s="950"/>
      <c r="AU68" s="950" t="s">
        <v>580</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2">
      <c r="A69" s="262">
        <v>2</v>
      </c>
      <c r="B69" s="957" t="s">
        <v>582</v>
      </c>
      <c r="C69" s="958"/>
      <c r="D69" s="958"/>
      <c r="E69" s="958"/>
      <c r="F69" s="958"/>
      <c r="G69" s="958"/>
      <c r="H69" s="958"/>
      <c r="I69" s="958"/>
      <c r="J69" s="958"/>
      <c r="K69" s="958"/>
      <c r="L69" s="958"/>
      <c r="M69" s="958"/>
      <c r="N69" s="958"/>
      <c r="O69" s="958"/>
      <c r="P69" s="959"/>
      <c r="Q69" s="960">
        <v>943518</v>
      </c>
      <c r="R69" s="915"/>
      <c r="S69" s="915"/>
      <c r="T69" s="915"/>
      <c r="U69" s="915"/>
      <c r="V69" s="915">
        <v>933423</v>
      </c>
      <c r="W69" s="915"/>
      <c r="X69" s="915"/>
      <c r="Y69" s="915"/>
      <c r="Z69" s="915"/>
      <c r="AA69" s="915">
        <v>10095</v>
      </c>
      <c r="AB69" s="915"/>
      <c r="AC69" s="915"/>
      <c r="AD69" s="915"/>
      <c r="AE69" s="915"/>
      <c r="AF69" s="915">
        <v>10095</v>
      </c>
      <c r="AG69" s="915"/>
      <c r="AH69" s="915"/>
      <c r="AI69" s="915"/>
      <c r="AJ69" s="915"/>
      <c r="AK69" s="915">
        <v>4560</v>
      </c>
      <c r="AL69" s="915"/>
      <c r="AM69" s="915"/>
      <c r="AN69" s="915"/>
      <c r="AO69" s="915"/>
      <c r="AP69" s="915" t="s">
        <v>580</v>
      </c>
      <c r="AQ69" s="915"/>
      <c r="AR69" s="915"/>
      <c r="AS69" s="915"/>
      <c r="AT69" s="915"/>
      <c r="AU69" s="915" t="s">
        <v>580</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2">
      <c r="A70" s="262">
        <v>3</v>
      </c>
      <c r="B70" s="957" t="s">
        <v>583</v>
      </c>
      <c r="C70" s="958"/>
      <c r="D70" s="958"/>
      <c r="E70" s="958"/>
      <c r="F70" s="958"/>
      <c r="G70" s="958"/>
      <c r="H70" s="958"/>
      <c r="I70" s="958"/>
      <c r="J70" s="958"/>
      <c r="K70" s="958"/>
      <c r="L70" s="958"/>
      <c r="M70" s="958"/>
      <c r="N70" s="958"/>
      <c r="O70" s="958"/>
      <c r="P70" s="959"/>
      <c r="Q70" s="960">
        <v>101</v>
      </c>
      <c r="R70" s="915"/>
      <c r="S70" s="915"/>
      <c r="T70" s="915"/>
      <c r="U70" s="915"/>
      <c r="V70" s="915">
        <v>39</v>
      </c>
      <c r="W70" s="915"/>
      <c r="X70" s="915"/>
      <c r="Y70" s="915"/>
      <c r="Z70" s="915"/>
      <c r="AA70" s="915">
        <v>61</v>
      </c>
      <c r="AB70" s="915"/>
      <c r="AC70" s="915"/>
      <c r="AD70" s="915"/>
      <c r="AE70" s="915"/>
      <c r="AF70" s="915">
        <v>61</v>
      </c>
      <c r="AG70" s="915"/>
      <c r="AH70" s="915"/>
      <c r="AI70" s="915"/>
      <c r="AJ70" s="915"/>
      <c r="AK70" s="915" t="s">
        <v>594</v>
      </c>
      <c r="AL70" s="915"/>
      <c r="AM70" s="915"/>
      <c r="AN70" s="915"/>
      <c r="AO70" s="915"/>
      <c r="AP70" s="915" t="s">
        <v>594</v>
      </c>
      <c r="AQ70" s="915"/>
      <c r="AR70" s="915"/>
      <c r="AS70" s="915"/>
      <c r="AT70" s="915"/>
      <c r="AU70" s="915" t="s">
        <v>594</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2">
      <c r="A71" s="262">
        <v>4</v>
      </c>
      <c r="B71" s="957" t="s">
        <v>584</v>
      </c>
      <c r="C71" s="958"/>
      <c r="D71" s="958"/>
      <c r="E71" s="958"/>
      <c r="F71" s="958"/>
      <c r="G71" s="958"/>
      <c r="H71" s="958"/>
      <c r="I71" s="958"/>
      <c r="J71" s="958"/>
      <c r="K71" s="958"/>
      <c r="L71" s="958"/>
      <c r="M71" s="958"/>
      <c r="N71" s="958"/>
      <c r="O71" s="958"/>
      <c r="P71" s="959"/>
      <c r="Q71" s="960">
        <v>60</v>
      </c>
      <c r="R71" s="915"/>
      <c r="S71" s="915"/>
      <c r="T71" s="915"/>
      <c r="U71" s="915"/>
      <c r="V71" s="915">
        <v>19</v>
      </c>
      <c r="W71" s="915"/>
      <c r="X71" s="915"/>
      <c r="Y71" s="915"/>
      <c r="Z71" s="915"/>
      <c r="AA71" s="915">
        <v>42</v>
      </c>
      <c r="AB71" s="915"/>
      <c r="AC71" s="915"/>
      <c r="AD71" s="915"/>
      <c r="AE71" s="915"/>
      <c r="AF71" s="915">
        <v>42</v>
      </c>
      <c r="AG71" s="915"/>
      <c r="AH71" s="915"/>
      <c r="AI71" s="915"/>
      <c r="AJ71" s="915"/>
      <c r="AK71" s="915" t="s">
        <v>594</v>
      </c>
      <c r="AL71" s="915"/>
      <c r="AM71" s="915"/>
      <c r="AN71" s="915"/>
      <c r="AO71" s="915"/>
      <c r="AP71" s="915" t="s">
        <v>594</v>
      </c>
      <c r="AQ71" s="915"/>
      <c r="AR71" s="915"/>
      <c r="AS71" s="915"/>
      <c r="AT71" s="915"/>
      <c r="AU71" s="915" t="s">
        <v>594</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2">
      <c r="A72" s="262">
        <v>5</v>
      </c>
      <c r="B72" s="957" t="s">
        <v>585</v>
      </c>
      <c r="C72" s="958"/>
      <c r="D72" s="958"/>
      <c r="E72" s="958"/>
      <c r="F72" s="958"/>
      <c r="G72" s="958"/>
      <c r="H72" s="958"/>
      <c r="I72" s="958"/>
      <c r="J72" s="958"/>
      <c r="K72" s="958"/>
      <c r="L72" s="958"/>
      <c r="M72" s="958"/>
      <c r="N72" s="958"/>
      <c r="O72" s="958"/>
      <c r="P72" s="959"/>
      <c r="Q72" s="960">
        <v>8</v>
      </c>
      <c r="R72" s="915"/>
      <c r="S72" s="915"/>
      <c r="T72" s="915"/>
      <c r="U72" s="915"/>
      <c r="V72" s="915">
        <v>5</v>
      </c>
      <c r="W72" s="915"/>
      <c r="X72" s="915"/>
      <c r="Y72" s="915"/>
      <c r="Z72" s="915"/>
      <c r="AA72" s="915">
        <v>3</v>
      </c>
      <c r="AB72" s="915"/>
      <c r="AC72" s="915"/>
      <c r="AD72" s="915"/>
      <c r="AE72" s="915"/>
      <c r="AF72" s="915">
        <v>3</v>
      </c>
      <c r="AG72" s="915"/>
      <c r="AH72" s="915"/>
      <c r="AI72" s="915"/>
      <c r="AJ72" s="915"/>
      <c r="AK72" s="915" t="s">
        <v>594</v>
      </c>
      <c r="AL72" s="915"/>
      <c r="AM72" s="915"/>
      <c r="AN72" s="915"/>
      <c r="AO72" s="915"/>
      <c r="AP72" s="915" t="s">
        <v>594</v>
      </c>
      <c r="AQ72" s="915"/>
      <c r="AR72" s="915"/>
      <c r="AS72" s="915"/>
      <c r="AT72" s="915"/>
      <c r="AU72" s="915" t="s">
        <v>594</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2">
      <c r="A73" s="262">
        <v>6</v>
      </c>
      <c r="B73" s="957" t="s">
        <v>586</v>
      </c>
      <c r="C73" s="958"/>
      <c r="D73" s="958"/>
      <c r="E73" s="958"/>
      <c r="F73" s="958"/>
      <c r="G73" s="958"/>
      <c r="H73" s="958"/>
      <c r="I73" s="958"/>
      <c r="J73" s="958"/>
      <c r="K73" s="958"/>
      <c r="L73" s="958"/>
      <c r="M73" s="958"/>
      <c r="N73" s="958"/>
      <c r="O73" s="958"/>
      <c r="P73" s="959"/>
      <c r="Q73" s="960">
        <v>9</v>
      </c>
      <c r="R73" s="915"/>
      <c r="S73" s="915"/>
      <c r="T73" s="915"/>
      <c r="U73" s="915"/>
      <c r="V73" s="915">
        <v>7</v>
      </c>
      <c r="W73" s="915"/>
      <c r="X73" s="915"/>
      <c r="Y73" s="915"/>
      <c r="Z73" s="915"/>
      <c r="AA73" s="915">
        <v>2</v>
      </c>
      <c r="AB73" s="915"/>
      <c r="AC73" s="915"/>
      <c r="AD73" s="915"/>
      <c r="AE73" s="915"/>
      <c r="AF73" s="915">
        <v>2</v>
      </c>
      <c r="AG73" s="915"/>
      <c r="AH73" s="915"/>
      <c r="AI73" s="915"/>
      <c r="AJ73" s="915"/>
      <c r="AK73" s="915" t="s">
        <v>594</v>
      </c>
      <c r="AL73" s="915"/>
      <c r="AM73" s="915"/>
      <c r="AN73" s="915"/>
      <c r="AO73" s="915"/>
      <c r="AP73" s="915" t="s">
        <v>594</v>
      </c>
      <c r="AQ73" s="915"/>
      <c r="AR73" s="915"/>
      <c r="AS73" s="915"/>
      <c r="AT73" s="915"/>
      <c r="AU73" s="915" t="s">
        <v>594</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2">
      <c r="A74" s="262">
        <v>7</v>
      </c>
      <c r="B74" s="957" t="s">
        <v>587</v>
      </c>
      <c r="C74" s="958"/>
      <c r="D74" s="958"/>
      <c r="E74" s="958"/>
      <c r="F74" s="958"/>
      <c r="G74" s="958"/>
      <c r="H74" s="958"/>
      <c r="I74" s="958"/>
      <c r="J74" s="958"/>
      <c r="K74" s="958"/>
      <c r="L74" s="958"/>
      <c r="M74" s="958"/>
      <c r="N74" s="958"/>
      <c r="O74" s="958"/>
      <c r="P74" s="959"/>
      <c r="Q74" s="960">
        <v>11</v>
      </c>
      <c r="R74" s="915"/>
      <c r="S74" s="915"/>
      <c r="T74" s="915"/>
      <c r="U74" s="915"/>
      <c r="V74" s="915">
        <v>1</v>
      </c>
      <c r="W74" s="915"/>
      <c r="X74" s="915"/>
      <c r="Y74" s="915"/>
      <c r="Z74" s="915"/>
      <c r="AA74" s="915">
        <v>10</v>
      </c>
      <c r="AB74" s="915"/>
      <c r="AC74" s="915"/>
      <c r="AD74" s="915"/>
      <c r="AE74" s="915"/>
      <c r="AF74" s="915">
        <v>10</v>
      </c>
      <c r="AG74" s="915"/>
      <c r="AH74" s="915"/>
      <c r="AI74" s="915"/>
      <c r="AJ74" s="915"/>
      <c r="AK74" s="915" t="s">
        <v>594</v>
      </c>
      <c r="AL74" s="915"/>
      <c r="AM74" s="915"/>
      <c r="AN74" s="915"/>
      <c r="AO74" s="915"/>
      <c r="AP74" s="915" t="s">
        <v>594</v>
      </c>
      <c r="AQ74" s="915"/>
      <c r="AR74" s="915"/>
      <c r="AS74" s="915"/>
      <c r="AT74" s="915"/>
      <c r="AU74" s="915" t="s">
        <v>594</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2">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2">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2">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2">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2">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2">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2">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2">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2">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2">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2">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2">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2">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5">
      <c r="A88" s="265" t="s">
        <v>392</v>
      </c>
      <c r="B88" s="874" t="s">
        <v>426</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11251</v>
      </c>
      <c r="AG88" s="926"/>
      <c r="AH88" s="926"/>
      <c r="AI88" s="926"/>
      <c r="AJ88" s="926"/>
      <c r="AK88" s="923"/>
      <c r="AL88" s="923"/>
      <c r="AM88" s="923"/>
      <c r="AN88" s="923"/>
      <c r="AO88" s="923"/>
      <c r="AP88" s="926" t="s">
        <v>600</v>
      </c>
      <c r="AQ88" s="926"/>
      <c r="AR88" s="926"/>
      <c r="AS88" s="926"/>
      <c r="AT88" s="926"/>
      <c r="AU88" s="926" t="s">
        <v>600</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74" t="s">
        <v>427</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155</v>
      </c>
      <c r="CS102" s="934"/>
      <c r="CT102" s="934"/>
      <c r="CU102" s="934"/>
      <c r="CV102" s="977"/>
      <c r="CW102" s="976">
        <v>64</v>
      </c>
      <c r="CX102" s="934"/>
      <c r="CY102" s="934"/>
      <c r="CZ102" s="934"/>
      <c r="DA102" s="977"/>
      <c r="DB102" s="976" t="s">
        <v>600</v>
      </c>
      <c r="DC102" s="934"/>
      <c r="DD102" s="934"/>
      <c r="DE102" s="934"/>
      <c r="DF102" s="977"/>
      <c r="DG102" s="976">
        <v>1425</v>
      </c>
      <c r="DH102" s="934"/>
      <c r="DI102" s="934"/>
      <c r="DJ102" s="934"/>
      <c r="DK102" s="977"/>
      <c r="DL102" s="976" t="s">
        <v>600</v>
      </c>
      <c r="DM102" s="934"/>
      <c r="DN102" s="934"/>
      <c r="DO102" s="934"/>
      <c r="DP102" s="977"/>
      <c r="DQ102" s="976" t="s">
        <v>600</v>
      </c>
      <c r="DR102" s="934"/>
      <c r="DS102" s="934"/>
      <c r="DT102" s="934"/>
      <c r="DU102" s="977"/>
      <c r="DV102" s="1000"/>
      <c r="DW102" s="1001"/>
      <c r="DX102" s="1001"/>
      <c r="DY102" s="1001"/>
      <c r="DZ102" s="1002"/>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428</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429</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5" t="s">
        <v>432</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433</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2">
      <c r="A109" s="998" t="s">
        <v>434</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435</v>
      </c>
      <c r="AB109" s="979"/>
      <c r="AC109" s="979"/>
      <c r="AD109" s="979"/>
      <c r="AE109" s="980"/>
      <c r="AF109" s="978" t="s">
        <v>307</v>
      </c>
      <c r="AG109" s="979"/>
      <c r="AH109" s="979"/>
      <c r="AI109" s="979"/>
      <c r="AJ109" s="980"/>
      <c r="AK109" s="978" t="s">
        <v>306</v>
      </c>
      <c r="AL109" s="979"/>
      <c r="AM109" s="979"/>
      <c r="AN109" s="979"/>
      <c r="AO109" s="980"/>
      <c r="AP109" s="978" t="s">
        <v>436</v>
      </c>
      <c r="AQ109" s="979"/>
      <c r="AR109" s="979"/>
      <c r="AS109" s="979"/>
      <c r="AT109" s="981"/>
      <c r="AU109" s="998" t="s">
        <v>434</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435</v>
      </c>
      <c r="BR109" s="979"/>
      <c r="BS109" s="979"/>
      <c r="BT109" s="979"/>
      <c r="BU109" s="980"/>
      <c r="BV109" s="978" t="s">
        <v>307</v>
      </c>
      <c r="BW109" s="979"/>
      <c r="BX109" s="979"/>
      <c r="BY109" s="979"/>
      <c r="BZ109" s="980"/>
      <c r="CA109" s="978" t="s">
        <v>306</v>
      </c>
      <c r="CB109" s="979"/>
      <c r="CC109" s="979"/>
      <c r="CD109" s="979"/>
      <c r="CE109" s="980"/>
      <c r="CF109" s="999" t="s">
        <v>436</v>
      </c>
      <c r="CG109" s="999"/>
      <c r="CH109" s="999"/>
      <c r="CI109" s="999"/>
      <c r="CJ109" s="999"/>
      <c r="CK109" s="978" t="s">
        <v>437</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435</v>
      </c>
      <c r="DH109" s="979"/>
      <c r="DI109" s="979"/>
      <c r="DJ109" s="979"/>
      <c r="DK109" s="980"/>
      <c r="DL109" s="978" t="s">
        <v>307</v>
      </c>
      <c r="DM109" s="979"/>
      <c r="DN109" s="979"/>
      <c r="DO109" s="979"/>
      <c r="DP109" s="980"/>
      <c r="DQ109" s="978" t="s">
        <v>306</v>
      </c>
      <c r="DR109" s="979"/>
      <c r="DS109" s="979"/>
      <c r="DT109" s="979"/>
      <c r="DU109" s="980"/>
      <c r="DV109" s="978" t="s">
        <v>436</v>
      </c>
      <c r="DW109" s="979"/>
      <c r="DX109" s="979"/>
      <c r="DY109" s="979"/>
      <c r="DZ109" s="981"/>
    </row>
    <row r="110" spans="1:131" s="247" customFormat="1" ht="26.25" customHeight="1" x14ac:dyDescent="0.2">
      <c r="A110" s="982" t="s">
        <v>438</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4771787</v>
      </c>
      <c r="AB110" s="986"/>
      <c r="AC110" s="986"/>
      <c r="AD110" s="986"/>
      <c r="AE110" s="987"/>
      <c r="AF110" s="988">
        <v>4657816</v>
      </c>
      <c r="AG110" s="986"/>
      <c r="AH110" s="986"/>
      <c r="AI110" s="986"/>
      <c r="AJ110" s="987"/>
      <c r="AK110" s="988">
        <v>4590220</v>
      </c>
      <c r="AL110" s="986"/>
      <c r="AM110" s="986"/>
      <c r="AN110" s="986"/>
      <c r="AO110" s="987"/>
      <c r="AP110" s="989">
        <v>13.6</v>
      </c>
      <c r="AQ110" s="990"/>
      <c r="AR110" s="990"/>
      <c r="AS110" s="990"/>
      <c r="AT110" s="991"/>
      <c r="AU110" s="992" t="s">
        <v>73</v>
      </c>
      <c r="AV110" s="993"/>
      <c r="AW110" s="993"/>
      <c r="AX110" s="993"/>
      <c r="AY110" s="993"/>
      <c r="AZ110" s="1034" t="s">
        <v>439</v>
      </c>
      <c r="BA110" s="983"/>
      <c r="BB110" s="983"/>
      <c r="BC110" s="983"/>
      <c r="BD110" s="983"/>
      <c r="BE110" s="983"/>
      <c r="BF110" s="983"/>
      <c r="BG110" s="983"/>
      <c r="BH110" s="983"/>
      <c r="BI110" s="983"/>
      <c r="BJ110" s="983"/>
      <c r="BK110" s="983"/>
      <c r="BL110" s="983"/>
      <c r="BM110" s="983"/>
      <c r="BN110" s="983"/>
      <c r="BO110" s="983"/>
      <c r="BP110" s="984"/>
      <c r="BQ110" s="1020">
        <v>49972999</v>
      </c>
      <c r="BR110" s="1021"/>
      <c r="BS110" s="1021"/>
      <c r="BT110" s="1021"/>
      <c r="BU110" s="1021"/>
      <c r="BV110" s="1021">
        <v>52117087</v>
      </c>
      <c r="BW110" s="1021"/>
      <c r="BX110" s="1021"/>
      <c r="BY110" s="1021"/>
      <c r="BZ110" s="1021"/>
      <c r="CA110" s="1021">
        <v>55652949</v>
      </c>
      <c r="CB110" s="1021"/>
      <c r="CC110" s="1021"/>
      <c r="CD110" s="1021"/>
      <c r="CE110" s="1021"/>
      <c r="CF110" s="1035">
        <v>164.5</v>
      </c>
      <c r="CG110" s="1036"/>
      <c r="CH110" s="1036"/>
      <c r="CI110" s="1036"/>
      <c r="CJ110" s="1036"/>
      <c r="CK110" s="1037" t="s">
        <v>440</v>
      </c>
      <c r="CL110" s="1038"/>
      <c r="CM110" s="1017" t="s">
        <v>441</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127</v>
      </c>
      <c r="DH110" s="1021"/>
      <c r="DI110" s="1021"/>
      <c r="DJ110" s="1021"/>
      <c r="DK110" s="1021"/>
      <c r="DL110" s="1021" t="s">
        <v>127</v>
      </c>
      <c r="DM110" s="1021"/>
      <c r="DN110" s="1021"/>
      <c r="DO110" s="1021"/>
      <c r="DP110" s="1021"/>
      <c r="DQ110" s="1021" t="s">
        <v>127</v>
      </c>
      <c r="DR110" s="1021"/>
      <c r="DS110" s="1021"/>
      <c r="DT110" s="1021"/>
      <c r="DU110" s="1021"/>
      <c r="DV110" s="1022" t="s">
        <v>127</v>
      </c>
      <c r="DW110" s="1022"/>
      <c r="DX110" s="1022"/>
      <c r="DY110" s="1022"/>
      <c r="DZ110" s="1023"/>
    </row>
    <row r="111" spans="1:131" s="247" customFormat="1" ht="26.25" customHeight="1" x14ac:dyDescent="0.2">
      <c r="A111" s="1024" t="s">
        <v>442</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127</v>
      </c>
      <c r="AB111" s="1028"/>
      <c r="AC111" s="1028"/>
      <c r="AD111" s="1028"/>
      <c r="AE111" s="1029"/>
      <c r="AF111" s="1030" t="s">
        <v>443</v>
      </c>
      <c r="AG111" s="1028"/>
      <c r="AH111" s="1028"/>
      <c r="AI111" s="1028"/>
      <c r="AJ111" s="1029"/>
      <c r="AK111" s="1030" t="s">
        <v>127</v>
      </c>
      <c r="AL111" s="1028"/>
      <c r="AM111" s="1028"/>
      <c r="AN111" s="1028"/>
      <c r="AO111" s="1029"/>
      <c r="AP111" s="1031" t="s">
        <v>127</v>
      </c>
      <c r="AQ111" s="1032"/>
      <c r="AR111" s="1032"/>
      <c r="AS111" s="1032"/>
      <c r="AT111" s="1033"/>
      <c r="AU111" s="994"/>
      <c r="AV111" s="995"/>
      <c r="AW111" s="995"/>
      <c r="AX111" s="995"/>
      <c r="AY111" s="995"/>
      <c r="AZ111" s="1043" t="s">
        <v>444</v>
      </c>
      <c r="BA111" s="1044"/>
      <c r="BB111" s="1044"/>
      <c r="BC111" s="1044"/>
      <c r="BD111" s="1044"/>
      <c r="BE111" s="1044"/>
      <c r="BF111" s="1044"/>
      <c r="BG111" s="1044"/>
      <c r="BH111" s="1044"/>
      <c r="BI111" s="1044"/>
      <c r="BJ111" s="1044"/>
      <c r="BK111" s="1044"/>
      <c r="BL111" s="1044"/>
      <c r="BM111" s="1044"/>
      <c r="BN111" s="1044"/>
      <c r="BO111" s="1044"/>
      <c r="BP111" s="1045"/>
      <c r="BQ111" s="1013">
        <v>3349860</v>
      </c>
      <c r="BR111" s="1014"/>
      <c r="BS111" s="1014"/>
      <c r="BT111" s="1014"/>
      <c r="BU111" s="1014"/>
      <c r="BV111" s="1014">
        <v>3157231</v>
      </c>
      <c r="BW111" s="1014"/>
      <c r="BX111" s="1014"/>
      <c r="BY111" s="1014"/>
      <c r="BZ111" s="1014"/>
      <c r="CA111" s="1014">
        <v>2877599</v>
      </c>
      <c r="CB111" s="1014"/>
      <c r="CC111" s="1014"/>
      <c r="CD111" s="1014"/>
      <c r="CE111" s="1014"/>
      <c r="CF111" s="1008">
        <v>8.5</v>
      </c>
      <c r="CG111" s="1009"/>
      <c r="CH111" s="1009"/>
      <c r="CI111" s="1009"/>
      <c r="CJ111" s="1009"/>
      <c r="CK111" s="1039"/>
      <c r="CL111" s="1040"/>
      <c r="CM111" s="1010" t="s">
        <v>445</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127</v>
      </c>
      <c r="DH111" s="1014"/>
      <c r="DI111" s="1014"/>
      <c r="DJ111" s="1014"/>
      <c r="DK111" s="1014"/>
      <c r="DL111" s="1014" t="s">
        <v>127</v>
      </c>
      <c r="DM111" s="1014"/>
      <c r="DN111" s="1014"/>
      <c r="DO111" s="1014"/>
      <c r="DP111" s="1014"/>
      <c r="DQ111" s="1014" t="s">
        <v>127</v>
      </c>
      <c r="DR111" s="1014"/>
      <c r="DS111" s="1014"/>
      <c r="DT111" s="1014"/>
      <c r="DU111" s="1014"/>
      <c r="DV111" s="1015" t="s">
        <v>127</v>
      </c>
      <c r="DW111" s="1015"/>
      <c r="DX111" s="1015"/>
      <c r="DY111" s="1015"/>
      <c r="DZ111" s="1016"/>
    </row>
    <row r="112" spans="1:131" s="247" customFormat="1" ht="26.25" customHeight="1" x14ac:dyDescent="0.2">
      <c r="A112" s="1046" t="s">
        <v>446</v>
      </c>
      <c r="B112" s="1047"/>
      <c r="C112" s="1044" t="s">
        <v>447</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127</v>
      </c>
      <c r="AB112" s="1053"/>
      <c r="AC112" s="1053"/>
      <c r="AD112" s="1053"/>
      <c r="AE112" s="1054"/>
      <c r="AF112" s="1055" t="s">
        <v>127</v>
      </c>
      <c r="AG112" s="1053"/>
      <c r="AH112" s="1053"/>
      <c r="AI112" s="1053"/>
      <c r="AJ112" s="1054"/>
      <c r="AK112" s="1055" t="s">
        <v>127</v>
      </c>
      <c r="AL112" s="1053"/>
      <c r="AM112" s="1053"/>
      <c r="AN112" s="1053"/>
      <c r="AO112" s="1054"/>
      <c r="AP112" s="1056" t="s">
        <v>127</v>
      </c>
      <c r="AQ112" s="1057"/>
      <c r="AR112" s="1057"/>
      <c r="AS112" s="1057"/>
      <c r="AT112" s="1058"/>
      <c r="AU112" s="994"/>
      <c r="AV112" s="995"/>
      <c r="AW112" s="995"/>
      <c r="AX112" s="995"/>
      <c r="AY112" s="995"/>
      <c r="AZ112" s="1043" t="s">
        <v>448</v>
      </c>
      <c r="BA112" s="1044"/>
      <c r="BB112" s="1044"/>
      <c r="BC112" s="1044"/>
      <c r="BD112" s="1044"/>
      <c r="BE112" s="1044"/>
      <c r="BF112" s="1044"/>
      <c r="BG112" s="1044"/>
      <c r="BH112" s="1044"/>
      <c r="BI112" s="1044"/>
      <c r="BJ112" s="1044"/>
      <c r="BK112" s="1044"/>
      <c r="BL112" s="1044"/>
      <c r="BM112" s="1044"/>
      <c r="BN112" s="1044"/>
      <c r="BO112" s="1044"/>
      <c r="BP112" s="1045"/>
      <c r="BQ112" s="1013">
        <v>24310371</v>
      </c>
      <c r="BR112" s="1014"/>
      <c r="BS112" s="1014"/>
      <c r="BT112" s="1014"/>
      <c r="BU112" s="1014"/>
      <c r="BV112" s="1014">
        <v>21856906</v>
      </c>
      <c r="BW112" s="1014"/>
      <c r="BX112" s="1014"/>
      <c r="BY112" s="1014"/>
      <c r="BZ112" s="1014"/>
      <c r="CA112" s="1014">
        <v>20923161</v>
      </c>
      <c r="CB112" s="1014"/>
      <c r="CC112" s="1014"/>
      <c r="CD112" s="1014"/>
      <c r="CE112" s="1014"/>
      <c r="CF112" s="1008">
        <v>61.8</v>
      </c>
      <c r="CG112" s="1009"/>
      <c r="CH112" s="1009"/>
      <c r="CI112" s="1009"/>
      <c r="CJ112" s="1009"/>
      <c r="CK112" s="1039"/>
      <c r="CL112" s="1040"/>
      <c r="CM112" s="1010" t="s">
        <v>449</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127</v>
      </c>
      <c r="DH112" s="1014"/>
      <c r="DI112" s="1014"/>
      <c r="DJ112" s="1014"/>
      <c r="DK112" s="1014"/>
      <c r="DL112" s="1014" t="s">
        <v>127</v>
      </c>
      <c r="DM112" s="1014"/>
      <c r="DN112" s="1014"/>
      <c r="DO112" s="1014"/>
      <c r="DP112" s="1014"/>
      <c r="DQ112" s="1014" t="s">
        <v>127</v>
      </c>
      <c r="DR112" s="1014"/>
      <c r="DS112" s="1014"/>
      <c r="DT112" s="1014"/>
      <c r="DU112" s="1014"/>
      <c r="DV112" s="1015" t="s">
        <v>127</v>
      </c>
      <c r="DW112" s="1015"/>
      <c r="DX112" s="1015"/>
      <c r="DY112" s="1015"/>
      <c r="DZ112" s="1016"/>
    </row>
    <row r="113" spans="1:130" s="247" customFormat="1" ht="26.25" customHeight="1" x14ac:dyDescent="0.2">
      <c r="A113" s="1048"/>
      <c r="B113" s="1049"/>
      <c r="C113" s="1044" t="s">
        <v>450</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1831517</v>
      </c>
      <c r="AB113" s="1028"/>
      <c r="AC113" s="1028"/>
      <c r="AD113" s="1028"/>
      <c r="AE113" s="1029"/>
      <c r="AF113" s="1030">
        <v>1823378</v>
      </c>
      <c r="AG113" s="1028"/>
      <c r="AH113" s="1028"/>
      <c r="AI113" s="1028"/>
      <c r="AJ113" s="1029"/>
      <c r="AK113" s="1030">
        <v>1503583</v>
      </c>
      <c r="AL113" s="1028"/>
      <c r="AM113" s="1028"/>
      <c r="AN113" s="1028"/>
      <c r="AO113" s="1029"/>
      <c r="AP113" s="1031">
        <v>4.4000000000000004</v>
      </c>
      <c r="AQ113" s="1032"/>
      <c r="AR113" s="1032"/>
      <c r="AS113" s="1032"/>
      <c r="AT113" s="1033"/>
      <c r="AU113" s="994"/>
      <c r="AV113" s="995"/>
      <c r="AW113" s="995"/>
      <c r="AX113" s="995"/>
      <c r="AY113" s="995"/>
      <c r="AZ113" s="1043" t="s">
        <v>451</v>
      </c>
      <c r="BA113" s="1044"/>
      <c r="BB113" s="1044"/>
      <c r="BC113" s="1044"/>
      <c r="BD113" s="1044"/>
      <c r="BE113" s="1044"/>
      <c r="BF113" s="1044"/>
      <c r="BG113" s="1044"/>
      <c r="BH113" s="1044"/>
      <c r="BI113" s="1044"/>
      <c r="BJ113" s="1044"/>
      <c r="BK113" s="1044"/>
      <c r="BL113" s="1044"/>
      <c r="BM113" s="1044"/>
      <c r="BN113" s="1044"/>
      <c r="BO113" s="1044"/>
      <c r="BP113" s="1045"/>
      <c r="BQ113" s="1013" t="s">
        <v>127</v>
      </c>
      <c r="BR113" s="1014"/>
      <c r="BS113" s="1014"/>
      <c r="BT113" s="1014"/>
      <c r="BU113" s="1014"/>
      <c r="BV113" s="1014" t="s">
        <v>127</v>
      </c>
      <c r="BW113" s="1014"/>
      <c r="BX113" s="1014"/>
      <c r="BY113" s="1014"/>
      <c r="BZ113" s="1014"/>
      <c r="CA113" s="1014" t="s">
        <v>127</v>
      </c>
      <c r="CB113" s="1014"/>
      <c r="CC113" s="1014"/>
      <c r="CD113" s="1014"/>
      <c r="CE113" s="1014"/>
      <c r="CF113" s="1008" t="s">
        <v>443</v>
      </c>
      <c r="CG113" s="1009"/>
      <c r="CH113" s="1009"/>
      <c r="CI113" s="1009"/>
      <c r="CJ113" s="1009"/>
      <c r="CK113" s="1039"/>
      <c r="CL113" s="1040"/>
      <c r="CM113" s="1010" t="s">
        <v>452</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443</v>
      </c>
      <c r="DH113" s="1053"/>
      <c r="DI113" s="1053"/>
      <c r="DJ113" s="1053"/>
      <c r="DK113" s="1054"/>
      <c r="DL113" s="1055" t="s">
        <v>127</v>
      </c>
      <c r="DM113" s="1053"/>
      <c r="DN113" s="1053"/>
      <c r="DO113" s="1053"/>
      <c r="DP113" s="1054"/>
      <c r="DQ113" s="1055" t="s">
        <v>127</v>
      </c>
      <c r="DR113" s="1053"/>
      <c r="DS113" s="1053"/>
      <c r="DT113" s="1053"/>
      <c r="DU113" s="1054"/>
      <c r="DV113" s="1056" t="s">
        <v>127</v>
      </c>
      <c r="DW113" s="1057"/>
      <c r="DX113" s="1057"/>
      <c r="DY113" s="1057"/>
      <c r="DZ113" s="1058"/>
    </row>
    <row r="114" spans="1:130" s="247" customFormat="1" ht="26.25" customHeight="1" x14ac:dyDescent="0.2">
      <c r="A114" s="1048"/>
      <c r="B114" s="1049"/>
      <c r="C114" s="1044" t="s">
        <v>453</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127</v>
      </c>
      <c r="AB114" s="1053"/>
      <c r="AC114" s="1053"/>
      <c r="AD114" s="1053"/>
      <c r="AE114" s="1054"/>
      <c r="AF114" s="1055" t="s">
        <v>443</v>
      </c>
      <c r="AG114" s="1053"/>
      <c r="AH114" s="1053"/>
      <c r="AI114" s="1053"/>
      <c r="AJ114" s="1054"/>
      <c r="AK114" s="1055" t="s">
        <v>127</v>
      </c>
      <c r="AL114" s="1053"/>
      <c r="AM114" s="1053"/>
      <c r="AN114" s="1053"/>
      <c r="AO114" s="1054"/>
      <c r="AP114" s="1056" t="s">
        <v>127</v>
      </c>
      <c r="AQ114" s="1057"/>
      <c r="AR114" s="1057"/>
      <c r="AS114" s="1057"/>
      <c r="AT114" s="1058"/>
      <c r="AU114" s="994"/>
      <c r="AV114" s="995"/>
      <c r="AW114" s="995"/>
      <c r="AX114" s="995"/>
      <c r="AY114" s="995"/>
      <c r="AZ114" s="1043" t="s">
        <v>454</v>
      </c>
      <c r="BA114" s="1044"/>
      <c r="BB114" s="1044"/>
      <c r="BC114" s="1044"/>
      <c r="BD114" s="1044"/>
      <c r="BE114" s="1044"/>
      <c r="BF114" s="1044"/>
      <c r="BG114" s="1044"/>
      <c r="BH114" s="1044"/>
      <c r="BI114" s="1044"/>
      <c r="BJ114" s="1044"/>
      <c r="BK114" s="1044"/>
      <c r="BL114" s="1044"/>
      <c r="BM114" s="1044"/>
      <c r="BN114" s="1044"/>
      <c r="BO114" s="1044"/>
      <c r="BP114" s="1045"/>
      <c r="BQ114" s="1013">
        <v>10203634</v>
      </c>
      <c r="BR114" s="1014"/>
      <c r="BS114" s="1014"/>
      <c r="BT114" s="1014"/>
      <c r="BU114" s="1014"/>
      <c r="BV114" s="1014">
        <v>10407879</v>
      </c>
      <c r="BW114" s="1014"/>
      <c r="BX114" s="1014"/>
      <c r="BY114" s="1014"/>
      <c r="BZ114" s="1014"/>
      <c r="CA114" s="1014">
        <v>10656612</v>
      </c>
      <c r="CB114" s="1014"/>
      <c r="CC114" s="1014"/>
      <c r="CD114" s="1014"/>
      <c r="CE114" s="1014"/>
      <c r="CF114" s="1008">
        <v>31.5</v>
      </c>
      <c r="CG114" s="1009"/>
      <c r="CH114" s="1009"/>
      <c r="CI114" s="1009"/>
      <c r="CJ114" s="1009"/>
      <c r="CK114" s="1039"/>
      <c r="CL114" s="1040"/>
      <c r="CM114" s="1010" t="s">
        <v>455</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127</v>
      </c>
      <c r="DH114" s="1053"/>
      <c r="DI114" s="1053"/>
      <c r="DJ114" s="1053"/>
      <c r="DK114" s="1054"/>
      <c r="DL114" s="1055" t="s">
        <v>443</v>
      </c>
      <c r="DM114" s="1053"/>
      <c r="DN114" s="1053"/>
      <c r="DO114" s="1053"/>
      <c r="DP114" s="1054"/>
      <c r="DQ114" s="1055" t="s">
        <v>127</v>
      </c>
      <c r="DR114" s="1053"/>
      <c r="DS114" s="1053"/>
      <c r="DT114" s="1053"/>
      <c r="DU114" s="1054"/>
      <c r="DV114" s="1056" t="s">
        <v>127</v>
      </c>
      <c r="DW114" s="1057"/>
      <c r="DX114" s="1057"/>
      <c r="DY114" s="1057"/>
      <c r="DZ114" s="1058"/>
    </row>
    <row r="115" spans="1:130" s="247" customFormat="1" ht="26.25" customHeight="1" x14ac:dyDescent="0.2">
      <c r="A115" s="1048"/>
      <c r="B115" s="1049"/>
      <c r="C115" s="1044" t="s">
        <v>456</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636556</v>
      </c>
      <c r="AB115" s="1028"/>
      <c r="AC115" s="1028"/>
      <c r="AD115" s="1028"/>
      <c r="AE115" s="1029"/>
      <c r="AF115" s="1030">
        <v>14417</v>
      </c>
      <c r="AG115" s="1028"/>
      <c r="AH115" s="1028"/>
      <c r="AI115" s="1028"/>
      <c r="AJ115" s="1029"/>
      <c r="AK115" s="1030">
        <v>24220</v>
      </c>
      <c r="AL115" s="1028"/>
      <c r="AM115" s="1028"/>
      <c r="AN115" s="1028"/>
      <c r="AO115" s="1029"/>
      <c r="AP115" s="1031">
        <v>0.1</v>
      </c>
      <c r="AQ115" s="1032"/>
      <c r="AR115" s="1032"/>
      <c r="AS115" s="1032"/>
      <c r="AT115" s="1033"/>
      <c r="AU115" s="994"/>
      <c r="AV115" s="995"/>
      <c r="AW115" s="995"/>
      <c r="AX115" s="995"/>
      <c r="AY115" s="995"/>
      <c r="AZ115" s="1043" t="s">
        <v>457</v>
      </c>
      <c r="BA115" s="1044"/>
      <c r="BB115" s="1044"/>
      <c r="BC115" s="1044"/>
      <c r="BD115" s="1044"/>
      <c r="BE115" s="1044"/>
      <c r="BF115" s="1044"/>
      <c r="BG115" s="1044"/>
      <c r="BH115" s="1044"/>
      <c r="BI115" s="1044"/>
      <c r="BJ115" s="1044"/>
      <c r="BK115" s="1044"/>
      <c r="BL115" s="1044"/>
      <c r="BM115" s="1044"/>
      <c r="BN115" s="1044"/>
      <c r="BO115" s="1044"/>
      <c r="BP115" s="1045"/>
      <c r="BQ115" s="1013" t="s">
        <v>127</v>
      </c>
      <c r="BR115" s="1014"/>
      <c r="BS115" s="1014"/>
      <c r="BT115" s="1014"/>
      <c r="BU115" s="1014"/>
      <c r="BV115" s="1014" t="s">
        <v>127</v>
      </c>
      <c r="BW115" s="1014"/>
      <c r="BX115" s="1014"/>
      <c r="BY115" s="1014"/>
      <c r="BZ115" s="1014"/>
      <c r="CA115" s="1014" t="s">
        <v>127</v>
      </c>
      <c r="CB115" s="1014"/>
      <c r="CC115" s="1014"/>
      <c r="CD115" s="1014"/>
      <c r="CE115" s="1014"/>
      <c r="CF115" s="1008" t="s">
        <v>127</v>
      </c>
      <c r="CG115" s="1009"/>
      <c r="CH115" s="1009"/>
      <c r="CI115" s="1009"/>
      <c r="CJ115" s="1009"/>
      <c r="CK115" s="1039"/>
      <c r="CL115" s="1040"/>
      <c r="CM115" s="1043" t="s">
        <v>458</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3349860</v>
      </c>
      <c r="DH115" s="1053"/>
      <c r="DI115" s="1053"/>
      <c r="DJ115" s="1053"/>
      <c r="DK115" s="1054"/>
      <c r="DL115" s="1055">
        <v>3157231</v>
      </c>
      <c r="DM115" s="1053"/>
      <c r="DN115" s="1053"/>
      <c r="DO115" s="1053"/>
      <c r="DP115" s="1054"/>
      <c r="DQ115" s="1055">
        <v>2877599</v>
      </c>
      <c r="DR115" s="1053"/>
      <c r="DS115" s="1053"/>
      <c r="DT115" s="1053"/>
      <c r="DU115" s="1054"/>
      <c r="DV115" s="1056">
        <v>8.5</v>
      </c>
      <c r="DW115" s="1057"/>
      <c r="DX115" s="1057"/>
      <c r="DY115" s="1057"/>
      <c r="DZ115" s="1058"/>
    </row>
    <row r="116" spans="1:130" s="247" customFormat="1" ht="26.25" customHeight="1" x14ac:dyDescent="0.2">
      <c r="A116" s="1050"/>
      <c r="B116" s="1051"/>
      <c r="C116" s="1059" t="s">
        <v>459</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127</v>
      </c>
      <c r="AB116" s="1053"/>
      <c r="AC116" s="1053"/>
      <c r="AD116" s="1053"/>
      <c r="AE116" s="1054"/>
      <c r="AF116" s="1055" t="s">
        <v>127</v>
      </c>
      <c r="AG116" s="1053"/>
      <c r="AH116" s="1053"/>
      <c r="AI116" s="1053"/>
      <c r="AJ116" s="1054"/>
      <c r="AK116" s="1055" t="s">
        <v>127</v>
      </c>
      <c r="AL116" s="1053"/>
      <c r="AM116" s="1053"/>
      <c r="AN116" s="1053"/>
      <c r="AO116" s="1054"/>
      <c r="AP116" s="1056" t="s">
        <v>443</v>
      </c>
      <c r="AQ116" s="1057"/>
      <c r="AR116" s="1057"/>
      <c r="AS116" s="1057"/>
      <c r="AT116" s="1058"/>
      <c r="AU116" s="994"/>
      <c r="AV116" s="995"/>
      <c r="AW116" s="995"/>
      <c r="AX116" s="995"/>
      <c r="AY116" s="995"/>
      <c r="AZ116" s="1061" t="s">
        <v>460</v>
      </c>
      <c r="BA116" s="1062"/>
      <c r="BB116" s="1062"/>
      <c r="BC116" s="1062"/>
      <c r="BD116" s="1062"/>
      <c r="BE116" s="1062"/>
      <c r="BF116" s="1062"/>
      <c r="BG116" s="1062"/>
      <c r="BH116" s="1062"/>
      <c r="BI116" s="1062"/>
      <c r="BJ116" s="1062"/>
      <c r="BK116" s="1062"/>
      <c r="BL116" s="1062"/>
      <c r="BM116" s="1062"/>
      <c r="BN116" s="1062"/>
      <c r="BO116" s="1062"/>
      <c r="BP116" s="1063"/>
      <c r="BQ116" s="1013" t="s">
        <v>127</v>
      </c>
      <c r="BR116" s="1014"/>
      <c r="BS116" s="1014"/>
      <c r="BT116" s="1014"/>
      <c r="BU116" s="1014"/>
      <c r="BV116" s="1014" t="s">
        <v>127</v>
      </c>
      <c r="BW116" s="1014"/>
      <c r="BX116" s="1014"/>
      <c r="BY116" s="1014"/>
      <c r="BZ116" s="1014"/>
      <c r="CA116" s="1014" t="s">
        <v>127</v>
      </c>
      <c r="CB116" s="1014"/>
      <c r="CC116" s="1014"/>
      <c r="CD116" s="1014"/>
      <c r="CE116" s="1014"/>
      <c r="CF116" s="1008" t="s">
        <v>443</v>
      </c>
      <c r="CG116" s="1009"/>
      <c r="CH116" s="1009"/>
      <c r="CI116" s="1009"/>
      <c r="CJ116" s="1009"/>
      <c r="CK116" s="1039"/>
      <c r="CL116" s="1040"/>
      <c r="CM116" s="1010" t="s">
        <v>461</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443</v>
      </c>
      <c r="DH116" s="1053"/>
      <c r="DI116" s="1053"/>
      <c r="DJ116" s="1053"/>
      <c r="DK116" s="1054"/>
      <c r="DL116" s="1055" t="s">
        <v>127</v>
      </c>
      <c r="DM116" s="1053"/>
      <c r="DN116" s="1053"/>
      <c r="DO116" s="1053"/>
      <c r="DP116" s="1054"/>
      <c r="DQ116" s="1055" t="s">
        <v>127</v>
      </c>
      <c r="DR116" s="1053"/>
      <c r="DS116" s="1053"/>
      <c r="DT116" s="1053"/>
      <c r="DU116" s="1054"/>
      <c r="DV116" s="1056" t="s">
        <v>127</v>
      </c>
      <c r="DW116" s="1057"/>
      <c r="DX116" s="1057"/>
      <c r="DY116" s="1057"/>
      <c r="DZ116" s="1058"/>
    </row>
    <row r="117" spans="1:130" s="247" customFormat="1" ht="26.25" customHeight="1" x14ac:dyDescent="0.2">
      <c r="A117" s="998" t="s">
        <v>185</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462</v>
      </c>
      <c r="Z117" s="980"/>
      <c r="AA117" s="1070">
        <v>7239860</v>
      </c>
      <c r="AB117" s="1071"/>
      <c r="AC117" s="1071"/>
      <c r="AD117" s="1071"/>
      <c r="AE117" s="1072"/>
      <c r="AF117" s="1073">
        <v>6495611</v>
      </c>
      <c r="AG117" s="1071"/>
      <c r="AH117" s="1071"/>
      <c r="AI117" s="1071"/>
      <c r="AJ117" s="1072"/>
      <c r="AK117" s="1073">
        <v>6118023</v>
      </c>
      <c r="AL117" s="1071"/>
      <c r="AM117" s="1071"/>
      <c r="AN117" s="1071"/>
      <c r="AO117" s="1072"/>
      <c r="AP117" s="1074"/>
      <c r="AQ117" s="1075"/>
      <c r="AR117" s="1075"/>
      <c r="AS117" s="1075"/>
      <c r="AT117" s="1076"/>
      <c r="AU117" s="994"/>
      <c r="AV117" s="995"/>
      <c r="AW117" s="995"/>
      <c r="AX117" s="995"/>
      <c r="AY117" s="995"/>
      <c r="AZ117" s="1061" t="s">
        <v>463</v>
      </c>
      <c r="BA117" s="1062"/>
      <c r="BB117" s="1062"/>
      <c r="BC117" s="1062"/>
      <c r="BD117" s="1062"/>
      <c r="BE117" s="1062"/>
      <c r="BF117" s="1062"/>
      <c r="BG117" s="1062"/>
      <c r="BH117" s="1062"/>
      <c r="BI117" s="1062"/>
      <c r="BJ117" s="1062"/>
      <c r="BK117" s="1062"/>
      <c r="BL117" s="1062"/>
      <c r="BM117" s="1062"/>
      <c r="BN117" s="1062"/>
      <c r="BO117" s="1062"/>
      <c r="BP117" s="1063"/>
      <c r="BQ117" s="1013" t="s">
        <v>127</v>
      </c>
      <c r="BR117" s="1014"/>
      <c r="BS117" s="1014"/>
      <c r="BT117" s="1014"/>
      <c r="BU117" s="1014"/>
      <c r="BV117" s="1014" t="s">
        <v>443</v>
      </c>
      <c r="BW117" s="1014"/>
      <c r="BX117" s="1014"/>
      <c r="BY117" s="1014"/>
      <c r="BZ117" s="1014"/>
      <c r="CA117" s="1014" t="s">
        <v>127</v>
      </c>
      <c r="CB117" s="1014"/>
      <c r="CC117" s="1014"/>
      <c r="CD117" s="1014"/>
      <c r="CE117" s="1014"/>
      <c r="CF117" s="1008" t="s">
        <v>127</v>
      </c>
      <c r="CG117" s="1009"/>
      <c r="CH117" s="1009"/>
      <c r="CI117" s="1009"/>
      <c r="CJ117" s="1009"/>
      <c r="CK117" s="1039"/>
      <c r="CL117" s="1040"/>
      <c r="CM117" s="1010" t="s">
        <v>464</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127</v>
      </c>
      <c r="DH117" s="1053"/>
      <c r="DI117" s="1053"/>
      <c r="DJ117" s="1053"/>
      <c r="DK117" s="1054"/>
      <c r="DL117" s="1055" t="s">
        <v>127</v>
      </c>
      <c r="DM117" s="1053"/>
      <c r="DN117" s="1053"/>
      <c r="DO117" s="1053"/>
      <c r="DP117" s="1054"/>
      <c r="DQ117" s="1055" t="s">
        <v>127</v>
      </c>
      <c r="DR117" s="1053"/>
      <c r="DS117" s="1053"/>
      <c r="DT117" s="1053"/>
      <c r="DU117" s="1054"/>
      <c r="DV117" s="1056" t="s">
        <v>127</v>
      </c>
      <c r="DW117" s="1057"/>
      <c r="DX117" s="1057"/>
      <c r="DY117" s="1057"/>
      <c r="DZ117" s="1058"/>
    </row>
    <row r="118" spans="1:130" s="247" customFormat="1" ht="26.25" customHeight="1" x14ac:dyDescent="0.2">
      <c r="A118" s="998" t="s">
        <v>437</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435</v>
      </c>
      <c r="AB118" s="979"/>
      <c r="AC118" s="979"/>
      <c r="AD118" s="979"/>
      <c r="AE118" s="980"/>
      <c r="AF118" s="978" t="s">
        <v>307</v>
      </c>
      <c r="AG118" s="979"/>
      <c r="AH118" s="979"/>
      <c r="AI118" s="979"/>
      <c r="AJ118" s="980"/>
      <c r="AK118" s="978" t="s">
        <v>306</v>
      </c>
      <c r="AL118" s="979"/>
      <c r="AM118" s="979"/>
      <c r="AN118" s="979"/>
      <c r="AO118" s="980"/>
      <c r="AP118" s="1065" t="s">
        <v>436</v>
      </c>
      <c r="AQ118" s="1066"/>
      <c r="AR118" s="1066"/>
      <c r="AS118" s="1066"/>
      <c r="AT118" s="1067"/>
      <c r="AU118" s="994"/>
      <c r="AV118" s="995"/>
      <c r="AW118" s="995"/>
      <c r="AX118" s="995"/>
      <c r="AY118" s="995"/>
      <c r="AZ118" s="1068" t="s">
        <v>465</v>
      </c>
      <c r="BA118" s="1059"/>
      <c r="BB118" s="1059"/>
      <c r="BC118" s="1059"/>
      <c r="BD118" s="1059"/>
      <c r="BE118" s="1059"/>
      <c r="BF118" s="1059"/>
      <c r="BG118" s="1059"/>
      <c r="BH118" s="1059"/>
      <c r="BI118" s="1059"/>
      <c r="BJ118" s="1059"/>
      <c r="BK118" s="1059"/>
      <c r="BL118" s="1059"/>
      <c r="BM118" s="1059"/>
      <c r="BN118" s="1059"/>
      <c r="BO118" s="1059"/>
      <c r="BP118" s="1060"/>
      <c r="BQ118" s="1091" t="s">
        <v>127</v>
      </c>
      <c r="BR118" s="1092"/>
      <c r="BS118" s="1092"/>
      <c r="BT118" s="1092"/>
      <c r="BU118" s="1092"/>
      <c r="BV118" s="1092" t="s">
        <v>127</v>
      </c>
      <c r="BW118" s="1092"/>
      <c r="BX118" s="1092"/>
      <c r="BY118" s="1092"/>
      <c r="BZ118" s="1092"/>
      <c r="CA118" s="1092" t="s">
        <v>127</v>
      </c>
      <c r="CB118" s="1092"/>
      <c r="CC118" s="1092"/>
      <c r="CD118" s="1092"/>
      <c r="CE118" s="1092"/>
      <c r="CF118" s="1008" t="s">
        <v>127</v>
      </c>
      <c r="CG118" s="1009"/>
      <c r="CH118" s="1009"/>
      <c r="CI118" s="1009"/>
      <c r="CJ118" s="1009"/>
      <c r="CK118" s="1039"/>
      <c r="CL118" s="1040"/>
      <c r="CM118" s="1010" t="s">
        <v>466</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127</v>
      </c>
      <c r="DH118" s="1053"/>
      <c r="DI118" s="1053"/>
      <c r="DJ118" s="1053"/>
      <c r="DK118" s="1054"/>
      <c r="DL118" s="1055" t="s">
        <v>127</v>
      </c>
      <c r="DM118" s="1053"/>
      <c r="DN118" s="1053"/>
      <c r="DO118" s="1053"/>
      <c r="DP118" s="1054"/>
      <c r="DQ118" s="1055" t="s">
        <v>127</v>
      </c>
      <c r="DR118" s="1053"/>
      <c r="DS118" s="1053"/>
      <c r="DT118" s="1053"/>
      <c r="DU118" s="1054"/>
      <c r="DV118" s="1056" t="s">
        <v>127</v>
      </c>
      <c r="DW118" s="1057"/>
      <c r="DX118" s="1057"/>
      <c r="DY118" s="1057"/>
      <c r="DZ118" s="1058"/>
    </row>
    <row r="119" spans="1:130" s="247" customFormat="1" ht="26.25" customHeight="1" x14ac:dyDescent="0.2">
      <c r="A119" s="1152" t="s">
        <v>440</v>
      </c>
      <c r="B119" s="1038"/>
      <c r="C119" s="1017" t="s">
        <v>441</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127</v>
      </c>
      <c r="AB119" s="986"/>
      <c r="AC119" s="986"/>
      <c r="AD119" s="986"/>
      <c r="AE119" s="987"/>
      <c r="AF119" s="988" t="s">
        <v>127</v>
      </c>
      <c r="AG119" s="986"/>
      <c r="AH119" s="986"/>
      <c r="AI119" s="986"/>
      <c r="AJ119" s="987"/>
      <c r="AK119" s="988" t="s">
        <v>127</v>
      </c>
      <c r="AL119" s="986"/>
      <c r="AM119" s="986"/>
      <c r="AN119" s="986"/>
      <c r="AO119" s="987"/>
      <c r="AP119" s="989" t="s">
        <v>443</v>
      </c>
      <c r="AQ119" s="990"/>
      <c r="AR119" s="990"/>
      <c r="AS119" s="990"/>
      <c r="AT119" s="991"/>
      <c r="AU119" s="996"/>
      <c r="AV119" s="997"/>
      <c r="AW119" s="997"/>
      <c r="AX119" s="997"/>
      <c r="AY119" s="997"/>
      <c r="AZ119" s="278" t="s">
        <v>185</v>
      </c>
      <c r="BA119" s="278"/>
      <c r="BB119" s="278"/>
      <c r="BC119" s="278"/>
      <c r="BD119" s="278"/>
      <c r="BE119" s="278"/>
      <c r="BF119" s="278"/>
      <c r="BG119" s="278"/>
      <c r="BH119" s="278"/>
      <c r="BI119" s="278"/>
      <c r="BJ119" s="278"/>
      <c r="BK119" s="278"/>
      <c r="BL119" s="278"/>
      <c r="BM119" s="278"/>
      <c r="BN119" s="278"/>
      <c r="BO119" s="1069" t="s">
        <v>467</v>
      </c>
      <c r="BP119" s="1100"/>
      <c r="BQ119" s="1091">
        <v>87836864</v>
      </c>
      <c r="BR119" s="1092"/>
      <c r="BS119" s="1092"/>
      <c r="BT119" s="1092"/>
      <c r="BU119" s="1092"/>
      <c r="BV119" s="1092">
        <v>87539103</v>
      </c>
      <c r="BW119" s="1092"/>
      <c r="BX119" s="1092"/>
      <c r="BY119" s="1092"/>
      <c r="BZ119" s="1092"/>
      <c r="CA119" s="1092">
        <v>90110321</v>
      </c>
      <c r="CB119" s="1092"/>
      <c r="CC119" s="1092"/>
      <c r="CD119" s="1092"/>
      <c r="CE119" s="1092"/>
      <c r="CF119" s="1093"/>
      <c r="CG119" s="1094"/>
      <c r="CH119" s="1094"/>
      <c r="CI119" s="1094"/>
      <c r="CJ119" s="1095"/>
      <c r="CK119" s="1041"/>
      <c r="CL119" s="1042"/>
      <c r="CM119" s="1096" t="s">
        <v>468</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127</v>
      </c>
      <c r="DH119" s="1078"/>
      <c r="DI119" s="1078"/>
      <c r="DJ119" s="1078"/>
      <c r="DK119" s="1079"/>
      <c r="DL119" s="1077" t="s">
        <v>127</v>
      </c>
      <c r="DM119" s="1078"/>
      <c r="DN119" s="1078"/>
      <c r="DO119" s="1078"/>
      <c r="DP119" s="1079"/>
      <c r="DQ119" s="1077" t="s">
        <v>127</v>
      </c>
      <c r="DR119" s="1078"/>
      <c r="DS119" s="1078"/>
      <c r="DT119" s="1078"/>
      <c r="DU119" s="1079"/>
      <c r="DV119" s="1080" t="s">
        <v>127</v>
      </c>
      <c r="DW119" s="1081"/>
      <c r="DX119" s="1081"/>
      <c r="DY119" s="1081"/>
      <c r="DZ119" s="1082"/>
    </row>
    <row r="120" spans="1:130" s="247" customFormat="1" ht="26.25" customHeight="1" x14ac:dyDescent="0.2">
      <c r="A120" s="1153"/>
      <c r="B120" s="1040"/>
      <c r="C120" s="1010" t="s">
        <v>445</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127</v>
      </c>
      <c r="AB120" s="1053"/>
      <c r="AC120" s="1053"/>
      <c r="AD120" s="1053"/>
      <c r="AE120" s="1054"/>
      <c r="AF120" s="1055" t="s">
        <v>127</v>
      </c>
      <c r="AG120" s="1053"/>
      <c r="AH120" s="1053"/>
      <c r="AI120" s="1053"/>
      <c r="AJ120" s="1054"/>
      <c r="AK120" s="1055" t="s">
        <v>127</v>
      </c>
      <c r="AL120" s="1053"/>
      <c r="AM120" s="1053"/>
      <c r="AN120" s="1053"/>
      <c r="AO120" s="1054"/>
      <c r="AP120" s="1056" t="s">
        <v>127</v>
      </c>
      <c r="AQ120" s="1057"/>
      <c r="AR120" s="1057"/>
      <c r="AS120" s="1057"/>
      <c r="AT120" s="1058"/>
      <c r="AU120" s="1083" t="s">
        <v>469</v>
      </c>
      <c r="AV120" s="1084"/>
      <c r="AW120" s="1084"/>
      <c r="AX120" s="1084"/>
      <c r="AY120" s="1085"/>
      <c r="AZ120" s="1034" t="s">
        <v>470</v>
      </c>
      <c r="BA120" s="983"/>
      <c r="BB120" s="983"/>
      <c r="BC120" s="983"/>
      <c r="BD120" s="983"/>
      <c r="BE120" s="983"/>
      <c r="BF120" s="983"/>
      <c r="BG120" s="983"/>
      <c r="BH120" s="983"/>
      <c r="BI120" s="983"/>
      <c r="BJ120" s="983"/>
      <c r="BK120" s="983"/>
      <c r="BL120" s="983"/>
      <c r="BM120" s="983"/>
      <c r="BN120" s="983"/>
      <c r="BO120" s="983"/>
      <c r="BP120" s="984"/>
      <c r="BQ120" s="1020">
        <v>14677891</v>
      </c>
      <c r="BR120" s="1021"/>
      <c r="BS120" s="1021"/>
      <c r="BT120" s="1021"/>
      <c r="BU120" s="1021"/>
      <c r="BV120" s="1021">
        <v>14508313</v>
      </c>
      <c r="BW120" s="1021"/>
      <c r="BX120" s="1021"/>
      <c r="BY120" s="1021"/>
      <c r="BZ120" s="1021"/>
      <c r="CA120" s="1021">
        <v>13757652</v>
      </c>
      <c r="CB120" s="1021"/>
      <c r="CC120" s="1021"/>
      <c r="CD120" s="1021"/>
      <c r="CE120" s="1021"/>
      <c r="CF120" s="1035">
        <v>40.700000000000003</v>
      </c>
      <c r="CG120" s="1036"/>
      <c r="CH120" s="1036"/>
      <c r="CI120" s="1036"/>
      <c r="CJ120" s="1036"/>
      <c r="CK120" s="1101" t="s">
        <v>471</v>
      </c>
      <c r="CL120" s="1102"/>
      <c r="CM120" s="1102"/>
      <c r="CN120" s="1102"/>
      <c r="CO120" s="1103"/>
      <c r="CP120" s="1109" t="s">
        <v>472</v>
      </c>
      <c r="CQ120" s="1110"/>
      <c r="CR120" s="1110"/>
      <c r="CS120" s="1110"/>
      <c r="CT120" s="1110"/>
      <c r="CU120" s="1110"/>
      <c r="CV120" s="1110"/>
      <c r="CW120" s="1110"/>
      <c r="CX120" s="1110"/>
      <c r="CY120" s="1110"/>
      <c r="CZ120" s="1110"/>
      <c r="DA120" s="1110"/>
      <c r="DB120" s="1110"/>
      <c r="DC120" s="1110"/>
      <c r="DD120" s="1110"/>
      <c r="DE120" s="1110"/>
      <c r="DF120" s="1111"/>
      <c r="DG120" s="1020">
        <v>22995056</v>
      </c>
      <c r="DH120" s="1021"/>
      <c r="DI120" s="1021"/>
      <c r="DJ120" s="1021"/>
      <c r="DK120" s="1021"/>
      <c r="DL120" s="1021">
        <v>20578984</v>
      </c>
      <c r="DM120" s="1021"/>
      <c r="DN120" s="1021"/>
      <c r="DO120" s="1021"/>
      <c r="DP120" s="1021"/>
      <c r="DQ120" s="1021">
        <v>19732155</v>
      </c>
      <c r="DR120" s="1021"/>
      <c r="DS120" s="1021"/>
      <c r="DT120" s="1021"/>
      <c r="DU120" s="1021"/>
      <c r="DV120" s="1022">
        <v>58.3</v>
      </c>
      <c r="DW120" s="1022"/>
      <c r="DX120" s="1022"/>
      <c r="DY120" s="1022"/>
      <c r="DZ120" s="1023"/>
    </row>
    <row r="121" spans="1:130" s="247" customFormat="1" ht="26.25" customHeight="1" x14ac:dyDescent="0.2">
      <c r="A121" s="1153"/>
      <c r="B121" s="1040"/>
      <c r="C121" s="1061" t="s">
        <v>473</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127</v>
      </c>
      <c r="AB121" s="1053"/>
      <c r="AC121" s="1053"/>
      <c r="AD121" s="1053"/>
      <c r="AE121" s="1054"/>
      <c r="AF121" s="1055" t="s">
        <v>443</v>
      </c>
      <c r="AG121" s="1053"/>
      <c r="AH121" s="1053"/>
      <c r="AI121" s="1053"/>
      <c r="AJ121" s="1054"/>
      <c r="AK121" s="1055" t="s">
        <v>127</v>
      </c>
      <c r="AL121" s="1053"/>
      <c r="AM121" s="1053"/>
      <c r="AN121" s="1053"/>
      <c r="AO121" s="1054"/>
      <c r="AP121" s="1056" t="s">
        <v>127</v>
      </c>
      <c r="AQ121" s="1057"/>
      <c r="AR121" s="1057"/>
      <c r="AS121" s="1057"/>
      <c r="AT121" s="1058"/>
      <c r="AU121" s="1086"/>
      <c r="AV121" s="1087"/>
      <c r="AW121" s="1087"/>
      <c r="AX121" s="1087"/>
      <c r="AY121" s="1088"/>
      <c r="AZ121" s="1043" t="s">
        <v>474</v>
      </c>
      <c r="BA121" s="1044"/>
      <c r="BB121" s="1044"/>
      <c r="BC121" s="1044"/>
      <c r="BD121" s="1044"/>
      <c r="BE121" s="1044"/>
      <c r="BF121" s="1044"/>
      <c r="BG121" s="1044"/>
      <c r="BH121" s="1044"/>
      <c r="BI121" s="1044"/>
      <c r="BJ121" s="1044"/>
      <c r="BK121" s="1044"/>
      <c r="BL121" s="1044"/>
      <c r="BM121" s="1044"/>
      <c r="BN121" s="1044"/>
      <c r="BO121" s="1044"/>
      <c r="BP121" s="1045"/>
      <c r="BQ121" s="1013">
        <v>20826718</v>
      </c>
      <c r="BR121" s="1014"/>
      <c r="BS121" s="1014"/>
      <c r="BT121" s="1014"/>
      <c r="BU121" s="1014"/>
      <c r="BV121" s="1014">
        <v>19143703</v>
      </c>
      <c r="BW121" s="1014"/>
      <c r="BX121" s="1014"/>
      <c r="BY121" s="1014"/>
      <c r="BZ121" s="1014"/>
      <c r="CA121" s="1014">
        <v>19447012</v>
      </c>
      <c r="CB121" s="1014"/>
      <c r="CC121" s="1014"/>
      <c r="CD121" s="1014"/>
      <c r="CE121" s="1014"/>
      <c r="CF121" s="1008">
        <v>57.5</v>
      </c>
      <c r="CG121" s="1009"/>
      <c r="CH121" s="1009"/>
      <c r="CI121" s="1009"/>
      <c r="CJ121" s="1009"/>
      <c r="CK121" s="1104"/>
      <c r="CL121" s="1105"/>
      <c r="CM121" s="1105"/>
      <c r="CN121" s="1105"/>
      <c r="CO121" s="1106"/>
      <c r="CP121" s="1114" t="s">
        <v>475</v>
      </c>
      <c r="CQ121" s="1115"/>
      <c r="CR121" s="1115"/>
      <c r="CS121" s="1115"/>
      <c r="CT121" s="1115"/>
      <c r="CU121" s="1115"/>
      <c r="CV121" s="1115"/>
      <c r="CW121" s="1115"/>
      <c r="CX121" s="1115"/>
      <c r="CY121" s="1115"/>
      <c r="CZ121" s="1115"/>
      <c r="DA121" s="1115"/>
      <c r="DB121" s="1115"/>
      <c r="DC121" s="1115"/>
      <c r="DD121" s="1115"/>
      <c r="DE121" s="1115"/>
      <c r="DF121" s="1116"/>
      <c r="DG121" s="1013">
        <v>801873</v>
      </c>
      <c r="DH121" s="1014"/>
      <c r="DI121" s="1014"/>
      <c r="DJ121" s="1014"/>
      <c r="DK121" s="1014"/>
      <c r="DL121" s="1014">
        <v>811827</v>
      </c>
      <c r="DM121" s="1014"/>
      <c r="DN121" s="1014"/>
      <c r="DO121" s="1014"/>
      <c r="DP121" s="1014"/>
      <c r="DQ121" s="1014">
        <v>801397</v>
      </c>
      <c r="DR121" s="1014"/>
      <c r="DS121" s="1014"/>
      <c r="DT121" s="1014"/>
      <c r="DU121" s="1014"/>
      <c r="DV121" s="1015">
        <v>2.4</v>
      </c>
      <c r="DW121" s="1015"/>
      <c r="DX121" s="1015"/>
      <c r="DY121" s="1015"/>
      <c r="DZ121" s="1016"/>
    </row>
    <row r="122" spans="1:130" s="247" customFormat="1" ht="26.25" customHeight="1" x14ac:dyDescent="0.2">
      <c r="A122" s="1153"/>
      <c r="B122" s="1040"/>
      <c r="C122" s="1010" t="s">
        <v>455</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127</v>
      </c>
      <c r="AB122" s="1053"/>
      <c r="AC122" s="1053"/>
      <c r="AD122" s="1053"/>
      <c r="AE122" s="1054"/>
      <c r="AF122" s="1055" t="s">
        <v>127</v>
      </c>
      <c r="AG122" s="1053"/>
      <c r="AH122" s="1053"/>
      <c r="AI122" s="1053"/>
      <c r="AJ122" s="1054"/>
      <c r="AK122" s="1055" t="s">
        <v>127</v>
      </c>
      <c r="AL122" s="1053"/>
      <c r="AM122" s="1053"/>
      <c r="AN122" s="1053"/>
      <c r="AO122" s="1054"/>
      <c r="AP122" s="1056" t="s">
        <v>443</v>
      </c>
      <c r="AQ122" s="1057"/>
      <c r="AR122" s="1057"/>
      <c r="AS122" s="1057"/>
      <c r="AT122" s="1058"/>
      <c r="AU122" s="1086"/>
      <c r="AV122" s="1087"/>
      <c r="AW122" s="1087"/>
      <c r="AX122" s="1087"/>
      <c r="AY122" s="1088"/>
      <c r="AZ122" s="1068" t="s">
        <v>476</v>
      </c>
      <c r="BA122" s="1059"/>
      <c r="BB122" s="1059"/>
      <c r="BC122" s="1059"/>
      <c r="BD122" s="1059"/>
      <c r="BE122" s="1059"/>
      <c r="BF122" s="1059"/>
      <c r="BG122" s="1059"/>
      <c r="BH122" s="1059"/>
      <c r="BI122" s="1059"/>
      <c r="BJ122" s="1059"/>
      <c r="BK122" s="1059"/>
      <c r="BL122" s="1059"/>
      <c r="BM122" s="1059"/>
      <c r="BN122" s="1059"/>
      <c r="BO122" s="1059"/>
      <c r="BP122" s="1060"/>
      <c r="BQ122" s="1091">
        <v>52790299</v>
      </c>
      <c r="BR122" s="1092"/>
      <c r="BS122" s="1092"/>
      <c r="BT122" s="1092"/>
      <c r="BU122" s="1092"/>
      <c r="BV122" s="1092">
        <v>53989538</v>
      </c>
      <c r="BW122" s="1092"/>
      <c r="BX122" s="1092"/>
      <c r="BY122" s="1092"/>
      <c r="BZ122" s="1092"/>
      <c r="CA122" s="1092">
        <v>53621705</v>
      </c>
      <c r="CB122" s="1092"/>
      <c r="CC122" s="1092"/>
      <c r="CD122" s="1092"/>
      <c r="CE122" s="1092"/>
      <c r="CF122" s="1112">
        <v>158.5</v>
      </c>
      <c r="CG122" s="1113"/>
      <c r="CH122" s="1113"/>
      <c r="CI122" s="1113"/>
      <c r="CJ122" s="1113"/>
      <c r="CK122" s="1104"/>
      <c r="CL122" s="1105"/>
      <c r="CM122" s="1105"/>
      <c r="CN122" s="1105"/>
      <c r="CO122" s="1106"/>
      <c r="CP122" s="1114" t="s">
        <v>412</v>
      </c>
      <c r="CQ122" s="1115"/>
      <c r="CR122" s="1115"/>
      <c r="CS122" s="1115"/>
      <c r="CT122" s="1115"/>
      <c r="CU122" s="1115"/>
      <c r="CV122" s="1115"/>
      <c r="CW122" s="1115"/>
      <c r="CX122" s="1115"/>
      <c r="CY122" s="1115"/>
      <c r="CZ122" s="1115"/>
      <c r="DA122" s="1115"/>
      <c r="DB122" s="1115"/>
      <c r="DC122" s="1115"/>
      <c r="DD122" s="1115"/>
      <c r="DE122" s="1115"/>
      <c r="DF122" s="1116"/>
      <c r="DG122" s="1013">
        <v>505945</v>
      </c>
      <c r="DH122" s="1014"/>
      <c r="DI122" s="1014"/>
      <c r="DJ122" s="1014"/>
      <c r="DK122" s="1014"/>
      <c r="DL122" s="1014">
        <v>462182</v>
      </c>
      <c r="DM122" s="1014"/>
      <c r="DN122" s="1014"/>
      <c r="DO122" s="1014"/>
      <c r="DP122" s="1014"/>
      <c r="DQ122" s="1014">
        <v>389609</v>
      </c>
      <c r="DR122" s="1014"/>
      <c r="DS122" s="1014"/>
      <c r="DT122" s="1014"/>
      <c r="DU122" s="1014"/>
      <c r="DV122" s="1015">
        <v>1.2</v>
      </c>
      <c r="DW122" s="1015"/>
      <c r="DX122" s="1015"/>
      <c r="DY122" s="1015"/>
      <c r="DZ122" s="1016"/>
    </row>
    <row r="123" spans="1:130" s="247" customFormat="1" ht="26.25" customHeight="1" x14ac:dyDescent="0.2">
      <c r="A123" s="1153"/>
      <c r="B123" s="1040"/>
      <c r="C123" s="1010" t="s">
        <v>461</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127</v>
      </c>
      <c r="AB123" s="1053"/>
      <c r="AC123" s="1053"/>
      <c r="AD123" s="1053"/>
      <c r="AE123" s="1054"/>
      <c r="AF123" s="1055" t="s">
        <v>443</v>
      </c>
      <c r="AG123" s="1053"/>
      <c r="AH123" s="1053"/>
      <c r="AI123" s="1053"/>
      <c r="AJ123" s="1054"/>
      <c r="AK123" s="1055" t="s">
        <v>127</v>
      </c>
      <c r="AL123" s="1053"/>
      <c r="AM123" s="1053"/>
      <c r="AN123" s="1053"/>
      <c r="AO123" s="1054"/>
      <c r="AP123" s="1056" t="s">
        <v>127</v>
      </c>
      <c r="AQ123" s="1057"/>
      <c r="AR123" s="1057"/>
      <c r="AS123" s="1057"/>
      <c r="AT123" s="1058"/>
      <c r="AU123" s="1089"/>
      <c r="AV123" s="1090"/>
      <c r="AW123" s="1090"/>
      <c r="AX123" s="1090"/>
      <c r="AY123" s="1090"/>
      <c r="AZ123" s="278" t="s">
        <v>185</v>
      </c>
      <c r="BA123" s="278"/>
      <c r="BB123" s="278"/>
      <c r="BC123" s="278"/>
      <c r="BD123" s="278"/>
      <c r="BE123" s="278"/>
      <c r="BF123" s="278"/>
      <c r="BG123" s="278"/>
      <c r="BH123" s="278"/>
      <c r="BI123" s="278"/>
      <c r="BJ123" s="278"/>
      <c r="BK123" s="278"/>
      <c r="BL123" s="278"/>
      <c r="BM123" s="278"/>
      <c r="BN123" s="278"/>
      <c r="BO123" s="1069" t="s">
        <v>477</v>
      </c>
      <c r="BP123" s="1100"/>
      <c r="BQ123" s="1159">
        <v>88294908</v>
      </c>
      <c r="BR123" s="1160"/>
      <c r="BS123" s="1160"/>
      <c r="BT123" s="1160"/>
      <c r="BU123" s="1160"/>
      <c r="BV123" s="1160">
        <v>87641554</v>
      </c>
      <c r="BW123" s="1160"/>
      <c r="BX123" s="1160"/>
      <c r="BY123" s="1160"/>
      <c r="BZ123" s="1160"/>
      <c r="CA123" s="1160">
        <v>86826369</v>
      </c>
      <c r="CB123" s="1160"/>
      <c r="CC123" s="1160"/>
      <c r="CD123" s="1160"/>
      <c r="CE123" s="1160"/>
      <c r="CF123" s="1093"/>
      <c r="CG123" s="1094"/>
      <c r="CH123" s="1094"/>
      <c r="CI123" s="1094"/>
      <c r="CJ123" s="1095"/>
      <c r="CK123" s="1104"/>
      <c r="CL123" s="1105"/>
      <c r="CM123" s="1105"/>
      <c r="CN123" s="1105"/>
      <c r="CO123" s="1106"/>
      <c r="CP123" s="1114" t="s">
        <v>478</v>
      </c>
      <c r="CQ123" s="1115"/>
      <c r="CR123" s="1115"/>
      <c r="CS123" s="1115"/>
      <c r="CT123" s="1115"/>
      <c r="CU123" s="1115"/>
      <c r="CV123" s="1115"/>
      <c r="CW123" s="1115"/>
      <c r="CX123" s="1115"/>
      <c r="CY123" s="1115"/>
      <c r="CZ123" s="1115"/>
      <c r="DA123" s="1115"/>
      <c r="DB123" s="1115"/>
      <c r="DC123" s="1115"/>
      <c r="DD123" s="1115"/>
      <c r="DE123" s="1115"/>
      <c r="DF123" s="1116"/>
      <c r="DG123" s="1052" t="s">
        <v>127</v>
      </c>
      <c r="DH123" s="1053"/>
      <c r="DI123" s="1053"/>
      <c r="DJ123" s="1053"/>
      <c r="DK123" s="1054"/>
      <c r="DL123" s="1055" t="s">
        <v>127</v>
      </c>
      <c r="DM123" s="1053"/>
      <c r="DN123" s="1053"/>
      <c r="DO123" s="1053"/>
      <c r="DP123" s="1054"/>
      <c r="DQ123" s="1055" t="s">
        <v>443</v>
      </c>
      <c r="DR123" s="1053"/>
      <c r="DS123" s="1053"/>
      <c r="DT123" s="1053"/>
      <c r="DU123" s="1054"/>
      <c r="DV123" s="1056" t="s">
        <v>127</v>
      </c>
      <c r="DW123" s="1057"/>
      <c r="DX123" s="1057"/>
      <c r="DY123" s="1057"/>
      <c r="DZ123" s="1058"/>
    </row>
    <row r="124" spans="1:130" s="247" customFormat="1" ht="26.25" customHeight="1" thickBot="1" x14ac:dyDescent="0.25">
      <c r="A124" s="1153"/>
      <c r="B124" s="1040"/>
      <c r="C124" s="1010" t="s">
        <v>464</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443</v>
      </c>
      <c r="AB124" s="1053"/>
      <c r="AC124" s="1053"/>
      <c r="AD124" s="1053"/>
      <c r="AE124" s="1054"/>
      <c r="AF124" s="1055" t="s">
        <v>127</v>
      </c>
      <c r="AG124" s="1053"/>
      <c r="AH124" s="1053"/>
      <c r="AI124" s="1053"/>
      <c r="AJ124" s="1054"/>
      <c r="AK124" s="1055" t="s">
        <v>127</v>
      </c>
      <c r="AL124" s="1053"/>
      <c r="AM124" s="1053"/>
      <c r="AN124" s="1053"/>
      <c r="AO124" s="1054"/>
      <c r="AP124" s="1056" t="s">
        <v>443</v>
      </c>
      <c r="AQ124" s="1057"/>
      <c r="AR124" s="1057"/>
      <c r="AS124" s="1057"/>
      <c r="AT124" s="1058"/>
      <c r="AU124" s="1155" t="s">
        <v>479</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127</v>
      </c>
      <c r="BR124" s="1122"/>
      <c r="BS124" s="1122"/>
      <c r="BT124" s="1122"/>
      <c r="BU124" s="1122"/>
      <c r="BV124" s="1122" t="s">
        <v>127</v>
      </c>
      <c r="BW124" s="1122"/>
      <c r="BX124" s="1122"/>
      <c r="BY124" s="1122"/>
      <c r="BZ124" s="1122"/>
      <c r="CA124" s="1122">
        <v>9.6999999999999993</v>
      </c>
      <c r="CB124" s="1122"/>
      <c r="CC124" s="1122"/>
      <c r="CD124" s="1122"/>
      <c r="CE124" s="1122"/>
      <c r="CF124" s="1123"/>
      <c r="CG124" s="1124"/>
      <c r="CH124" s="1124"/>
      <c r="CI124" s="1124"/>
      <c r="CJ124" s="1125"/>
      <c r="CK124" s="1107"/>
      <c r="CL124" s="1107"/>
      <c r="CM124" s="1107"/>
      <c r="CN124" s="1107"/>
      <c r="CO124" s="1108"/>
      <c r="CP124" s="1114" t="s">
        <v>480</v>
      </c>
      <c r="CQ124" s="1115"/>
      <c r="CR124" s="1115"/>
      <c r="CS124" s="1115"/>
      <c r="CT124" s="1115"/>
      <c r="CU124" s="1115"/>
      <c r="CV124" s="1115"/>
      <c r="CW124" s="1115"/>
      <c r="CX124" s="1115"/>
      <c r="CY124" s="1115"/>
      <c r="CZ124" s="1115"/>
      <c r="DA124" s="1115"/>
      <c r="DB124" s="1115"/>
      <c r="DC124" s="1115"/>
      <c r="DD124" s="1115"/>
      <c r="DE124" s="1115"/>
      <c r="DF124" s="1116"/>
      <c r="DG124" s="1099">
        <v>7497</v>
      </c>
      <c r="DH124" s="1078"/>
      <c r="DI124" s="1078"/>
      <c r="DJ124" s="1078"/>
      <c r="DK124" s="1079"/>
      <c r="DL124" s="1077">
        <v>3913</v>
      </c>
      <c r="DM124" s="1078"/>
      <c r="DN124" s="1078"/>
      <c r="DO124" s="1078"/>
      <c r="DP124" s="1079"/>
      <c r="DQ124" s="1077" t="s">
        <v>127</v>
      </c>
      <c r="DR124" s="1078"/>
      <c r="DS124" s="1078"/>
      <c r="DT124" s="1078"/>
      <c r="DU124" s="1079"/>
      <c r="DV124" s="1080" t="s">
        <v>443</v>
      </c>
      <c r="DW124" s="1081"/>
      <c r="DX124" s="1081"/>
      <c r="DY124" s="1081"/>
      <c r="DZ124" s="1082"/>
    </row>
    <row r="125" spans="1:130" s="247" customFormat="1" ht="26.25" customHeight="1" x14ac:dyDescent="0.2">
      <c r="A125" s="1153"/>
      <c r="B125" s="1040"/>
      <c r="C125" s="1010" t="s">
        <v>466</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443</v>
      </c>
      <c r="AB125" s="1053"/>
      <c r="AC125" s="1053"/>
      <c r="AD125" s="1053"/>
      <c r="AE125" s="1054"/>
      <c r="AF125" s="1055" t="s">
        <v>127</v>
      </c>
      <c r="AG125" s="1053"/>
      <c r="AH125" s="1053"/>
      <c r="AI125" s="1053"/>
      <c r="AJ125" s="1054"/>
      <c r="AK125" s="1055" t="s">
        <v>127</v>
      </c>
      <c r="AL125" s="1053"/>
      <c r="AM125" s="1053"/>
      <c r="AN125" s="1053"/>
      <c r="AO125" s="1054"/>
      <c r="AP125" s="1056" t="s">
        <v>127</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481</v>
      </c>
      <c r="CL125" s="1102"/>
      <c r="CM125" s="1102"/>
      <c r="CN125" s="1102"/>
      <c r="CO125" s="1103"/>
      <c r="CP125" s="1034" t="s">
        <v>482</v>
      </c>
      <c r="CQ125" s="983"/>
      <c r="CR125" s="983"/>
      <c r="CS125" s="983"/>
      <c r="CT125" s="983"/>
      <c r="CU125" s="983"/>
      <c r="CV125" s="983"/>
      <c r="CW125" s="983"/>
      <c r="CX125" s="983"/>
      <c r="CY125" s="983"/>
      <c r="CZ125" s="983"/>
      <c r="DA125" s="983"/>
      <c r="DB125" s="983"/>
      <c r="DC125" s="983"/>
      <c r="DD125" s="983"/>
      <c r="DE125" s="983"/>
      <c r="DF125" s="984"/>
      <c r="DG125" s="1020" t="s">
        <v>443</v>
      </c>
      <c r="DH125" s="1021"/>
      <c r="DI125" s="1021"/>
      <c r="DJ125" s="1021"/>
      <c r="DK125" s="1021"/>
      <c r="DL125" s="1021" t="s">
        <v>127</v>
      </c>
      <c r="DM125" s="1021"/>
      <c r="DN125" s="1021"/>
      <c r="DO125" s="1021"/>
      <c r="DP125" s="1021"/>
      <c r="DQ125" s="1021" t="s">
        <v>127</v>
      </c>
      <c r="DR125" s="1021"/>
      <c r="DS125" s="1021"/>
      <c r="DT125" s="1021"/>
      <c r="DU125" s="1021"/>
      <c r="DV125" s="1022" t="s">
        <v>443</v>
      </c>
      <c r="DW125" s="1022"/>
      <c r="DX125" s="1022"/>
      <c r="DY125" s="1022"/>
      <c r="DZ125" s="1023"/>
    </row>
    <row r="126" spans="1:130" s="247" customFormat="1" ht="26.25" customHeight="1" thickBot="1" x14ac:dyDescent="0.25">
      <c r="A126" s="1153"/>
      <c r="B126" s="1040"/>
      <c r="C126" s="1010" t="s">
        <v>468</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636556</v>
      </c>
      <c r="AB126" s="1053"/>
      <c r="AC126" s="1053"/>
      <c r="AD126" s="1053"/>
      <c r="AE126" s="1054"/>
      <c r="AF126" s="1055">
        <v>14417</v>
      </c>
      <c r="AG126" s="1053"/>
      <c r="AH126" s="1053"/>
      <c r="AI126" s="1053"/>
      <c r="AJ126" s="1054"/>
      <c r="AK126" s="1055">
        <v>24220</v>
      </c>
      <c r="AL126" s="1053"/>
      <c r="AM126" s="1053"/>
      <c r="AN126" s="1053"/>
      <c r="AO126" s="1054"/>
      <c r="AP126" s="1056">
        <v>0.1</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483</v>
      </c>
      <c r="CQ126" s="1044"/>
      <c r="CR126" s="1044"/>
      <c r="CS126" s="1044"/>
      <c r="CT126" s="1044"/>
      <c r="CU126" s="1044"/>
      <c r="CV126" s="1044"/>
      <c r="CW126" s="1044"/>
      <c r="CX126" s="1044"/>
      <c r="CY126" s="1044"/>
      <c r="CZ126" s="1044"/>
      <c r="DA126" s="1044"/>
      <c r="DB126" s="1044"/>
      <c r="DC126" s="1044"/>
      <c r="DD126" s="1044"/>
      <c r="DE126" s="1044"/>
      <c r="DF126" s="1045"/>
      <c r="DG126" s="1013" t="s">
        <v>443</v>
      </c>
      <c r="DH126" s="1014"/>
      <c r="DI126" s="1014"/>
      <c r="DJ126" s="1014"/>
      <c r="DK126" s="1014"/>
      <c r="DL126" s="1014" t="s">
        <v>443</v>
      </c>
      <c r="DM126" s="1014"/>
      <c r="DN126" s="1014"/>
      <c r="DO126" s="1014"/>
      <c r="DP126" s="1014"/>
      <c r="DQ126" s="1014" t="s">
        <v>127</v>
      </c>
      <c r="DR126" s="1014"/>
      <c r="DS126" s="1014"/>
      <c r="DT126" s="1014"/>
      <c r="DU126" s="1014"/>
      <c r="DV126" s="1015" t="s">
        <v>443</v>
      </c>
      <c r="DW126" s="1015"/>
      <c r="DX126" s="1015"/>
      <c r="DY126" s="1015"/>
      <c r="DZ126" s="1016"/>
    </row>
    <row r="127" spans="1:130" s="247" customFormat="1" ht="26.25" customHeight="1" x14ac:dyDescent="0.2">
      <c r="A127" s="1154"/>
      <c r="B127" s="1042"/>
      <c r="C127" s="1096" t="s">
        <v>484</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127</v>
      </c>
      <c r="AB127" s="1053"/>
      <c r="AC127" s="1053"/>
      <c r="AD127" s="1053"/>
      <c r="AE127" s="1054"/>
      <c r="AF127" s="1055" t="s">
        <v>127</v>
      </c>
      <c r="AG127" s="1053"/>
      <c r="AH127" s="1053"/>
      <c r="AI127" s="1053"/>
      <c r="AJ127" s="1054"/>
      <c r="AK127" s="1055" t="s">
        <v>127</v>
      </c>
      <c r="AL127" s="1053"/>
      <c r="AM127" s="1053"/>
      <c r="AN127" s="1053"/>
      <c r="AO127" s="1054"/>
      <c r="AP127" s="1056" t="s">
        <v>127</v>
      </c>
      <c r="AQ127" s="1057"/>
      <c r="AR127" s="1057"/>
      <c r="AS127" s="1057"/>
      <c r="AT127" s="1058"/>
      <c r="AU127" s="283"/>
      <c r="AV127" s="283"/>
      <c r="AW127" s="283"/>
      <c r="AX127" s="1126" t="s">
        <v>485</v>
      </c>
      <c r="AY127" s="1127"/>
      <c r="AZ127" s="1127"/>
      <c r="BA127" s="1127"/>
      <c r="BB127" s="1127"/>
      <c r="BC127" s="1127"/>
      <c r="BD127" s="1127"/>
      <c r="BE127" s="1128"/>
      <c r="BF127" s="1129" t="s">
        <v>486</v>
      </c>
      <c r="BG127" s="1127"/>
      <c r="BH127" s="1127"/>
      <c r="BI127" s="1127"/>
      <c r="BJ127" s="1127"/>
      <c r="BK127" s="1127"/>
      <c r="BL127" s="1128"/>
      <c r="BM127" s="1129" t="s">
        <v>487</v>
      </c>
      <c r="BN127" s="1127"/>
      <c r="BO127" s="1127"/>
      <c r="BP127" s="1127"/>
      <c r="BQ127" s="1127"/>
      <c r="BR127" s="1127"/>
      <c r="BS127" s="1128"/>
      <c r="BT127" s="1129" t="s">
        <v>488</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489</v>
      </c>
      <c r="CQ127" s="1044"/>
      <c r="CR127" s="1044"/>
      <c r="CS127" s="1044"/>
      <c r="CT127" s="1044"/>
      <c r="CU127" s="1044"/>
      <c r="CV127" s="1044"/>
      <c r="CW127" s="1044"/>
      <c r="CX127" s="1044"/>
      <c r="CY127" s="1044"/>
      <c r="CZ127" s="1044"/>
      <c r="DA127" s="1044"/>
      <c r="DB127" s="1044"/>
      <c r="DC127" s="1044"/>
      <c r="DD127" s="1044"/>
      <c r="DE127" s="1044"/>
      <c r="DF127" s="1045"/>
      <c r="DG127" s="1013" t="s">
        <v>443</v>
      </c>
      <c r="DH127" s="1014"/>
      <c r="DI127" s="1014"/>
      <c r="DJ127" s="1014"/>
      <c r="DK127" s="1014"/>
      <c r="DL127" s="1014" t="s">
        <v>443</v>
      </c>
      <c r="DM127" s="1014"/>
      <c r="DN127" s="1014"/>
      <c r="DO127" s="1014"/>
      <c r="DP127" s="1014"/>
      <c r="DQ127" s="1014" t="s">
        <v>127</v>
      </c>
      <c r="DR127" s="1014"/>
      <c r="DS127" s="1014"/>
      <c r="DT127" s="1014"/>
      <c r="DU127" s="1014"/>
      <c r="DV127" s="1015" t="s">
        <v>127</v>
      </c>
      <c r="DW127" s="1015"/>
      <c r="DX127" s="1015"/>
      <c r="DY127" s="1015"/>
      <c r="DZ127" s="1016"/>
    </row>
    <row r="128" spans="1:130" s="247" customFormat="1" ht="26.25" customHeight="1" thickBot="1" x14ac:dyDescent="0.25">
      <c r="A128" s="1137" t="s">
        <v>490</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491</v>
      </c>
      <c r="X128" s="1139"/>
      <c r="Y128" s="1139"/>
      <c r="Z128" s="1140"/>
      <c r="AA128" s="1141">
        <v>1848295</v>
      </c>
      <c r="AB128" s="1142"/>
      <c r="AC128" s="1142"/>
      <c r="AD128" s="1142"/>
      <c r="AE128" s="1143"/>
      <c r="AF128" s="1144">
        <v>1655705</v>
      </c>
      <c r="AG128" s="1142"/>
      <c r="AH128" s="1142"/>
      <c r="AI128" s="1142"/>
      <c r="AJ128" s="1143"/>
      <c r="AK128" s="1144">
        <v>1395589</v>
      </c>
      <c r="AL128" s="1142"/>
      <c r="AM128" s="1142"/>
      <c r="AN128" s="1142"/>
      <c r="AO128" s="1143"/>
      <c r="AP128" s="1145"/>
      <c r="AQ128" s="1146"/>
      <c r="AR128" s="1146"/>
      <c r="AS128" s="1146"/>
      <c r="AT128" s="1147"/>
      <c r="AU128" s="283"/>
      <c r="AV128" s="283"/>
      <c r="AW128" s="283"/>
      <c r="AX128" s="982" t="s">
        <v>492</v>
      </c>
      <c r="AY128" s="983"/>
      <c r="AZ128" s="983"/>
      <c r="BA128" s="983"/>
      <c r="BB128" s="983"/>
      <c r="BC128" s="983"/>
      <c r="BD128" s="983"/>
      <c r="BE128" s="984"/>
      <c r="BF128" s="1148" t="s">
        <v>127</v>
      </c>
      <c r="BG128" s="1149"/>
      <c r="BH128" s="1149"/>
      <c r="BI128" s="1149"/>
      <c r="BJ128" s="1149"/>
      <c r="BK128" s="1149"/>
      <c r="BL128" s="1150"/>
      <c r="BM128" s="1148">
        <v>11.52</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493</v>
      </c>
      <c r="CQ128" s="1131"/>
      <c r="CR128" s="1131"/>
      <c r="CS128" s="1131"/>
      <c r="CT128" s="1131"/>
      <c r="CU128" s="1131"/>
      <c r="CV128" s="1131"/>
      <c r="CW128" s="1131"/>
      <c r="CX128" s="1131"/>
      <c r="CY128" s="1131"/>
      <c r="CZ128" s="1131"/>
      <c r="DA128" s="1131"/>
      <c r="DB128" s="1131"/>
      <c r="DC128" s="1131"/>
      <c r="DD128" s="1131"/>
      <c r="DE128" s="1131"/>
      <c r="DF128" s="1132"/>
      <c r="DG128" s="1133" t="s">
        <v>443</v>
      </c>
      <c r="DH128" s="1134"/>
      <c r="DI128" s="1134"/>
      <c r="DJ128" s="1134"/>
      <c r="DK128" s="1134"/>
      <c r="DL128" s="1134" t="s">
        <v>127</v>
      </c>
      <c r="DM128" s="1134"/>
      <c r="DN128" s="1134"/>
      <c r="DO128" s="1134"/>
      <c r="DP128" s="1134"/>
      <c r="DQ128" s="1134" t="s">
        <v>127</v>
      </c>
      <c r="DR128" s="1134"/>
      <c r="DS128" s="1134"/>
      <c r="DT128" s="1134"/>
      <c r="DU128" s="1134"/>
      <c r="DV128" s="1135" t="s">
        <v>127</v>
      </c>
      <c r="DW128" s="1135"/>
      <c r="DX128" s="1135"/>
      <c r="DY128" s="1135"/>
      <c r="DZ128" s="1136"/>
    </row>
    <row r="129" spans="1:131" s="247" customFormat="1" ht="26.25" customHeight="1" x14ac:dyDescent="0.2">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494</v>
      </c>
      <c r="X129" s="1168"/>
      <c r="Y129" s="1168"/>
      <c r="Z129" s="1169"/>
      <c r="AA129" s="1052">
        <v>37945386</v>
      </c>
      <c r="AB129" s="1053"/>
      <c r="AC129" s="1053"/>
      <c r="AD129" s="1053"/>
      <c r="AE129" s="1054"/>
      <c r="AF129" s="1055">
        <v>38128053</v>
      </c>
      <c r="AG129" s="1053"/>
      <c r="AH129" s="1053"/>
      <c r="AI129" s="1053"/>
      <c r="AJ129" s="1054"/>
      <c r="AK129" s="1055">
        <v>37854802</v>
      </c>
      <c r="AL129" s="1053"/>
      <c r="AM129" s="1053"/>
      <c r="AN129" s="1053"/>
      <c r="AO129" s="1054"/>
      <c r="AP129" s="1170"/>
      <c r="AQ129" s="1171"/>
      <c r="AR129" s="1171"/>
      <c r="AS129" s="1171"/>
      <c r="AT129" s="1172"/>
      <c r="AU129" s="285"/>
      <c r="AV129" s="285"/>
      <c r="AW129" s="285"/>
      <c r="AX129" s="1161" t="s">
        <v>495</v>
      </c>
      <c r="AY129" s="1044"/>
      <c r="AZ129" s="1044"/>
      <c r="BA129" s="1044"/>
      <c r="BB129" s="1044"/>
      <c r="BC129" s="1044"/>
      <c r="BD129" s="1044"/>
      <c r="BE129" s="1045"/>
      <c r="BF129" s="1162" t="s">
        <v>127</v>
      </c>
      <c r="BG129" s="1163"/>
      <c r="BH129" s="1163"/>
      <c r="BI129" s="1163"/>
      <c r="BJ129" s="1163"/>
      <c r="BK129" s="1163"/>
      <c r="BL129" s="1164"/>
      <c r="BM129" s="1162">
        <v>16.52</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4" t="s">
        <v>496</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497</v>
      </c>
      <c r="X130" s="1168"/>
      <c r="Y130" s="1168"/>
      <c r="Z130" s="1169"/>
      <c r="AA130" s="1052">
        <v>4410886</v>
      </c>
      <c r="AB130" s="1053"/>
      <c r="AC130" s="1053"/>
      <c r="AD130" s="1053"/>
      <c r="AE130" s="1054"/>
      <c r="AF130" s="1055">
        <v>4327136</v>
      </c>
      <c r="AG130" s="1053"/>
      <c r="AH130" s="1053"/>
      <c r="AI130" s="1053"/>
      <c r="AJ130" s="1054"/>
      <c r="AK130" s="1055">
        <v>4014546</v>
      </c>
      <c r="AL130" s="1053"/>
      <c r="AM130" s="1053"/>
      <c r="AN130" s="1053"/>
      <c r="AO130" s="1054"/>
      <c r="AP130" s="1170"/>
      <c r="AQ130" s="1171"/>
      <c r="AR130" s="1171"/>
      <c r="AS130" s="1171"/>
      <c r="AT130" s="1172"/>
      <c r="AU130" s="285"/>
      <c r="AV130" s="285"/>
      <c r="AW130" s="285"/>
      <c r="AX130" s="1161" t="s">
        <v>498</v>
      </c>
      <c r="AY130" s="1044"/>
      <c r="AZ130" s="1044"/>
      <c r="BA130" s="1044"/>
      <c r="BB130" s="1044"/>
      <c r="BC130" s="1044"/>
      <c r="BD130" s="1044"/>
      <c r="BE130" s="1045"/>
      <c r="BF130" s="1198">
        <v>2.1</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499</v>
      </c>
      <c r="X131" s="1206"/>
      <c r="Y131" s="1206"/>
      <c r="Z131" s="1207"/>
      <c r="AA131" s="1099">
        <v>33534500</v>
      </c>
      <c r="AB131" s="1078"/>
      <c r="AC131" s="1078"/>
      <c r="AD131" s="1078"/>
      <c r="AE131" s="1079"/>
      <c r="AF131" s="1077">
        <v>33800917</v>
      </c>
      <c r="AG131" s="1078"/>
      <c r="AH131" s="1078"/>
      <c r="AI131" s="1078"/>
      <c r="AJ131" s="1079"/>
      <c r="AK131" s="1077">
        <v>33840256</v>
      </c>
      <c r="AL131" s="1078"/>
      <c r="AM131" s="1078"/>
      <c r="AN131" s="1078"/>
      <c r="AO131" s="1079"/>
      <c r="AP131" s="1208"/>
      <c r="AQ131" s="1209"/>
      <c r="AR131" s="1209"/>
      <c r="AS131" s="1209"/>
      <c r="AT131" s="1210"/>
      <c r="AU131" s="285"/>
      <c r="AV131" s="285"/>
      <c r="AW131" s="285"/>
      <c r="AX131" s="1180" t="s">
        <v>500</v>
      </c>
      <c r="AY131" s="1131"/>
      <c r="AZ131" s="1131"/>
      <c r="BA131" s="1131"/>
      <c r="BB131" s="1131"/>
      <c r="BC131" s="1131"/>
      <c r="BD131" s="1131"/>
      <c r="BE131" s="1132"/>
      <c r="BF131" s="1181">
        <v>9.6999999999999993</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7" t="s">
        <v>501</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502</v>
      </c>
      <c r="W132" s="1191"/>
      <c r="X132" s="1191"/>
      <c r="Y132" s="1191"/>
      <c r="Z132" s="1192"/>
      <c r="AA132" s="1193">
        <v>2.924388317</v>
      </c>
      <c r="AB132" s="1194"/>
      <c r="AC132" s="1194"/>
      <c r="AD132" s="1194"/>
      <c r="AE132" s="1195"/>
      <c r="AF132" s="1196">
        <v>1.517029849</v>
      </c>
      <c r="AG132" s="1194"/>
      <c r="AH132" s="1194"/>
      <c r="AI132" s="1194"/>
      <c r="AJ132" s="1195"/>
      <c r="AK132" s="1196">
        <v>2.091851787</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503</v>
      </c>
      <c r="W133" s="1174"/>
      <c r="X133" s="1174"/>
      <c r="Y133" s="1174"/>
      <c r="Z133" s="1175"/>
      <c r="AA133" s="1176">
        <v>4.4000000000000004</v>
      </c>
      <c r="AB133" s="1177"/>
      <c r="AC133" s="1177"/>
      <c r="AD133" s="1177"/>
      <c r="AE133" s="1178"/>
      <c r="AF133" s="1176">
        <v>3</v>
      </c>
      <c r="AG133" s="1177"/>
      <c r="AH133" s="1177"/>
      <c r="AI133" s="1177"/>
      <c r="AJ133" s="1178"/>
      <c r="AK133" s="1176">
        <v>2.1</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qnO/0sHS3J2IO+2KV23gDhcgs6tcTVwhU7JZebtWyAX5Hag2TU6r349pWvBJsnTfBNbhHmWtEFuj1R3okQ38lA==" saltValue="D6TBG326xyPznQkiCvJ78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90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504</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H0xHKmNzKz7c0w4F5V4d2i1TKMvBMB5d3UI0j11DIvYVuOgKr/9xDrXKZkcVGJFc7sg9ry5qQHpjfgNgmXTceg==" saltValue="AdtyCjsZXTfaY4Jt0guI9A==" spinCount="100000" sheet="1" objects="1" scenarios="1"/>
  <dataConsolidate/>
  <phoneticPr fontId="2"/>
  <printOptions horizontalCentered="1" verticalCentered="1"/>
  <pageMargins left="0" right="0" top="0" bottom="0" header="0" footer="0"/>
  <pageSetup paperSize="9" scale="4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psb0gw0ykcy33XWCL53iYXWqxHFMYd15GQ4puC+wOO96i31Y2V45fFY7PuNh4uJnWBRk4YwVa8PhDbH0hyHV+g==" saltValue="Tuyi5Fb+ggEer6cpD3iZ/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505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506</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507</v>
      </c>
      <c r="AP7" s="304"/>
      <c r="AQ7" s="305" t="s">
        <v>508</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509</v>
      </c>
      <c r="AQ8" s="311" t="s">
        <v>510</v>
      </c>
      <c r="AR8" s="312" t="s">
        <v>511</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512</v>
      </c>
      <c r="AL9" s="1217"/>
      <c r="AM9" s="1217"/>
      <c r="AN9" s="1218"/>
      <c r="AO9" s="313">
        <v>12792301</v>
      </c>
      <c r="AP9" s="313">
        <v>67123</v>
      </c>
      <c r="AQ9" s="314">
        <v>56972</v>
      </c>
      <c r="AR9" s="315">
        <v>17.8</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513</v>
      </c>
      <c r="AL10" s="1217"/>
      <c r="AM10" s="1217"/>
      <c r="AN10" s="1218"/>
      <c r="AO10" s="316">
        <v>798024</v>
      </c>
      <c r="AP10" s="316">
        <v>4187</v>
      </c>
      <c r="AQ10" s="317">
        <v>4161</v>
      </c>
      <c r="AR10" s="318">
        <v>0.6</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514</v>
      </c>
      <c r="AL11" s="1217"/>
      <c r="AM11" s="1217"/>
      <c r="AN11" s="1218"/>
      <c r="AO11" s="316">
        <v>48</v>
      </c>
      <c r="AP11" s="316">
        <v>0</v>
      </c>
      <c r="AQ11" s="317">
        <v>2113</v>
      </c>
      <c r="AR11" s="318">
        <v>-100</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515</v>
      </c>
      <c r="AL12" s="1217"/>
      <c r="AM12" s="1217"/>
      <c r="AN12" s="1218"/>
      <c r="AO12" s="316">
        <v>911970</v>
      </c>
      <c r="AP12" s="316">
        <v>4785</v>
      </c>
      <c r="AQ12" s="317">
        <v>1531</v>
      </c>
      <c r="AR12" s="318">
        <v>212.5</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516</v>
      </c>
      <c r="AL13" s="1217"/>
      <c r="AM13" s="1217"/>
      <c r="AN13" s="1218"/>
      <c r="AO13" s="316" t="s">
        <v>517</v>
      </c>
      <c r="AP13" s="316" t="s">
        <v>517</v>
      </c>
      <c r="AQ13" s="317">
        <v>63</v>
      </c>
      <c r="AR13" s="318" t="s">
        <v>517</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518</v>
      </c>
      <c r="AL14" s="1217"/>
      <c r="AM14" s="1217"/>
      <c r="AN14" s="1218"/>
      <c r="AO14" s="316">
        <v>391101</v>
      </c>
      <c r="AP14" s="316">
        <v>2052</v>
      </c>
      <c r="AQ14" s="317">
        <v>1595</v>
      </c>
      <c r="AR14" s="318">
        <v>28.7</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519</v>
      </c>
      <c r="AL15" s="1217"/>
      <c r="AM15" s="1217"/>
      <c r="AN15" s="1218"/>
      <c r="AO15" s="316">
        <v>492278</v>
      </c>
      <c r="AP15" s="316">
        <v>2583</v>
      </c>
      <c r="AQ15" s="317">
        <v>1299</v>
      </c>
      <c r="AR15" s="318">
        <v>98.8</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520</v>
      </c>
      <c r="AL16" s="1220"/>
      <c r="AM16" s="1220"/>
      <c r="AN16" s="1221"/>
      <c r="AO16" s="316">
        <v>-585884</v>
      </c>
      <c r="AP16" s="316">
        <v>-3074</v>
      </c>
      <c r="AQ16" s="317">
        <v>-3680</v>
      </c>
      <c r="AR16" s="318">
        <v>-16.5</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185</v>
      </c>
      <c r="AL17" s="1220"/>
      <c r="AM17" s="1220"/>
      <c r="AN17" s="1221"/>
      <c r="AO17" s="316">
        <v>14799838</v>
      </c>
      <c r="AP17" s="316">
        <v>77657</v>
      </c>
      <c r="AQ17" s="317">
        <v>64053</v>
      </c>
      <c r="AR17" s="318">
        <v>21.2</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521</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522</v>
      </c>
      <c r="AP20" s="324" t="s">
        <v>523</v>
      </c>
      <c r="AQ20" s="325" t="s">
        <v>524</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525</v>
      </c>
      <c r="AL21" s="1212"/>
      <c r="AM21" s="1212"/>
      <c r="AN21" s="1213"/>
      <c r="AO21" s="328">
        <v>7.59</v>
      </c>
      <c r="AP21" s="329">
        <v>6.41</v>
      </c>
      <c r="AQ21" s="330">
        <v>1.18</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526</v>
      </c>
      <c r="AL22" s="1212"/>
      <c r="AM22" s="1212"/>
      <c r="AN22" s="1213"/>
      <c r="AO22" s="333">
        <v>99.9</v>
      </c>
      <c r="AP22" s="334">
        <v>99.9</v>
      </c>
      <c r="AQ22" s="335">
        <v>0</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527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528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529</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507</v>
      </c>
      <c r="AP30" s="304"/>
      <c r="AQ30" s="305" t="s">
        <v>508</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509</v>
      </c>
      <c r="AQ31" s="311" t="s">
        <v>510</v>
      </c>
      <c r="AR31" s="312" t="s">
        <v>511</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530</v>
      </c>
      <c r="AL32" s="1228"/>
      <c r="AM32" s="1228"/>
      <c r="AN32" s="1229"/>
      <c r="AO32" s="343">
        <v>4590220</v>
      </c>
      <c r="AP32" s="343">
        <v>24086</v>
      </c>
      <c r="AQ32" s="344">
        <v>28685</v>
      </c>
      <c r="AR32" s="345">
        <v>-16</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531</v>
      </c>
      <c r="AL33" s="1228"/>
      <c r="AM33" s="1228"/>
      <c r="AN33" s="1229"/>
      <c r="AO33" s="343" t="s">
        <v>517</v>
      </c>
      <c r="AP33" s="343" t="s">
        <v>517</v>
      </c>
      <c r="AQ33" s="344">
        <v>2</v>
      </c>
      <c r="AR33" s="345" t="s">
        <v>517</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532</v>
      </c>
      <c r="AL34" s="1228"/>
      <c r="AM34" s="1228"/>
      <c r="AN34" s="1229"/>
      <c r="AO34" s="343" t="s">
        <v>517</v>
      </c>
      <c r="AP34" s="343" t="s">
        <v>517</v>
      </c>
      <c r="AQ34" s="344">
        <v>37</v>
      </c>
      <c r="AR34" s="345" t="s">
        <v>517</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533</v>
      </c>
      <c r="AL35" s="1228"/>
      <c r="AM35" s="1228"/>
      <c r="AN35" s="1229"/>
      <c r="AO35" s="343">
        <v>1503583</v>
      </c>
      <c r="AP35" s="343">
        <v>7890</v>
      </c>
      <c r="AQ35" s="344">
        <v>9040</v>
      </c>
      <c r="AR35" s="345">
        <v>-12.7</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534</v>
      </c>
      <c r="AL36" s="1228"/>
      <c r="AM36" s="1228"/>
      <c r="AN36" s="1229"/>
      <c r="AO36" s="343" t="s">
        <v>517</v>
      </c>
      <c r="AP36" s="343" t="s">
        <v>517</v>
      </c>
      <c r="AQ36" s="344">
        <v>445</v>
      </c>
      <c r="AR36" s="345" t="s">
        <v>517</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535</v>
      </c>
      <c r="AL37" s="1228"/>
      <c r="AM37" s="1228"/>
      <c r="AN37" s="1229"/>
      <c r="AO37" s="343">
        <v>24220</v>
      </c>
      <c r="AP37" s="343">
        <v>127</v>
      </c>
      <c r="AQ37" s="344">
        <v>676</v>
      </c>
      <c r="AR37" s="345">
        <v>-81.2</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536</v>
      </c>
      <c r="AL38" s="1231"/>
      <c r="AM38" s="1231"/>
      <c r="AN38" s="1232"/>
      <c r="AO38" s="346" t="s">
        <v>517</v>
      </c>
      <c r="AP38" s="346" t="s">
        <v>517</v>
      </c>
      <c r="AQ38" s="347">
        <v>0</v>
      </c>
      <c r="AR38" s="335" t="s">
        <v>517</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537</v>
      </c>
      <c r="AL39" s="1231"/>
      <c r="AM39" s="1231"/>
      <c r="AN39" s="1232"/>
      <c r="AO39" s="343">
        <v>-1395589</v>
      </c>
      <c r="AP39" s="343">
        <v>-7323</v>
      </c>
      <c r="AQ39" s="344">
        <v>-7187</v>
      </c>
      <c r="AR39" s="345">
        <v>1.9</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538</v>
      </c>
      <c r="AL40" s="1228"/>
      <c r="AM40" s="1228"/>
      <c r="AN40" s="1229"/>
      <c r="AO40" s="343">
        <v>-4014546</v>
      </c>
      <c r="AP40" s="343">
        <v>-21065</v>
      </c>
      <c r="AQ40" s="344">
        <v>-25299</v>
      </c>
      <c r="AR40" s="345">
        <v>-16.7</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299</v>
      </c>
      <c r="AL41" s="1234"/>
      <c r="AM41" s="1234"/>
      <c r="AN41" s="1235"/>
      <c r="AO41" s="343">
        <v>707888</v>
      </c>
      <c r="AP41" s="343">
        <v>3714</v>
      </c>
      <c r="AQ41" s="344">
        <v>6399</v>
      </c>
      <c r="AR41" s="345">
        <v>-42</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539</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541</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507</v>
      </c>
      <c r="AN49" s="1224" t="s">
        <v>542</v>
      </c>
      <c r="AO49" s="1225"/>
      <c r="AP49" s="1225"/>
      <c r="AQ49" s="1225"/>
      <c r="AR49" s="1226"/>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543</v>
      </c>
      <c r="AO50" s="360" t="s">
        <v>544</v>
      </c>
      <c r="AP50" s="361" t="s">
        <v>545</v>
      </c>
      <c r="AQ50" s="362" t="s">
        <v>546</v>
      </c>
      <c r="AR50" s="363" t="s">
        <v>547</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548</v>
      </c>
      <c r="AL51" s="356"/>
      <c r="AM51" s="364">
        <v>7378516</v>
      </c>
      <c r="AN51" s="365">
        <v>37935</v>
      </c>
      <c r="AO51" s="366">
        <v>-22.2</v>
      </c>
      <c r="AP51" s="367">
        <v>43554</v>
      </c>
      <c r="AQ51" s="368">
        <v>4</v>
      </c>
      <c r="AR51" s="369">
        <v>-26.2</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549</v>
      </c>
      <c r="AM52" s="372">
        <v>3605249</v>
      </c>
      <c r="AN52" s="373">
        <v>18536</v>
      </c>
      <c r="AO52" s="374">
        <v>-31.3</v>
      </c>
      <c r="AP52" s="375">
        <v>24811</v>
      </c>
      <c r="AQ52" s="376">
        <v>4.5999999999999996</v>
      </c>
      <c r="AR52" s="377">
        <v>-35.9</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550</v>
      </c>
      <c r="AL53" s="356"/>
      <c r="AM53" s="364">
        <v>7049334</v>
      </c>
      <c r="AN53" s="365">
        <v>36374</v>
      </c>
      <c r="AO53" s="366">
        <v>-4.0999999999999996</v>
      </c>
      <c r="AP53" s="367">
        <v>42581</v>
      </c>
      <c r="AQ53" s="368">
        <v>-2.2000000000000002</v>
      </c>
      <c r="AR53" s="369">
        <v>-1.9</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549</v>
      </c>
      <c r="AM54" s="372">
        <v>4157500</v>
      </c>
      <c r="AN54" s="373">
        <v>21452</v>
      </c>
      <c r="AO54" s="374">
        <v>15.7</v>
      </c>
      <c r="AP54" s="375">
        <v>24354</v>
      </c>
      <c r="AQ54" s="376">
        <v>-1.8</v>
      </c>
      <c r="AR54" s="377">
        <v>17.5</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551</v>
      </c>
      <c r="AL55" s="356"/>
      <c r="AM55" s="364">
        <v>7047940</v>
      </c>
      <c r="AN55" s="365">
        <v>36580</v>
      </c>
      <c r="AO55" s="366">
        <v>0.6</v>
      </c>
      <c r="AP55" s="367">
        <v>45426</v>
      </c>
      <c r="AQ55" s="368">
        <v>6.7</v>
      </c>
      <c r="AR55" s="369">
        <v>-6.1</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549</v>
      </c>
      <c r="AM56" s="372">
        <v>3797146</v>
      </c>
      <c r="AN56" s="373">
        <v>19708</v>
      </c>
      <c r="AO56" s="374">
        <v>-8.1</v>
      </c>
      <c r="AP56" s="375">
        <v>24508</v>
      </c>
      <c r="AQ56" s="376">
        <v>0.6</v>
      </c>
      <c r="AR56" s="377">
        <v>-8.6999999999999993</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552</v>
      </c>
      <c r="AL57" s="356"/>
      <c r="AM57" s="364">
        <v>11185750</v>
      </c>
      <c r="AN57" s="365">
        <v>58394</v>
      </c>
      <c r="AO57" s="366">
        <v>59.6</v>
      </c>
      <c r="AP57" s="367">
        <v>45022</v>
      </c>
      <c r="AQ57" s="368">
        <v>-0.9</v>
      </c>
      <c r="AR57" s="369">
        <v>60.5</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549</v>
      </c>
      <c r="AM58" s="372">
        <v>5662914</v>
      </c>
      <c r="AN58" s="373">
        <v>29563</v>
      </c>
      <c r="AO58" s="374">
        <v>50</v>
      </c>
      <c r="AP58" s="375">
        <v>25247</v>
      </c>
      <c r="AQ58" s="376">
        <v>3</v>
      </c>
      <c r="AR58" s="377">
        <v>47</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553</v>
      </c>
      <c r="AL59" s="356"/>
      <c r="AM59" s="364">
        <v>11623770</v>
      </c>
      <c r="AN59" s="365">
        <v>60992</v>
      </c>
      <c r="AO59" s="366">
        <v>4.4000000000000004</v>
      </c>
      <c r="AP59" s="367">
        <v>46035</v>
      </c>
      <c r="AQ59" s="368">
        <v>2.2999999999999998</v>
      </c>
      <c r="AR59" s="369">
        <v>2.1</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549</v>
      </c>
      <c r="AM60" s="372">
        <v>5246242</v>
      </c>
      <c r="AN60" s="373">
        <v>27528</v>
      </c>
      <c r="AO60" s="374">
        <v>-6.9</v>
      </c>
      <c r="AP60" s="375">
        <v>25158</v>
      </c>
      <c r="AQ60" s="376">
        <v>-0.4</v>
      </c>
      <c r="AR60" s="377">
        <v>-6.5</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554</v>
      </c>
      <c r="AL61" s="378"/>
      <c r="AM61" s="379">
        <v>8857062</v>
      </c>
      <c r="AN61" s="380">
        <v>46055</v>
      </c>
      <c r="AO61" s="381">
        <v>7.7</v>
      </c>
      <c r="AP61" s="382">
        <v>44524</v>
      </c>
      <c r="AQ61" s="383">
        <v>2</v>
      </c>
      <c r="AR61" s="369">
        <v>5.7</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549</v>
      </c>
      <c r="AM62" s="372">
        <v>4493810</v>
      </c>
      <c r="AN62" s="373">
        <v>23357</v>
      </c>
      <c r="AO62" s="374">
        <v>3.9</v>
      </c>
      <c r="AP62" s="375">
        <v>24816</v>
      </c>
      <c r="AQ62" s="376">
        <v>1.2</v>
      </c>
      <c r="AR62" s="377">
        <v>2.7</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X9y2+wrjl1bAU5Wh9hQ0CdxeURnP6dZXSWhw7zClXxwzamhqDOd5MCsiYGOyR7RdpN/Ij9fYKdDBGuozUuZZww==" saltValue="baUoGSojqNBtjuDwBEnJL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556</v>
      </c>
    </row>
    <row r="120" spans="125:125" ht="13.5" hidden="1" customHeight="1" x14ac:dyDescent="0.2"/>
    <row r="121" spans="125:125" ht="13.5" hidden="1" customHeight="1" x14ac:dyDescent="0.2">
      <c r="DU121" s="291"/>
    </row>
  </sheetData>
  <sheetProtection algorithmName="SHA-512" hashValue="iP4Ez2tBX1tWxunrOPD+XkuQhovI1Y1zQKKdCEyqE5568rTJinBk1IK9bIeUumKgZlwUVeJ8PzeEEOU5Hh+fuA==" saltValue="hyKXMlp5h1k+J9biwpTvG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557</v>
      </c>
    </row>
  </sheetData>
  <sheetProtection algorithmName="SHA-512" hashValue="kOI8ghlKU7jFP3SE20P3OiEDldotd50oyKX0PfX31ALxU712BiQ7SvwaqfjHNfiJAeXL6hay6fy6AKvW5YdmEQ==" saltValue="/BaJu5szkhQxBFvfOu/fV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089843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558</v>
      </c>
      <c r="G46" s="8" t="s">
        <v>559</v>
      </c>
      <c r="H46" s="8" t="s">
        <v>560</v>
      </c>
      <c r="I46" s="8" t="s">
        <v>561</v>
      </c>
      <c r="J46" s="9" t="s">
        <v>562</v>
      </c>
    </row>
    <row r="47" spans="2:10" ht="57.75" customHeight="1" x14ac:dyDescent="0.2">
      <c r="B47" s="10"/>
      <c r="C47" s="1236" t="s">
        <v>3</v>
      </c>
      <c r="D47" s="1236"/>
      <c r="E47" s="1237"/>
      <c r="F47" s="11">
        <v>14.93</v>
      </c>
      <c r="G47" s="12">
        <v>15.18</v>
      </c>
      <c r="H47" s="12">
        <v>15.54</v>
      </c>
      <c r="I47" s="12">
        <v>16.100000000000001</v>
      </c>
      <c r="J47" s="13">
        <v>15.37</v>
      </c>
    </row>
    <row r="48" spans="2:10" ht="57.75" customHeight="1" x14ac:dyDescent="0.2">
      <c r="B48" s="14"/>
      <c r="C48" s="1238" t="s">
        <v>4</v>
      </c>
      <c r="D48" s="1238"/>
      <c r="E48" s="1239"/>
      <c r="F48" s="15">
        <v>10.45</v>
      </c>
      <c r="G48" s="16">
        <v>9.58</v>
      </c>
      <c r="H48" s="16">
        <v>10.14</v>
      </c>
      <c r="I48" s="16">
        <v>7.76</v>
      </c>
      <c r="J48" s="17">
        <v>9.2100000000000009</v>
      </c>
    </row>
    <row r="49" spans="2:10" ht="57.75" customHeight="1" thickBot="1" x14ac:dyDescent="0.25">
      <c r="B49" s="18"/>
      <c r="C49" s="1240" t="s">
        <v>5</v>
      </c>
      <c r="D49" s="1240"/>
      <c r="E49" s="1241"/>
      <c r="F49" s="19">
        <v>3.34</v>
      </c>
      <c r="G49" s="20">
        <v>0.05</v>
      </c>
      <c r="H49" s="20">
        <v>2.38</v>
      </c>
      <c r="I49" s="20" t="s">
        <v>563</v>
      </c>
      <c r="J49" s="21">
        <v>0.56999999999999995</v>
      </c>
    </row>
    <row r="50" spans="2:10" ht="13.5" customHeight="1" x14ac:dyDescent="0.2"/>
  </sheetData>
  <sheetProtection algorithmName="SHA-512" hashValue="8yZSw25teh8Z19k3vpvGFB1EzkTgPpNMYRWb/5IfwHtsz+bwCyvJfdFLAu9E23VKWZb4He9YfL6EjseyZvzEVg==" saltValue="HbmsOkzU0BfncN6xnS0I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2021-03-12T07:19:46Z</cp:lastPrinted>
  <dcterms:created xsi:type="dcterms:W3CDTF">2021-02-05T02:08:09Z</dcterms:created>
  <dcterms:modified xsi:type="dcterms:W3CDTF">2021-10-26T08:27:56Z</dcterms:modified>
  <cp:category/>
</cp:coreProperties>
</file>