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BE37" i="10"/>
  <c r="AM37" i="10"/>
  <c r="BE36" i="10"/>
  <c r="C34" i="10"/>
  <c r="C35" i="10" l="1"/>
  <c r="C36" i="10" s="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<sst xmlns="http://schemas.openxmlformats.org/spreadsheetml/2006/main" count="1143" uniqueCount="618">
  <si>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</si>
  <si>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</si>
  <si>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</si>
  <si>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</si>
  <si>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</si>
  <si>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</si>
  <si>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</si>
  <si>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</si>
  <si>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</si>
  <si>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</si>
  <si>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</si>
  <si>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</si>
  <si>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</si>
  <si>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</si>
  <si>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</si>
  <si>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</si>
  <si>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</si>
  <si>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</si>
  <si>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</si>
  <si>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</si>
  <si>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</si>
  <si>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</si>
  <si>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</si>
  <si>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</si>
  <si>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</si>
  <si>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</si>
  <si>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</si>
  <si>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</si>
  <si>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</si>
  <si>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</si>
  <si>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</si>
  <si>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</si>
  <si>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</si>
  <si>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</si>
  <si>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</si>
  <si>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</si>
  <si>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</si>
  <si>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</si>
  <si>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</si>
  <si>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</si>
  <si>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</si>
  <si>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</si>
  <si>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</si>
  <si>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</si>
  <si>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</si>
  <si>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</si>
  <si>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</si>
  <si>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</si>
  <si>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</si>
  <si>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</si>
  <si>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</si>
  <si>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</si>
  <si>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</si>
  <si>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</si>
  <si>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</si>
  <si>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</si>
  <si>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</si>
  <si>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</si>
  <si>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</si>
  <si>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</si>
  <si>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</si>
  <si>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</si>
  <si>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</si>
  <si>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</si>
  <si>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</si>
  <si>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</si>
  <si>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</si>
  <si>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</si>
  <si>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</si>
  <si>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</si>
  <si>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</si>
  <si>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</si>
  <si>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</si>
  <si>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</si>
  <si>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</si>
  <si>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</si>
  <si>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</si>
  <si>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</si>
  <si>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</si>
  <si>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</si>
  <si>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</si>
  <si>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</si>
  <si>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</si>
  <si>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</si>
  <si>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</si>
  <si>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</si>
  <si>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</si>
  <si>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</si>
  <si>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</si>
  <si>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</si>
  <si>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</si>
  <si>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</si>
  <si>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</si>
  <si>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</si>
  <si>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</si>
  <si>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</si>
  <si>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</si>
  <si>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</si>
  <si>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小田原市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</si>
  <si>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</si>
  <si>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</si>
  <si>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</si>
  <si>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</si>
  <si>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</si>
  <si>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</si>
  <si>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</si>
  <si>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</si>
  <si>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</si>
  <si>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</si>
  <si>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</si>
  <si>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</si>
  <si>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</si>
  <si>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</si>
  <si>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</si>
  <si>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</si>
  <si>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</si>
  <si>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</si>
  <si>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</si>
  <si>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</si>
  <si>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</si>
  <si>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</si>
  <si>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</si>
  <si>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</si>
  <si>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</si>
  <si>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</si>
  <si>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</si>
  <si>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</si>
  <si>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</si>
  <si>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</si>
  <si>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</si>
  <si>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</si>
  <si>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</si>
  <si>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</si>
  <si>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</si>
  <si>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</si>
  <si>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</si>
  <si>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</si>
  <si>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</si>
  <si>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</si>
  <si>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</si>
  <si>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</si>
  <si>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</si>
  <si>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</si>
  <si>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</si>
  <si>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</si>
  <si>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</si>
  <si>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</si>
  <si>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</si>
  <si>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</si>
  <si>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</si>
  <si>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</si>
  <si>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</si>
  <si>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</si>
  <si>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</si>
  <si>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</si>
  <si>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</si>
  <si>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</si>
  <si>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</si>
  <si>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</si>
  <si>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</si>
  <si>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</si>
  <si>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</si>
  <si>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</si>
  <si>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</si>
  <si>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</si>
  <si>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</si>
  <si>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</si>
  <si>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</si>
  <si>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</si>
  <si>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</si>
  <si>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</si>
  <si>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</si>
  <si>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</si>
  <si>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</si>
  <si>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</si>
  <si>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</si>
  <si>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</si>
  <si>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</si>
  <si>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</si>
  <si>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</si>
  <si>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</si>
  <si>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</si>
  <si>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</si>
  <si>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</si>
  <si>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</si>
  <si>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</si>
  <si>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</si>
  <si>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</si>
  <si>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</si>
  <si>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</si>
  <si>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</si>
  <si>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</si>
  <si>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</si>
  <si>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</si>
  <si>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</si>
  <si>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</si>
  <si>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</si>
  <si>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</si>
  <si>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</si>
  <si>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</si>
  <si>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</si>
  <si>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</si>
  <si>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</si>
  <si>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</si>
  <si>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</si>
  <si>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</si>
  <si>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</si>
  <si>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</si>
  <si>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</si>
  <si>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</si>
  <si>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</si>
  <si>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</si>
  <si>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</si>
  <si>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</si>
  <si>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神奈川県小田原市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</si>
  <si>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</si>
  <si>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</si>
  <si>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</si>
  <si>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</si>
  <si>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</si>
  <si>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</si>
  <si>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</si>
  <si>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</si>
  <si>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</si>
  <si>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</si>
  <si>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</si>
  <si>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</si>
  <si>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</si>
  <si>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</si>
  <si>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</si>
  <si>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</si>
  <si>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</si>
  <si>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</si>
  <si>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</si>
  <si>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</si>
  <si>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</si>
  <si>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</si>
  <si>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</si>
  <si>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</si>
  <si>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</si>
  <si>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</si>
  <si>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</si>
  <si>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</si>
  <si>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</si>
  <si>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</si>
  <si>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</si>
  <si>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</si>
  <si>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</si>
  <si>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</si>
  <si>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</si>
  <si>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</si>
  <si>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</si>
  <si>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</si>
  <si>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</si>
  <si>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</si>
  <si>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</si>
  <si>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</si>
  <si>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</si>
  <si>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</si>
  <si>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</si>
  <si>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</si>
  <si>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</si>
  <si>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</si>
  <si>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</si>
  <si>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</si>
  <si>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</si>
  <si>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</si>
  <si>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</si>
  <si>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</si>
  <si>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</si>
  <si>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</si>
  <si>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</si>
  <si>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</si>
  <si>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</si>
  <si>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</si>
  <si>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</si>
  <si>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</si>
  <si>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</si>
  <si>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</si>
  <si>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</si>
  <si>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</si>
  <si>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</si>
  <si>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</si>
  <si>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</si>
  <si>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</si>
  <si>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</si>
  <si>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</si>
  <si>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</si>
  <si>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</si>
  <si>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</si>
  <si>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</si>
  <si>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</si>
  <si>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</si>
  <si>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</si>
  <si>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</si>
  <si>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</si>
  <si>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</si>
  <si>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</si>
  <si>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</si>
  <si>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</si>
  <si>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</si>
  <si>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</si>
  <si>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</si>
  <si>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</si>
  <si>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</si>
  <si>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</si>
  <si>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</si>
  <si>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</si>
  <si>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</si>
  <si>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</si>
  <si>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</si>
  <si>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</si>
  <si>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</si>
  <si>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</si>
  <si>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</si>
  <si>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</si>
  <si>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</si>
  <si>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</si>
  <si>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</si>
  <si>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</si>
  <si>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</si>
  <si>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</si>
  <si>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</si>
  <si>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</si>
  <si>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</si>
  <si>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</si>
  <si>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</si>
  <si>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</si>
  <si>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</si>
  <si>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</si>
  <si>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</si>
  <si>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</si>
  <si>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</si>
  <si>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</si>
  <si>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</si>
  <si>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</si>
  <si>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</si>
  <si>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</si>
  <si>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</si>
  <si>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</si>
  <si>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</si>
  <si>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</si>
  <si>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</si>
  <si>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</si>
  <si>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</si>
  <si>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</si>
  <si>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</si>
  <si>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</si>
  <si>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</si>
  <si>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</si>
  <si>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</si>
  <si>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</si>
  <si>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</si>
  <si>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</si>
  <si>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</si>
  <si>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</si>
  <si>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</si>
  <si>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</si>
  <si>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</si>
  <si>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</si>
  <si>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</si>
  <si>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</si>
  <si>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</si>
  <si>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</si>
  <si>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</si>
  <si>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</si>
  <si>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</si>
  <si>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神奈川県小田原市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</si>
  <si>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</si>
  <si>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</si>
  <si>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</si>
  <si>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</si>
  <si>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</si>
  <si>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</si>
  <si>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</si>
  <si>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</si>
  <si>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</si>
  <si>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</si>
  <si>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</si>
  <si>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</si>
  <si>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</si>
  <si>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</si>
  <si>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</si>
  <si>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</si>
  <si>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</si>
  <si>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</si>
  <si>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</si>
  <si>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</si>
  <si>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</si>
  <si>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広域消防事業特別会計</t>
    <phoneticPr fontId="5"/>
  </si>
  <si>
    <t>小田原地下街事業特別会計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</si>
  <si>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</si>
  <si>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</si>
  <si>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</si>
  <si>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</si>
  <si>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</si>
  <si>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</si>
  <si>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</si>
  <si>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</si>
  <si>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</si>
  <si>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</si>
  <si>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</si>
  <si>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</si>
  <si>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</si>
  <si>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</si>
  <si>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</si>
  <si>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国民健康保険診療施設事業特別会計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</si>
  <si>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</si>
  <si>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</si>
  <si>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</si>
  <si>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</si>
  <si>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</si>
  <si>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病院事業会計</t>
    <phoneticPr fontId="5"/>
  </si>
  <si>
    <t>下水道事業会計</t>
    <phoneticPr fontId="5"/>
  </si>
  <si>
    <t>法適用企業</t>
    <phoneticPr fontId="5"/>
  </si>
  <si>
    <t>小田原城天守閣事業特別会計</t>
    <phoneticPr fontId="5"/>
  </si>
  <si>
    <t>法非適用企業</t>
    <phoneticPr fontId="5"/>
  </si>
  <si>
    <t>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</si>
  <si>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</si>
  <si>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</si>
  <si>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</si>
  <si>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</si>
  <si>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</si>
  <si>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</si>
  <si>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</si>
  <si>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</si>
  <si>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</si>
  <si>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</si>
  <si>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</si>
  <si>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</si>
  <si>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</si>
  <si>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</si>
  <si>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</si>
  <si>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</si>
  <si>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</si>
  <si>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</si>
  <si>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</si>
  <si>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</si>
  <si>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</si>
  <si>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</si>
  <si>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</si>
  <si>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</si>
  <si>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</si>
  <si>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</si>
  <si>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</si>
  <si>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</si>
  <si>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</si>
  <si>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</si>
  <si>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</si>
  <si>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</si>
  <si>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</si>
  <si>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</si>
  <si>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</si>
  <si>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</si>
  <si>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</si>
  <si>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</si>
  <si>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</si>
  <si>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</si>
  <si>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</si>
  <si>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</si>
  <si>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</si>
  <si>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</si>
  <si>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</si>
  <si>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</si>
  <si>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</si>
  <si>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</si>
  <si>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</si>
  <si>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</si>
  <si>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</si>
  <si>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</si>
  <si>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</si>
  <si>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</si>
  <si>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</si>
  <si>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</si>
  <si>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</si>
  <si>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</si>
  <si>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</si>
  <si>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</si>
  <si>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</si>
  <si>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</si>
  <si>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</si>
  <si>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</si>
  <si>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</si>
  <si>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</si>
  <si>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</si>
  <si>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</si>
  <si>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</si>
  <si>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</si>
  <si>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</si>
  <si>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</si>
  <si>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</si>
  <si>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</si>
  <si>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</si>
  <si>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</si>
  <si>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</si>
  <si>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</si>
  <si>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</si>
  <si>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</si>
  <si>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</si>
  <si>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</si>
  <si>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</si>
  <si>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</si>
  <si>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</si>
  <si>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</si>
  <si>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</si>
  <si>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</si>
  <si>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</si>
  <si>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</si>
  <si>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</si>
  <si>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</si>
  <si>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</si>
  <si>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</si>
  <si>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</si>
  <si>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</si>
  <si>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</si>
  <si>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</si>
  <si>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</si>
  <si>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</si>
  <si>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</si>
  <si>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</si>
  <si>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</si>
  <si>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</si>
  <si>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</si>
  <si>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</si>
  <si>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</si>
  <si>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</si>
  <si>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</si>
  <si>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</si>
  <si>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</si>
  <si>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</si>
  <si>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</si>
  <si>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</si>
  <si>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</si>
  <si>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</si>
  <si>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</si>
  <si>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</si>
  <si>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</si>
  <si>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</si>
  <si>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</si>
  <si>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</si>
  <si>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</si>
  <si>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</si>
  <si>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</si>
  <si>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</si>
  <si>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</si>
  <si>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</si>
  <si>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</si>
  <si>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</si>
  <si>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</si>
  <si>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</si>
  <si>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</si>
  <si>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</si>
  <si>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</si>
  <si>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</si>
  <si>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</si>
  <si>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</si>
  <si>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</si>
  <si>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</si>
  <si>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</si>
  <si>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</si>
  <si>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</si>
  <si>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</si>
  <si>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</si>
  <si>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0.91</t>
  </si>
  <si>
    <t>一般会計</t>
  </si>
  <si>
    <t>病院事業会計</t>
  </si>
  <si>
    <t>水道事業会計</t>
  </si>
  <si>
    <t>下水道事業会計</t>
  </si>
  <si>
    <t>競輪事業特別会計</t>
  </si>
  <si>
    <t>国民健康保険事業特別会計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</si>
  <si>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</si>
  <si>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</si>
  <si>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</si>
  <si>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</si>
  <si>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</si>
  <si>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</si>
  <si>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</si>
  <si>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</si>
  <si>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</si>
  <si>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</si>
  <si>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</si>
  <si>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4"/>
  </si>
  <si>
    <t>神奈川県後期高齢者医療広域連合(後期高齢者医療)</t>
    <rPh sb="16" eb="18">
      <t>コウキ</t>
    </rPh>
    <rPh sb="18" eb="21">
      <t>コウレイシャ</t>
    </rPh>
    <rPh sb="21" eb="23">
      <t>イリョウ</t>
    </rPh>
    <phoneticPr fontId="34"/>
  </si>
  <si>
    <t>小田原市外二ケ市町組合</t>
    <rPh sb="0" eb="4">
      <t>オダワラシ</t>
    </rPh>
    <rPh sb="4" eb="5">
      <t>ソト</t>
    </rPh>
    <rPh sb="5" eb="6">
      <t>ニ</t>
    </rPh>
    <rPh sb="7" eb="9">
      <t>シチョウ</t>
    </rPh>
    <rPh sb="9" eb="11">
      <t>クミアイ</t>
    </rPh>
    <phoneticPr fontId="34"/>
  </si>
  <si>
    <t>南足柄市外五ケ市町組合</t>
    <rPh sb="0" eb="3">
      <t>ミナミアシガラ</t>
    </rPh>
    <rPh sb="3" eb="4">
      <t>シ</t>
    </rPh>
    <rPh sb="4" eb="5">
      <t>ソト</t>
    </rPh>
    <rPh sb="5" eb="6">
      <t>ゴ</t>
    </rPh>
    <rPh sb="7" eb="9">
      <t>シチョウ</t>
    </rPh>
    <rPh sb="9" eb="11">
      <t>クミアイ</t>
    </rPh>
    <phoneticPr fontId="34"/>
  </si>
  <si>
    <t>南足柄市外二ケ市町組合</t>
    <rPh sb="0" eb="3">
      <t>ミナミアシガラ</t>
    </rPh>
    <rPh sb="3" eb="4">
      <t>シ</t>
    </rPh>
    <rPh sb="4" eb="5">
      <t>ソト</t>
    </rPh>
    <rPh sb="5" eb="6">
      <t>ニ</t>
    </rPh>
    <rPh sb="7" eb="9">
      <t>シチョウ</t>
    </rPh>
    <rPh sb="9" eb="11">
      <t>クミアイ</t>
    </rPh>
    <phoneticPr fontId="34"/>
  </si>
  <si>
    <t>箱根町外二ヵ市組合</t>
    <rPh sb="0" eb="2">
      <t>ハコネ</t>
    </rPh>
    <rPh sb="2" eb="3">
      <t>マチ</t>
    </rPh>
    <rPh sb="3" eb="4">
      <t>ソト</t>
    </rPh>
    <rPh sb="4" eb="5">
      <t>ニ</t>
    </rPh>
    <rPh sb="6" eb="7">
      <t>シ</t>
    </rPh>
    <rPh sb="7" eb="9">
      <t>クミアイ</t>
    </rPh>
    <phoneticPr fontId="34"/>
  </si>
  <si>
    <t>南足柄市外四ケ市町組合</t>
    <rPh sb="0" eb="3">
      <t>ミナミアシガラ</t>
    </rPh>
    <rPh sb="3" eb="4">
      <t>シ</t>
    </rPh>
    <rPh sb="4" eb="5">
      <t>ソト</t>
    </rPh>
    <rPh sb="5" eb="6">
      <t>ヨン</t>
    </rPh>
    <rPh sb="7" eb="9">
      <t>シチョウ</t>
    </rPh>
    <rPh sb="9" eb="11">
      <t>クミアイ</t>
    </rPh>
    <phoneticPr fontId="34"/>
  </si>
  <si>
    <t>小田原市土地開発公社</t>
    <rPh sb="0" eb="4">
      <t>オダワラシ</t>
    </rPh>
    <rPh sb="4" eb="6">
      <t>トチ</t>
    </rPh>
    <rPh sb="6" eb="8">
      <t>カイハツ</t>
    </rPh>
    <rPh sb="8" eb="10">
      <t>コウシャ</t>
    </rPh>
    <phoneticPr fontId="2"/>
  </si>
  <si>
    <t>公益財団法人　小田原市体育協会</t>
    <rPh sb="0" eb="2">
      <t>コウエキ</t>
    </rPh>
    <rPh sb="2" eb="4">
      <t>ザイダン</t>
    </rPh>
    <rPh sb="4" eb="6">
      <t>ホウジン</t>
    </rPh>
    <rPh sb="7" eb="11">
      <t>オダワラシ</t>
    </rPh>
    <rPh sb="11" eb="13">
      <t>タイイク</t>
    </rPh>
    <rPh sb="13" eb="15">
      <t>キョウカイ</t>
    </rPh>
    <phoneticPr fontId="2"/>
  </si>
  <si>
    <t>一般財団法人　小田原市事業協会</t>
    <rPh sb="0" eb="2">
      <t>イッパン</t>
    </rPh>
    <rPh sb="2" eb="4">
      <t>ザイダン</t>
    </rPh>
    <rPh sb="4" eb="6">
      <t>ホウジン</t>
    </rPh>
    <rPh sb="7" eb="11">
      <t>オダワラシ</t>
    </rPh>
    <rPh sb="11" eb="13">
      <t>ジギョウ</t>
    </rPh>
    <rPh sb="13" eb="15">
      <t>キョウカイ</t>
    </rPh>
    <phoneticPr fontId="2"/>
  </si>
  <si>
    <t>株式会社　小田原市水道サービスセンター</t>
    <rPh sb="0" eb="4">
      <t>カブシキガイシャ</t>
    </rPh>
    <rPh sb="5" eb="9">
      <t>オダワラシ</t>
    </rPh>
    <rPh sb="9" eb="11">
      <t>スイドウ</t>
    </rPh>
    <phoneticPr fontId="2"/>
  </si>
  <si>
    <t>〇</t>
    <phoneticPr fontId="2"/>
  </si>
  <si>
    <t>-</t>
    <phoneticPr fontId="2"/>
  </si>
  <si>
    <t>-</t>
    <phoneticPr fontId="2"/>
  </si>
  <si>
    <t>ふるさとみどり基金</t>
    <rPh sb="7" eb="9">
      <t>キキン</t>
    </rPh>
    <phoneticPr fontId="2"/>
  </si>
  <si>
    <t>社会福祉基金</t>
    <rPh sb="0" eb="2">
      <t>シャカイ</t>
    </rPh>
    <rPh sb="2" eb="4">
      <t>フクシ</t>
    </rPh>
    <rPh sb="4" eb="6">
      <t>キキン</t>
    </rPh>
    <phoneticPr fontId="2"/>
  </si>
  <si>
    <t>ふるさと文化基金</t>
    <rPh sb="4" eb="6">
      <t>ブンカ</t>
    </rPh>
    <rPh sb="6" eb="8">
      <t>キキン</t>
    </rPh>
    <phoneticPr fontId="2"/>
  </si>
  <si>
    <t>スポーツ振興・教育環境改善基金</t>
    <rPh sb="4" eb="6">
      <t>シンコウ</t>
    </rPh>
    <rPh sb="7" eb="9">
      <t>キョウイク</t>
    </rPh>
    <rPh sb="9" eb="11">
      <t>カンキョウ</t>
    </rPh>
    <rPh sb="11" eb="13">
      <t>カイゼン</t>
    </rPh>
    <rPh sb="13" eb="15">
      <t>キキン</t>
    </rPh>
    <phoneticPr fontId="2"/>
  </si>
  <si>
    <t>駐車場整備基金</t>
    <rPh sb="0" eb="3">
      <t>チュウシャジョウ</t>
    </rPh>
    <rPh sb="3" eb="5">
      <t>セイビ</t>
    </rPh>
    <rPh sb="5" eb="7">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</si>
  <si>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</si>
  <si>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</si>
  <si>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</si>
  <si>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</si>
  <si>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</si>
  <si>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</si>
  <si>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</si>
  <si>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将来負担比率は、環境事業センター焼却施設基幹的設備改良事業、斎場整備事業、学校教育施設等整備等の大規模事業の進捗などで地方債残高が増加したことなどにより増加した。
有形固定資産減価償却比率は、大規模事業の進捗により新規固定資産の取得が進んだため、平成30年度に比べ微減し、類似団体より低い値となった。
将来負担比率は類似団体より低いものの増加傾向が予想され、既存施設の長寿命化対策という将来負担も潜在しているため、資産台帳と計画を連動させた優先順位付けやコストの平準化が課題となっている。</t>
    <rPh sb="0" eb="2">
      <t>ショウライ</t>
    </rPh>
    <rPh sb="2" eb="4">
      <t>フタン</t>
    </rPh>
    <rPh sb="4" eb="6">
      <t>ヒリツ</t>
    </rPh>
    <rPh sb="8" eb="10">
      <t>カンキョウ</t>
    </rPh>
    <rPh sb="10" eb="12">
      <t>ジギョウ</t>
    </rPh>
    <rPh sb="16" eb="18">
      <t>ショウキャク</t>
    </rPh>
    <rPh sb="18" eb="20">
      <t>シセツ</t>
    </rPh>
    <rPh sb="20" eb="23">
      <t>キカンテキ</t>
    </rPh>
    <rPh sb="23" eb="25">
      <t>セツビ</t>
    </rPh>
    <rPh sb="25" eb="27">
      <t>カイリョウ</t>
    </rPh>
    <rPh sb="27" eb="29">
      <t>ジギョウ</t>
    </rPh>
    <rPh sb="30" eb="32">
      <t>サイジョウ</t>
    </rPh>
    <rPh sb="32" eb="34">
      <t>セイビ</t>
    </rPh>
    <rPh sb="34" eb="36">
      <t>ジギョウ</t>
    </rPh>
    <rPh sb="37" eb="39">
      <t>ガッコウ</t>
    </rPh>
    <rPh sb="39" eb="41">
      <t>キョウイク</t>
    </rPh>
    <rPh sb="41" eb="43">
      <t>シセツ</t>
    </rPh>
    <rPh sb="43" eb="44">
      <t>トウ</t>
    </rPh>
    <rPh sb="44" eb="46">
      <t>セイビ</t>
    </rPh>
    <rPh sb="46" eb="47">
      <t>トウ</t>
    </rPh>
    <rPh sb="48" eb="51">
      <t>ダイキボ</t>
    </rPh>
    <rPh sb="51" eb="53">
      <t>ジギョウ</t>
    </rPh>
    <rPh sb="54" eb="56">
      <t>シンチョク</t>
    </rPh>
    <rPh sb="59" eb="62">
      <t>チホウサイ</t>
    </rPh>
    <rPh sb="62" eb="64">
      <t>ザンダカ</t>
    </rPh>
    <rPh sb="65" eb="67">
      <t>ゾウカ</t>
    </rPh>
    <rPh sb="76" eb="78">
      <t>ゾウカ</t>
    </rPh>
    <rPh sb="82" eb="88">
      <t>ユウケイコテイシサン</t>
    </rPh>
    <rPh sb="88" eb="90">
      <t>ゲンカ</t>
    </rPh>
    <rPh sb="90" eb="92">
      <t>ショウキャク</t>
    </rPh>
    <rPh sb="93" eb="94">
      <t>リツ</t>
    </rPh>
    <rPh sb="96" eb="99">
      <t>ダイキボ</t>
    </rPh>
    <rPh sb="99" eb="101">
      <t>ジギョウ</t>
    </rPh>
    <rPh sb="102" eb="104">
      <t>シンチョク</t>
    </rPh>
    <rPh sb="107" eb="109">
      <t>シンキ</t>
    </rPh>
    <rPh sb="109" eb="111">
      <t>コテイ</t>
    </rPh>
    <rPh sb="111" eb="113">
      <t>シサン</t>
    </rPh>
    <rPh sb="114" eb="116">
      <t>シュトク</t>
    </rPh>
    <rPh sb="117" eb="118">
      <t>スス</t>
    </rPh>
    <rPh sb="123" eb="125">
      <t>ヘイセイ</t>
    </rPh>
    <rPh sb="127" eb="129">
      <t>ネンド</t>
    </rPh>
    <rPh sb="130" eb="131">
      <t>クラ</t>
    </rPh>
    <rPh sb="132" eb="134">
      <t>ビゲン</t>
    </rPh>
    <rPh sb="136" eb="138">
      <t>ルイジ</t>
    </rPh>
    <rPh sb="138" eb="140">
      <t>ダンタイ</t>
    </rPh>
    <rPh sb="142" eb="143">
      <t>ヒク</t>
    </rPh>
    <rPh sb="144" eb="145">
      <t>アタイ</t>
    </rPh>
    <rPh sb="151" eb="153">
      <t>ショウライ</t>
    </rPh>
    <rPh sb="153" eb="155">
      <t>フタン</t>
    </rPh>
    <rPh sb="155" eb="157">
      <t>ヒリツ</t>
    </rPh>
    <rPh sb="158" eb="160">
      <t>ルイジ</t>
    </rPh>
    <rPh sb="160" eb="162">
      <t>ダンタイ</t>
    </rPh>
    <rPh sb="164" eb="165">
      <t>ヒク</t>
    </rPh>
    <rPh sb="169" eb="171">
      <t>ゾウカ</t>
    </rPh>
    <rPh sb="171" eb="173">
      <t>ケイコウ</t>
    </rPh>
    <rPh sb="174" eb="176">
      <t>ヨソウ</t>
    </rPh>
    <rPh sb="179" eb="181">
      <t>キゾン</t>
    </rPh>
    <rPh sb="181" eb="183">
      <t>シセツ</t>
    </rPh>
    <rPh sb="184" eb="188">
      <t>チョウジュミョウカ</t>
    </rPh>
    <rPh sb="188" eb="190">
      <t>タイサク</t>
    </rPh>
    <rPh sb="193" eb="195">
      <t>ショウライ</t>
    </rPh>
    <rPh sb="195" eb="197">
      <t>フタン</t>
    </rPh>
    <rPh sb="198" eb="200">
      <t>センザイ</t>
    </rPh>
    <rPh sb="207" eb="209">
      <t>シサン</t>
    </rPh>
    <rPh sb="209" eb="211">
      <t>ダイチョウ</t>
    </rPh>
    <rPh sb="212" eb="214">
      <t>ケイカク</t>
    </rPh>
    <rPh sb="215" eb="217">
      <t>レンドウ</t>
    </rPh>
    <rPh sb="220" eb="222">
      <t>ユウセン</t>
    </rPh>
    <rPh sb="222" eb="224">
      <t>ジュンイ</t>
    </rPh>
    <rPh sb="224" eb="225">
      <t>ヅ</t>
    </rPh>
    <rPh sb="231" eb="234">
      <t>ヘイジュンカ</t>
    </rPh>
    <rPh sb="235" eb="237">
      <t>カダイ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</si>
  <si>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</si>
  <si>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</si>
  <si>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</si>
  <si>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</si>
  <si>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</si>
  <si>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</si>
  <si>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将来負担比率は増加したものの、実質公債費比率は減少しており、元利償還金・準元利償還金が年々減少しているためである。
実質公債費比率の3か年平均としては、数年は横ばいが続くが、平成30年度に実施した大規模事業の元金償還が令和4年度から始まるため、今後は上昇していくことが考えられる。</t>
    <rPh sb="0" eb="2">
      <t>ショウライ</t>
    </rPh>
    <rPh sb="2" eb="4">
      <t>フタン</t>
    </rPh>
    <rPh sb="4" eb="6">
      <t>ヒリツ</t>
    </rPh>
    <rPh sb="7" eb="9">
      <t>ゾウカ</t>
    </rPh>
    <rPh sb="15" eb="17">
      <t>ジッシツ</t>
    </rPh>
    <rPh sb="17" eb="20">
      <t>コウサイヒ</t>
    </rPh>
    <rPh sb="20" eb="22">
      <t>ヒリツ</t>
    </rPh>
    <rPh sb="23" eb="25">
      <t>ゲンショウ</t>
    </rPh>
    <rPh sb="30" eb="32">
      <t>ガンリ</t>
    </rPh>
    <rPh sb="32" eb="35">
      <t>ショウカンキン</t>
    </rPh>
    <rPh sb="36" eb="37">
      <t>ジュン</t>
    </rPh>
    <rPh sb="37" eb="39">
      <t>ガンリ</t>
    </rPh>
    <rPh sb="39" eb="42">
      <t>ショウカンキン</t>
    </rPh>
    <rPh sb="43" eb="45">
      <t>ネンネン</t>
    </rPh>
    <rPh sb="45" eb="47">
      <t>ゲンショウ</t>
    </rPh>
    <rPh sb="58" eb="60">
      <t>ジッシツ</t>
    </rPh>
    <rPh sb="60" eb="63">
      <t>コウサイヒ</t>
    </rPh>
    <rPh sb="64" eb="65">
      <t>リツ</t>
    </rPh>
    <rPh sb="68" eb="69">
      <t>ネン</t>
    </rPh>
    <rPh sb="69" eb="71">
      <t>ヘイキン</t>
    </rPh>
    <rPh sb="76" eb="78">
      <t>スウネン</t>
    </rPh>
    <rPh sb="79" eb="80">
      <t>ヨコ</t>
    </rPh>
    <rPh sb="83" eb="84">
      <t>ツヅ</t>
    </rPh>
    <rPh sb="87" eb="89">
      <t>ヘイセイ</t>
    </rPh>
    <rPh sb="91" eb="93">
      <t>ネンド</t>
    </rPh>
    <rPh sb="94" eb="96">
      <t>ジッシ</t>
    </rPh>
    <rPh sb="98" eb="101">
      <t>ダイキボ</t>
    </rPh>
    <rPh sb="101" eb="103">
      <t>ジギョウ</t>
    </rPh>
    <rPh sb="104" eb="106">
      <t>ガンキン</t>
    </rPh>
    <rPh sb="106" eb="108">
      <t>ショウカン</t>
    </rPh>
    <rPh sb="109" eb="111">
      <t>レイワ</t>
    </rPh>
    <rPh sb="112" eb="114">
      <t>ネンド</t>
    </rPh>
    <rPh sb="116" eb="117">
      <t>ハジ</t>
    </rPh>
    <rPh sb="122" eb="124">
      <t>コンゴ</t>
    </rPh>
    <rPh sb="125" eb="127">
      <t>ジョウショウ</t>
    </rPh>
    <rPh sb="134" eb="135">
      <t>カンガ</t>
    </rPh>
    <phoneticPr fontId="2"/>
  </si>
  <si>
    <t>実質公債費比率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</si>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</sst>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9342-481D-B70E-6B8B077D0E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37935</c:v>
                </c:pt>
                <c:pt idx="1">
                  <c:v>36374</c:v>
                </c:pt>
                <c:pt idx="2">
                  <c:v>36580</c:v>
                </c:pt>
                <c:pt idx="3">
                  <c:v>58394</c:v>
                </c:pt>
                <c:pt idx="4">
                  <c:v>60992</c:v>
                </c:pt>
              </c:numCache>
            </c:numRef>
          </c:val>
          <c:smooth val="0"/>
          <c:extLst xmlns:c16r2="http://schemas.microsoft.com/office/drawing/2015/06/chart">
            <c:ext xmlns:c16="http://schemas.microsoft.com/office/drawing/2014/chart" uri="{C3380CC4-5D6E-409C-BE32-E72D297353CC}">
              <c16:uniqueId val="{00000001-9342-481D-B70E-6B8B077D0E13}"/>
            </c:ext>
          </c:extLst>
        </c:ser>
        <c:dLbls>
          <c:showLegendKey val="0"/>
          <c:showVal val="0"/>
          <c:showCatName val="0"/>
          <c:showSerName val="0"/>
          <c:showPercent val="0"/>
          <c:showBubbleSize val="0"/>
        </c:dLbls>
        <c:marker val="1"/>
        <c:smooth val="0"/>
        <c:axId val="547585064"/>
        <c:axId val="547589376"/>
      </c:lineChart>
      <c:catAx>
        <c:axId val="547585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9376"/>
        <c:crosses val="autoZero"/>
        <c:auto val="1"/>
        <c:lblAlgn val="ctr"/>
        <c:lblOffset val="100"/>
        <c:tickLblSkip val="1"/>
        <c:tickMarkSkip val="1"/>
        <c:noMultiLvlLbl val="0"/>
      </c:catAx>
      <c:valAx>
        <c:axId val="5475893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10.45</c:v>
                </c:pt>
                <c:pt idx="1">
                  <c:v>9.58</c:v>
                </c:pt>
                <c:pt idx="2">
                  <c:v>10.14</c:v>
                </c:pt>
                <c:pt idx="3">
                  <c:v>7.76</c:v>
                </c:pt>
                <c:pt idx="4">
                  <c:v>9.2100000000000009</c:v>
                </c:pt>
              </c:numCache>
            </c:numRef>
          </c:val>
          <c:extLst xmlns:c16r2="http://schemas.microsoft.com/office/drawing/2015/06/chart">
            <c:ext xmlns:c16="http://schemas.microsoft.com/office/drawing/2014/chart" uri="{C3380CC4-5D6E-409C-BE32-E72D297353CC}">
              <c16:uniqueId val="{00000000-174C-4B7A-A7CD-54C7CEE06C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14.93</c:v>
                </c:pt>
                <c:pt idx="1">
                  <c:v>15.18</c:v>
                </c:pt>
                <c:pt idx="2">
                  <c:v>15.54</c:v>
                </c:pt>
                <c:pt idx="3">
                  <c:v>16.100000000000001</c:v>
                </c:pt>
                <c:pt idx="4">
                  <c:v>15.37</c:v>
                </c:pt>
              </c:numCache>
            </c:numRef>
          </c:val>
          <c:extLst xmlns:c16r2="http://schemas.microsoft.com/office/drawing/2015/06/chart">
            <c:ext xmlns:c16="http://schemas.microsoft.com/office/drawing/2014/chart" uri="{C3380CC4-5D6E-409C-BE32-E72D297353CC}">
              <c16:uniqueId val="{00000001-174C-4B7A-A7CD-54C7CEE06C6D}"/>
            </c:ext>
          </c:extLst>
        </c:ser>
        <c:dLbls>
          <c:showLegendKey val="0"/>
          <c:showVal val="0"/>
          <c:showCatName val="0"/>
          <c:showSerName val="0"/>
          <c:showPercent val="0"/>
          <c:showBubbleSize val="0"/>
        </c:dLbls>
        <c:gapWidth val="250"/>
        <c:overlap val="100"/>
        <c:axId val="547589768"/>
        <c:axId val="547590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3.34</c:v>
                </c:pt>
                <c:pt idx="1">
                  <c:v>0.05</c:v>
                </c:pt>
                <c:pt idx="2">
                  <c:v>2.38</c:v>
                </c:pt>
                <c:pt idx="3">
                  <c:v>-0.91</c:v>
                </c:pt>
                <c:pt idx="4">
                  <c:v>0.56999999999999995</c:v>
                </c:pt>
              </c:numCache>
            </c:numRef>
          </c:val>
          <c:smooth val="0"/>
          <c:extLst xmlns:c16r2="http://schemas.microsoft.com/office/drawing/2015/06/chart">
            <c:ext xmlns:c16="http://schemas.microsoft.com/office/drawing/2014/chart" uri="{C3380CC4-5D6E-409C-BE32-E72D297353CC}">
              <c16:uniqueId val="{00000002-174C-4B7A-A7CD-54C7CEE06C6D}"/>
            </c:ext>
          </c:extLst>
        </c:ser>
        <c:dLbls>
          <c:showLegendKey val="0"/>
          <c:showVal val="0"/>
          <c:showCatName val="0"/>
          <c:showSerName val="0"/>
          <c:showPercent val="0"/>
          <c:showBubbleSize val="0"/>
        </c:dLbls>
        <c:marker val="1"/>
        <c:smooth val="0"/>
        <c:axId val="547589768"/>
        <c:axId val="547590552"/>
      </c:lineChart>
      <c:catAx>
        <c:axId val="54758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552"/>
        <c:crosses val="autoZero"/>
        <c:auto val="1"/>
        <c:lblAlgn val="ctr"/>
        <c:lblOffset val="100"/>
        <c:tickLblSkip val="1"/>
        <c:tickMarkSkip val="1"/>
        <c:noMultiLvlLbl val="0"/>
      </c:catAx>
      <c:valAx>
        <c:axId val="54759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2.2999999999999998</c:v>
                </c:pt>
                <c:pt idx="2">
                  <c:v>#N/A</c:v>
                </c:pt>
                <c:pt idx="3">
                  <c:v>0.61</c:v>
                </c:pt>
                <c:pt idx="4">
                  <c:v>#N/A</c:v>
                </c:pt>
                <c:pt idx="5">
                  <c:v>0.3</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0-9A85-433B-A0F6-22AD5A05FC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85-433B-A0F6-22AD5A05FCE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0.21</c:v>
                </c:pt>
                <c:pt idx="4">
                  <c:v>#N/A</c:v>
                </c:pt>
                <c:pt idx="5">
                  <c:v>0.14000000000000001</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2-9A85-433B-A0F6-22AD5A05FCE8}"/>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0.86</c:v>
                </c:pt>
                <c:pt idx="2">
                  <c:v>#N/A</c:v>
                </c:pt>
                <c:pt idx="3">
                  <c:v>0.96</c:v>
                </c:pt>
                <c:pt idx="4">
                  <c:v>#N/A</c:v>
                </c:pt>
                <c:pt idx="5">
                  <c:v>0.79</c:v>
                </c:pt>
                <c:pt idx="6">
                  <c:v>#N/A</c:v>
                </c:pt>
                <c:pt idx="7">
                  <c:v>0.93</c:v>
                </c:pt>
                <c:pt idx="8">
                  <c:v>#N/A</c:v>
                </c:pt>
                <c:pt idx="9">
                  <c:v>0.37</c:v>
                </c:pt>
              </c:numCache>
            </c:numRef>
          </c:val>
          <c:extLst xmlns:c16r2="http://schemas.microsoft.com/office/drawing/2015/06/chart">
            <c:ext xmlns:c16="http://schemas.microsoft.com/office/drawing/2014/chart" uri="{C3380CC4-5D6E-409C-BE32-E72D297353CC}">
              <c16:uniqueId val="{00000003-9A85-433B-A0F6-22AD5A05FCE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1.49</c:v>
                </c:pt>
                <c:pt idx="2">
                  <c:v>#N/A</c:v>
                </c:pt>
                <c:pt idx="3">
                  <c:v>2.2000000000000002</c:v>
                </c:pt>
                <c:pt idx="4">
                  <c:v>#N/A</c:v>
                </c:pt>
                <c:pt idx="5">
                  <c:v>1.46</c:v>
                </c:pt>
                <c:pt idx="6">
                  <c:v>#N/A</c:v>
                </c:pt>
                <c:pt idx="7">
                  <c:v>0.63</c:v>
                </c:pt>
                <c:pt idx="8">
                  <c:v>#N/A</c:v>
                </c:pt>
                <c:pt idx="9">
                  <c:v>0.46</c:v>
                </c:pt>
              </c:numCache>
            </c:numRef>
          </c:val>
          <c:extLst xmlns:c16r2="http://schemas.microsoft.com/office/drawing/2015/06/chart">
            <c:ext xmlns:c16="http://schemas.microsoft.com/office/drawing/2014/chart" uri="{C3380CC4-5D6E-409C-BE32-E72D297353CC}">
              <c16:uniqueId val="{00000004-9A85-433B-A0F6-22AD5A05FCE8}"/>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0.99</c:v>
                </c:pt>
                <c:pt idx="2">
                  <c:v>#N/A</c:v>
                </c:pt>
                <c:pt idx="3">
                  <c:v>0.85</c:v>
                </c:pt>
                <c:pt idx="4">
                  <c:v>#N/A</c:v>
                </c:pt>
                <c:pt idx="5">
                  <c:v>0.41</c:v>
                </c:pt>
                <c:pt idx="6">
                  <c:v>#N/A</c:v>
                </c:pt>
                <c:pt idx="7">
                  <c:v>0.45</c:v>
                </c:pt>
                <c:pt idx="8">
                  <c:v>#N/A</c:v>
                </c:pt>
                <c:pt idx="9">
                  <c:v>0.55000000000000004</c:v>
                </c:pt>
              </c:numCache>
            </c:numRef>
          </c:val>
          <c:extLst xmlns:c16r2="http://schemas.microsoft.com/office/drawing/2015/06/chart">
            <c:ext xmlns:c16="http://schemas.microsoft.com/office/drawing/2014/chart" uri="{C3380CC4-5D6E-409C-BE32-E72D297353CC}">
              <c16:uniqueId val="{00000005-9A85-433B-A0F6-22AD5A05FCE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2.85</c:v>
                </c:pt>
                <c:pt idx="4">
                  <c:v>#N/A</c:v>
                </c:pt>
                <c:pt idx="5">
                  <c:v>3.47</c:v>
                </c:pt>
                <c:pt idx="6">
                  <c:v>#N/A</c:v>
                </c:pt>
                <c:pt idx="7">
                  <c:v>4.47</c:v>
                </c:pt>
                <c:pt idx="8">
                  <c:v>#N/A</c:v>
                </c:pt>
                <c:pt idx="9">
                  <c:v>5.41</c:v>
                </c:pt>
              </c:numCache>
            </c:numRef>
          </c:val>
          <c:extLst xmlns:c16r2="http://schemas.microsoft.com/office/drawing/2015/06/chart">
            <c:ext xmlns:c16="http://schemas.microsoft.com/office/drawing/2014/chart" uri="{C3380CC4-5D6E-409C-BE32-E72D297353CC}">
              <c16:uniqueId val="{00000006-9A85-433B-A0F6-22AD5A05FCE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5.44</c:v>
                </c:pt>
                <c:pt idx="2">
                  <c:v>#N/A</c:v>
                </c:pt>
                <c:pt idx="3">
                  <c:v>5.66</c:v>
                </c:pt>
                <c:pt idx="4">
                  <c:v>#N/A</c:v>
                </c:pt>
                <c:pt idx="5">
                  <c:v>6.47</c:v>
                </c:pt>
                <c:pt idx="6">
                  <c:v>#N/A</c:v>
                </c:pt>
                <c:pt idx="7">
                  <c:v>6.93</c:v>
                </c:pt>
                <c:pt idx="8">
                  <c:v>#N/A</c:v>
                </c:pt>
                <c:pt idx="9">
                  <c:v>6.49</c:v>
                </c:pt>
              </c:numCache>
            </c:numRef>
          </c:val>
          <c:extLst xmlns:c16r2="http://schemas.microsoft.com/office/drawing/2015/06/chart">
            <c:ext xmlns:c16="http://schemas.microsoft.com/office/drawing/2014/chart" uri="{C3380CC4-5D6E-409C-BE32-E72D297353CC}">
              <c16:uniqueId val="{00000007-9A85-433B-A0F6-22AD5A05FCE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6.71</c:v>
                </c:pt>
                <c:pt idx="2">
                  <c:v>#N/A</c:v>
                </c:pt>
                <c:pt idx="3">
                  <c:v>7.74</c:v>
                </c:pt>
                <c:pt idx="4">
                  <c:v>#N/A</c:v>
                </c:pt>
                <c:pt idx="5">
                  <c:v>7</c:v>
                </c:pt>
                <c:pt idx="6">
                  <c:v>#N/A</c:v>
                </c:pt>
                <c:pt idx="7">
                  <c:v>7.88</c:v>
                </c:pt>
                <c:pt idx="8">
                  <c:v>#N/A</c:v>
                </c:pt>
                <c:pt idx="9">
                  <c:v>9.07</c:v>
                </c:pt>
              </c:numCache>
            </c:numRef>
          </c:val>
          <c:extLst xmlns:c16r2="http://schemas.microsoft.com/office/drawing/2015/06/chart">
            <c:ext xmlns:c16="http://schemas.microsoft.com/office/drawing/2014/chart" uri="{C3380CC4-5D6E-409C-BE32-E72D297353CC}">
              <c16:uniqueId val="{00000008-9A85-433B-A0F6-22AD5A05FC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10.38</c:v>
                </c:pt>
                <c:pt idx="2">
                  <c:v>#N/A</c:v>
                </c:pt>
                <c:pt idx="3">
                  <c:v>9.48</c:v>
                </c:pt>
                <c:pt idx="4">
                  <c:v>#N/A</c:v>
                </c:pt>
                <c:pt idx="5">
                  <c:v>10.07</c:v>
                </c:pt>
                <c:pt idx="6">
                  <c:v>#N/A</c:v>
                </c:pt>
                <c:pt idx="7">
                  <c:v>7.69</c:v>
                </c:pt>
                <c:pt idx="8">
                  <c:v>#N/A</c:v>
                </c:pt>
                <c:pt idx="9">
                  <c:v>9.14</c:v>
                </c:pt>
              </c:numCache>
            </c:numRef>
          </c:val>
          <c:extLst xmlns:c16r2="http://schemas.microsoft.com/office/drawing/2015/06/chart">
            <c:ext xmlns:c16="http://schemas.microsoft.com/office/drawing/2014/chart" uri="{C3380CC4-5D6E-409C-BE32-E72D297353CC}">
              <c16:uniqueId val="{00000009-9A85-433B-A0F6-22AD5A05FCE8}"/>
            </c:ext>
          </c:extLst>
        </c:ser>
        <c:dLbls>
          <c:showLegendKey val="0"/>
          <c:showVal val="0"/>
          <c:showCatName val="0"/>
          <c:showSerName val="0"/>
          <c:showPercent val="0"/>
          <c:showBubbleSize val="0"/>
        </c:dLbls>
        <c:gapWidth val="150"/>
        <c:overlap val="100"/>
        <c:axId val="547591336"/>
        <c:axId val="198950616"/>
      </c:barChart>
      <c:catAx>
        <c:axId val="54759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1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6297</c:v>
                </c:pt>
                <c:pt idx="5">
                  <c:v>6061</c:v>
                </c:pt>
                <c:pt idx="8">
                  <c:v>6259</c:v>
                </c:pt>
                <c:pt idx="11">
                  <c:v>5984</c:v>
                </c:pt>
                <c:pt idx="14">
                  <c:v>5411</c:v>
                </c:pt>
              </c:numCache>
            </c:numRef>
          </c:val>
          <c:extLst xmlns:c16r2="http://schemas.microsoft.com/office/drawing/2015/06/chart">
            <c:ext xmlns:c16="http://schemas.microsoft.com/office/drawing/2014/chart" uri="{C3380CC4-5D6E-409C-BE32-E72D297353CC}">
              <c16:uniqueId val="{00000000-1BF1-46AC-9B4F-DE4B8FBEA4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BF1-46AC-9B4F-DE4B8FBEA4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542</c:v>
                </c:pt>
                <c:pt idx="3">
                  <c:v>749</c:v>
                </c:pt>
                <c:pt idx="6">
                  <c:v>637</c:v>
                </c:pt>
                <c:pt idx="9">
                  <c:v>14</c:v>
                </c:pt>
                <c:pt idx="12">
                  <c:v>24</c:v>
                </c:pt>
              </c:numCache>
            </c:numRef>
          </c:val>
          <c:extLst xmlns:c16r2="http://schemas.microsoft.com/office/drawing/2015/06/chart">
            <c:ext xmlns:c16="http://schemas.microsoft.com/office/drawing/2014/chart" uri="{C3380CC4-5D6E-409C-BE32-E72D297353CC}">
              <c16:uniqueId val="{00000002-1BF1-46AC-9B4F-DE4B8FBEA4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F1-46AC-9B4F-DE4B8FBEA4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2258</c:v>
                </c:pt>
                <c:pt idx="3">
                  <c:v>1867</c:v>
                </c:pt>
                <c:pt idx="6">
                  <c:v>1832</c:v>
                </c:pt>
                <c:pt idx="9">
                  <c:v>1823</c:v>
                </c:pt>
                <c:pt idx="12">
                  <c:v>1504</c:v>
                </c:pt>
              </c:numCache>
            </c:numRef>
          </c:val>
          <c:extLst xmlns:c16r2="http://schemas.microsoft.com/office/drawing/2015/06/chart">
            <c:ext xmlns:c16="http://schemas.microsoft.com/office/drawing/2014/chart" uri="{C3380CC4-5D6E-409C-BE32-E72D297353CC}">
              <c16:uniqueId val="{00000004-1BF1-46AC-9B4F-DE4B8FBEA4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F1-46AC-9B4F-DE4B8FBEA4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BF1-46AC-9B4F-DE4B8FBEA4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5460</c:v>
                </c:pt>
                <c:pt idx="3">
                  <c:v>4971</c:v>
                </c:pt>
                <c:pt idx="6">
                  <c:v>4772</c:v>
                </c:pt>
                <c:pt idx="9">
                  <c:v>4658</c:v>
                </c:pt>
                <c:pt idx="12">
                  <c:v>4590</c:v>
                </c:pt>
              </c:numCache>
            </c:numRef>
          </c:val>
          <c:extLst xmlns:c16r2="http://schemas.microsoft.com/office/drawing/2015/06/chart">
            <c:ext xmlns:c16="http://schemas.microsoft.com/office/drawing/2014/chart" uri="{C3380CC4-5D6E-409C-BE32-E72D297353CC}">
              <c16:uniqueId val="{00000007-1BF1-46AC-9B4F-DE4B8FBEA4A6}"/>
            </c:ext>
          </c:extLst>
        </c:ser>
        <c:dLbls>
          <c:showLegendKey val="0"/>
          <c:showVal val="0"/>
          <c:showCatName val="0"/>
          <c:showSerName val="0"/>
          <c:showPercent val="0"/>
          <c:showBubbleSize val="0"/>
        </c:dLbls>
        <c:gapWidth val="100"/>
        <c:overlap val="100"/>
        <c:axId val="638816696"/>
        <c:axId val="638817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1963</c:v>
                </c:pt>
                <c:pt idx="2">
                  <c:v>#N/A</c:v>
                </c:pt>
                <c:pt idx="3">
                  <c:v>#N/A</c:v>
                </c:pt>
                <c:pt idx="4">
                  <c:v>1526</c:v>
                </c:pt>
                <c:pt idx="5">
                  <c:v>#N/A</c:v>
                </c:pt>
                <c:pt idx="6">
                  <c:v>#N/A</c:v>
                </c:pt>
                <c:pt idx="7">
                  <c:v>982</c:v>
                </c:pt>
                <c:pt idx="8">
                  <c:v>#N/A</c:v>
                </c:pt>
                <c:pt idx="9">
                  <c:v>#N/A</c:v>
                </c:pt>
                <c:pt idx="10">
                  <c:v>511</c:v>
                </c:pt>
                <c:pt idx="11">
                  <c:v>#N/A</c:v>
                </c:pt>
                <c:pt idx="12">
                  <c:v>#N/A</c:v>
                </c:pt>
                <c:pt idx="13">
                  <c:v>707</c:v>
                </c:pt>
                <c:pt idx="14">
                  <c:v>#N/A</c:v>
                </c:pt>
              </c:numCache>
            </c:numRef>
          </c:val>
          <c:smooth val="0"/>
          <c:extLst xmlns:c16r2="http://schemas.microsoft.com/office/drawing/2015/06/chart">
            <c:ext xmlns:c16="http://schemas.microsoft.com/office/drawing/2014/chart" uri="{C3380CC4-5D6E-409C-BE32-E72D297353CC}">
              <c16:uniqueId val="{00000008-1BF1-46AC-9B4F-DE4B8FBEA4A6}"/>
            </c:ext>
          </c:extLst>
        </c:ser>
        <c:dLbls>
          <c:showLegendKey val="0"/>
          <c:showVal val="0"/>
          <c:showCatName val="0"/>
          <c:showSerName val="0"/>
          <c:showPercent val="0"/>
          <c:showBubbleSize val="0"/>
        </c:dLbls>
        <c:marker val="1"/>
        <c:smooth val="0"/>
        <c:axId val="638816696"/>
        <c:axId val="638817480"/>
      </c:lineChart>
      <c:catAx>
        <c:axId val="63881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8817480"/>
        <c:crosses val="autoZero"/>
        <c:auto val="1"/>
        <c:lblAlgn val="ctr"/>
        <c:lblOffset val="100"/>
        <c:tickLblSkip val="1"/>
        <c:tickMarkSkip val="1"/>
        <c:noMultiLvlLbl val="0"/>
      </c:catAx>
      <c:valAx>
        <c:axId val="63881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81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54462</c:v>
                </c:pt>
                <c:pt idx="5">
                  <c:v>53127</c:v>
                </c:pt>
                <c:pt idx="8">
                  <c:v>52790</c:v>
                </c:pt>
                <c:pt idx="11">
                  <c:v>53990</c:v>
                </c:pt>
                <c:pt idx="14">
                  <c:v>53622</c:v>
                </c:pt>
              </c:numCache>
            </c:numRef>
          </c:val>
          <c:extLst xmlns:c16r2="http://schemas.microsoft.com/office/drawing/2015/06/chart">
            <c:ext xmlns:c16="http://schemas.microsoft.com/office/drawing/2014/chart" uri="{C3380CC4-5D6E-409C-BE32-E72D297353CC}">
              <c16:uniqueId val="{00000000-8B1F-4014-B729-3122DE196B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20372</c:v>
                </c:pt>
                <c:pt idx="5">
                  <c:v>21543</c:v>
                </c:pt>
                <c:pt idx="8">
                  <c:v>20827</c:v>
                </c:pt>
                <c:pt idx="11">
                  <c:v>19144</c:v>
                </c:pt>
                <c:pt idx="14">
                  <c:v>19447</c:v>
                </c:pt>
              </c:numCache>
            </c:numRef>
          </c:val>
          <c:extLst xmlns:c16r2="http://schemas.microsoft.com/office/drawing/2015/06/chart">
            <c:ext xmlns:c16="http://schemas.microsoft.com/office/drawing/2014/chart" uri="{C3380CC4-5D6E-409C-BE32-E72D297353CC}">
              <c16:uniqueId val="{00000001-8B1F-4014-B729-3122DE196B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12791</c:v>
                </c:pt>
                <c:pt idx="5">
                  <c:v>13167</c:v>
                </c:pt>
                <c:pt idx="8">
                  <c:v>14678</c:v>
                </c:pt>
                <c:pt idx="11">
                  <c:v>14508</c:v>
                </c:pt>
                <c:pt idx="14">
                  <c:v>13758</c:v>
                </c:pt>
              </c:numCache>
            </c:numRef>
          </c:val>
          <c:extLst xmlns:c16r2="http://schemas.microsoft.com/office/drawing/2015/06/chart">
            <c:ext xmlns:c16="http://schemas.microsoft.com/office/drawing/2014/chart" uri="{C3380CC4-5D6E-409C-BE32-E72D297353CC}">
              <c16:uniqueId val="{00000002-8B1F-4014-B729-3122DE196B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B1F-4014-B729-3122DE196B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B1F-4014-B729-3122DE196B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B1F-4014-B729-3122DE196B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10198</c:v>
                </c:pt>
                <c:pt idx="3">
                  <c:v>10366</c:v>
                </c:pt>
                <c:pt idx="6">
                  <c:v>10204</c:v>
                </c:pt>
                <c:pt idx="9">
                  <c:v>10408</c:v>
                </c:pt>
                <c:pt idx="12">
                  <c:v>10657</c:v>
                </c:pt>
              </c:numCache>
            </c:numRef>
          </c:val>
          <c:extLst xmlns:c16r2="http://schemas.microsoft.com/office/drawing/2015/06/chart">
            <c:ext xmlns:c16="http://schemas.microsoft.com/office/drawing/2014/chart" uri="{C3380CC4-5D6E-409C-BE32-E72D297353CC}">
              <c16:uniqueId val="{00000006-8B1F-4014-B729-3122DE196B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8B1F-4014-B729-3122DE196B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23836</c:v>
                </c:pt>
                <c:pt idx="3">
                  <c:v>24294</c:v>
                </c:pt>
                <c:pt idx="6">
                  <c:v>24310</c:v>
                </c:pt>
                <c:pt idx="9">
                  <c:v>21857</c:v>
                </c:pt>
                <c:pt idx="12">
                  <c:v>20923</c:v>
                </c:pt>
              </c:numCache>
            </c:numRef>
          </c:val>
          <c:extLst xmlns:c16r2="http://schemas.microsoft.com/office/drawing/2015/06/chart">
            <c:ext xmlns:c16="http://schemas.microsoft.com/office/drawing/2014/chart" uri="{C3380CC4-5D6E-409C-BE32-E72D297353CC}">
              <c16:uniqueId val="{00000008-8B1F-4014-B729-3122DE196B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6564</c:v>
                </c:pt>
                <c:pt idx="3">
                  <c:v>4378</c:v>
                </c:pt>
                <c:pt idx="6">
                  <c:v>3350</c:v>
                </c:pt>
                <c:pt idx="9">
                  <c:v>3157</c:v>
                </c:pt>
                <c:pt idx="12">
                  <c:v>2878</c:v>
                </c:pt>
              </c:numCache>
            </c:numRef>
          </c:val>
          <c:extLst xmlns:c16r2="http://schemas.microsoft.com/office/drawing/2015/06/chart">
            <c:ext xmlns:c16="http://schemas.microsoft.com/office/drawing/2014/chart" uri="{C3380CC4-5D6E-409C-BE32-E72D297353CC}">
              <c16:uniqueId val="{00000009-8B1F-4014-B729-3122DE196B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50880</c:v>
                </c:pt>
                <c:pt idx="3">
                  <c:v>50759</c:v>
                </c:pt>
                <c:pt idx="6">
                  <c:v>49973</c:v>
                </c:pt>
                <c:pt idx="9">
                  <c:v>52117</c:v>
                </c:pt>
                <c:pt idx="12">
                  <c:v>55653</c:v>
                </c:pt>
              </c:numCache>
            </c:numRef>
          </c:val>
          <c:extLst xmlns:c16r2="http://schemas.microsoft.com/office/drawing/2015/06/chart">
            <c:ext xmlns:c16="http://schemas.microsoft.com/office/drawing/2014/chart" uri="{C3380CC4-5D6E-409C-BE32-E72D297353CC}">
              <c16:uniqueId val="{0000000A-8B1F-4014-B729-3122DE196B50}"/>
            </c:ext>
          </c:extLst>
        </c:ser>
        <c:dLbls>
          <c:showLegendKey val="0"/>
          <c:showVal val="0"/>
          <c:showCatName val="0"/>
          <c:showSerName val="0"/>
          <c:showPercent val="0"/>
          <c:showBubbleSize val="0"/>
        </c:dLbls>
        <c:gapWidth val="100"/>
        <c:overlap val="100"/>
        <c:axId val="638818656"/>
        <c:axId val="638819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3852</c:v>
                </c:pt>
                <c:pt idx="2">
                  <c:v>#N/A</c:v>
                </c:pt>
                <c:pt idx="3">
                  <c:v>#N/A</c:v>
                </c:pt>
                <c:pt idx="4">
                  <c:v>1960</c:v>
                </c:pt>
                <c:pt idx="5">
                  <c:v>#N/A</c:v>
                </c:pt>
                <c:pt idx="6">
                  <c:v>#N/A</c:v>
                </c:pt>
                <c:pt idx="7">
                  <c:v>0</c:v>
                </c:pt>
                <c:pt idx="8">
                  <c:v>#N/A</c:v>
                </c:pt>
                <c:pt idx="9">
                  <c:v>#N/A</c:v>
                </c:pt>
                <c:pt idx="10">
                  <c:v>0</c:v>
                </c:pt>
                <c:pt idx="11">
                  <c:v>#N/A</c:v>
                </c:pt>
                <c:pt idx="12">
                  <c:v>#N/A</c:v>
                </c:pt>
                <c:pt idx="13">
                  <c:v>3284</c:v>
                </c:pt>
                <c:pt idx="14">
                  <c:v>#N/A</c:v>
                </c:pt>
              </c:numCache>
            </c:numRef>
          </c:val>
          <c:smooth val="0"/>
          <c:extLst xmlns:c16r2="http://schemas.microsoft.com/office/drawing/2015/06/chart">
            <c:ext xmlns:c16="http://schemas.microsoft.com/office/drawing/2014/chart" uri="{C3380CC4-5D6E-409C-BE32-E72D297353CC}">
              <c16:uniqueId val="{0000000B-8B1F-4014-B729-3122DE196B50}"/>
            </c:ext>
          </c:extLst>
        </c:ser>
        <c:dLbls>
          <c:showLegendKey val="0"/>
          <c:showVal val="0"/>
          <c:showCatName val="0"/>
          <c:showSerName val="0"/>
          <c:showPercent val="0"/>
          <c:showBubbleSize val="0"/>
        </c:dLbls>
        <c:marker val="1"/>
        <c:smooth val="0"/>
        <c:axId val="638818656"/>
        <c:axId val="638819048"/>
      </c:lineChart>
      <c:catAx>
        <c:axId val="63881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8819048"/>
        <c:crosses val="autoZero"/>
        <c:auto val="1"/>
        <c:lblAlgn val="ctr"/>
        <c:lblOffset val="100"/>
        <c:tickLblSkip val="1"/>
        <c:tickMarkSkip val="1"/>
        <c:noMultiLvlLbl val="0"/>
      </c:catAx>
      <c:valAx>
        <c:axId val="63881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881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5897</c:v>
                </c:pt>
                <c:pt idx="1">
                  <c:v>6138</c:v>
                </c:pt>
                <c:pt idx="2">
                  <c:v>5820</c:v>
                </c:pt>
              </c:numCache>
            </c:numRef>
          </c:val>
          <c:extLst xmlns:c16r2="http://schemas.microsoft.com/office/drawing/2015/06/chart">
            <c:ext xmlns:c16="http://schemas.microsoft.com/office/drawing/2014/chart" uri="{C3380CC4-5D6E-409C-BE32-E72D297353CC}">
              <c16:uniqueId val="{00000000-E0F1-4497-8928-2B58252245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0F1-4497-8928-2B58252245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5241</c:v>
                </c:pt>
                <c:pt idx="1">
                  <c:v>4710</c:v>
                </c:pt>
                <c:pt idx="2">
                  <c:v>3632</c:v>
                </c:pt>
              </c:numCache>
            </c:numRef>
          </c:val>
          <c:extLst xmlns:c16r2="http://schemas.microsoft.com/office/drawing/2015/06/chart">
            <c:ext xmlns:c16="http://schemas.microsoft.com/office/drawing/2014/chart" uri="{C3380CC4-5D6E-409C-BE32-E72D297353CC}">
              <c16:uniqueId val="{00000002-E0F1-4497-8928-2B58252245A0}"/>
            </c:ext>
          </c:extLst>
        </c:ser>
        <c:dLbls>
          <c:showLegendKey val="0"/>
          <c:showVal val="0"/>
          <c:showCatName val="0"/>
          <c:showSerName val="0"/>
          <c:showPercent val="0"/>
          <c:showBubbleSize val="0"/>
        </c:dLbls>
        <c:gapWidth val="120"/>
        <c:overlap val="100"/>
        <c:axId val="638816304"/>
        <c:axId val="638817088"/>
      </c:barChart>
      <c:catAx>
        <c:axId val="63881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38817088"/>
        <c:crosses val="autoZero"/>
        <c:auto val="1"/>
        <c:lblAlgn val="ctr"/>
        <c:lblOffset val="100"/>
        <c:tickLblSkip val="1"/>
        <c:tickMarkSkip val="1"/>
        <c:noMultiLvlLbl val="0"/>
      </c:catAx>
      <c:valAx>
        <c:axId val="638817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3881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A57-40E7-9140-7F7DBD3100EE}"/>
                </c:ext>
                <c:ext xmlns:c15="http://schemas.microsoft.com/office/drawing/2012/chart" uri="{CE6537A1-D6FC-4f65-9D91-7224C49458BB}">
                  <c15:dlblFieldTable>
                    <c15:dlblFTEntry>
                      <c15:txfldGUID>{99C8E974-89AF-4BAB-B68B-9448BADA9911}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A57-40E7-9140-7F7DBD3100EE}"/>
                </c:ext>
                <c:ext xmlns:c15="http://schemas.microsoft.com/office/drawing/2012/chart" uri="{CE6537A1-D6FC-4f65-9D91-7224C49458BB}">
                  <c15:dlblFieldTable>
                    <c15:dlblFTEntry>
                      <c15:txfldGUID>{FB62B38E-B5FD-476E-B1CD-A37DE7642FA5}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A57-40E7-9140-7F7DBD3100EE}"/>
                </c:ext>
                <c:ext xmlns:c15="http://schemas.microsoft.com/office/drawing/2012/chart" uri="{CE6537A1-D6FC-4f65-9D91-7224C49458BB}">
                  <c15:dlblFieldTable>
                    <c15:dlblFTEntry>
                      <c15:txfldGUID>{02A39839-2DB3-4352-B1AC-9050D8F86A0C}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A57-40E7-9140-7F7DBD3100EE}"/>
                </c:ext>
                <c:ext xmlns:c15="http://schemas.microsoft.com/office/drawing/2012/chart" uri="{CE6537A1-D6FC-4f65-9D91-7224C49458BB}">
                  <c15:dlblFieldTable>
                    <c15:dlblFTEntry>
                      <c15:txfldGUID>{505B81B8-F3BD-4C97-91E1-430390456E92}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A57-40E7-9140-7F7DBD3100EE}"/>
                </c:ext>
                <c:ext xmlns:c15="http://schemas.microsoft.com/office/drawing/2012/chart" uri="{CE6537A1-D6FC-4f65-9D91-7224C49458BB}">
                  <c15:dlblFieldTable>
                    <c15:dlblFTEntry>
                      <c15:txfldGUID>{F479B85C-51AB-4384-94A3-64DC6784CC29}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A57-40E7-9140-7F7DBD3100EE}"/>
                </c:ext>
                <c:ext xmlns:c15="http://schemas.microsoft.com/office/drawing/2012/chart" uri="{CE6537A1-D6FC-4f65-9D91-7224C49458BB}">
                  <c15:dlblFieldTable>
                    <c15:dlblFTEntry>
                      <c15:txfldGUID>{2C341183-197E-4E8B-89DB-FCD8B65030E9}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A57-40E7-9140-7F7DBD3100EE}"/>
                </c:ext>
                <c:ext xmlns:c15="http://schemas.microsoft.com/office/drawing/2012/chart" uri="{CE6537A1-D6FC-4f65-9D91-7224C49458BB}">
                  <c15:dlblFieldTable>
                    <c15:dlblFTEntry>
                      <c15:txfldGUID>{F140B2EF-05B0-4CF3-8BB8-B0B768C0D58F}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A57-40E7-9140-7F7DBD3100EE}"/>
                </c:ext>
                <c:ext xmlns:c15="http://schemas.microsoft.com/office/drawing/2012/chart" uri="{CE6537A1-D6FC-4f65-9D91-7224C49458BB}">
                  <c15:dlblFieldTable>
                    <c15:dlblFTEntry>
                      <c15:txfldGUID>{6DD42607-1404-40A1-B0D4-006021CDFDBD}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A57-40E7-9140-7F7DBD3100EE}"/>
                </c:ext>
                <c:ext xmlns:c15="http://schemas.microsoft.com/office/drawing/2012/chart" uri="{CE6537A1-D6FC-4f65-9D91-7224C49458BB}">
                  <c15:dlblFieldTable>
                    <c15:dlblFTEntry>
                      <c15:txfldGUID>{B19F3B9D-59CB-4391-937F-3CB69FFB940B}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55.6</c:v>
                </c:pt>
                <c:pt idx="16">
                  <c:v>57.3</c:v>
                </c:pt>
                <c:pt idx="24">
                  <c:v>58.8</c:v>
                </c:pt>
                <c:pt idx="32">
                  <c:v>58.2</c:v>
                </c:pt>
              </c:numCache>
            </c:numRef>
          </c:xVal>
          <c:yVal>
            <c:numRef>
              <c:f>公会計指標分析・財政指標組合せ分析表!$BP$51:$DC$51</c:f>
              <c:numCache>
                <c:formatCode>#,##0.0;"▲ "#,##0.0</c:formatCode>
                <c:ptCount val="40"/>
                <c:pt idx="0">
                  <c:v>11.5</c:v>
                </c:pt>
                <c:pt idx="8">
                  <c:v>5.9</c:v>
                </c:pt>
                <c:pt idx="32">
                  <c:v>9.6999999999999993</c:v>
                </c:pt>
              </c:numCache>
            </c:numRef>
          </c:yVal>
          <c:smooth val="0"/>
          <c:extLst xmlns:c16r2="http://schemas.microsoft.com/office/drawing/2015/06/chart">
            <c:ext xmlns:c16="http://schemas.microsoft.com/office/drawing/2014/chart" uri="{C3380CC4-5D6E-409C-BE32-E72D297353CC}">
              <c16:uniqueId val="{00000009-CA57-40E7-9140-7F7DBD3100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57-40E7-9140-7F7DBD3100EE}"/>
                </c:ext>
                <c:ext xmlns:c15="http://schemas.microsoft.com/office/drawing/2012/chart" uri="{CE6537A1-D6FC-4f65-9D91-7224C49458BB}">
                  <c15:dlblFieldTable>
                    <c15:dlblFTEntry>
                      <c15:txfldGUID>{10C6AADE-3E52-41B3-A6A8-36FD9338F289}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A57-40E7-9140-7F7DBD3100EE}"/>
                </c:ext>
                <c:ext xmlns:c15="http://schemas.microsoft.com/office/drawing/2012/chart" uri="{CE6537A1-D6FC-4f65-9D91-7224C49458BB}">
                  <c15:dlblFieldTable>
                    <c15:dlblFTEntry>
                      <c15:txfldGUID>{05958E10-7EFA-4A33-BC08-C70457A683BB}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A57-40E7-9140-7F7DBD3100EE}"/>
                </c:ext>
                <c:ext xmlns:c15="http://schemas.microsoft.com/office/drawing/2012/chart" uri="{CE6537A1-D6FC-4f65-9D91-7224C49458BB}">
                  <c15:dlblFieldTable>
                    <c15:dlblFTEntry>
                      <c15:txfldGUID>{A13EB9AC-54E8-42C9-A2F2-E05595BE0445}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A57-40E7-9140-7F7DBD3100EE}"/>
                </c:ext>
                <c:ext xmlns:c15="http://schemas.microsoft.com/office/drawing/2012/chart" uri="{CE6537A1-D6FC-4f65-9D91-7224C49458BB}">
                  <c15:dlblFieldTable>
                    <c15:dlblFTEntry>
                      <c15:txfldGUID>{D9A1D7AF-E4C8-4072-AFA0-F5E83AB199CF}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A57-40E7-9140-7F7DBD3100EE}"/>
                </c:ext>
                <c:ext xmlns:c15="http://schemas.microsoft.com/office/drawing/2012/chart" uri="{CE6537A1-D6FC-4f65-9D91-7224C49458BB}">
                  <c15:dlblFieldTable>
                    <c15:dlblFTEntry>
                      <c15:txfldGUID>{AFCC176F-A6C1-4BF8-8A28-B85F21A0110F}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A57-40E7-9140-7F7DBD3100EE}"/>
                </c:ext>
                <c:ext xmlns:c15="http://schemas.microsoft.com/office/drawing/2012/chart" uri="{CE6537A1-D6FC-4f65-9D91-7224C49458BB}">
                  <c15:dlblFieldTable>
                    <c15:dlblFTEntry>
                      <c15:txfldGUID>{6EBFED6D-3A69-461E-A484-28F9C685EAA2}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A57-40E7-9140-7F7DBD3100EE}"/>
                </c:ext>
                <c:ext xmlns:c15="http://schemas.microsoft.com/office/drawing/2012/chart" uri="{CE6537A1-D6FC-4f65-9D91-7224C49458BB}">
                  <c15:dlblFieldTable>
                    <c15:dlblFTEntry>
                      <c15:txfldGUID>{E72B1DD2-4DCE-405D-B1C6-6702D4B755BF}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A57-40E7-9140-7F7DBD3100EE}"/>
                </c:ext>
                <c:ext xmlns:c15="http://schemas.microsoft.com/office/drawing/2012/chart" uri="{CE6537A1-D6FC-4f65-9D91-7224C49458BB}">
                  <c15:dlblFieldTable>
                    <c15:dlblFTEntry>
                      <c15:txfldGUID>{32B43C88-B0D2-417D-998A-7124581FF293}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A57-40E7-9140-7F7DBD3100EE}"/>
                </c:ext>
                <c:ext xmlns:c15="http://schemas.microsoft.com/office/drawing/2012/chart" uri="{CE6537A1-D6FC-4f65-9D91-7224C49458BB}">
                  <c15:dlblFieldTable>
                    <c15:dlblFTEntry>
                      <c15:txfldGUID>{B7F1FFF9-BF8F-448A-B0B4-EAD9F5863665}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CA57-40E7-9140-7F7DBD3100EE}"/>
            </c:ext>
          </c:extLst>
        </c:ser>
        <c:dLbls>
          <c:showLegendKey val="0"/>
          <c:showVal val="1"/>
          <c:showCatName val="0"/>
          <c:showSerName val="0"/>
          <c:showPercent val="0"/>
          <c:showBubbleSize val="0"/>
        </c:dLbls>
        <c:axId val="638818264"/>
        <c:axId val="638821008"/>
      </c:scatterChart>
      <c:valAx>
        <c:axId val="638818264"/>
        <c:scaling>
          <c:orientation val="minMax"/>
          <c:max val="62.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821008"/>
        <c:crosses val="autoZero"/>
        <c:crossBetween val="midCat"/>
      </c:valAx>
      <c:valAx>
        <c:axId val="638821008"/>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818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7A-4F2B-A580-B2D394D98305}"/>
                </c:ext>
                <c:ext xmlns:c15="http://schemas.microsoft.com/office/drawing/2012/chart" uri="{CE6537A1-D6FC-4f65-9D91-7224C49458BB}">
                  <c15:dlblFieldTable>
                    <c15:dlblFTEntry>
                      <c15:txfldGUID>{8BB0CC63-CE03-4560-9188-6700794BDFBE}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7A-4F2B-A580-B2D394D98305}"/>
                </c:ext>
                <c:ext xmlns:c15="http://schemas.microsoft.com/office/drawing/2012/chart" uri="{CE6537A1-D6FC-4f65-9D91-7224C49458BB}">
                  <c15:dlblFieldTable>
                    <c15:dlblFTEntry>
                      <c15:txfldGUID>{130AD9E4-592B-46FB-88E6-C69A8D5718C5}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7A-4F2B-A580-B2D394D98305}"/>
                </c:ext>
                <c:ext xmlns:c15="http://schemas.microsoft.com/office/drawing/2012/chart" uri="{CE6537A1-D6FC-4f65-9D91-7224C49458BB}">
                  <c15:dlblFieldTable>
                    <c15:dlblFTEntry>
                      <c15:txfldGUID>{5679D006-5363-4FE2-8F18-6FB5AEFF524A}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7A-4F2B-A580-B2D394D98305}"/>
                </c:ext>
                <c:ext xmlns:c15="http://schemas.microsoft.com/office/drawing/2012/chart" uri="{CE6537A1-D6FC-4f65-9D91-7224C49458BB}">
                  <c15:dlblFieldTable>
                    <c15:dlblFTEntry>
                      <c15:txfldGUID>{97858BB6-91E8-419E-A55B-223F43825575}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7A-4F2B-A580-B2D394D98305}"/>
                </c:ext>
                <c:ext xmlns:c15="http://schemas.microsoft.com/office/drawing/2012/chart" uri="{CE6537A1-D6FC-4f65-9D91-7224C49458BB}">
                  <c15:dlblFieldTable>
                    <c15:dlblFTEntry>
                      <c15:txfldGUID>{B6F1F4B7-5929-4C90-B175-B4043C7C040D}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7A-4F2B-A580-B2D394D98305}"/>
                </c:ext>
                <c:ext xmlns:c15="http://schemas.microsoft.com/office/drawing/2012/chart" uri="{CE6537A1-D6FC-4f65-9D91-7224C49458BB}">
                  <c15:dlblFieldTable>
                    <c15:dlblFTEntry>
                      <c15:txfldGUID>{9FDBF05A-89F4-4807-8E1A-EB920DA61E32}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7A-4F2B-A580-B2D394D98305}"/>
                </c:ext>
                <c:ext xmlns:c15="http://schemas.microsoft.com/office/drawing/2012/chart" uri="{CE6537A1-D6FC-4f65-9D91-7224C49458BB}">
                  <c15:dlblFieldTable>
                    <c15:dlblFTEntry>
                      <c15:txfldGUID>{2B8D7BBA-5C6D-4EBA-8E1A-8041EBE43B08}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7A-4F2B-A580-B2D394D98305}"/>
                </c:ext>
                <c:ext xmlns:c15="http://schemas.microsoft.com/office/drawing/2012/chart" uri="{CE6537A1-D6FC-4f65-9D91-7224C49458BB}">
                  <c15:dlblFieldTable>
                    <c15:dlblFTEntry>
                      <c15:txfldGUID>{DD79D819-0368-4408-9AF2-C117D0DBE007}</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7A-4F2B-A580-B2D394D98305}"/>
                </c:ext>
                <c:ext xmlns:c15="http://schemas.microsoft.com/office/drawing/2012/chart" uri="{CE6537A1-D6FC-4f65-9D91-7224C49458BB}">
                  <c15:dlblFieldTable>
                    <c15:dlblFTEntry>
                      <c15:txfldGUID>{7836DE9C-E283-412F-BC16-B8235C6B1781}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5.4</c:v>
                </c:pt>
                <c:pt idx="16">
                  <c:v>4.4000000000000004</c:v>
                </c:pt>
                <c:pt idx="24">
                  <c:v>3</c:v>
                </c:pt>
                <c:pt idx="32">
                  <c:v>2.1</c:v>
                </c:pt>
              </c:numCache>
            </c:numRef>
          </c:xVal>
          <c:yVal>
            <c:numRef>
              <c:f>公会計指標分析・財政指標組合せ分析表!$BP$73:$DC$73</c:f>
              <c:numCache>
                <c:formatCode>#,##0.0;"▲ "#,##0.0</c:formatCode>
                <c:ptCount val="40"/>
                <c:pt idx="0">
                  <c:v>11.5</c:v>
                </c:pt>
                <c:pt idx="8">
                  <c:v>5.9</c:v>
                </c:pt>
                <c:pt idx="32">
                  <c:v>9.6999999999999993</c:v>
                </c:pt>
              </c:numCache>
            </c:numRef>
          </c:yVal>
          <c:smooth val="0"/>
          <c:extLst xmlns:c16r2="http://schemas.microsoft.com/office/drawing/2015/06/chart">
            <c:ext xmlns:c16="http://schemas.microsoft.com/office/drawing/2014/chart" uri="{C3380CC4-5D6E-409C-BE32-E72D297353CC}">
              <c16:uniqueId val="{00000009-597A-4F2B-A580-B2D394D983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7A-4F2B-A580-B2D394D98305}"/>
                </c:ext>
                <c:ext xmlns:c15="http://schemas.microsoft.com/office/drawing/2012/chart" uri="{CE6537A1-D6FC-4f65-9D91-7224C49458BB}">
                  <c15:dlblFieldTable>
                    <c15:dlblFTEntry>
                      <c15:txfldGUID>{3442BE92-9CC6-42C8-8622-C198B6654FFE}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7A-4F2B-A580-B2D394D98305}"/>
                </c:ext>
                <c:ext xmlns:c15="http://schemas.microsoft.com/office/drawing/2012/chart" uri="{CE6537A1-D6FC-4f65-9D91-7224C49458BB}">
                  <c15:dlblFieldTable>
                    <c15:dlblFTEntry>
                      <c15:txfldGUID>{BBCFF217-34B8-4CC0-99B8-E6474845513A}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7A-4F2B-A580-B2D394D98305}"/>
                </c:ext>
                <c:ext xmlns:c15="http://schemas.microsoft.com/office/drawing/2012/chart" uri="{CE6537A1-D6FC-4f65-9D91-7224C49458BB}">
                  <c15:dlblFieldTable>
                    <c15:dlblFTEntry>
                      <c15:txfldGUID>{915CD00B-465D-45E2-AA1C-E05C2A9A303F}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7A-4F2B-A580-B2D394D98305}"/>
                </c:ext>
                <c:ext xmlns:c15="http://schemas.microsoft.com/office/drawing/2012/chart" uri="{CE6537A1-D6FC-4f65-9D91-7224C49458BB}">
                  <c15:dlblFieldTable>
                    <c15:dlblFTEntry>
                      <c15:txfldGUID>{787B32E6-E062-4B4D-8F69-FA1CC68A2AB2}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7A-4F2B-A580-B2D394D98305}"/>
                </c:ext>
                <c:ext xmlns:c15="http://schemas.microsoft.com/office/drawing/2012/chart" uri="{CE6537A1-D6FC-4f65-9D91-7224C49458BB}">
                  <c15:dlblFieldTable>
                    <c15:dlblFTEntry>
                      <c15:txfldGUID>{388BF374-AE63-4BD9-9380-D875EB91D90A}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7A-4F2B-A580-B2D394D98305}"/>
                </c:ext>
                <c:ext xmlns:c15="http://schemas.microsoft.com/office/drawing/2012/chart" uri="{CE6537A1-D6FC-4f65-9D91-7224C49458BB}">
                  <c15:dlblFieldTable>
                    <c15:dlblFTEntry>
                      <c15:txfldGUID>{C0071067-8150-43F5-A8DC-49B810B4C19B}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7A-4F2B-A580-B2D394D98305}"/>
                </c:ext>
                <c:ext xmlns:c15="http://schemas.microsoft.com/office/drawing/2012/chart" uri="{CE6537A1-D6FC-4f65-9D91-7224C49458BB}">
                  <c15:dlblFieldTable>
                    <c15:dlblFTEntry>
                      <c15:txfldGUID>{A66621D5-6A22-467D-AB7E-E982E214A65A}</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7A-4F2B-A580-B2D394D98305}"/>
                </c:ext>
                <c:ext xmlns:c15="http://schemas.microsoft.com/office/drawing/2012/chart" uri="{CE6537A1-D6FC-4f65-9D91-7224C49458BB}">
                  <c15:dlblFieldTable>
                    <c15:dlblFTEntry>
                      <c15:txfldGUID>{3C66F9C2-ED37-4089-8B6B-786811320139}</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7A-4F2B-A580-B2D394D98305}"/>
                </c:ext>
                <c:ext xmlns:c15="http://schemas.microsoft.com/office/drawing/2012/chart" uri="{CE6537A1-D6FC-4f65-9D91-7224C49458BB}">
                  <c15:dlblFieldTable>
                    <c15:dlblFTEntry>
                      <c15:txfldGUID>{411F09FC-203F-41E5-B8A4-6F6FBF779546}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597A-4F2B-A580-B2D394D98305}"/>
            </c:ext>
          </c:extLst>
        </c:ser>
        <c:dLbls>
          <c:showLegendKey val="0"/>
          <c:showVal val="1"/>
          <c:showCatName val="0"/>
          <c:showSerName val="0"/>
          <c:showPercent val="0"/>
          <c:showBubbleSize val="0"/>
        </c:dLbls>
        <c:axId val="638820224"/>
        <c:axId val="638823360"/>
      </c:scatterChart>
      <c:valAx>
        <c:axId val="638820224"/>
        <c:scaling>
          <c:orientation val="minMax"/>
          <c:max val="6.6999999999999993"/>
          <c:min val="1.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823360"/>
        <c:crosses val="autoZero"/>
        <c:crossBetween val="midCat"/>
      </c:valAx>
      <c:valAx>
        <c:axId val="6388233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820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市債の発行にあたっては新規発行額を</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することを基本として、市債残高の減少に努めて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ことから、地方債の元利償還金や準元利償還金は減少しており、実質公債費比率は改善傾向にある。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令和元年度単年度では、下水道整備事業債などの償還により、算入公債費等が減少したことに伴い、微増している。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地方債現在高は、大規模事業の進展により増加</a:t>
          </a:r>
          <a:r>
            <a:rPr kumimoji="1" lang="ja-JP" altLang="en-US" sz="1100">
              <a:solidFill>
                <a:schemeClr val="dk1"/>
              </a:solidFill>
              <a:effectLst/>
              <a:latin typeface="+mn-lt"/>
              <a:ea typeface="+mn-ea"/>
              <a:cs typeface="+mn-cs"/>
            </a:rPr>
            <a:t>傾向にあること、また、充当可能財源とされる基金残高が減少したことなどにより、将来負担比率は増加した。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大規模事業の進展により地方債残高が増加することが見込まれる</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、老朽化した公共施設の維持管理が喫緊の課題となっていることから、これまで以上に投資と負担のバランスを意識した財政運営に努めたい。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神奈川県小田原市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事業の進展に伴う特定目的基金の減少により、</a:t>
          </a:r>
          <a:r>
            <a:rPr kumimoji="1" lang="ja-JP" altLang="ja-JP" sz="1100">
              <a:solidFill>
                <a:schemeClr val="dk1"/>
              </a:solidFill>
              <a:effectLst/>
              <a:latin typeface="+mn-lt"/>
              <a:ea typeface="+mn-ea"/>
              <a:cs typeface="+mn-cs"/>
            </a:rPr>
            <a:t>基金残高合計は減少したが、財政調整基金は、決算剰余金の積立てを進めることにより、一定規模の残高を確保することに努めている。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基金の事業充当について、適正な事業充当に努めるとともに、財政調整基金を中心とした基金残高については今後の財政運営を考慮しながら一定程度確保できるよう努めたい。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ふるさとみどり基金：緑豊かな都市づくりに係る事業の経費に充てる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社会福祉基金：低所得世帯、児童、母子家庭及び父子家庭、老人並びに心身障害者の福祉の向上を図る事業の経費に充てる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ふるさと文化基金：文化の振興に係る事業の経費に充てる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駐車場整備</a:t>
          </a:r>
          <a:r>
            <a:rPr kumimoji="1" lang="ja-JP" altLang="ja-JP" sz="1100" b="0" i="0" baseline="0">
              <a:solidFill>
                <a:schemeClr val="dk1"/>
              </a:solidFill>
              <a:effectLst/>
              <a:latin typeface="+mn-lt"/>
              <a:ea typeface="+mn-ea"/>
              <a:cs typeface="+mn-cs"/>
            </a:rPr>
            <a:t>基金：</a:t>
          </a:r>
          <a:r>
            <a:rPr kumimoji="1" lang="ja-JP" altLang="en-US" sz="1100" b="0" i="0" baseline="0">
              <a:solidFill>
                <a:schemeClr val="dk1"/>
              </a:solidFill>
              <a:effectLst/>
              <a:latin typeface="+mn-lt"/>
              <a:ea typeface="+mn-ea"/>
              <a:cs typeface="+mn-cs"/>
            </a:rPr>
            <a:t>駐車場の建設及び改修に要する経費に充てる。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スポーツ振興・教育環境改善基金：市民のスポーツの振興及び本市の未来を担う子どもたちのための教育環境の改善に要する経費に充てる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市民ホール整備</a:t>
          </a:r>
          <a:r>
            <a:rPr kumimoji="1" lang="ja-JP" altLang="en-US" sz="1100" b="0" i="0" u="none" strike="noStrike" kern="0" cap="none" spc="0" normalizeH="0" baseline="0" noProof="0">
              <a:ln>
                <a:noFill/>
              </a:ln>
              <a:solidFill>
                <a:prstClr val="black"/>
              </a:solidFill>
              <a:effectLst/>
              <a:uLnTx/>
              <a:uFillTx/>
              <a:latin typeface="+mn-lt"/>
              <a:ea typeface="+mn-ea"/>
              <a:cs typeface="+mn-cs"/>
            </a:rPr>
            <a:t>基金については</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事業の進展に伴い、</a:t>
          </a:r>
          <a:r>
            <a:rPr kumimoji="1" lang="ja-JP" altLang="ja-JP" sz="1100" b="0" i="0" u="none" strike="noStrike" kern="0" cap="none" spc="0" normalizeH="0" baseline="0" noProof="0">
              <a:ln>
                <a:noFill/>
              </a:ln>
              <a:solidFill>
                <a:prstClr val="black"/>
              </a:solidFill>
              <a:effectLst/>
              <a:uLnTx/>
              <a:uFillTx/>
              <a:latin typeface="+mn-lt"/>
              <a:ea typeface="+mn-ea"/>
              <a:cs typeface="+mn-cs"/>
            </a:rPr>
            <a:t>その他特定目的基金の残高が</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年度に新設したスポーツ振興・教育環境改善基金は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年度までの時限であることから、毎年所要額を繰り入れて学校施設改修等の事業に充当して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おり減となっている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スポーツ振興・教育環境改善基金は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年度までの時限運用であること、市民ホール整備</a:t>
          </a:r>
          <a:r>
            <a:rPr kumimoji="1" lang="ja-JP" altLang="en-US" sz="1100" b="0" i="0" u="none" strike="noStrike" kern="0" cap="none" spc="0" normalizeH="0" baseline="0" noProof="0">
              <a:ln>
                <a:noFill/>
              </a:ln>
              <a:solidFill>
                <a:prstClr val="black"/>
              </a:solidFill>
              <a:effectLst/>
              <a:uLnTx/>
              <a:uFillTx/>
              <a:latin typeface="+mn-lt"/>
              <a:ea typeface="+mn-ea"/>
              <a:cs typeface="+mn-cs"/>
            </a:rPr>
            <a:t>事業</a:t>
          </a:r>
          <a:r>
            <a:rPr kumimoji="1" lang="ja-JP" altLang="ja-JP" sz="1100" b="0" i="0" u="none" strike="noStrike" kern="0" cap="none" spc="0" normalizeH="0" baseline="0" noProof="0">
              <a:ln>
                <a:noFill/>
              </a:ln>
              <a:solidFill>
                <a:prstClr val="black"/>
              </a:solidFill>
              <a:effectLst/>
              <a:uLnTx/>
              <a:uFillTx/>
              <a:latin typeface="+mn-lt"/>
              <a:ea typeface="+mn-ea"/>
              <a:cs typeface="+mn-cs"/>
            </a:rPr>
            <a:t>は</a:t>
          </a:r>
          <a:r>
            <a:rPr kumimoji="1" lang="ja-JP" altLang="en-US"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年度に完了すること等から、その他特定目的基金全体の残高は今後減少することが見込まれる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基金</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適正な運用に努めると</a:t>
          </a:r>
          <a:r>
            <a:rPr kumimoji="1" lang="ja-JP" altLang="en-US" sz="1100" b="0" i="0" u="none" strike="noStrike" kern="0" cap="none" spc="0" normalizeH="0" baseline="0" noProof="0">
              <a:ln>
                <a:noFill/>
              </a:ln>
              <a:solidFill>
                <a:prstClr val="black"/>
              </a:solidFill>
              <a:effectLst/>
              <a:uLnTx/>
              <a:uFillTx/>
              <a:latin typeface="+mn-lt"/>
              <a:ea typeface="+mn-ea"/>
              <a:cs typeface="+mn-cs"/>
            </a:rPr>
            <a:t>とも</a:t>
          </a:r>
          <a:r>
            <a:rPr kumimoji="1" lang="ja-JP" altLang="ja-JP" sz="1100" b="0" i="0" u="none" strike="noStrike" kern="0" cap="none" spc="0" normalizeH="0" baseline="0" noProof="0">
              <a:ln>
                <a:noFill/>
              </a:ln>
              <a:solidFill>
                <a:prstClr val="black"/>
              </a:solidFill>
              <a:effectLst/>
              <a:uLnTx/>
              <a:uFillTx/>
              <a:latin typeface="+mn-lt"/>
              <a:ea typeface="+mn-ea"/>
              <a:cs typeface="+mn-cs"/>
            </a:rPr>
            <a:t>に、一定程度の残高を確保できるよう努めたい。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財政調整基金については、歳入不足を補てんするために繰入れを行う一方、決算剰余金の積立てを一定規模で行うことにより、残高は</a:t>
          </a:r>
          <a:r>
            <a:rPr kumimoji="1" lang="ja-JP" altLang="en-US" sz="1100">
              <a:solidFill>
                <a:schemeClr val="dk1"/>
              </a:solidFill>
              <a:effectLst/>
              <a:latin typeface="+mn-lt"/>
              <a:ea typeface="+mn-ea"/>
              <a:cs typeface="+mn-cs"/>
            </a:rPr>
            <a:t>前年度と比較して、微減</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財政調整基金の適正な残高については、一般的に標準財政規模の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程度とされており、</a:t>
          </a:r>
          <a:r>
            <a:rPr kumimoji="1" lang="ja-JP" altLang="ja-JP" sz="1100">
              <a:solidFill>
                <a:schemeClr val="dk1"/>
              </a:solidFill>
              <a:effectLst/>
              <a:latin typeface="+mn-lt"/>
              <a:ea typeface="+mn-ea"/>
              <a:cs typeface="+mn-cs"/>
            </a:rPr>
            <a:t>現在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残高</a:t>
          </a:r>
          <a:r>
            <a:rPr kumimoji="1" lang="ja-JP" altLang="en-US" sz="1100">
              <a:solidFill>
                <a:schemeClr val="dk1"/>
              </a:solidFill>
              <a:effectLst/>
              <a:latin typeface="+mn-lt"/>
              <a:ea typeface="+mn-ea"/>
              <a:cs typeface="+mn-cs"/>
            </a:rPr>
            <a:t>は同率を</a:t>
          </a:r>
          <a:r>
            <a:rPr kumimoji="1" lang="ja-JP" altLang="ja-JP" sz="1100">
              <a:solidFill>
                <a:schemeClr val="dk1"/>
              </a:solidFill>
              <a:effectLst/>
              <a:latin typeface="+mn-lt"/>
              <a:ea typeface="+mn-ea"/>
              <a:cs typeface="+mn-cs"/>
            </a:rPr>
            <a:t>上回ってい</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、今後の大規模事業の進展や災害等の緊急的な対応に備えるためにも、健全な財政運営を行いながらも残高を確保していくよう努めたい。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の大半が完成から数十年が経過しており、耐用年数を超過しているものも多く存在している。今後、公共施設等総合管理計画と付随する個別計画に基づき、統廃合・転用・複合化等による公共施設の適正配置と長寿命化等による大規模改修を並行して行うことにより、適正な資産管理を推し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7" name="直線コネクタ 66"/>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8"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9" name="直線コネクタ 68"/>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70"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71" name="直線コネクタ 70"/>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72"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73" name="フローチャート: 判断 72"/>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4" name="フローチャート: 判断 73"/>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5" name="フローチャート: 判断 74"/>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6" name="フローチャート: 判断 75"/>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7" name="フローチャート: 判断 76"/>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115951</xdr:rowOff>
    </xdr:from>
    <xdr:to>
      <xdr:col>23</xdr:col>
      <xdr:colOff>136525</xdr:colOff>
      <xdr:row>29</xdr:row>
      <xdr:rowOff>46101</xdr:rowOff>
    </xdr:to>
    <xdr:sp macro="" textlink="">
      <xdr:nvSpPr>
        <xdr:cNvPr id="83" name="楕円 82"/>
        <xdr:cNvSpPr/>
      </xdr:nvSpPr>
      <xdr:spPr>
        <a:xfrm>
          <a:off x="47117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138828</xdr:rowOff>
    </xdr:from>
    <xdr:ext cx="405111" cy="259045"/>
    <xdr:sp macro="" textlink="">
      <xdr:nvSpPr>
        <xdr:cNvPr id="84" name="有形固定資産減価償却率該当値テキスト"/>
        <xdr:cNvSpPr txBox="1"/>
      </xdr:nvSpPr>
      <xdr:spPr>
        <a:xfrm>
          <a:off x="4813300" y="553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85" name="楕円 84"/>
        <xdr:cNvSpPr/>
      </xdr:nvSpPr>
      <xdr:spPr>
        <a:xfrm>
          <a:off x="4000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166751</xdr:rowOff>
    </xdr:from>
    <xdr:to>
      <xdr:col>23</xdr:col>
      <xdr:colOff>85725</xdr:colOff>
      <xdr:row>29</xdr:row>
      <xdr:rowOff>21209</xdr:rowOff>
    </xdr:to>
    <xdr:cxnSp macro="">
      <xdr:nvCxnSpPr>
        <xdr:cNvPr id="86" name="直線コネクタ 85"/>
        <xdr:cNvCxnSpPr/>
      </xdr:nvCxnSpPr>
      <xdr:spPr>
        <a:xfrm flipV="1">
          <a:off x="4051300" y="573887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7" name="楕円 86"/>
        <xdr:cNvSpPr/>
      </xdr:nvSpPr>
      <xdr:spPr>
        <a:xfrm>
          <a:off x="3238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29</xdr:row>
      <xdr:rowOff>21209</xdr:rowOff>
    </xdr:to>
    <xdr:cxnSp macro="">
      <xdr:nvCxnSpPr>
        <xdr:cNvPr id="88" name="直線コネクタ 87"/>
        <xdr:cNvCxnSpPr/>
      </xdr:nvCxnSpPr>
      <xdr:spPr>
        <a:xfrm>
          <a:off x="3289300" y="570001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3683</xdr:rowOff>
    </xdr:from>
    <xdr:to>
      <xdr:col>11</xdr:col>
      <xdr:colOff>187325</xdr:colOff>
      <xdr:row>28</xdr:row>
      <xdr:rowOff>105283</xdr:rowOff>
    </xdr:to>
    <xdr:sp macro="" textlink="">
      <xdr:nvSpPr>
        <xdr:cNvPr id="89" name="楕円 88"/>
        <xdr:cNvSpPr/>
      </xdr:nvSpPr>
      <xdr:spPr>
        <a:xfrm>
          <a:off x="2476500" y="55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54483</xdr:rowOff>
    </xdr:from>
    <xdr:to>
      <xdr:col>15</xdr:col>
      <xdr:colOff>136525</xdr:colOff>
      <xdr:row>28</xdr:row>
      <xdr:rowOff>127889</xdr:rowOff>
    </xdr:to>
    <xdr:cxnSp macro="">
      <xdr:nvCxnSpPr>
        <xdr:cNvPr id="90" name="直線コネクタ 89"/>
        <xdr:cNvCxnSpPr/>
      </xdr:nvCxnSpPr>
      <xdr:spPr>
        <a:xfrm>
          <a:off x="2527300" y="562660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1" name="楕円 90"/>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54483</xdr:rowOff>
    </xdr:from>
    <xdr:to>
      <xdr:col>11</xdr:col>
      <xdr:colOff>136525</xdr:colOff>
      <xdr:row>29</xdr:row>
      <xdr:rowOff>159385</xdr:rowOff>
    </xdr:to>
    <xdr:cxnSp macro="">
      <xdr:nvCxnSpPr>
        <xdr:cNvPr id="92" name="直線コネクタ 91"/>
        <xdr:cNvCxnSpPr/>
      </xdr:nvCxnSpPr>
      <xdr:spPr>
        <a:xfrm flipV="1">
          <a:off x="1765300" y="5626608"/>
          <a:ext cx="762000" cy="2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93"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94" name="n_2aveValue有形固定資産減価償却率"/>
        <xdr:cNvSpPr txBox="1"/>
      </xdr:nvSpPr>
      <xdr:spPr>
        <a:xfrm>
          <a:off x="3086744" y="578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2684</xdr:rowOff>
    </xdr:from>
    <xdr:ext cx="405111" cy="259045"/>
    <xdr:sp macro="" textlink="">
      <xdr:nvSpPr>
        <xdr:cNvPr id="95" name="n_3aveValue有形固定資産減価償却率"/>
        <xdr:cNvSpPr txBox="1"/>
      </xdr:nvSpPr>
      <xdr:spPr>
        <a:xfrm>
          <a:off x="2324744" y="574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6"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97" name="n_1mainValue有形固定資産減価償却率"/>
        <xdr:cNvSpPr txBox="1"/>
      </xdr:nvSpPr>
      <xdr:spPr>
        <a:xfrm>
          <a:off x="38360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8" name="n_2mainValue有形固定資産減価償却率"/>
        <xdr:cNvSpPr txBox="1"/>
      </xdr:nvSpPr>
      <xdr:spPr>
        <a:xfrm>
          <a:off x="30867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121810</xdr:rowOff>
    </xdr:from>
    <xdr:ext cx="405111" cy="259045"/>
    <xdr:sp macro="" textlink="">
      <xdr:nvSpPr>
        <xdr:cNvPr id="99" name="n_3mainValue有形固定資産減価償却率"/>
        <xdr:cNvSpPr txBox="1"/>
      </xdr:nvSpPr>
      <xdr:spPr>
        <a:xfrm>
          <a:off x="2324744" y="535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00" name="n_4mainValue有形固定資産減価償却率"/>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環境事業センター焼却施設基幹的設備改良事業や斎場整備事業の進捗により新発債の発行が増えたため債務償還比率の類似団体平均値を上回り、令和元年度も焼却施設・斎場整備の継続、学校教育施設等整備事業や市民ホール整備事業の実施により、債務償還比率が増加した。今後、施設の長寿命化等の新たな将来負担要素が発生した場合は、市債をはじめとする負債が急増しないようコントロールす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32" name="直線コネクタ 131"/>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33"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4" name="直線コネクタ 133"/>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5"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6" name="直線コネクタ 135"/>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7" name="債務償還比率平均値テキスト"/>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8" name="フローチャート: 判断 137"/>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9" name="フローチャート: 判断 138"/>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40" name="フローチャート: 判断 139"/>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41" name="フローチャート: 判断 140"/>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42" name="フローチャート: 判断 141"/>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5915</xdr:rowOff>
    </xdr:from>
    <xdr:to>
      <xdr:col>76</xdr:col>
      <xdr:colOff>73025</xdr:colOff>
      <xdr:row>30</xdr:row>
      <xdr:rowOff>107515</xdr:rowOff>
    </xdr:to>
    <xdr:sp macro="" textlink="">
      <xdr:nvSpPr>
        <xdr:cNvPr id="148" name="楕円 147"/>
        <xdr:cNvSpPr/>
      </xdr:nvSpPr>
      <xdr:spPr>
        <a:xfrm>
          <a:off x="14744700" y="59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155792</xdr:rowOff>
    </xdr:from>
    <xdr:ext cx="469744" cy="259045"/>
    <xdr:sp macro="" textlink="">
      <xdr:nvSpPr>
        <xdr:cNvPr id="149" name="債務償還比率該当値テキスト"/>
        <xdr:cNvSpPr txBox="1"/>
      </xdr:nvSpPr>
      <xdr:spPr>
        <a:xfrm>
          <a:off x="14846300" y="589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120922</xdr:rowOff>
    </xdr:from>
    <xdr:to>
      <xdr:col>72</xdr:col>
      <xdr:colOff>123825</xdr:colOff>
      <xdr:row>30</xdr:row>
      <xdr:rowOff>51072</xdr:rowOff>
    </xdr:to>
    <xdr:sp macro="" textlink="">
      <xdr:nvSpPr>
        <xdr:cNvPr id="150" name="楕円 149"/>
        <xdr:cNvSpPr/>
      </xdr:nvSpPr>
      <xdr:spPr>
        <a:xfrm>
          <a:off x="14033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272</xdr:rowOff>
    </xdr:from>
    <xdr:to>
      <xdr:col>76</xdr:col>
      <xdr:colOff>22225</xdr:colOff>
      <xdr:row>30</xdr:row>
      <xdr:rowOff>56715</xdr:rowOff>
    </xdr:to>
    <xdr:cxnSp macro="">
      <xdr:nvCxnSpPr>
        <xdr:cNvPr id="151" name="直線コネクタ 150"/>
        <xdr:cNvCxnSpPr/>
      </xdr:nvCxnSpPr>
      <xdr:spPr>
        <a:xfrm>
          <a:off x="14084300" y="5915297"/>
          <a:ext cx="7112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117956</xdr:rowOff>
    </xdr:from>
    <xdr:to>
      <xdr:col>68</xdr:col>
      <xdr:colOff>123825</xdr:colOff>
      <xdr:row>29</xdr:row>
      <xdr:rowOff>48106</xdr:rowOff>
    </xdr:to>
    <xdr:sp macro="" textlink="">
      <xdr:nvSpPr>
        <xdr:cNvPr id="152" name="楕円 151"/>
        <xdr:cNvSpPr/>
      </xdr:nvSpPr>
      <xdr:spPr>
        <a:xfrm>
          <a:off x="13271500" y="56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168756</xdr:rowOff>
    </xdr:from>
    <xdr:to>
      <xdr:col>72</xdr:col>
      <xdr:colOff>73025</xdr:colOff>
      <xdr:row>30</xdr:row>
      <xdr:rowOff>272</xdr:rowOff>
    </xdr:to>
    <xdr:cxnSp macro="">
      <xdr:nvCxnSpPr>
        <xdr:cNvPr id="153" name="直線コネクタ 152"/>
        <xdr:cNvCxnSpPr/>
      </xdr:nvCxnSpPr>
      <xdr:spPr>
        <a:xfrm>
          <a:off x="13322300" y="5740881"/>
          <a:ext cx="762000" cy="17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55690</xdr:rowOff>
    </xdr:from>
    <xdr:to>
      <xdr:col>64</xdr:col>
      <xdr:colOff>123825</xdr:colOff>
      <xdr:row>29</xdr:row>
      <xdr:rowOff>157290</xdr:rowOff>
    </xdr:to>
    <xdr:sp macro="" textlink="">
      <xdr:nvSpPr>
        <xdr:cNvPr id="154" name="楕円 153"/>
        <xdr:cNvSpPr/>
      </xdr:nvSpPr>
      <xdr:spPr>
        <a:xfrm>
          <a:off x="12509500" y="57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168756</xdr:rowOff>
    </xdr:from>
    <xdr:to>
      <xdr:col>68</xdr:col>
      <xdr:colOff>73025</xdr:colOff>
      <xdr:row>29</xdr:row>
      <xdr:rowOff>106490</xdr:rowOff>
    </xdr:to>
    <xdr:cxnSp macro="">
      <xdr:nvCxnSpPr>
        <xdr:cNvPr id="155" name="直線コネクタ 154"/>
        <xdr:cNvCxnSpPr/>
      </xdr:nvCxnSpPr>
      <xdr:spPr>
        <a:xfrm flipV="1">
          <a:off x="12560300" y="5740881"/>
          <a:ext cx="762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102534</xdr:rowOff>
    </xdr:from>
    <xdr:to>
      <xdr:col>60</xdr:col>
      <xdr:colOff>123825</xdr:colOff>
      <xdr:row>29</xdr:row>
      <xdr:rowOff>32684</xdr:rowOff>
    </xdr:to>
    <xdr:sp macro="" textlink="">
      <xdr:nvSpPr>
        <xdr:cNvPr id="156" name="楕円 155"/>
        <xdr:cNvSpPr/>
      </xdr:nvSpPr>
      <xdr:spPr>
        <a:xfrm>
          <a:off x="11747500" y="567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153334</xdr:rowOff>
    </xdr:from>
    <xdr:to>
      <xdr:col>64</xdr:col>
      <xdr:colOff>73025</xdr:colOff>
      <xdr:row>29</xdr:row>
      <xdr:rowOff>106490</xdr:rowOff>
    </xdr:to>
    <xdr:cxnSp macro="">
      <xdr:nvCxnSpPr>
        <xdr:cNvPr id="157" name="直線コネクタ 156"/>
        <xdr:cNvCxnSpPr/>
      </xdr:nvCxnSpPr>
      <xdr:spPr>
        <a:xfrm>
          <a:off x="11798300" y="5725459"/>
          <a:ext cx="762000" cy="12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8" name="n_1aveValue債務償還比率"/>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9"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60"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61"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42199</xdr:rowOff>
    </xdr:from>
    <xdr:ext cx="469744" cy="259045"/>
    <xdr:sp macro="" textlink="">
      <xdr:nvSpPr>
        <xdr:cNvPr id="162" name="n_1mainValue債務償還比率"/>
        <xdr:cNvSpPr txBox="1"/>
      </xdr:nvSpPr>
      <xdr:spPr>
        <a:xfrm>
          <a:off x="13836727" y="595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64633</xdr:rowOff>
    </xdr:from>
    <xdr:ext cx="469744" cy="259045"/>
    <xdr:sp macro="" textlink="">
      <xdr:nvSpPr>
        <xdr:cNvPr id="163" name="n_2mainValue債務償還比率"/>
        <xdr:cNvSpPr txBox="1"/>
      </xdr:nvSpPr>
      <xdr:spPr>
        <a:xfrm>
          <a:off x="13087427" y="54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2367</xdr:rowOff>
    </xdr:from>
    <xdr:ext cx="469744" cy="259045"/>
    <xdr:sp macro="" textlink="">
      <xdr:nvSpPr>
        <xdr:cNvPr id="164" name="n_3mainValue債務償還比率"/>
        <xdr:cNvSpPr txBox="1"/>
      </xdr:nvSpPr>
      <xdr:spPr>
        <a:xfrm>
          <a:off x="12325427" y="557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49211</xdr:rowOff>
    </xdr:from>
    <xdr:ext cx="469744" cy="259045"/>
    <xdr:sp macro="" textlink="">
      <xdr:nvSpPr>
        <xdr:cNvPr id="165" name="n_4mainValue債務償還比率"/>
        <xdr:cNvSpPr txBox="1"/>
      </xdr:nvSpPr>
      <xdr:spPr>
        <a:xfrm>
          <a:off x="11563427" y="544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86360</xdr:rowOff>
    </xdr:from>
    <xdr:to>
      <xdr:col>20</xdr:col>
      <xdr:colOff>38100</xdr:colOff>
      <xdr:row>38</xdr:row>
      <xdr:rowOff>16510</xdr:rowOff>
    </xdr:to>
    <xdr:sp macro="" textlink="">
      <xdr:nvSpPr>
        <xdr:cNvPr id="75" name="楕円 74"/>
        <xdr:cNvSpPr/>
      </xdr:nvSpPr>
      <xdr:spPr>
        <a:xfrm>
          <a:off x="3746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137160</xdr:rowOff>
    </xdr:from>
    <xdr:to>
      <xdr:col>24</xdr:col>
      <xdr:colOff>63500</xdr:colOff>
      <xdr:row>37</xdr:row>
      <xdr:rowOff>169545</xdr:rowOff>
    </xdr:to>
    <xdr:cxnSp macro="">
      <xdr:nvCxnSpPr>
        <xdr:cNvPr id="76" name="直線コネクタ 75"/>
        <xdr:cNvCxnSpPr/>
      </xdr:nvCxnSpPr>
      <xdr:spPr>
        <a:xfrm>
          <a:off x="3797300" y="64808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52070</xdr:rowOff>
    </xdr:from>
    <xdr:to>
      <xdr:col>15</xdr:col>
      <xdr:colOff>101600</xdr:colOff>
      <xdr:row>37</xdr:row>
      <xdr:rowOff>153670</xdr:rowOff>
    </xdr:to>
    <xdr:sp macro="" textlink="">
      <xdr:nvSpPr>
        <xdr:cNvPr id="77" name="楕円 76"/>
        <xdr:cNvSpPr/>
      </xdr:nvSpPr>
      <xdr:spPr>
        <a:xfrm>
          <a:off x="2857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137160</xdr:rowOff>
    </xdr:to>
    <xdr:cxnSp macro="">
      <xdr:nvCxnSpPr>
        <xdr:cNvPr id="78" name="直線コネクタ 77"/>
        <xdr:cNvCxnSpPr/>
      </xdr:nvCxnSpPr>
      <xdr:spPr>
        <a:xfrm>
          <a:off x="2908300" y="64465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102870</xdr:rowOff>
    </xdr:to>
    <xdr:cxnSp macro="">
      <xdr:nvCxnSpPr>
        <xdr:cNvPr id="80" name="直線コネクタ 79"/>
        <xdr:cNvCxnSpPr/>
      </xdr:nvCxnSpPr>
      <xdr:spPr>
        <a:xfrm>
          <a:off x="2019300" y="64141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29210</xdr:rowOff>
    </xdr:from>
    <xdr:to>
      <xdr:col>6</xdr:col>
      <xdr:colOff>38100</xdr:colOff>
      <xdr:row>38</xdr:row>
      <xdr:rowOff>130810</xdr:rowOff>
    </xdr:to>
    <xdr:sp macro="" textlink="">
      <xdr:nvSpPr>
        <xdr:cNvPr id="81" name="楕円 80"/>
        <xdr:cNvSpPr/>
      </xdr:nvSpPr>
      <xdr:spPr>
        <a:xfrm>
          <a:off x="1079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70485</xdr:rowOff>
    </xdr:from>
    <xdr:to>
      <xdr:col>10</xdr:col>
      <xdr:colOff>114300</xdr:colOff>
      <xdr:row>38</xdr:row>
      <xdr:rowOff>80010</xdr:rowOff>
    </xdr:to>
    <xdr:cxnSp macro="">
      <xdr:nvCxnSpPr>
        <xdr:cNvPr id="82" name="直線コネクタ 81"/>
        <xdr:cNvCxnSpPr/>
      </xdr:nvCxnSpPr>
      <xdr:spPr>
        <a:xfrm flipV="1">
          <a:off x="1130300" y="641413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6" name="n_4ave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33037</xdr:rowOff>
    </xdr:from>
    <xdr:ext cx="405111" cy="259045"/>
    <xdr:sp macro="" textlink="">
      <xdr:nvSpPr>
        <xdr:cNvPr id="87" name="n_1main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170197</xdr:rowOff>
    </xdr:from>
    <xdr:ext cx="405111" cy="259045"/>
    <xdr:sp macro="" textlink="">
      <xdr:nvSpPr>
        <xdr:cNvPr id="88" name="n_2mainValue【道路】&#10;有形固定資産減価償却率"/>
        <xdr:cNvSpPr txBox="1"/>
      </xdr:nvSpPr>
      <xdr:spPr>
        <a:xfrm>
          <a:off x="27057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9" name="n_3mainValue【道路】&#10;有形固定資産減価償却率"/>
        <xdr:cNvSpPr txBox="1"/>
      </xdr:nvSpPr>
      <xdr:spPr>
        <a:xfrm>
          <a:off x="1816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121937</xdr:rowOff>
    </xdr:from>
    <xdr:ext cx="405111" cy="259045"/>
    <xdr:sp macro="" textlink="">
      <xdr:nvSpPr>
        <xdr:cNvPr id="90" name="n_4mainValue【道路】&#10;有形固定資産減価償却率"/>
        <xdr:cNvSpPr txBox="1"/>
      </xdr:nvSpPr>
      <xdr:spPr>
        <a:xfrm>
          <a:off x="927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97637</xdr:rowOff>
    </xdr:from>
    <xdr:to>
      <xdr:col>55</xdr:col>
      <xdr:colOff>50800</xdr:colOff>
      <xdr:row>41</xdr:row>
      <xdr:rowOff>27787</xdr:rowOff>
    </xdr:to>
    <xdr:sp macro="" textlink="">
      <xdr:nvSpPr>
        <xdr:cNvPr id="128" name="楕円 127"/>
        <xdr:cNvSpPr/>
      </xdr:nvSpPr>
      <xdr:spPr>
        <a:xfrm>
          <a:off x="10426700" y="69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12564</xdr:rowOff>
    </xdr:from>
    <xdr:ext cx="469744" cy="259045"/>
    <xdr:sp macro="" textlink="">
      <xdr:nvSpPr>
        <xdr:cNvPr id="129" name="【道路】&#10;一人当たり延長該当値テキスト"/>
        <xdr:cNvSpPr txBox="1"/>
      </xdr:nvSpPr>
      <xdr:spPr>
        <a:xfrm>
          <a:off x="10515600" y="687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102118</xdr:rowOff>
    </xdr:from>
    <xdr:to>
      <xdr:col>50</xdr:col>
      <xdr:colOff>165100</xdr:colOff>
      <xdr:row>41</xdr:row>
      <xdr:rowOff>32268</xdr:rowOff>
    </xdr:to>
    <xdr:sp macro="" textlink="">
      <xdr:nvSpPr>
        <xdr:cNvPr id="130" name="楕円 129"/>
        <xdr:cNvSpPr/>
      </xdr:nvSpPr>
      <xdr:spPr>
        <a:xfrm>
          <a:off x="9588500" y="6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148437</xdr:rowOff>
    </xdr:from>
    <xdr:to>
      <xdr:col>55</xdr:col>
      <xdr:colOff>0</xdr:colOff>
      <xdr:row>40</xdr:row>
      <xdr:rowOff>152918</xdr:rowOff>
    </xdr:to>
    <xdr:cxnSp macro="">
      <xdr:nvCxnSpPr>
        <xdr:cNvPr id="131" name="直線コネクタ 130"/>
        <xdr:cNvCxnSpPr/>
      </xdr:nvCxnSpPr>
      <xdr:spPr>
        <a:xfrm flipV="1">
          <a:off x="9639300" y="7006437"/>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105913</xdr:rowOff>
    </xdr:from>
    <xdr:to>
      <xdr:col>46</xdr:col>
      <xdr:colOff>38100</xdr:colOff>
      <xdr:row>41</xdr:row>
      <xdr:rowOff>36063</xdr:rowOff>
    </xdr:to>
    <xdr:sp macro="" textlink="">
      <xdr:nvSpPr>
        <xdr:cNvPr id="132" name="楕円 131"/>
        <xdr:cNvSpPr/>
      </xdr:nvSpPr>
      <xdr:spPr>
        <a:xfrm>
          <a:off x="8699500" y="69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152918</xdr:rowOff>
    </xdr:from>
    <xdr:to>
      <xdr:col>50</xdr:col>
      <xdr:colOff>114300</xdr:colOff>
      <xdr:row>40</xdr:row>
      <xdr:rowOff>156713</xdr:rowOff>
    </xdr:to>
    <xdr:cxnSp macro="">
      <xdr:nvCxnSpPr>
        <xdr:cNvPr id="133" name="直線コネクタ 132"/>
        <xdr:cNvCxnSpPr/>
      </xdr:nvCxnSpPr>
      <xdr:spPr>
        <a:xfrm flipV="1">
          <a:off x="8750300" y="7010918"/>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108839</xdr:rowOff>
    </xdr:from>
    <xdr:to>
      <xdr:col>41</xdr:col>
      <xdr:colOff>101600</xdr:colOff>
      <xdr:row>41</xdr:row>
      <xdr:rowOff>38989</xdr:rowOff>
    </xdr:to>
    <xdr:sp macro="" textlink="">
      <xdr:nvSpPr>
        <xdr:cNvPr id="134" name="楕円 133"/>
        <xdr:cNvSpPr/>
      </xdr:nvSpPr>
      <xdr:spPr>
        <a:xfrm>
          <a:off x="78105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156713</xdr:rowOff>
    </xdr:from>
    <xdr:to>
      <xdr:col>45</xdr:col>
      <xdr:colOff>177800</xdr:colOff>
      <xdr:row>40</xdr:row>
      <xdr:rowOff>159639</xdr:rowOff>
    </xdr:to>
    <xdr:cxnSp macro="">
      <xdr:nvCxnSpPr>
        <xdr:cNvPr id="135" name="直線コネクタ 134"/>
        <xdr:cNvCxnSpPr/>
      </xdr:nvCxnSpPr>
      <xdr:spPr>
        <a:xfrm flipV="1">
          <a:off x="7861300" y="701471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95900</xdr:rowOff>
    </xdr:from>
    <xdr:to>
      <xdr:col>36</xdr:col>
      <xdr:colOff>165100</xdr:colOff>
      <xdr:row>41</xdr:row>
      <xdr:rowOff>26050</xdr:rowOff>
    </xdr:to>
    <xdr:sp macro="" textlink="">
      <xdr:nvSpPr>
        <xdr:cNvPr id="136" name="楕円 135"/>
        <xdr:cNvSpPr/>
      </xdr:nvSpPr>
      <xdr:spPr>
        <a:xfrm>
          <a:off x="6921500" y="69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146700</xdr:rowOff>
    </xdr:from>
    <xdr:to>
      <xdr:col>41</xdr:col>
      <xdr:colOff>50800</xdr:colOff>
      <xdr:row>40</xdr:row>
      <xdr:rowOff>159639</xdr:rowOff>
    </xdr:to>
    <xdr:cxnSp macro="">
      <xdr:nvCxnSpPr>
        <xdr:cNvPr id="137" name="直線コネクタ 136"/>
        <xdr:cNvCxnSpPr/>
      </xdr:nvCxnSpPr>
      <xdr:spPr>
        <a:xfrm>
          <a:off x="6972300" y="7004700"/>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23395</xdr:rowOff>
    </xdr:from>
    <xdr:ext cx="469744" cy="259045"/>
    <xdr:sp macro="" textlink="">
      <xdr:nvSpPr>
        <xdr:cNvPr id="142" name="n_1mainValue【道路】&#10;一人当たり延長"/>
        <xdr:cNvSpPr txBox="1"/>
      </xdr:nvSpPr>
      <xdr:spPr>
        <a:xfrm>
          <a:off x="9391727" y="705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27190</xdr:rowOff>
    </xdr:from>
    <xdr:ext cx="469744" cy="259045"/>
    <xdr:sp macro="" textlink="">
      <xdr:nvSpPr>
        <xdr:cNvPr id="143" name="n_2mainValue【道路】&#10;一人当たり延長"/>
        <xdr:cNvSpPr txBox="1"/>
      </xdr:nvSpPr>
      <xdr:spPr>
        <a:xfrm>
          <a:off x="8515427" y="70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30116</xdr:rowOff>
    </xdr:from>
    <xdr:ext cx="469744" cy="259045"/>
    <xdr:sp macro="" textlink="">
      <xdr:nvSpPr>
        <xdr:cNvPr id="144" name="n_3mainValue【道路】&#10;一人当たり延長"/>
        <xdr:cNvSpPr txBox="1"/>
      </xdr:nvSpPr>
      <xdr:spPr>
        <a:xfrm>
          <a:off x="7626427" y="705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17177</xdr:rowOff>
    </xdr:from>
    <xdr:ext cx="469744" cy="259045"/>
    <xdr:sp macro="" textlink="">
      <xdr:nvSpPr>
        <xdr:cNvPr id="145" name="n_4mainValue【道路】&#10;一人当たり延長"/>
        <xdr:cNvSpPr txBox="1"/>
      </xdr:nvSpPr>
      <xdr:spPr>
        <a:xfrm>
          <a:off x="6737427" y="704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86" name="楕円 185"/>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87" name="【橋りょう・トンネル】&#10;有形固定資産減価償却率該当値テキスト"/>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88" name="楕円 187"/>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64770</xdr:rowOff>
    </xdr:to>
    <xdr:cxnSp macro="">
      <xdr:nvCxnSpPr>
        <xdr:cNvPr id="189" name="直線コネクタ 188"/>
        <xdr:cNvCxnSpPr/>
      </xdr:nvCxnSpPr>
      <xdr:spPr>
        <a:xfrm>
          <a:off x="3797300" y="1014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0" name="楕円 189"/>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26670</xdr:rowOff>
    </xdr:to>
    <xdr:cxnSp macro="">
      <xdr:nvCxnSpPr>
        <xdr:cNvPr id="191" name="直線コネクタ 190"/>
        <xdr:cNvCxnSpPr/>
      </xdr:nvCxnSpPr>
      <xdr:spPr>
        <a:xfrm>
          <a:off x="2908300" y="100926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44450</xdr:rowOff>
    </xdr:from>
    <xdr:to>
      <xdr:col>10</xdr:col>
      <xdr:colOff>165100</xdr:colOff>
      <xdr:row>58</xdr:row>
      <xdr:rowOff>146050</xdr:rowOff>
    </xdr:to>
    <xdr:sp macro="" textlink="">
      <xdr:nvSpPr>
        <xdr:cNvPr id="192" name="楕円 191"/>
        <xdr:cNvSpPr/>
      </xdr:nvSpPr>
      <xdr:spPr>
        <a:xfrm>
          <a:off x="1968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95250</xdr:rowOff>
    </xdr:from>
    <xdr:to>
      <xdr:col>15</xdr:col>
      <xdr:colOff>50800</xdr:colOff>
      <xdr:row>58</xdr:row>
      <xdr:rowOff>148590</xdr:rowOff>
    </xdr:to>
    <xdr:cxnSp macro="">
      <xdr:nvCxnSpPr>
        <xdr:cNvPr id="193" name="直線コネクタ 192"/>
        <xdr:cNvCxnSpPr/>
      </xdr:nvCxnSpPr>
      <xdr:spPr>
        <a:xfrm>
          <a:off x="2019300" y="10039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59690</xdr:rowOff>
    </xdr:from>
    <xdr:to>
      <xdr:col>6</xdr:col>
      <xdr:colOff>38100</xdr:colOff>
      <xdr:row>55</xdr:row>
      <xdr:rowOff>161290</xdr:rowOff>
    </xdr:to>
    <xdr:sp macro="" textlink="">
      <xdr:nvSpPr>
        <xdr:cNvPr id="194" name="楕円 193"/>
        <xdr:cNvSpPr/>
      </xdr:nvSpPr>
      <xdr:spPr>
        <a:xfrm>
          <a:off x="1079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110490</xdr:rowOff>
    </xdr:from>
    <xdr:to>
      <xdr:col>10</xdr:col>
      <xdr:colOff>114300</xdr:colOff>
      <xdr:row>58</xdr:row>
      <xdr:rowOff>95250</xdr:rowOff>
    </xdr:to>
    <xdr:cxnSp macro="">
      <xdr:nvCxnSpPr>
        <xdr:cNvPr id="195" name="直線コネクタ 194"/>
        <xdr:cNvCxnSpPr/>
      </xdr:nvCxnSpPr>
      <xdr:spPr>
        <a:xfrm>
          <a:off x="1130300" y="954024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0" name="n_1mainValue【橋りょう・トンネル】&#10;有形固定資産減価償却率"/>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1" name="n_2mainValue【橋りょう・トンネル】&#10;有形固定資産減価償却率"/>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162577</xdr:rowOff>
    </xdr:from>
    <xdr:ext cx="405111" cy="259045"/>
    <xdr:sp macro="" textlink="">
      <xdr:nvSpPr>
        <xdr:cNvPr id="202" name="n_3mainValue【橋りょう・トンネル】&#10;有形固定資産減価償却率"/>
        <xdr:cNvSpPr txBox="1"/>
      </xdr:nvSpPr>
      <xdr:spPr>
        <a:xfrm>
          <a:off x="1816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6367</xdr:rowOff>
    </xdr:from>
    <xdr:ext cx="405111" cy="259045"/>
    <xdr:sp macro="" textlink="">
      <xdr:nvSpPr>
        <xdr:cNvPr id="203" name="n_4mainValue【橋りょう・トンネル】&#10;有形固定資産減価償却率"/>
        <xdr:cNvSpPr txBox="1"/>
      </xdr:nvSpPr>
      <xdr:spPr>
        <a:xfrm>
          <a:off x="927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28" name="【橋りょう・トンネル】&#10;一人当たり有形固定資産（償却資産）額平均値テキスト"/>
        <xdr:cNvSpPr txBox="1"/>
      </xdr:nvSpPr>
      <xdr:spPr>
        <a:xfrm>
          <a:off x="10515600" y="10220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118478</xdr:rowOff>
    </xdr:from>
    <xdr:to>
      <xdr:col>55</xdr:col>
      <xdr:colOff>50800</xdr:colOff>
      <xdr:row>61</xdr:row>
      <xdr:rowOff>48628</xdr:rowOff>
    </xdr:to>
    <xdr:sp macro="" textlink="">
      <xdr:nvSpPr>
        <xdr:cNvPr id="239" name="楕円 238"/>
        <xdr:cNvSpPr/>
      </xdr:nvSpPr>
      <xdr:spPr>
        <a:xfrm>
          <a:off x="10426700" y="1040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96905</xdr:rowOff>
    </xdr:from>
    <xdr:ext cx="534377" cy="259045"/>
    <xdr:sp macro="" textlink="">
      <xdr:nvSpPr>
        <xdr:cNvPr id="240" name="【橋りょう・トンネル】&#10;一人当たり有形固定資産（償却資産）額該当値テキスト"/>
        <xdr:cNvSpPr txBox="1"/>
      </xdr:nvSpPr>
      <xdr:spPr>
        <a:xfrm>
          <a:off x="10515600" y="1038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125754</xdr:rowOff>
    </xdr:from>
    <xdr:to>
      <xdr:col>50</xdr:col>
      <xdr:colOff>165100</xdr:colOff>
      <xdr:row>61</xdr:row>
      <xdr:rowOff>55904</xdr:rowOff>
    </xdr:to>
    <xdr:sp macro="" textlink="">
      <xdr:nvSpPr>
        <xdr:cNvPr id="241" name="楕円 240"/>
        <xdr:cNvSpPr/>
      </xdr:nvSpPr>
      <xdr:spPr>
        <a:xfrm>
          <a:off x="9588500" y="104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169278</xdr:rowOff>
    </xdr:from>
    <xdr:to>
      <xdr:col>55</xdr:col>
      <xdr:colOff>0</xdr:colOff>
      <xdr:row>61</xdr:row>
      <xdr:rowOff>5104</xdr:rowOff>
    </xdr:to>
    <xdr:cxnSp macro="">
      <xdr:nvCxnSpPr>
        <xdr:cNvPr id="242" name="直線コネクタ 241"/>
        <xdr:cNvCxnSpPr/>
      </xdr:nvCxnSpPr>
      <xdr:spPr>
        <a:xfrm flipV="1">
          <a:off x="9639300" y="10456278"/>
          <a:ext cx="838200" cy="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130411</xdr:rowOff>
    </xdr:from>
    <xdr:to>
      <xdr:col>46</xdr:col>
      <xdr:colOff>38100</xdr:colOff>
      <xdr:row>61</xdr:row>
      <xdr:rowOff>60561</xdr:rowOff>
    </xdr:to>
    <xdr:sp macro="" textlink="">
      <xdr:nvSpPr>
        <xdr:cNvPr id="243" name="楕円 242"/>
        <xdr:cNvSpPr/>
      </xdr:nvSpPr>
      <xdr:spPr>
        <a:xfrm>
          <a:off x="8699500" y="104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5104</xdr:rowOff>
    </xdr:from>
    <xdr:to>
      <xdr:col>50</xdr:col>
      <xdr:colOff>114300</xdr:colOff>
      <xdr:row>61</xdr:row>
      <xdr:rowOff>9761</xdr:rowOff>
    </xdr:to>
    <xdr:cxnSp macro="">
      <xdr:nvCxnSpPr>
        <xdr:cNvPr id="244" name="直線コネクタ 243"/>
        <xdr:cNvCxnSpPr/>
      </xdr:nvCxnSpPr>
      <xdr:spPr>
        <a:xfrm flipV="1">
          <a:off x="8750300" y="10463554"/>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134692</xdr:rowOff>
    </xdr:from>
    <xdr:to>
      <xdr:col>41</xdr:col>
      <xdr:colOff>101600</xdr:colOff>
      <xdr:row>61</xdr:row>
      <xdr:rowOff>64842</xdr:rowOff>
    </xdr:to>
    <xdr:sp macro="" textlink="">
      <xdr:nvSpPr>
        <xdr:cNvPr id="245" name="楕円 244"/>
        <xdr:cNvSpPr/>
      </xdr:nvSpPr>
      <xdr:spPr>
        <a:xfrm>
          <a:off x="7810500" y="104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9761</xdr:rowOff>
    </xdr:from>
    <xdr:to>
      <xdr:col>45</xdr:col>
      <xdr:colOff>177800</xdr:colOff>
      <xdr:row>61</xdr:row>
      <xdr:rowOff>14042</xdr:rowOff>
    </xdr:to>
    <xdr:cxnSp macro="">
      <xdr:nvCxnSpPr>
        <xdr:cNvPr id="246" name="直線コネクタ 245"/>
        <xdr:cNvCxnSpPr/>
      </xdr:nvCxnSpPr>
      <xdr:spPr>
        <a:xfrm flipV="1">
          <a:off x="7861300" y="10468211"/>
          <a:ext cx="889000" cy="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46510</xdr:rowOff>
    </xdr:from>
    <xdr:to>
      <xdr:col>36</xdr:col>
      <xdr:colOff>165100</xdr:colOff>
      <xdr:row>61</xdr:row>
      <xdr:rowOff>148110</xdr:rowOff>
    </xdr:to>
    <xdr:sp macro="" textlink="">
      <xdr:nvSpPr>
        <xdr:cNvPr id="247" name="楕円 246"/>
        <xdr:cNvSpPr/>
      </xdr:nvSpPr>
      <xdr:spPr>
        <a:xfrm>
          <a:off x="6921500" y="105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14042</xdr:rowOff>
    </xdr:from>
    <xdr:to>
      <xdr:col>41</xdr:col>
      <xdr:colOff>50800</xdr:colOff>
      <xdr:row>61</xdr:row>
      <xdr:rowOff>97310</xdr:rowOff>
    </xdr:to>
    <xdr:cxnSp macro="">
      <xdr:nvCxnSpPr>
        <xdr:cNvPr id="248" name="直線コネクタ 247"/>
        <xdr:cNvCxnSpPr/>
      </xdr:nvCxnSpPr>
      <xdr:spPr>
        <a:xfrm flipV="1">
          <a:off x="6972300" y="10472492"/>
          <a:ext cx="889000" cy="8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49" name="n_1aveValue【橋りょう・トンネル】&#10;一人当たり有形固定資産（償却資産）額"/>
        <xdr:cNvSpPr txBox="1"/>
      </xdr:nvSpPr>
      <xdr:spPr>
        <a:xfrm>
          <a:off x="9359411" y="101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50" name="n_2aveValue【橋りょう・トンネル】&#10;一人当たり有形固定資産（償却資産）額"/>
        <xdr:cNvSpPr txBox="1"/>
      </xdr:nvSpPr>
      <xdr:spPr>
        <a:xfrm>
          <a:off x="8483111" y="101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51" name="n_3aveValue【橋りょう・トンネル】&#10;一人当たり有形固定資産（償却資産）額"/>
        <xdr:cNvSpPr txBox="1"/>
      </xdr:nvSpPr>
      <xdr:spPr>
        <a:xfrm>
          <a:off x="7594111" y="1012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52" name="n_4aveValue【橋りょう・トンネル】&#10;一人当たり有形固定資産（償却資産）額"/>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47031</xdr:rowOff>
    </xdr:from>
    <xdr:ext cx="534377" cy="259045"/>
    <xdr:sp macro="" textlink="">
      <xdr:nvSpPr>
        <xdr:cNvPr id="253" name="n_1mainValue【橋りょう・トンネル】&#10;一人当たり有形固定資産（償却資産）額"/>
        <xdr:cNvSpPr txBox="1"/>
      </xdr:nvSpPr>
      <xdr:spPr>
        <a:xfrm>
          <a:off x="9359411" y="105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51688</xdr:rowOff>
    </xdr:from>
    <xdr:ext cx="534377" cy="259045"/>
    <xdr:sp macro="" textlink="">
      <xdr:nvSpPr>
        <xdr:cNvPr id="254" name="n_2mainValue【橋りょう・トンネル】&#10;一人当たり有形固定資産（償却資産）額"/>
        <xdr:cNvSpPr txBox="1"/>
      </xdr:nvSpPr>
      <xdr:spPr>
        <a:xfrm>
          <a:off x="8483111" y="105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55969</xdr:rowOff>
    </xdr:from>
    <xdr:ext cx="534377" cy="259045"/>
    <xdr:sp macro="" textlink="">
      <xdr:nvSpPr>
        <xdr:cNvPr id="255" name="n_3mainValue【橋りょう・トンネル】&#10;一人当たり有形固定資産（償却資産）額"/>
        <xdr:cNvSpPr txBox="1"/>
      </xdr:nvSpPr>
      <xdr:spPr>
        <a:xfrm>
          <a:off x="7594111" y="105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139237</xdr:rowOff>
    </xdr:from>
    <xdr:ext cx="534377" cy="259045"/>
    <xdr:sp macro="" textlink="">
      <xdr:nvSpPr>
        <xdr:cNvPr id="256" name="n_4mainValue【橋りょう・トンネル】&#10;一人当たり有形固定資産（償却資産）額"/>
        <xdr:cNvSpPr txBox="1"/>
      </xdr:nvSpPr>
      <xdr:spPr>
        <a:xfrm>
          <a:off x="6705111" y="105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4" name="【公営住宅】&#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23876</xdr:rowOff>
    </xdr:from>
    <xdr:to>
      <xdr:col>24</xdr:col>
      <xdr:colOff>114300</xdr:colOff>
      <xdr:row>82</xdr:row>
      <xdr:rowOff>125476</xdr:rowOff>
    </xdr:to>
    <xdr:sp macro="" textlink="">
      <xdr:nvSpPr>
        <xdr:cNvPr id="295" name="楕円 294"/>
        <xdr:cNvSpPr/>
      </xdr:nvSpPr>
      <xdr:spPr>
        <a:xfrm>
          <a:off x="4584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2303</xdr:rowOff>
    </xdr:from>
    <xdr:ext cx="405111" cy="259045"/>
    <xdr:sp macro="" textlink="">
      <xdr:nvSpPr>
        <xdr:cNvPr id="296" name="【公営住宅】&#10;有形固定資産減価償却率該当値テキスト"/>
        <xdr:cNvSpPr txBox="1"/>
      </xdr:nvSpPr>
      <xdr:spPr>
        <a:xfrm>
          <a:off x="4673600"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97" name="楕円 296"/>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74676</xdr:rowOff>
    </xdr:from>
    <xdr:to>
      <xdr:col>24</xdr:col>
      <xdr:colOff>63500</xdr:colOff>
      <xdr:row>83</xdr:row>
      <xdr:rowOff>72389</xdr:rowOff>
    </xdr:to>
    <xdr:cxnSp macro="">
      <xdr:nvCxnSpPr>
        <xdr:cNvPr id="298" name="直線コネクタ 297"/>
        <xdr:cNvCxnSpPr/>
      </xdr:nvCxnSpPr>
      <xdr:spPr>
        <a:xfrm flipV="1">
          <a:off x="3797300" y="1413357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131318</xdr:rowOff>
    </xdr:from>
    <xdr:to>
      <xdr:col>15</xdr:col>
      <xdr:colOff>101600</xdr:colOff>
      <xdr:row>83</xdr:row>
      <xdr:rowOff>61468</xdr:rowOff>
    </xdr:to>
    <xdr:sp macro="" textlink="">
      <xdr:nvSpPr>
        <xdr:cNvPr id="299" name="楕円 298"/>
        <xdr:cNvSpPr/>
      </xdr:nvSpPr>
      <xdr:spPr>
        <a:xfrm>
          <a:off x="2857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72389</xdr:rowOff>
    </xdr:to>
    <xdr:cxnSp macro="">
      <xdr:nvCxnSpPr>
        <xdr:cNvPr id="300" name="直線コネクタ 299"/>
        <xdr:cNvCxnSpPr/>
      </xdr:nvCxnSpPr>
      <xdr:spPr>
        <a:xfrm>
          <a:off x="2908300" y="1424101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xdr:rowOff>
    </xdr:from>
    <xdr:to>
      <xdr:col>10</xdr:col>
      <xdr:colOff>165100</xdr:colOff>
      <xdr:row>82</xdr:row>
      <xdr:rowOff>118618</xdr:rowOff>
    </xdr:to>
    <xdr:sp macro="" textlink="">
      <xdr:nvSpPr>
        <xdr:cNvPr id="301" name="楕円 300"/>
        <xdr:cNvSpPr/>
      </xdr:nvSpPr>
      <xdr:spPr>
        <a:xfrm>
          <a:off x="1968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67818</xdr:rowOff>
    </xdr:from>
    <xdr:to>
      <xdr:col>15</xdr:col>
      <xdr:colOff>50800</xdr:colOff>
      <xdr:row>83</xdr:row>
      <xdr:rowOff>10668</xdr:rowOff>
    </xdr:to>
    <xdr:cxnSp macro="">
      <xdr:nvCxnSpPr>
        <xdr:cNvPr id="302" name="直線コネクタ 301"/>
        <xdr:cNvCxnSpPr/>
      </xdr:nvCxnSpPr>
      <xdr:spPr>
        <a:xfrm>
          <a:off x="2019300" y="1412671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37592</xdr:rowOff>
    </xdr:from>
    <xdr:to>
      <xdr:col>6</xdr:col>
      <xdr:colOff>38100</xdr:colOff>
      <xdr:row>83</xdr:row>
      <xdr:rowOff>139192</xdr:rowOff>
    </xdr:to>
    <xdr:sp macro="" textlink="">
      <xdr:nvSpPr>
        <xdr:cNvPr id="303" name="楕円 302"/>
        <xdr:cNvSpPr/>
      </xdr:nvSpPr>
      <xdr:spPr>
        <a:xfrm>
          <a:off x="1079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67818</xdr:rowOff>
    </xdr:from>
    <xdr:to>
      <xdr:col>10</xdr:col>
      <xdr:colOff>114300</xdr:colOff>
      <xdr:row>83</xdr:row>
      <xdr:rowOff>88392</xdr:rowOff>
    </xdr:to>
    <xdr:cxnSp macro="">
      <xdr:nvCxnSpPr>
        <xdr:cNvPr id="304" name="直線コネクタ 303"/>
        <xdr:cNvCxnSpPr/>
      </xdr:nvCxnSpPr>
      <xdr:spPr>
        <a:xfrm flipV="1">
          <a:off x="1130300" y="1412671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305" name="n_1aveValue【公営住宅】&#10;有形固定資産減価償却率"/>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306" name="n_2aveValue【公営住宅】&#10;有形固定資産減価償却率"/>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07" name="n_3aveValue【公営住宅】&#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8" name="n_4aveValue【公営住宅】&#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09" name="n_1main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310" name="n_2main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109745</xdr:rowOff>
    </xdr:from>
    <xdr:ext cx="405111" cy="259045"/>
    <xdr:sp macro="" textlink="">
      <xdr:nvSpPr>
        <xdr:cNvPr id="311" name="n_3mainValue【公営住宅】&#10;有形固定資産減価償却率"/>
        <xdr:cNvSpPr txBox="1"/>
      </xdr:nvSpPr>
      <xdr:spPr>
        <a:xfrm>
          <a:off x="1816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130319</xdr:rowOff>
    </xdr:from>
    <xdr:ext cx="405111" cy="259045"/>
    <xdr:sp macro="" textlink="">
      <xdr:nvSpPr>
        <xdr:cNvPr id="312" name="n_4mainValue【公営住宅】&#10;有形固定資産減価償却率"/>
        <xdr:cNvSpPr txBox="1"/>
      </xdr:nvSpPr>
      <xdr:spPr>
        <a:xfrm>
          <a:off x="927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xdr:rowOff>
    </xdr:from>
    <xdr:ext cx="469744" cy="259045"/>
    <xdr:sp macro="" textlink="">
      <xdr:nvSpPr>
        <xdr:cNvPr id="343" name="【公営住宅】&#10;一人当たり面積平均値テキスト"/>
        <xdr:cNvSpPr txBox="1"/>
      </xdr:nvSpPr>
      <xdr:spPr>
        <a:xfrm>
          <a:off x="10515600" y="1423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98334</xdr:rowOff>
    </xdr:from>
    <xdr:to>
      <xdr:col>55</xdr:col>
      <xdr:colOff>50800</xdr:colOff>
      <xdr:row>83</xdr:row>
      <xdr:rowOff>28484</xdr:rowOff>
    </xdr:to>
    <xdr:sp macro="" textlink="">
      <xdr:nvSpPr>
        <xdr:cNvPr id="354" name="楕円 353"/>
        <xdr:cNvSpPr/>
      </xdr:nvSpPr>
      <xdr:spPr>
        <a:xfrm>
          <a:off x="104267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121211</xdr:rowOff>
    </xdr:from>
    <xdr:ext cx="469744" cy="259045"/>
    <xdr:sp macro="" textlink="">
      <xdr:nvSpPr>
        <xdr:cNvPr id="355" name="【公営住宅】&#10;一人当たり面積該当値テキスト"/>
        <xdr:cNvSpPr txBox="1"/>
      </xdr:nvSpPr>
      <xdr:spPr>
        <a:xfrm>
          <a:off x="10515600" y="140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101600</xdr:rowOff>
    </xdr:from>
    <xdr:to>
      <xdr:col>50</xdr:col>
      <xdr:colOff>165100</xdr:colOff>
      <xdr:row>83</xdr:row>
      <xdr:rowOff>31750</xdr:rowOff>
    </xdr:to>
    <xdr:sp macro="" textlink="">
      <xdr:nvSpPr>
        <xdr:cNvPr id="356" name="楕円 355"/>
        <xdr:cNvSpPr/>
      </xdr:nvSpPr>
      <xdr:spPr>
        <a:xfrm>
          <a:off x="958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149134</xdr:rowOff>
    </xdr:from>
    <xdr:to>
      <xdr:col>55</xdr:col>
      <xdr:colOff>0</xdr:colOff>
      <xdr:row>82</xdr:row>
      <xdr:rowOff>152400</xdr:rowOff>
    </xdr:to>
    <xdr:cxnSp macro="">
      <xdr:nvCxnSpPr>
        <xdr:cNvPr id="357" name="直線コネクタ 356"/>
        <xdr:cNvCxnSpPr/>
      </xdr:nvCxnSpPr>
      <xdr:spPr>
        <a:xfrm flipV="1">
          <a:off x="9639300" y="142080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58" name="楕円 357"/>
        <xdr:cNvSpPr/>
      </xdr:nvSpPr>
      <xdr:spPr>
        <a:xfrm>
          <a:off x="869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152400</xdr:rowOff>
    </xdr:from>
    <xdr:to>
      <xdr:col>50</xdr:col>
      <xdr:colOff>114300</xdr:colOff>
      <xdr:row>83</xdr:row>
      <xdr:rowOff>20138</xdr:rowOff>
    </xdr:to>
    <xdr:cxnSp macro="">
      <xdr:nvCxnSpPr>
        <xdr:cNvPr id="359" name="直線コネクタ 358"/>
        <xdr:cNvCxnSpPr/>
      </xdr:nvCxnSpPr>
      <xdr:spPr>
        <a:xfrm flipV="1">
          <a:off x="8750300" y="142113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31387</xdr:rowOff>
    </xdr:from>
    <xdr:to>
      <xdr:col>41</xdr:col>
      <xdr:colOff>101600</xdr:colOff>
      <xdr:row>82</xdr:row>
      <xdr:rowOff>132987</xdr:rowOff>
    </xdr:to>
    <xdr:sp macro="" textlink="">
      <xdr:nvSpPr>
        <xdr:cNvPr id="360" name="楕円 359"/>
        <xdr:cNvSpPr/>
      </xdr:nvSpPr>
      <xdr:spPr>
        <a:xfrm>
          <a:off x="781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82187</xdr:rowOff>
    </xdr:from>
    <xdr:to>
      <xdr:col>45</xdr:col>
      <xdr:colOff>177800</xdr:colOff>
      <xdr:row>83</xdr:row>
      <xdr:rowOff>20138</xdr:rowOff>
    </xdr:to>
    <xdr:cxnSp macro="">
      <xdr:nvCxnSpPr>
        <xdr:cNvPr id="361" name="直線コネクタ 360"/>
        <xdr:cNvCxnSpPr/>
      </xdr:nvCxnSpPr>
      <xdr:spPr>
        <a:xfrm>
          <a:off x="7861300" y="14141087"/>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99968</xdr:rowOff>
    </xdr:from>
    <xdr:to>
      <xdr:col>36</xdr:col>
      <xdr:colOff>165100</xdr:colOff>
      <xdr:row>83</xdr:row>
      <xdr:rowOff>30118</xdr:rowOff>
    </xdr:to>
    <xdr:sp macro="" textlink="">
      <xdr:nvSpPr>
        <xdr:cNvPr id="362" name="楕円 361"/>
        <xdr:cNvSpPr/>
      </xdr:nvSpPr>
      <xdr:spPr>
        <a:xfrm>
          <a:off x="6921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82187</xdr:rowOff>
    </xdr:from>
    <xdr:to>
      <xdr:col>41</xdr:col>
      <xdr:colOff>50800</xdr:colOff>
      <xdr:row>82</xdr:row>
      <xdr:rowOff>150768</xdr:rowOff>
    </xdr:to>
    <xdr:cxnSp macro="">
      <xdr:nvCxnSpPr>
        <xdr:cNvPr id="363" name="直線コネクタ 362"/>
        <xdr:cNvCxnSpPr/>
      </xdr:nvCxnSpPr>
      <xdr:spPr>
        <a:xfrm flipV="1">
          <a:off x="6972300" y="14141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109419</xdr:rowOff>
    </xdr:from>
    <xdr:ext cx="469744" cy="259045"/>
    <xdr:sp macro="" textlink="">
      <xdr:nvSpPr>
        <xdr:cNvPr id="364" name="n_1aveValue【公営住宅】&#10;一人当たり面積"/>
        <xdr:cNvSpPr txBox="1"/>
      </xdr:nvSpPr>
      <xdr:spPr>
        <a:xfrm>
          <a:off x="93917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83293</xdr:rowOff>
    </xdr:from>
    <xdr:ext cx="469744" cy="259045"/>
    <xdr:sp macro="" textlink="">
      <xdr:nvSpPr>
        <xdr:cNvPr id="365" name="n_2aveValue【公営住宅】&#10;一人当たり面積"/>
        <xdr:cNvSpPr txBox="1"/>
      </xdr:nvSpPr>
      <xdr:spPr>
        <a:xfrm>
          <a:off x="8515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89825</xdr:rowOff>
    </xdr:from>
    <xdr:ext cx="469744" cy="259045"/>
    <xdr:sp macro="" textlink="">
      <xdr:nvSpPr>
        <xdr:cNvPr id="366" name="n_3aveValue【公営住宅】&#10;一人当たり面積"/>
        <xdr:cNvSpPr txBox="1"/>
      </xdr:nvSpPr>
      <xdr:spPr>
        <a:xfrm>
          <a:off x="7626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7" name="n_4aveValue【公営住宅】&#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48277</xdr:rowOff>
    </xdr:from>
    <xdr:ext cx="469744" cy="259045"/>
    <xdr:sp macro="" textlink="">
      <xdr:nvSpPr>
        <xdr:cNvPr id="368" name="n_1mainValue【公営住宅】&#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69" name="n_2mainValue【公営住宅】&#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149514</xdr:rowOff>
    </xdr:from>
    <xdr:ext cx="469744" cy="259045"/>
    <xdr:sp macro="" textlink="">
      <xdr:nvSpPr>
        <xdr:cNvPr id="370" name="n_3mainValue【公営住宅】&#10;一人当たり面積"/>
        <xdr:cNvSpPr txBox="1"/>
      </xdr:nvSpPr>
      <xdr:spPr>
        <a:xfrm>
          <a:off x="7626427" y="138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46645</xdr:rowOff>
    </xdr:from>
    <xdr:ext cx="469744" cy="259045"/>
    <xdr:sp macro="" textlink="">
      <xdr:nvSpPr>
        <xdr:cNvPr id="371" name="n_4mainValue【公営住宅】&#10;一人当たり面積"/>
        <xdr:cNvSpPr txBox="1"/>
      </xdr:nvSpPr>
      <xdr:spPr>
        <a:xfrm>
          <a:off x="6737427" y="1393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4" name="テキスト ボックス 3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4" name="テキスト ボックス 39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96" name="直線コネクタ 395"/>
        <xdr:cNvCxnSpPr/>
      </xdr:nvCxnSpPr>
      <xdr:spPr>
        <a:xfrm flipV="1">
          <a:off x="4634865" y="172021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97" name="【港湾・漁港】&#10;有形固定資産減価償却率最小値テキスト"/>
        <xdr:cNvSpPr txBox="1"/>
      </xdr:nvSpPr>
      <xdr:spPr>
        <a:xfrm>
          <a:off x="4673600"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98" name="直線コネクタ 397"/>
        <xdr:cNvCxnSpPr/>
      </xdr:nvCxnSpPr>
      <xdr:spPr>
        <a:xfrm>
          <a:off x="4546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99" name="【港湾・漁港】&#10;有形固定資産減価償却率最大値テキスト"/>
        <xdr:cNvSpPr txBox="1"/>
      </xdr:nvSpPr>
      <xdr:spPr>
        <a:xfrm>
          <a:off x="4673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400" name="直線コネクタ 399"/>
        <xdr:cNvCxnSpPr/>
      </xdr:nvCxnSpPr>
      <xdr:spPr>
        <a:xfrm>
          <a:off x="4546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1"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2" name="フローチャート: 判断 401"/>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403" name="フローチャート: 判断 402"/>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404" name="フローチャート: 判断 403"/>
        <xdr:cNvSpPr/>
      </xdr:nvSpPr>
      <xdr:spPr>
        <a:xfrm>
          <a:off x="2857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405" name="フローチャート: 判断 404"/>
        <xdr:cNvSpPr/>
      </xdr:nvSpPr>
      <xdr:spPr>
        <a:xfrm>
          <a:off x="1968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06" name="フローチャート: 判断 405"/>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6350</xdr:rowOff>
    </xdr:from>
    <xdr:to>
      <xdr:col>24</xdr:col>
      <xdr:colOff>114300</xdr:colOff>
      <xdr:row>100</xdr:row>
      <xdr:rowOff>107950</xdr:rowOff>
    </xdr:to>
    <xdr:sp macro="" textlink="">
      <xdr:nvSpPr>
        <xdr:cNvPr id="412" name="楕円 411"/>
        <xdr:cNvSpPr/>
      </xdr:nvSpPr>
      <xdr:spPr>
        <a:xfrm>
          <a:off x="45847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130827</xdr:rowOff>
    </xdr:from>
    <xdr:ext cx="405111" cy="259045"/>
    <xdr:sp macro="" textlink="">
      <xdr:nvSpPr>
        <xdr:cNvPr id="413" name="【港湾・漁港】&#10;有形固定資産減価償却率該当値テキスト"/>
        <xdr:cNvSpPr txBox="1"/>
      </xdr:nvSpPr>
      <xdr:spPr>
        <a:xfrm>
          <a:off x="4673600"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414" name="楕円 413"/>
        <xdr:cNvSpPr/>
      </xdr:nvSpPr>
      <xdr:spPr>
        <a:xfrm>
          <a:off x="3746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57150</xdr:rowOff>
    </xdr:from>
    <xdr:to>
      <xdr:col>24</xdr:col>
      <xdr:colOff>63500</xdr:colOff>
      <xdr:row>102</xdr:row>
      <xdr:rowOff>64770</xdr:rowOff>
    </xdr:to>
    <xdr:cxnSp macro="">
      <xdr:nvCxnSpPr>
        <xdr:cNvPr id="415" name="直線コネクタ 414"/>
        <xdr:cNvCxnSpPr/>
      </xdr:nvCxnSpPr>
      <xdr:spPr>
        <a:xfrm flipV="1">
          <a:off x="3797300" y="1720215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16" name="楕円 415"/>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64770</xdr:rowOff>
    </xdr:from>
    <xdr:to>
      <xdr:col>19</xdr:col>
      <xdr:colOff>177800</xdr:colOff>
      <xdr:row>104</xdr:row>
      <xdr:rowOff>144780</xdr:rowOff>
    </xdr:to>
    <xdr:cxnSp macro="">
      <xdr:nvCxnSpPr>
        <xdr:cNvPr id="417" name="直線コネクタ 416"/>
        <xdr:cNvCxnSpPr/>
      </xdr:nvCxnSpPr>
      <xdr:spPr>
        <a:xfrm flipV="1">
          <a:off x="2908300" y="1755267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418" name="楕円 417"/>
        <xdr:cNvSpPr/>
      </xdr:nvSpPr>
      <xdr:spPr>
        <a:xfrm>
          <a:off x="1968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144780</xdr:rowOff>
    </xdr:to>
    <xdr:cxnSp macro="">
      <xdr:nvCxnSpPr>
        <xdr:cNvPr id="419" name="直線コネクタ 418"/>
        <xdr:cNvCxnSpPr/>
      </xdr:nvCxnSpPr>
      <xdr:spPr>
        <a:xfrm>
          <a:off x="2019300" y="17918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20" name="楕円 419"/>
        <xdr:cNvSpPr/>
      </xdr:nvSpPr>
      <xdr:spPr>
        <a:xfrm>
          <a:off x="1079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87630</xdr:rowOff>
    </xdr:from>
    <xdr:to>
      <xdr:col>10</xdr:col>
      <xdr:colOff>114300</xdr:colOff>
      <xdr:row>106</xdr:row>
      <xdr:rowOff>118111</xdr:rowOff>
    </xdr:to>
    <xdr:cxnSp macro="">
      <xdr:nvCxnSpPr>
        <xdr:cNvPr id="421" name="直線コネクタ 420"/>
        <xdr:cNvCxnSpPr/>
      </xdr:nvCxnSpPr>
      <xdr:spPr>
        <a:xfrm flipV="1">
          <a:off x="1130300" y="1791843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22" name="n_1aveValue【港湾・漁港】&#10;有形固定資産減価償却率"/>
        <xdr:cNvSpPr txBox="1"/>
      </xdr:nvSpPr>
      <xdr:spPr>
        <a:xfrm>
          <a:off x="35820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23" name="n_2aveValue【港湾・漁港】&#10;有形固定資産減価償却率"/>
        <xdr:cNvSpPr txBox="1"/>
      </xdr:nvSpPr>
      <xdr:spPr>
        <a:xfrm>
          <a:off x="2705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24" name="n_3aveValue【港湾・漁港】&#10;有形固定資産減価償却率"/>
        <xdr:cNvSpPr txBox="1"/>
      </xdr:nvSpPr>
      <xdr:spPr>
        <a:xfrm>
          <a:off x="1816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25" name="n_4aveValue【港湾・漁港】&#10;有形固定資産減価償却率"/>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132097</xdr:rowOff>
    </xdr:from>
    <xdr:ext cx="405111" cy="259045"/>
    <xdr:sp macro="" textlink="">
      <xdr:nvSpPr>
        <xdr:cNvPr id="426" name="n_1mainValue【港湾・漁港】&#10;有形固定資産減価償却率"/>
        <xdr:cNvSpPr txBox="1"/>
      </xdr:nvSpPr>
      <xdr:spPr>
        <a:xfrm>
          <a:off x="3582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27" name="n_2mainValue【港湾・漁港】&#10;有形固定資産減価償却率"/>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428" name="n_3mainValue【港湾・漁港】&#10;有形固定資産減価償却率"/>
        <xdr:cNvSpPr txBox="1"/>
      </xdr:nvSpPr>
      <xdr:spPr>
        <a:xfrm>
          <a:off x="1816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9" name="n_4mainValue【港湾・漁港】&#10;有形固定資産減価償却率"/>
        <xdr:cNvSpPr txBox="1"/>
      </xdr:nvSpPr>
      <xdr:spPr>
        <a:xfrm>
          <a:off x="927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53" name="直線コネクタ 452"/>
        <xdr:cNvCxnSpPr/>
      </xdr:nvCxnSpPr>
      <xdr:spPr>
        <a:xfrm flipV="1">
          <a:off x="10476865" y="173186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54" name="【港湾・漁港】&#10;一人当たり有形固定資産（償却資産）額最小値テキスト"/>
        <xdr:cNvSpPr txBox="1"/>
      </xdr:nvSpPr>
      <xdr:spPr>
        <a:xfrm>
          <a:off x="10515600" y="1846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55" name="直線コネクタ 454"/>
        <xdr:cNvCxnSpPr/>
      </xdr:nvCxnSpPr>
      <xdr:spPr>
        <a:xfrm>
          <a:off x="10388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56" name="【港湾・漁港】&#10;一人当たり有形固定資産（償却資産）額最大値テキスト"/>
        <xdr:cNvSpPr txBox="1"/>
      </xdr:nvSpPr>
      <xdr:spPr>
        <a:xfrm>
          <a:off x="10515600" y="1709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57" name="直線コネクタ 456"/>
        <xdr:cNvCxnSpPr/>
      </xdr:nvCxnSpPr>
      <xdr:spPr>
        <a:xfrm>
          <a:off x="10388600" y="1731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66832</xdr:rowOff>
    </xdr:from>
    <xdr:ext cx="534377" cy="259045"/>
    <xdr:sp macro="" textlink="">
      <xdr:nvSpPr>
        <xdr:cNvPr id="458" name="【港湾・漁港】&#10;一人当たり有形固定資産（償却資産）額平均値テキスト"/>
        <xdr:cNvSpPr txBox="1"/>
      </xdr:nvSpPr>
      <xdr:spPr>
        <a:xfrm>
          <a:off x="10515600" y="17897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59" name="フローチャート: 判断 458"/>
        <xdr:cNvSpPr/>
      </xdr:nvSpPr>
      <xdr:spPr>
        <a:xfrm>
          <a:off x="10426700" y="1804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60" name="フローチャート: 判断 459"/>
        <xdr:cNvSpPr/>
      </xdr:nvSpPr>
      <xdr:spPr>
        <a:xfrm>
          <a:off x="9588500" y="1809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61" name="フローチャート: 判断 460"/>
        <xdr:cNvSpPr/>
      </xdr:nvSpPr>
      <xdr:spPr>
        <a:xfrm>
          <a:off x="8699500" y="1771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62" name="フローチャート: 判断 461"/>
        <xdr:cNvSpPr/>
      </xdr:nvSpPr>
      <xdr:spPr>
        <a:xfrm>
          <a:off x="7810500" y="1768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63" name="フローチャート: 判断 462"/>
        <xdr:cNvSpPr/>
      </xdr:nvSpPr>
      <xdr:spPr>
        <a:xfrm>
          <a:off x="6921500" y="176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71768</xdr:rowOff>
    </xdr:from>
    <xdr:to>
      <xdr:col>55</xdr:col>
      <xdr:colOff>50800</xdr:colOff>
      <xdr:row>107</xdr:row>
      <xdr:rowOff>1918</xdr:rowOff>
    </xdr:to>
    <xdr:sp macro="" textlink="">
      <xdr:nvSpPr>
        <xdr:cNvPr id="469" name="楕円 468"/>
        <xdr:cNvSpPr/>
      </xdr:nvSpPr>
      <xdr:spPr>
        <a:xfrm>
          <a:off x="10426700" y="1824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50195</xdr:rowOff>
    </xdr:from>
    <xdr:ext cx="534377" cy="259045"/>
    <xdr:sp macro="" textlink="">
      <xdr:nvSpPr>
        <xdr:cNvPr id="470" name="【港湾・漁港】&#10;一人当たり有形固定資産（償却資産）額該当値テキスト"/>
        <xdr:cNvSpPr txBox="1"/>
      </xdr:nvSpPr>
      <xdr:spPr>
        <a:xfrm>
          <a:off x="10515600" y="182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157169</xdr:rowOff>
    </xdr:from>
    <xdr:to>
      <xdr:col>50</xdr:col>
      <xdr:colOff>165100</xdr:colOff>
      <xdr:row>107</xdr:row>
      <xdr:rowOff>87319</xdr:rowOff>
    </xdr:to>
    <xdr:sp macro="" textlink="">
      <xdr:nvSpPr>
        <xdr:cNvPr id="471" name="楕円 470"/>
        <xdr:cNvSpPr/>
      </xdr:nvSpPr>
      <xdr:spPr>
        <a:xfrm>
          <a:off x="9588500" y="18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122568</xdr:rowOff>
    </xdr:from>
    <xdr:to>
      <xdr:col>55</xdr:col>
      <xdr:colOff>0</xdr:colOff>
      <xdr:row>107</xdr:row>
      <xdr:rowOff>36519</xdr:rowOff>
    </xdr:to>
    <xdr:cxnSp macro="">
      <xdr:nvCxnSpPr>
        <xdr:cNvPr id="472" name="直線コネクタ 471"/>
        <xdr:cNvCxnSpPr/>
      </xdr:nvCxnSpPr>
      <xdr:spPr>
        <a:xfrm flipV="1">
          <a:off x="9639300" y="18296268"/>
          <a:ext cx="8382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62109</xdr:rowOff>
    </xdr:from>
    <xdr:to>
      <xdr:col>46</xdr:col>
      <xdr:colOff>38100</xdr:colOff>
      <xdr:row>107</xdr:row>
      <xdr:rowOff>163709</xdr:rowOff>
    </xdr:to>
    <xdr:sp macro="" textlink="">
      <xdr:nvSpPr>
        <xdr:cNvPr id="473" name="楕円 472"/>
        <xdr:cNvSpPr/>
      </xdr:nvSpPr>
      <xdr:spPr>
        <a:xfrm>
          <a:off x="8699500" y="18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36519</xdr:rowOff>
    </xdr:from>
    <xdr:to>
      <xdr:col>50</xdr:col>
      <xdr:colOff>114300</xdr:colOff>
      <xdr:row>107</xdr:row>
      <xdr:rowOff>112909</xdr:rowOff>
    </xdr:to>
    <xdr:cxnSp macro="">
      <xdr:nvCxnSpPr>
        <xdr:cNvPr id="474" name="直線コネクタ 473"/>
        <xdr:cNvCxnSpPr/>
      </xdr:nvCxnSpPr>
      <xdr:spPr>
        <a:xfrm flipV="1">
          <a:off x="8750300" y="18381669"/>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63348</xdr:rowOff>
    </xdr:from>
    <xdr:to>
      <xdr:col>41</xdr:col>
      <xdr:colOff>101600</xdr:colOff>
      <xdr:row>107</xdr:row>
      <xdr:rowOff>164948</xdr:rowOff>
    </xdr:to>
    <xdr:sp macro="" textlink="">
      <xdr:nvSpPr>
        <xdr:cNvPr id="475" name="楕円 474"/>
        <xdr:cNvSpPr/>
      </xdr:nvSpPr>
      <xdr:spPr>
        <a:xfrm>
          <a:off x="7810500" y="184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112909</xdr:rowOff>
    </xdr:from>
    <xdr:to>
      <xdr:col>45</xdr:col>
      <xdr:colOff>177800</xdr:colOff>
      <xdr:row>107</xdr:row>
      <xdr:rowOff>114148</xdr:rowOff>
    </xdr:to>
    <xdr:cxnSp macro="">
      <xdr:nvCxnSpPr>
        <xdr:cNvPr id="476" name="直線コネクタ 475"/>
        <xdr:cNvCxnSpPr/>
      </xdr:nvCxnSpPr>
      <xdr:spPr>
        <a:xfrm flipV="1">
          <a:off x="7861300" y="18458059"/>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164275</xdr:rowOff>
    </xdr:from>
    <xdr:to>
      <xdr:col>36</xdr:col>
      <xdr:colOff>165100</xdr:colOff>
      <xdr:row>108</xdr:row>
      <xdr:rowOff>94425</xdr:rowOff>
    </xdr:to>
    <xdr:sp macro="" textlink="">
      <xdr:nvSpPr>
        <xdr:cNvPr id="477" name="楕円 476"/>
        <xdr:cNvSpPr/>
      </xdr:nvSpPr>
      <xdr:spPr>
        <a:xfrm>
          <a:off x="6921500" y="18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114148</xdr:rowOff>
    </xdr:from>
    <xdr:to>
      <xdr:col>41</xdr:col>
      <xdr:colOff>50800</xdr:colOff>
      <xdr:row>108</xdr:row>
      <xdr:rowOff>43625</xdr:rowOff>
    </xdr:to>
    <xdr:cxnSp macro="">
      <xdr:nvCxnSpPr>
        <xdr:cNvPr id="478" name="直線コネクタ 477"/>
        <xdr:cNvCxnSpPr/>
      </xdr:nvCxnSpPr>
      <xdr:spPr>
        <a:xfrm flipV="1">
          <a:off x="6972300" y="18459298"/>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43096</xdr:rowOff>
    </xdr:from>
    <xdr:ext cx="534377" cy="259045"/>
    <xdr:sp macro="" textlink="">
      <xdr:nvSpPr>
        <xdr:cNvPr id="479" name="n_1aveValue【港湾・漁港】&#10;一人当たり有形固定資産（償却資産）額"/>
        <xdr:cNvSpPr txBox="1"/>
      </xdr:nvSpPr>
      <xdr:spPr>
        <a:xfrm>
          <a:off x="9359411" y="1787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1624</xdr:rowOff>
    </xdr:from>
    <xdr:ext cx="534377" cy="259045"/>
    <xdr:sp macro="" textlink="">
      <xdr:nvSpPr>
        <xdr:cNvPr id="480" name="n_2aveValue【港湾・漁港】&#10;一人当たり有形固定資産（償却資産）額"/>
        <xdr:cNvSpPr txBox="1"/>
      </xdr:nvSpPr>
      <xdr:spPr>
        <a:xfrm>
          <a:off x="8483111" y="1748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139812</xdr:rowOff>
    </xdr:from>
    <xdr:ext cx="534377" cy="259045"/>
    <xdr:sp macro="" textlink="">
      <xdr:nvSpPr>
        <xdr:cNvPr id="481" name="n_3aveValue【港湾・漁港】&#10;一人当たり有形固定資産（償却資産）額"/>
        <xdr:cNvSpPr txBox="1"/>
      </xdr:nvSpPr>
      <xdr:spPr>
        <a:xfrm>
          <a:off x="7594111" y="1745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82" name="n_4aveValue【港湾・漁港】&#10;一人当たり有形固定資産（償却資産）額"/>
        <xdr:cNvSpPr txBox="1"/>
      </xdr:nvSpPr>
      <xdr:spPr>
        <a:xfrm>
          <a:off x="6705111" y="173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78446</xdr:rowOff>
    </xdr:from>
    <xdr:ext cx="534377" cy="259045"/>
    <xdr:sp macro="" textlink="">
      <xdr:nvSpPr>
        <xdr:cNvPr id="483" name="n_1mainValue【港湾・漁港】&#10;一人当たり有形固定資産（償却資産）額"/>
        <xdr:cNvSpPr txBox="1"/>
      </xdr:nvSpPr>
      <xdr:spPr>
        <a:xfrm>
          <a:off x="9359411" y="18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154836</xdr:rowOff>
    </xdr:from>
    <xdr:ext cx="534377" cy="259045"/>
    <xdr:sp macro="" textlink="">
      <xdr:nvSpPr>
        <xdr:cNvPr id="484" name="n_2mainValue【港湾・漁港】&#10;一人当たり有形固定資産（償却資産）額"/>
        <xdr:cNvSpPr txBox="1"/>
      </xdr:nvSpPr>
      <xdr:spPr>
        <a:xfrm>
          <a:off x="8483111" y="1849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156075</xdr:rowOff>
    </xdr:from>
    <xdr:ext cx="534377" cy="259045"/>
    <xdr:sp macro="" textlink="">
      <xdr:nvSpPr>
        <xdr:cNvPr id="485" name="n_3mainValue【港湾・漁港】&#10;一人当たり有形固定資産（償却資産）額"/>
        <xdr:cNvSpPr txBox="1"/>
      </xdr:nvSpPr>
      <xdr:spPr>
        <a:xfrm>
          <a:off x="7594111" y="185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85552</xdr:rowOff>
    </xdr:from>
    <xdr:ext cx="469744" cy="259045"/>
    <xdr:sp macro="" textlink="">
      <xdr:nvSpPr>
        <xdr:cNvPr id="486" name="n_4mainValue【港湾・漁港】&#10;一人当たり有形固定資産（償却資産）額"/>
        <xdr:cNvSpPr txBox="1"/>
      </xdr:nvSpPr>
      <xdr:spPr>
        <a:xfrm>
          <a:off x="6737428" y="1860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7" name="テキスト ボックス 49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9" name="テキスト ボックス 49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9" name="テキスト ボックス 50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513" name="直線コネクタ 512"/>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514"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515" name="直線コネクタ 514"/>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516"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7" name="直線コネクタ 516"/>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518"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519" name="フローチャート: 判断 518"/>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520" name="フローチャート: 判断 519"/>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521" name="フローチャート: 判断 520"/>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2" name="フローチャート: 判断 521"/>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23" name="フローチャート: 判断 522"/>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29" name="楕円 528"/>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30" name="【認定こども園・幼稚園・保育所】&#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531" name="楕円 530"/>
        <xdr:cNvSpPr/>
      </xdr:nvSpPr>
      <xdr:spPr>
        <a:xfrm>
          <a:off x="15430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41910</xdr:rowOff>
    </xdr:to>
    <xdr:cxnSp macro="">
      <xdr:nvCxnSpPr>
        <xdr:cNvPr id="532" name="直線コネクタ 531"/>
        <xdr:cNvCxnSpPr/>
      </xdr:nvCxnSpPr>
      <xdr:spPr>
        <a:xfrm>
          <a:off x="15481300" y="66762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533" name="楕円 532"/>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161109</xdr:rowOff>
    </xdr:from>
    <xdr:to>
      <xdr:col>81</xdr:col>
      <xdr:colOff>50800</xdr:colOff>
      <xdr:row>40</xdr:row>
      <xdr:rowOff>121920</xdr:rowOff>
    </xdr:to>
    <xdr:cxnSp macro="">
      <xdr:nvCxnSpPr>
        <xdr:cNvPr id="534" name="直線コネクタ 533"/>
        <xdr:cNvCxnSpPr/>
      </xdr:nvCxnSpPr>
      <xdr:spPr>
        <a:xfrm flipV="1">
          <a:off x="14592300" y="6676209"/>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131535</xdr:rowOff>
    </xdr:from>
    <xdr:to>
      <xdr:col>72</xdr:col>
      <xdr:colOff>38100</xdr:colOff>
      <xdr:row>40</xdr:row>
      <xdr:rowOff>61685</xdr:rowOff>
    </xdr:to>
    <xdr:sp macro="" textlink="">
      <xdr:nvSpPr>
        <xdr:cNvPr id="535" name="楕円 534"/>
        <xdr:cNvSpPr/>
      </xdr:nvSpPr>
      <xdr:spPr>
        <a:xfrm>
          <a:off x="1365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xdr:rowOff>
    </xdr:from>
    <xdr:to>
      <xdr:col>76</xdr:col>
      <xdr:colOff>114300</xdr:colOff>
      <xdr:row>40</xdr:row>
      <xdr:rowOff>121920</xdr:rowOff>
    </xdr:to>
    <xdr:cxnSp macro="">
      <xdr:nvCxnSpPr>
        <xdr:cNvPr id="536" name="直線コネクタ 535"/>
        <xdr:cNvCxnSpPr/>
      </xdr:nvCxnSpPr>
      <xdr:spPr>
        <a:xfrm>
          <a:off x="13703300" y="68688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59690</xdr:rowOff>
    </xdr:from>
    <xdr:to>
      <xdr:col>67</xdr:col>
      <xdr:colOff>101600</xdr:colOff>
      <xdr:row>41</xdr:row>
      <xdr:rowOff>161290</xdr:rowOff>
    </xdr:to>
    <xdr:sp macro="" textlink="">
      <xdr:nvSpPr>
        <xdr:cNvPr id="537" name="楕円 536"/>
        <xdr:cNvSpPr/>
      </xdr:nvSpPr>
      <xdr:spPr>
        <a:xfrm>
          <a:off x="1276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41</xdr:row>
      <xdr:rowOff>110490</xdr:rowOff>
    </xdr:to>
    <xdr:cxnSp macro="">
      <xdr:nvCxnSpPr>
        <xdr:cNvPr id="538" name="直線コネクタ 537"/>
        <xdr:cNvCxnSpPr/>
      </xdr:nvCxnSpPr>
      <xdr:spPr>
        <a:xfrm flipV="1">
          <a:off x="12814300" y="6868885"/>
          <a:ext cx="8890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539"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540"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41"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42"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543" name="n_1mainValue【認定こども園・幼稚園・保育所】&#10;有形固定資産減価償却率"/>
        <xdr:cNvSpPr txBox="1"/>
      </xdr:nvSpPr>
      <xdr:spPr>
        <a:xfrm>
          <a:off x="152660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544" name="n_2mainValue【認定こども園・幼稚園・保育所】&#10;有形固定資産減価償却率"/>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545" name="n_3mainValue【認定こども園・幼稚園・保育所】&#10;有形固定資産減価償却率"/>
        <xdr:cNvSpPr txBox="1"/>
      </xdr:nvSpPr>
      <xdr:spPr>
        <a:xfrm>
          <a:off x="13500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152417</xdr:rowOff>
    </xdr:from>
    <xdr:ext cx="405111" cy="259045"/>
    <xdr:sp macro="" textlink="">
      <xdr:nvSpPr>
        <xdr:cNvPr id="546" name="n_4mainValue【認定こども園・幼稚園・保育所】&#10;有形固定資産減価償却率"/>
        <xdr:cNvSpPr txBox="1"/>
      </xdr:nvSpPr>
      <xdr:spPr>
        <a:xfrm>
          <a:off x="126117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68" name="直線コネクタ 567"/>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69"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70" name="直線コネクタ 569"/>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71"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72" name="直線コネクタ 571"/>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573"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74" name="フローチャート: 判断 573"/>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75" name="フローチャート: 判断 574"/>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76" name="フローチャート: 判断 575"/>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77" name="フローチャート: 判断 576"/>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78" name="フローチャート: 判断 577"/>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164846</xdr:rowOff>
    </xdr:from>
    <xdr:to>
      <xdr:col>116</xdr:col>
      <xdr:colOff>114300</xdr:colOff>
      <xdr:row>40</xdr:row>
      <xdr:rowOff>94996</xdr:rowOff>
    </xdr:to>
    <xdr:sp macro="" textlink="">
      <xdr:nvSpPr>
        <xdr:cNvPr id="584" name="楕円 583"/>
        <xdr:cNvSpPr/>
      </xdr:nvSpPr>
      <xdr:spPr>
        <a:xfrm>
          <a:off x="22110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143273</xdr:rowOff>
    </xdr:from>
    <xdr:ext cx="469744" cy="259045"/>
    <xdr:sp macro="" textlink="">
      <xdr:nvSpPr>
        <xdr:cNvPr id="585" name="【認定こども園・幼稚園・保育所】&#10;一人当たり面積該当値テキスト"/>
        <xdr:cNvSpPr txBox="1"/>
      </xdr:nvSpPr>
      <xdr:spPr>
        <a:xfrm>
          <a:off x="221996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86" name="楕円 585"/>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44196</xdr:rowOff>
    </xdr:from>
    <xdr:to>
      <xdr:col>116</xdr:col>
      <xdr:colOff>63500</xdr:colOff>
      <xdr:row>40</xdr:row>
      <xdr:rowOff>53340</xdr:rowOff>
    </xdr:to>
    <xdr:cxnSp macro="">
      <xdr:nvCxnSpPr>
        <xdr:cNvPr id="587" name="直線コネクタ 586"/>
        <xdr:cNvCxnSpPr/>
      </xdr:nvCxnSpPr>
      <xdr:spPr>
        <a:xfrm flipV="1">
          <a:off x="21323300" y="6902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588" name="楕円 587"/>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80772</xdr:rowOff>
    </xdr:to>
    <xdr:cxnSp macro="">
      <xdr:nvCxnSpPr>
        <xdr:cNvPr id="589" name="直線コネクタ 588"/>
        <xdr:cNvCxnSpPr/>
      </xdr:nvCxnSpPr>
      <xdr:spPr>
        <a:xfrm flipV="1">
          <a:off x="20434300" y="6911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29972</xdr:rowOff>
    </xdr:from>
    <xdr:to>
      <xdr:col>102</xdr:col>
      <xdr:colOff>165100</xdr:colOff>
      <xdr:row>40</xdr:row>
      <xdr:rowOff>131572</xdr:rowOff>
    </xdr:to>
    <xdr:sp macro="" textlink="">
      <xdr:nvSpPr>
        <xdr:cNvPr id="590" name="楕円 589"/>
        <xdr:cNvSpPr/>
      </xdr:nvSpPr>
      <xdr:spPr>
        <a:xfrm>
          <a:off x="19494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80772</xdr:rowOff>
    </xdr:to>
    <xdr:cxnSp macro="">
      <xdr:nvCxnSpPr>
        <xdr:cNvPr id="591" name="直線コネクタ 590"/>
        <xdr:cNvCxnSpPr/>
      </xdr:nvCxnSpPr>
      <xdr:spPr>
        <a:xfrm>
          <a:off x="19545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592" name="楕円 591"/>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80772</xdr:rowOff>
    </xdr:to>
    <xdr:cxnSp macro="">
      <xdr:nvCxnSpPr>
        <xdr:cNvPr id="593" name="直線コネクタ 592"/>
        <xdr:cNvCxnSpPr/>
      </xdr:nvCxnSpPr>
      <xdr:spPr>
        <a:xfrm>
          <a:off x="18656300" y="6915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594"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95"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96"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97"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98" name="n_1mainValue【認定こども園・幼稚園・保育所】&#10;一人当たり面積"/>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99"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122699</xdr:rowOff>
    </xdr:from>
    <xdr:ext cx="469744" cy="259045"/>
    <xdr:sp macro="" textlink="">
      <xdr:nvSpPr>
        <xdr:cNvPr id="600" name="n_3mainValue【認定こども園・幼稚園・保育所】&#10;一人当たり面積"/>
        <xdr:cNvSpPr txBox="1"/>
      </xdr:nvSpPr>
      <xdr:spPr>
        <a:xfrm>
          <a:off x="19310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601" name="n_4mainValue【認定こども園・幼稚園・保育所】&#10;一人当たり面積"/>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628" name="直線コネクタ 627"/>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629"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30" name="直線コネクタ 629"/>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31"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32" name="直線コネクタ 631"/>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633" name="【学校施設】&#10;有形固定資産減価償却率平均値テキスト"/>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34" name="フローチャート: 判断 633"/>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35" name="フローチャート: 判断 634"/>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37" name="フローチャート: 判断 636"/>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38" name="フローチャート: 判断 637"/>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644" name="楕円 643"/>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645" name="【学校施設】&#10;有形固定資産減価償却率該当値テキスト"/>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646" name="楕円 645"/>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1633</xdr:rowOff>
    </xdr:from>
    <xdr:to>
      <xdr:col>85</xdr:col>
      <xdr:colOff>127000</xdr:colOff>
      <xdr:row>61</xdr:row>
      <xdr:rowOff>119199</xdr:rowOff>
    </xdr:to>
    <xdr:cxnSp macro="">
      <xdr:nvCxnSpPr>
        <xdr:cNvPr id="647" name="直線コネクタ 646"/>
        <xdr:cNvCxnSpPr/>
      </xdr:nvCxnSpPr>
      <xdr:spPr>
        <a:xfrm flipV="1">
          <a:off x="15481300" y="1046008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158206</xdr:rowOff>
    </xdr:from>
    <xdr:to>
      <xdr:col>76</xdr:col>
      <xdr:colOff>165100</xdr:colOff>
      <xdr:row>61</xdr:row>
      <xdr:rowOff>88356</xdr:rowOff>
    </xdr:to>
    <xdr:sp macro="" textlink="">
      <xdr:nvSpPr>
        <xdr:cNvPr id="648" name="楕円 647"/>
        <xdr:cNvSpPr/>
      </xdr:nvSpPr>
      <xdr:spPr>
        <a:xfrm>
          <a:off x="14541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37556</xdr:rowOff>
    </xdr:from>
    <xdr:to>
      <xdr:col>81</xdr:col>
      <xdr:colOff>50800</xdr:colOff>
      <xdr:row>61</xdr:row>
      <xdr:rowOff>119199</xdr:rowOff>
    </xdr:to>
    <xdr:cxnSp macro="">
      <xdr:nvCxnSpPr>
        <xdr:cNvPr id="649" name="直線コネクタ 648"/>
        <xdr:cNvCxnSpPr/>
      </xdr:nvCxnSpPr>
      <xdr:spPr>
        <a:xfrm>
          <a:off x="14592300" y="104960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650" name="楕円 649"/>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37556</xdr:rowOff>
    </xdr:to>
    <xdr:cxnSp macro="">
      <xdr:nvCxnSpPr>
        <xdr:cNvPr id="651" name="直線コネクタ 650"/>
        <xdr:cNvCxnSpPr/>
      </xdr:nvCxnSpPr>
      <xdr:spPr>
        <a:xfrm>
          <a:off x="13703300" y="10473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102688</xdr:rowOff>
    </xdr:from>
    <xdr:to>
      <xdr:col>67</xdr:col>
      <xdr:colOff>101600</xdr:colOff>
      <xdr:row>63</xdr:row>
      <xdr:rowOff>32838</xdr:rowOff>
    </xdr:to>
    <xdr:sp macro="" textlink="">
      <xdr:nvSpPr>
        <xdr:cNvPr id="652" name="楕円 651"/>
        <xdr:cNvSpPr/>
      </xdr:nvSpPr>
      <xdr:spPr>
        <a:xfrm>
          <a:off x="1276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62</xdr:row>
      <xdr:rowOff>153488</xdr:rowOff>
    </xdr:to>
    <xdr:cxnSp macro="">
      <xdr:nvCxnSpPr>
        <xdr:cNvPr id="653" name="直線コネクタ 652"/>
        <xdr:cNvCxnSpPr/>
      </xdr:nvCxnSpPr>
      <xdr:spPr>
        <a:xfrm flipV="1">
          <a:off x="12814300" y="10473146"/>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54"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55"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56" name="n_3aveValue【学校施設】&#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57" name="n_4aveValue【学校施設】&#10;有形固定資産減価償却率"/>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658" name="n_1mainValue【学校施設】&#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79483</xdr:rowOff>
    </xdr:from>
    <xdr:ext cx="405111" cy="259045"/>
    <xdr:sp macro="" textlink="">
      <xdr:nvSpPr>
        <xdr:cNvPr id="659" name="n_2mainValue【学校施設】&#10;有形固定資産減価償却率"/>
        <xdr:cNvSpPr txBox="1"/>
      </xdr:nvSpPr>
      <xdr:spPr>
        <a:xfrm>
          <a:off x="14389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660"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23965</xdr:rowOff>
    </xdr:from>
    <xdr:ext cx="405111" cy="259045"/>
    <xdr:sp macro="" textlink="">
      <xdr:nvSpPr>
        <xdr:cNvPr id="661" name="n_4mainValue【学校施設】&#10;有形固定資産減価償却率"/>
        <xdr:cNvSpPr txBox="1"/>
      </xdr:nvSpPr>
      <xdr:spPr>
        <a:xfrm>
          <a:off x="12611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86" name="直線コネクタ 685"/>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87"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88" name="直線コネクタ 687"/>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89"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90" name="直線コネクタ 689"/>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691"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92" name="フローチャート: 判断 691"/>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3" name="フローチャート: 判断 692"/>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94" name="フローチャート: 判断 693"/>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95" name="フローチャート: 判断 694"/>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96" name="フローチャート: 判断 695"/>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702" name="楕円 701"/>
        <xdr:cNvSpPr/>
      </xdr:nvSpPr>
      <xdr:spPr>
        <a:xfrm>
          <a:off x="22110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10177</xdr:rowOff>
    </xdr:from>
    <xdr:ext cx="469744" cy="259045"/>
    <xdr:sp macro="" textlink="">
      <xdr:nvSpPr>
        <xdr:cNvPr id="703" name="【学校施設】&#10;一人当たり面積該当値テキスト"/>
        <xdr:cNvSpPr txBox="1"/>
      </xdr:nvSpPr>
      <xdr:spPr>
        <a:xfrm>
          <a:off x="22199600"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167640</xdr:rowOff>
    </xdr:from>
    <xdr:to>
      <xdr:col>112</xdr:col>
      <xdr:colOff>38100</xdr:colOff>
      <xdr:row>61</xdr:row>
      <xdr:rowOff>97790</xdr:rowOff>
    </xdr:to>
    <xdr:sp macro="" textlink="">
      <xdr:nvSpPr>
        <xdr:cNvPr id="704" name="楕円 703"/>
        <xdr:cNvSpPr/>
      </xdr:nvSpPr>
      <xdr:spPr>
        <a:xfrm>
          <a:off x="212725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46990</xdr:rowOff>
    </xdr:to>
    <xdr:cxnSp macro="">
      <xdr:nvCxnSpPr>
        <xdr:cNvPr id="705" name="直線コネクタ 704"/>
        <xdr:cNvCxnSpPr/>
      </xdr:nvCxnSpPr>
      <xdr:spPr>
        <a:xfrm flipV="1">
          <a:off x="21323300" y="104965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706" name="楕円 705"/>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46990</xdr:rowOff>
    </xdr:from>
    <xdr:to>
      <xdr:col>111</xdr:col>
      <xdr:colOff>177800</xdr:colOff>
      <xdr:row>61</xdr:row>
      <xdr:rowOff>148590</xdr:rowOff>
    </xdr:to>
    <xdr:cxnSp macro="">
      <xdr:nvCxnSpPr>
        <xdr:cNvPr id="707" name="直線コネクタ 706"/>
        <xdr:cNvCxnSpPr/>
      </xdr:nvCxnSpPr>
      <xdr:spPr>
        <a:xfrm flipV="1">
          <a:off x="20434300" y="1050544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87630</xdr:rowOff>
    </xdr:from>
    <xdr:to>
      <xdr:col>102</xdr:col>
      <xdr:colOff>165100</xdr:colOff>
      <xdr:row>62</xdr:row>
      <xdr:rowOff>17780</xdr:rowOff>
    </xdr:to>
    <xdr:sp macro="" textlink="">
      <xdr:nvSpPr>
        <xdr:cNvPr id="708" name="楕円 707"/>
        <xdr:cNvSpPr/>
      </xdr:nvSpPr>
      <xdr:spPr>
        <a:xfrm>
          <a:off x="19494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138430</xdr:rowOff>
    </xdr:from>
    <xdr:to>
      <xdr:col>107</xdr:col>
      <xdr:colOff>50800</xdr:colOff>
      <xdr:row>61</xdr:row>
      <xdr:rowOff>148590</xdr:rowOff>
    </xdr:to>
    <xdr:cxnSp macro="">
      <xdr:nvCxnSpPr>
        <xdr:cNvPr id="709" name="直線コネクタ 708"/>
        <xdr:cNvCxnSpPr/>
      </xdr:nvCxnSpPr>
      <xdr:spPr>
        <a:xfrm>
          <a:off x="19545300" y="105968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16510</xdr:rowOff>
    </xdr:from>
    <xdr:to>
      <xdr:col>98</xdr:col>
      <xdr:colOff>38100</xdr:colOff>
      <xdr:row>61</xdr:row>
      <xdr:rowOff>118110</xdr:rowOff>
    </xdr:to>
    <xdr:sp macro="" textlink="">
      <xdr:nvSpPr>
        <xdr:cNvPr id="710" name="楕円 709"/>
        <xdr:cNvSpPr/>
      </xdr:nvSpPr>
      <xdr:spPr>
        <a:xfrm>
          <a:off x="186055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67310</xdr:rowOff>
    </xdr:from>
    <xdr:to>
      <xdr:col>102</xdr:col>
      <xdr:colOff>114300</xdr:colOff>
      <xdr:row>61</xdr:row>
      <xdr:rowOff>138430</xdr:rowOff>
    </xdr:to>
    <xdr:cxnSp macro="">
      <xdr:nvCxnSpPr>
        <xdr:cNvPr id="711" name="直線コネクタ 710"/>
        <xdr:cNvCxnSpPr/>
      </xdr:nvCxnSpPr>
      <xdr:spPr>
        <a:xfrm>
          <a:off x="18656300" y="1052576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712"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713" name="n_2aveValue【学校施設】&#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714" name="n_3aveValue【学校施設】&#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715" name="n_4aveValue【学校施設】&#10;一人当たり面積"/>
        <xdr:cNvSpPr txBox="1"/>
      </xdr:nvSpPr>
      <xdr:spPr>
        <a:xfrm>
          <a:off x="18421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114317</xdr:rowOff>
    </xdr:from>
    <xdr:ext cx="469744" cy="259045"/>
    <xdr:sp macro="" textlink="">
      <xdr:nvSpPr>
        <xdr:cNvPr id="716" name="n_1main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7" name="n_2mainValue【学校施設】&#10;一人当たり面積"/>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8907</xdr:rowOff>
    </xdr:from>
    <xdr:ext cx="469744" cy="259045"/>
    <xdr:sp macro="" textlink="">
      <xdr:nvSpPr>
        <xdr:cNvPr id="718" name="n_3mainValue【学校施設】&#10;一人当たり面積"/>
        <xdr:cNvSpPr txBox="1"/>
      </xdr:nvSpPr>
      <xdr:spPr>
        <a:xfrm>
          <a:off x="19310427"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134637</xdr:rowOff>
    </xdr:from>
    <xdr:ext cx="469744" cy="259045"/>
    <xdr:sp macro="" textlink="">
      <xdr:nvSpPr>
        <xdr:cNvPr id="719" name="n_4mainValue【学校施設】&#10;一人当たり面積"/>
        <xdr:cNvSpPr txBox="1"/>
      </xdr:nvSpPr>
      <xdr:spPr>
        <a:xfrm>
          <a:off x="184214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63" name="【公民館】&#10;有形固定資産減価償却率平均値テキスト"/>
        <xdr:cNvSpPr txBox="1"/>
      </xdr:nvSpPr>
      <xdr:spPr>
        <a:xfrm>
          <a:off x="16357600" y="17739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137413</xdr:rowOff>
    </xdr:from>
    <xdr:to>
      <xdr:col>85</xdr:col>
      <xdr:colOff>177800</xdr:colOff>
      <xdr:row>107</xdr:row>
      <xdr:rowOff>67563</xdr:rowOff>
    </xdr:to>
    <xdr:sp macro="" textlink="">
      <xdr:nvSpPr>
        <xdr:cNvPr id="774" name="楕円 773"/>
        <xdr:cNvSpPr/>
      </xdr:nvSpPr>
      <xdr:spPr>
        <a:xfrm>
          <a:off x="162687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52340</xdr:rowOff>
    </xdr:from>
    <xdr:ext cx="405111" cy="259045"/>
    <xdr:sp macro="" textlink="">
      <xdr:nvSpPr>
        <xdr:cNvPr id="775" name="【公民館】&#10;有形固定資産減価償却率該当値テキスト"/>
        <xdr:cNvSpPr txBox="1"/>
      </xdr:nvSpPr>
      <xdr:spPr>
        <a:xfrm>
          <a:off x="16357600" y="1822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155702</xdr:rowOff>
    </xdr:from>
    <xdr:to>
      <xdr:col>81</xdr:col>
      <xdr:colOff>101600</xdr:colOff>
      <xdr:row>107</xdr:row>
      <xdr:rowOff>85852</xdr:rowOff>
    </xdr:to>
    <xdr:sp macro="" textlink="">
      <xdr:nvSpPr>
        <xdr:cNvPr id="776" name="楕円 775"/>
        <xdr:cNvSpPr/>
      </xdr:nvSpPr>
      <xdr:spPr>
        <a:xfrm>
          <a:off x="15430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xdr:rowOff>
    </xdr:from>
    <xdr:to>
      <xdr:col>85</xdr:col>
      <xdr:colOff>127000</xdr:colOff>
      <xdr:row>107</xdr:row>
      <xdr:rowOff>35052</xdr:rowOff>
    </xdr:to>
    <xdr:cxnSp macro="">
      <xdr:nvCxnSpPr>
        <xdr:cNvPr id="777" name="直線コネクタ 776"/>
        <xdr:cNvCxnSpPr/>
      </xdr:nvCxnSpPr>
      <xdr:spPr>
        <a:xfrm flipV="1">
          <a:off x="15481300" y="1836191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137413</xdr:rowOff>
    </xdr:from>
    <xdr:to>
      <xdr:col>76</xdr:col>
      <xdr:colOff>165100</xdr:colOff>
      <xdr:row>107</xdr:row>
      <xdr:rowOff>67563</xdr:rowOff>
    </xdr:to>
    <xdr:sp macro="" textlink="">
      <xdr:nvSpPr>
        <xdr:cNvPr id="778" name="楕円 777"/>
        <xdr:cNvSpPr/>
      </xdr:nvSpPr>
      <xdr:spPr>
        <a:xfrm>
          <a:off x="14541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xdr:rowOff>
    </xdr:from>
    <xdr:to>
      <xdr:col>81</xdr:col>
      <xdr:colOff>50800</xdr:colOff>
      <xdr:row>107</xdr:row>
      <xdr:rowOff>35052</xdr:rowOff>
    </xdr:to>
    <xdr:cxnSp macro="">
      <xdr:nvCxnSpPr>
        <xdr:cNvPr id="779" name="直線コネクタ 778"/>
        <xdr:cNvCxnSpPr/>
      </xdr:nvCxnSpPr>
      <xdr:spPr>
        <a:xfrm>
          <a:off x="14592300" y="183619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87122</xdr:rowOff>
    </xdr:from>
    <xdr:to>
      <xdr:col>72</xdr:col>
      <xdr:colOff>38100</xdr:colOff>
      <xdr:row>107</xdr:row>
      <xdr:rowOff>17272</xdr:rowOff>
    </xdr:to>
    <xdr:sp macro="" textlink="">
      <xdr:nvSpPr>
        <xdr:cNvPr id="780" name="楕円 779"/>
        <xdr:cNvSpPr/>
      </xdr:nvSpPr>
      <xdr:spPr>
        <a:xfrm>
          <a:off x="13652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137922</xdr:rowOff>
    </xdr:from>
    <xdr:to>
      <xdr:col>76</xdr:col>
      <xdr:colOff>114300</xdr:colOff>
      <xdr:row>107</xdr:row>
      <xdr:rowOff>16763</xdr:rowOff>
    </xdr:to>
    <xdr:cxnSp macro="">
      <xdr:nvCxnSpPr>
        <xdr:cNvPr id="781" name="直線コネクタ 780"/>
        <xdr:cNvCxnSpPr/>
      </xdr:nvCxnSpPr>
      <xdr:spPr>
        <a:xfrm>
          <a:off x="13703300" y="183116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2" name="n_1aveValue【公民館】&#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83" name="n_2aveValue【公民館】&#10;有形固定資産減価償却率"/>
        <xdr:cNvSpPr txBox="1"/>
      </xdr:nvSpPr>
      <xdr:spPr>
        <a:xfrm>
          <a:off x="14389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4"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85" name="n_4aveValue【公民館】&#10;有形固定資産減価償却率"/>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76979</xdr:rowOff>
    </xdr:from>
    <xdr:ext cx="405111" cy="259045"/>
    <xdr:sp macro="" textlink="">
      <xdr:nvSpPr>
        <xdr:cNvPr id="786" name="n_1mainValue【公民館】&#10;有形固定資産減価償却率"/>
        <xdr:cNvSpPr txBox="1"/>
      </xdr:nvSpPr>
      <xdr:spPr>
        <a:xfrm>
          <a:off x="15266044" y="1842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58690</xdr:rowOff>
    </xdr:from>
    <xdr:ext cx="405111" cy="259045"/>
    <xdr:sp macro="" textlink="">
      <xdr:nvSpPr>
        <xdr:cNvPr id="787" name="n_2mainValue【公民館】&#10;有形固定資産減価償却率"/>
        <xdr:cNvSpPr txBox="1"/>
      </xdr:nvSpPr>
      <xdr:spPr>
        <a:xfrm>
          <a:off x="14389744" y="1840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8399</xdr:rowOff>
    </xdr:from>
    <xdr:ext cx="405111" cy="259045"/>
    <xdr:sp macro="" textlink="">
      <xdr:nvSpPr>
        <xdr:cNvPr id="788" name="n_3mainValue【公民館】&#10;有形固定資産減価償却率"/>
        <xdr:cNvSpPr txBox="1"/>
      </xdr:nvSpPr>
      <xdr:spPr>
        <a:xfrm>
          <a:off x="13500744"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9" name="テキスト ボックス 7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5" name="直線コネクタ 814"/>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6"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17" name="直線コネクタ 816"/>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18"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19" name="直線コネクタ 818"/>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820" name="【公民館】&#10;一人当たり面積平均値テキスト"/>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1" name="フローチャート: 判断 820"/>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2" name="フローチャート: 判断 821"/>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3" name="フローチャート: 判断 822"/>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4" name="フローチャート: 判断 823"/>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5" name="フローチャート: 判断 824"/>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79829</xdr:rowOff>
    </xdr:from>
    <xdr:to>
      <xdr:col>116</xdr:col>
      <xdr:colOff>114300</xdr:colOff>
      <xdr:row>109</xdr:row>
      <xdr:rowOff>9979</xdr:rowOff>
    </xdr:to>
    <xdr:sp macro="" textlink="">
      <xdr:nvSpPr>
        <xdr:cNvPr id="831" name="楕円 830"/>
        <xdr:cNvSpPr/>
      </xdr:nvSpPr>
      <xdr:spPr>
        <a:xfrm>
          <a:off x="221107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166206</xdr:rowOff>
    </xdr:from>
    <xdr:ext cx="469744" cy="259045"/>
    <xdr:sp macro="" textlink="">
      <xdr:nvSpPr>
        <xdr:cNvPr id="832" name="【公民館】&#10;一人当たり面積該当値テキスト"/>
        <xdr:cNvSpPr txBox="1"/>
      </xdr:nvSpPr>
      <xdr:spPr>
        <a:xfrm>
          <a:off x="22199600" y="185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79829</xdr:rowOff>
    </xdr:from>
    <xdr:to>
      <xdr:col>112</xdr:col>
      <xdr:colOff>38100</xdr:colOff>
      <xdr:row>109</xdr:row>
      <xdr:rowOff>9979</xdr:rowOff>
    </xdr:to>
    <xdr:sp macro="" textlink="">
      <xdr:nvSpPr>
        <xdr:cNvPr id="833" name="楕円 832"/>
        <xdr:cNvSpPr/>
      </xdr:nvSpPr>
      <xdr:spPr>
        <a:xfrm>
          <a:off x="21272500" y="185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130629</xdr:rowOff>
    </xdr:from>
    <xdr:to>
      <xdr:col>116</xdr:col>
      <xdr:colOff>63500</xdr:colOff>
      <xdr:row>108</xdr:row>
      <xdr:rowOff>130629</xdr:rowOff>
    </xdr:to>
    <xdr:cxnSp macro="">
      <xdr:nvCxnSpPr>
        <xdr:cNvPr id="834" name="直線コネクタ 833"/>
        <xdr:cNvCxnSpPr/>
      </xdr:nvCxnSpPr>
      <xdr:spPr>
        <a:xfrm>
          <a:off x="21323300" y="18647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835" name="楕円 834"/>
        <xdr:cNvSpPr/>
      </xdr:nvSpPr>
      <xdr:spPr>
        <a:xfrm>
          <a:off x="2038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130629</xdr:rowOff>
    </xdr:from>
    <xdr:to>
      <xdr:col>111</xdr:col>
      <xdr:colOff>177800</xdr:colOff>
      <xdr:row>108</xdr:row>
      <xdr:rowOff>141514</xdr:rowOff>
    </xdr:to>
    <xdr:cxnSp macro="">
      <xdr:nvCxnSpPr>
        <xdr:cNvPr id="836" name="直線コネクタ 835"/>
        <xdr:cNvCxnSpPr/>
      </xdr:nvCxnSpPr>
      <xdr:spPr>
        <a:xfrm flipV="1">
          <a:off x="20434300" y="18647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90714</xdr:rowOff>
    </xdr:from>
    <xdr:to>
      <xdr:col>102</xdr:col>
      <xdr:colOff>165100</xdr:colOff>
      <xdr:row>109</xdr:row>
      <xdr:rowOff>20864</xdr:rowOff>
    </xdr:to>
    <xdr:sp macro="" textlink="">
      <xdr:nvSpPr>
        <xdr:cNvPr id="837" name="楕円 836"/>
        <xdr:cNvSpPr/>
      </xdr:nvSpPr>
      <xdr:spPr>
        <a:xfrm>
          <a:off x="19494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141514</xdr:rowOff>
    </xdr:to>
    <xdr:cxnSp macro="">
      <xdr:nvCxnSpPr>
        <xdr:cNvPr id="838" name="直線コネクタ 837"/>
        <xdr:cNvCxnSpPr/>
      </xdr:nvCxnSpPr>
      <xdr:spPr>
        <a:xfrm>
          <a:off x="19545300" y="1865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39" name="n_1aveValue【公民館】&#10;一人当たり面積"/>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40" name="n_2aveValue【公民館】&#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41" name="n_3aveValue【公民館】&#10;一人当たり面積"/>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42" name="n_4aveValue【公民館】&#10;一人当たり面積"/>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1106</xdr:rowOff>
    </xdr:from>
    <xdr:ext cx="469744" cy="259045"/>
    <xdr:sp macro="" textlink="">
      <xdr:nvSpPr>
        <xdr:cNvPr id="843" name="n_1mainValue【公民館】&#10;一人当たり面積"/>
        <xdr:cNvSpPr txBox="1"/>
      </xdr:nvSpPr>
      <xdr:spPr>
        <a:xfrm>
          <a:off x="21075727" y="1868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844" name="n_2mainValue【公民館】&#10;一人当たり面積"/>
        <xdr:cNvSpPr txBox="1"/>
      </xdr:nvSpPr>
      <xdr:spPr>
        <a:xfrm>
          <a:off x="20199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11991</xdr:rowOff>
    </xdr:from>
    <xdr:ext cx="469744" cy="259045"/>
    <xdr:sp macro="" textlink="">
      <xdr:nvSpPr>
        <xdr:cNvPr id="845" name="n_3mainValue【公民館】&#10;一人当たり面積"/>
        <xdr:cNvSpPr txBox="1"/>
      </xdr:nvSpPr>
      <xdr:spPr>
        <a:xfrm>
          <a:off x="19310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一人当たり延長は類似団体平均比で少ないものの、減価償却率は類似団体平均と同程度となっている。舗装改良等の道路構造物の長寿命化は大きな課題となっており、今後道路維持保全計画等で計画的に進めていく必要がある。</a:t>
          </a:r>
        </a:p>
        <a:p>
          <a:r>
            <a:rPr kumimoji="1" lang="ja-JP" altLang="en-US" sz="1300">
              <a:latin typeface="ＭＳ Ｐゴシック" panose="020B0600070205080204" pitchFamily="50" charset="-128"/>
              <a:ea typeface="ＭＳ Ｐゴシック" panose="020B0600070205080204" pitchFamily="50" charset="-128"/>
            </a:rPr>
            <a:t>橋りょう・トンネル：減価償却率は類似団体平均比で下回っている。橋りょうについては、所有全橋の計画的な点検、保全に取り組み始めており、今後その効果が期待される。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港湾・漁港：交流促進施設の新規取得により、減価償却率が類似団体を大きく下回った。</a:t>
          </a:r>
        </a:p>
        <a:p>
          <a:r>
            <a:rPr kumimoji="1" lang="ja-JP" altLang="en-US" sz="1300">
              <a:latin typeface="ＭＳ Ｐゴシック" panose="020B0600070205080204" pitchFamily="50" charset="-128"/>
              <a:ea typeface="ＭＳ Ｐゴシック" panose="020B0600070205080204" pitchFamily="50" charset="-128"/>
            </a:rPr>
            <a:t>その他施設：減価償却率は概ね類似団体平均比で上回っている。本市所有の建物は全般的に完成から数十年が経過しており、耐用年数を超過しているものも多く存在していることから、今後計画的な長寿命化を進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4" name="楕円 73"/>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74040</xdr:rowOff>
    </xdr:from>
    <xdr:ext cx="405111" cy="259045"/>
    <xdr:sp macro="" textlink="">
      <xdr:nvSpPr>
        <xdr:cNvPr id="75" name="【図書館】&#10;有形固定資産減価償却率該当値テキスト"/>
        <xdr:cNvSpPr txBox="1"/>
      </xdr:nvSpPr>
      <xdr:spPr>
        <a:xfrm>
          <a:off x="4673600"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62956</xdr:rowOff>
    </xdr:from>
    <xdr:to>
      <xdr:col>20</xdr:col>
      <xdr:colOff>38100</xdr:colOff>
      <xdr:row>37</xdr:row>
      <xdr:rowOff>164556</xdr:rowOff>
    </xdr:to>
    <xdr:sp macro="" textlink="">
      <xdr:nvSpPr>
        <xdr:cNvPr id="76" name="楕円 75"/>
        <xdr:cNvSpPr/>
      </xdr:nvSpPr>
      <xdr:spPr>
        <a:xfrm>
          <a:off x="3746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113756</xdr:rowOff>
    </xdr:from>
    <xdr:to>
      <xdr:col>24</xdr:col>
      <xdr:colOff>63500</xdr:colOff>
      <xdr:row>37</xdr:row>
      <xdr:rowOff>146413</xdr:rowOff>
    </xdr:to>
    <xdr:cxnSp macro="">
      <xdr:nvCxnSpPr>
        <xdr:cNvPr id="77" name="直線コネクタ 76"/>
        <xdr:cNvCxnSpPr/>
      </xdr:nvCxnSpPr>
      <xdr:spPr>
        <a:xfrm>
          <a:off x="3797300" y="64574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30299</xdr:rowOff>
    </xdr:from>
    <xdr:to>
      <xdr:col>15</xdr:col>
      <xdr:colOff>101600</xdr:colOff>
      <xdr:row>37</xdr:row>
      <xdr:rowOff>131899</xdr:rowOff>
    </xdr:to>
    <xdr:sp macro="" textlink="">
      <xdr:nvSpPr>
        <xdr:cNvPr id="78" name="楕円 77"/>
        <xdr:cNvSpPr/>
      </xdr:nvSpPr>
      <xdr:spPr>
        <a:xfrm>
          <a:off x="2857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113756</xdr:rowOff>
    </xdr:to>
    <xdr:cxnSp macro="">
      <xdr:nvCxnSpPr>
        <xdr:cNvPr id="79" name="直線コネクタ 78"/>
        <xdr:cNvCxnSpPr/>
      </xdr:nvCxnSpPr>
      <xdr:spPr>
        <a:xfrm>
          <a:off x="2908300" y="64247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169092</xdr:rowOff>
    </xdr:from>
    <xdr:to>
      <xdr:col>10</xdr:col>
      <xdr:colOff>165100</xdr:colOff>
      <xdr:row>37</xdr:row>
      <xdr:rowOff>99242</xdr:rowOff>
    </xdr:to>
    <xdr:sp macro="" textlink="">
      <xdr:nvSpPr>
        <xdr:cNvPr id="80" name="楕円 79"/>
        <xdr:cNvSpPr/>
      </xdr:nvSpPr>
      <xdr:spPr>
        <a:xfrm>
          <a:off x="1968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81099</xdr:rowOff>
    </xdr:to>
    <xdr:cxnSp macro="">
      <xdr:nvCxnSpPr>
        <xdr:cNvPr id="81" name="直線コネクタ 80"/>
        <xdr:cNvCxnSpPr/>
      </xdr:nvCxnSpPr>
      <xdr:spPr>
        <a:xfrm>
          <a:off x="2019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xdr:cNvSpPr/>
      </xdr:nvSpPr>
      <xdr:spPr>
        <a:xfrm>
          <a:off x="1079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48442</xdr:rowOff>
    </xdr:to>
    <xdr:cxnSp macro="">
      <xdr:nvCxnSpPr>
        <xdr:cNvPr id="83" name="直線コネクタ 82"/>
        <xdr:cNvCxnSpPr/>
      </xdr:nvCxnSpPr>
      <xdr:spPr>
        <a:xfrm>
          <a:off x="1130300" y="63822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155683</xdr:rowOff>
    </xdr:from>
    <xdr:ext cx="405111" cy="259045"/>
    <xdr:sp macro="" textlink="">
      <xdr:nvSpPr>
        <xdr:cNvPr id="88" name="n_1mainValue【図書館】&#10;有形固定資産減価償却率"/>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123026</xdr:rowOff>
    </xdr:from>
    <xdr:ext cx="405111" cy="259045"/>
    <xdr:sp macro="" textlink="">
      <xdr:nvSpPr>
        <xdr:cNvPr id="89" name="n_2mainValue【図書館】&#10;有形固定資産減価償却率"/>
        <xdr:cNvSpPr txBox="1"/>
      </xdr:nvSpPr>
      <xdr:spPr>
        <a:xfrm>
          <a:off x="2705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90369</xdr:rowOff>
    </xdr:from>
    <xdr:ext cx="405111" cy="259045"/>
    <xdr:sp macro="" textlink="">
      <xdr:nvSpPr>
        <xdr:cNvPr id="90" name="n_3mainValue【図書館】&#10;有形固定資産減価償却率"/>
        <xdr:cNvSpPr txBox="1"/>
      </xdr:nvSpPr>
      <xdr:spPr>
        <a:xfrm>
          <a:off x="1816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80571</xdr:rowOff>
    </xdr:from>
    <xdr:ext cx="405111" cy="259045"/>
    <xdr:sp macro="" textlink="">
      <xdr:nvSpPr>
        <xdr:cNvPr id="91" name="n_4mainValue【図書館】&#10;有形固定資産減価償却率"/>
        <xdr:cNvSpPr txBox="1"/>
      </xdr:nvSpPr>
      <xdr:spPr>
        <a:xfrm>
          <a:off x="927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8"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29" name="楕円 128"/>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30"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151130</xdr:rowOff>
    </xdr:from>
    <xdr:to>
      <xdr:col>50</xdr:col>
      <xdr:colOff>165100</xdr:colOff>
      <xdr:row>36</xdr:row>
      <xdr:rowOff>81280</xdr:rowOff>
    </xdr:to>
    <xdr:sp macro="" textlink="">
      <xdr:nvSpPr>
        <xdr:cNvPr id="131" name="楕円 130"/>
        <xdr:cNvSpPr/>
      </xdr:nvSpPr>
      <xdr:spPr>
        <a:xfrm>
          <a:off x="958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30480</xdr:rowOff>
    </xdr:from>
    <xdr:to>
      <xdr:col>55</xdr:col>
      <xdr:colOff>0</xdr:colOff>
      <xdr:row>36</xdr:row>
      <xdr:rowOff>30480</xdr:rowOff>
    </xdr:to>
    <xdr:cxnSp macro="">
      <xdr:nvCxnSpPr>
        <xdr:cNvPr id="132" name="直線コネクタ 131"/>
        <xdr:cNvCxnSpPr/>
      </xdr:nvCxnSpPr>
      <xdr:spPr>
        <a:xfrm>
          <a:off x="9639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151130</xdr:rowOff>
    </xdr:from>
    <xdr:to>
      <xdr:col>46</xdr:col>
      <xdr:colOff>38100</xdr:colOff>
      <xdr:row>36</xdr:row>
      <xdr:rowOff>81280</xdr:rowOff>
    </xdr:to>
    <xdr:sp macro="" textlink="">
      <xdr:nvSpPr>
        <xdr:cNvPr id="133" name="楕円 132"/>
        <xdr:cNvSpPr/>
      </xdr:nvSpPr>
      <xdr:spPr>
        <a:xfrm>
          <a:off x="869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30480</xdr:rowOff>
    </xdr:from>
    <xdr:to>
      <xdr:col>50</xdr:col>
      <xdr:colOff>114300</xdr:colOff>
      <xdr:row>36</xdr:row>
      <xdr:rowOff>30480</xdr:rowOff>
    </xdr:to>
    <xdr:cxnSp macro="">
      <xdr:nvCxnSpPr>
        <xdr:cNvPr id="134" name="直線コネクタ 133"/>
        <xdr:cNvCxnSpPr/>
      </xdr:nvCxnSpPr>
      <xdr:spPr>
        <a:xfrm>
          <a:off x="8750300" y="620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xdr:rowOff>
    </xdr:from>
    <xdr:to>
      <xdr:col>41</xdr:col>
      <xdr:colOff>101600</xdr:colOff>
      <xdr:row>36</xdr:row>
      <xdr:rowOff>104140</xdr:rowOff>
    </xdr:to>
    <xdr:sp macro="" textlink="">
      <xdr:nvSpPr>
        <xdr:cNvPr id="135" name="楕円 134"/>
        <xdr:cNvSpPr/>
      </xdr:nvSpPr>
      <xdr:spPr>
        <a:xfrm>
          <a:off x="781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30480</xdr:rowOff>
    </xdr:from>
    <xdr:to>
      <xdr:col>45</xdr:col>
      <xdr:colOff>177800</xdr:colOff>
      <xdr:row>36</xdr:row>
      <xdr:rowOff>53340</xdr:rowOff>
    </xdr:to>
    <xdr:cxnSp macro="">
      <xdr:nvCxnSpPr>
        <xdr:cNvPr id="136" name="直線コネクタ 135"/>
        <xdr:cNvCxnSpPr/>
      </xdr:nvCxnSpPr>
      <xdr:spPr>
        <a:xfrm flipV="1">
          <a:off x="7861300" y="620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xdr:rowOff>
    </xdr:from>
    <xdr:to>
      <xdr:col>36</xdr:col>
      <xdr:colOff>165100</xdr:colOff>
      <xdr:row>36</xdr:row>
      <xdr:rowOff>104140</xdr:rowOff>
    </xdr:to>
    <xdr:sp macro="" textlink="">
      <xdr:nvSpPr>
        <xdr:cNvPr id="137" name="楕円 136"/>
        <xdr:cNvSpPr/>
      </xdr:nvSpPr>
      <xdr:spPr>
        <a:xfrm>
          <a:off x="692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53340</xdr:rowOff>
    </xdr:from>
    <xdr:to>
      <xdr:col>41</xdr:col>
      <xdr:colOff>50800</xdr:colOff>
      <xdr:row>36</xdr:row>
      <xdr:rowOff>53340</xdr:rowOff>
    </xdr:to>
    <xdr:cxnSp macro="">
      <xdr:nvCxnSpPr>
        <xdr:cNvPr id="138" name="直線コネクタ 137"/>
        <xdr:cNvCxnSpPr/>
      </xdr:nvCxnSpPr>
      <xdr:spPr>
        <a:xfrm>
          <a:off x="6972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40"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41" name="n_3aveValue【図書館】&#10;一人当たり面積"/>
        <xdr:cNvSpPr txBox="1"/>
      </xdr:nvSpPr>
      <xdr:spPr>
        <a:xfrm>
          <a:off x="7626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97807</xdr:rowOff>
    </xdr:from>
    <xdr:ext cx="469744" cy="259045"/>
    <xdr:sp macro="" textlink="">
      <xdr:nvSpPr>
        <xdr:cNvPr id="143" name="n_1mainValue【図書館】&#10;一人当たり面積"/>
        <xdr:cNvSpPr txBox="1"/>
      </xdr:nvSpPr>
      <xdr:spPr>
        <a:xfrm>
          <a:off x="9391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97807</xdr:rowOff>
    </xdr:from>
    <xdr:ext cx="469744" cy="259045"/>
    <xdr:sp macro="" textlink="">
      <xdr:nvSpPr>
        <xdr:cNvPr id="144" name="n_2mainValue【図書館】&#10;一人当たり面積"/>
        <xdr:cNvSpPr txBox="1"/>
      </xdr:nvSpPr>
      <xdr:spPr>
        <a:xfrm>
          <a:off x="85154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120667</xdr:rowOff>
    </xdr:from>
    <xdr:ext cx="469744" cy="259045"/>
    <xdr:sp macro="" textlink="">
      <xdr:nvSpPr>
        <xdr:cNvPr id="145" name="n_3mainValue【図書館】&#10;一人当たり面積"/>
        <xdr:cNvSpPr txBox="1"/>
      </xdr:nvSpPr>
      <xdr:spPr>
        <a:xfrm>
          <a:off x="7626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120667</xdr:rowOff>
    </xdr:from>
    <xdr:ext cx="469744" cy="259045"/>
    <xdr:sp macro="" textlink="">
      <xdr:nvSpPr>
        <xdr:cNvPr id="146" name="n_4mainValue【図書館】&#10;一人当たり面積"/>
        <xdr:cNvSpPr txBox="1"/>
      </xdr:nvSpPr>
      <xdr:spPr>
        <a:xfrm>
          <a:off x="6737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6" name="【体育館・プール】&#10;有形固定資産減価償却率平均値テキスト"/>
        <xdr:cNvSpPr txBox="1"/>
      </xdr:nvSpPr>
      <xdr:spPr>
        <a:xfrm>
          <a:off x="4673600" y="10119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87" name="楕円 186"/>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88" name="【体育館・プール】&#10;有形固定資産減価償却率該当値テキスト"/>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89" name="楕円 188"/>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116205</xdr:rowOff>
    </xdr:from>
    <xdr:to>
      <xdr:col>24</xdr:col>
      <xdr:colOff>63500</xdr:colOff>
      <xdr:row>58</xdr:row>
      <xdr:rowOff>139065</xdr:rowOff>
    </xdr:to>
    <xdr:cxnSp macro="">
      <xdr:nvCxnSpPr>
        <xdr:cNvPr id="190" name="直線コネクタ 189"/>
        <xdr:cNvCxnSpPr/>
      </xdr:nvCxnSpPr>
      <xdr:spPr>
        <a:xfrm>
          <a:off x="3797300" y="10060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27305</xdr:rowOff>
    </xdr:from>
    <xdr:to>
      <xdr:col>15</xdr:col>
      <xdr:colOff>101600</xdr:colOff>
      <xdr:row>58</xdr:row>
      <xdr:rowOff>128905</xdr:rowOff>
    </xdr:to>
    <xdr:sp macro="" textlink="">
      <xdr:nvSpPr>
        <xdr:cNvPr id="191" name="楕円 190"/>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78105</xdr:rowOff>
    </xdr:from>
    <xdr:to>
      <xdr:col>19</xdr:col>
      <xdr:colOff>177800</xdr:colOff>
      <xdr:row>58</xdr:row>
      <xdr:rowOff>116205</xdr:rowOff>
    </xdr:to>
    <xdr:cxnSp macro="">
      <xdr:nvCxnSpPr>
        <xdr:cNvPr id="192" name="直線コネクタ 191"/>
        <xdr:cNvCxnSpPr/>
      </xdr:nvCxnSpPr>
      <xdr:spPr>
        <a:xfrm>
          <a:off x="2908300" y="10022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3" name="楕円 192"/>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78105</xdr:rowOff>
    </xdr:to>
    <xdr:cxnSp macro="">
      <xdr:nvCxnSpPr>
        <xdr:cNvPr id="194" name="直線コネクタ 193"/>
        <xdr:cNvCxnSpPr/>
      </xdr:nvCxnSpPr>
      <xdr:spPr>
        <a:xfrm>
          <a:off x="2019300" y="9987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99695</xdr:rowOff>
    </xdr:from>
    <xdr:to>
      <xdr:col>6</xdr:col>
      <xdr:colOff>38100</xdr:colOff>
      <xdr:row>58</xdr:row>
      <xdr:rowOff>29845</xdr:rowOff>
    </xdr:to>
    <xdr:sp macro="" textlink="">
      <xdr:nvSpPr>
        <xdr:cNvPr id="195" name="楕円 194"/>
        <xdr:cNvSpPr/>
      </xdr:nvSpPr>
      <xdr:spPr>
        <a:xfrm>
          <a:off x="1079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150495</xdr:rowOff>
    </xdr:from>
    <xdr:to>
      <xdr:col>10</xdr:col>
      <xdr:colOff>114300</xdr:colOff>
      <xdr:row>58</xdr:row>
      <xdr:rowOff>43815</xdr:rowOff>
    </xdr:to>
    <xdr:cxnSp macro="">
      <xdr:nvCxnSpPr>
        <xdr:cNvPr id="196" name="直線コネクタ 195"/>
        <xdr:cNvCxnSpPr/>
      </xdr:nvCxnSpPr>
      <xdr:spPr>
        <a:xfrm>
          <a:off x="1130300" y="99231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97" name="n_1aveValue【体育館・プール】&#10;有形固定資産減価償却率"/>
        <xdr:cNvSpPr txBox="1"/>
      </xdr:nvSpPr>
      <xdr:spPr>
        <a:xfrm>
          <a:off x="35820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8" name="n_2aveValue【体育館・プール】&#10;有形固定資産減価償却率"/>
        <xdr:cNvSpPr txBox="1"/>
      </xdr:nvSpPr>
      <xdr:spPr>
        <a:xfrm>
          <a:off x="2705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9" name="n_3aveValue【体育館・プール】&#10;有形固定資産減価償却率"/>
        <xdr:cNvSpPr txBox="1"/>
      </xdr:nvSpPr>
      <xdr:spPr>
        <a:xfrm>
          <a:off x="1816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13352</xdr:rowOff>
    </xdr:from>
    <xdr:ext cx="405111" cy="259045"/>
    <xdr:sp macro="" textlink="">
      <xdr:nvSpPr>
        <xdr:cNvPr id="200" name="n_4aveValue【体育館・プール】&#10;有形固定資産減価償却率"/>
        <xdr:cNvSpPr txBox="1"/>
      </xdr:nvSpPr>
      <xdr:spPr>
        <a:xfrm>
          <a:off x="9277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201" name="n_1mainValue【体育館・プール】&#10;有形固定資産減価償却率"/>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202" name="n_2mainValue【体育館・プール】&#10;有形固定資産減価償却率"/>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3" name="n_3mainValue【体育館・プール】&#10;有形固定資産減価償却率"/>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46372</xdr:rowOff>
    </xdr:from>
    <xdr:ext cx="405111" cy="259045"/>
    <xdr:sp macro="" textlink="">
      <xdr:nvSpPr>
        <xdr:cNvPr id="204" name="n_4mainValue【体育館・プール】&#10;有形固定資産減価償却率"/>
        <xdr:cNvSpPr txBox="1"/>
      </xdr:nvSpPr>
      <xdr:spPr>
        <a:xfrm>
          <a:off x="927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33020</xdr:rowOff>
    </xdr:from>
    <xdr:to>
      <xdr:col>55</xdr:col>
      <xdr:colOff>50800</xdr:colOff>
      <xdr:row>62</xdr:row>
      <xdr:rowOff>134620</xdr:rowOff>
    </xdr:to>
    <xdr:sp macro="" textlink="">
      <xdr:nvSpPr>
        <xdr:cNvPr id="244" name="楕円 243"/>
        <xdr:cNvSpPr/>
      </xdr:nvSpPr>
      <xdr:spPr>
        <a:xfrm>
          <a:off x="10426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119397</xdr:rowOff>
    </xdr:from>
    <xdr:ext cx="469744" cy="259045"/>
    <xdr:sp macro="" textlink="">
      <xdr:nvSpPr>
        <xdr:cNvPr id="245" name="【体育館・プール】&#10;一人当たり面積該当値テキスト"/>
        <xdr:cNvSpPr txBox="1"/>
      </xdr:nvSpPr>
      <xdr:spPr>
        <a:xfrm>
          <a:off x="105156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46" name="楕円 245"/>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83820</xdr:rowOff>
    </xdr:from>
    <xdr:to>
      <xdr:col>55</xdr:col>
      <xdr:colOff>0</xdr:colOff>
      <xdr:row>62</xdr:row>
      <xdr:rowOff>95250</xdr:rowOff>
    </xdr:to>
    <xdr:cxnSp macro="">
      <xdr:nvCxnSpPr>
        <xdr:cNvPr id="247" name="直線コネクタ 246"/>
        <xdr:cNvCxnSpPr/>
      </xdr:nvCxnSpPr>
      <xdr:spPr>
        <a:xfrm flipV="1">
          <a:off x="9639300" y="1071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36830</xdr:rowOff>
    </xdr:from>
    <xdr:to>
      <xdr:col>46</xdr:col>
      <xdr:colOff>38100</xdr:colOff>
      <xdr:row>62</xdr:row>
      <xdr:rowOff>138430</xdr:rowOff>
    </xdr:to>
    <xdr:sp macro="" textlink="">
      <xdr:nvSpPr>
        <xdr:cNvPr id="248" name="楕円 247"/>
        <xdr:cNvSpPr/>
      </xdr:nvSpPr>
      <xdr:spPr>
        <a:xfrm>
          <a:off x="8699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87630</xdr:rowOff>
    </xdr:from>
    <xdr:to>
      <xdr:col>50</xdr:col>
      <xdr:colOff>114300</xdr:colOff>
      <xdr:row>62</xdr:row>
      <xdr:rowOff>95250</xdr:rowOff>
    </xdr:to>
    <xdr:cxnSp macro="">
      <xdr:nvCxnSpPr>
        <xdr:cNvPr id="249" name="直線コネクタ 248"/>
        <xdr:cNvCxnSpPr/>
      </xdr:nvCxnSpPr>
      <xdr:spPr>
        <a:xfrm>
          <a:off x="8750300" y="10717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0" name="楕円 249"/>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87630</xdr:rowOff>
    </xdr:from>
    <xdr:to>
      <xdr:col>45</xdr:col>
      <xdr:colOff>177800</xdr:colOff>
      <xdr:row>62</xdr:row>
      <xdr:rowOff>91440</xdr:rowOff>
    </xdr:to>
    <xdr:cxnSp macro="">
      <xdr:nvCxnSpPr>
        <xdr:cNvPr id="251" name="直線コネクタ 250"/>
        <xdr:cNvCxnSpPr/>
      </xdr:nvCxnSpPr>
      <xdr:spPr>
        <a:xfrm flipV="1">
          <a:off x="7861300" y="10717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2" name="楕円 251"/>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91440</xdr:rowOff>
    </xdr:to>
    <xdr:cxnSp macro="">
      <xdr:nvCxnSpPr>
        <xdr:cNvPr id="253" name="直線コネクタ 252"/>
        <xdr:cNvCxnSpPr/>
      </xdr:nvCxnSpPr>
      <xdr:spPr>
        <a:xfrm>
          <a:off x="6972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58"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129557</xdr:rowOff>
    </xdr:from>
    <xdr:ext cx="469744" cy="259045"/>
    <xdr:sp macro="" textlink="">
      <xdr:nvSpPr>
        <xdr:cNvPr id="259" name="n_2mainValue【体育館・プール】&#10;一人当たり面積"/>
        <xdr:cNvSpPr txBox="1"/>
      </xdr:nvSpPr>
      <xdr:spPr>
        <a:xfrm>
          <a:off x="8515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133367</xdr:rowOff>
    </xdr:from>
    <xdr:ext cx="469744" cy="259045"/>
    <xdr:sp macro="" textlink="">
      <xdr:nvSpPr>
        <xdr:cNvPr id="260" name="n_3mainValue【体育館・プール】&#10;一人当たり面積"/>
        <xdr:cNvSpPr txBox="1"/>
      </xdr:nvSpPr>
      <xdr:spPr>
        <a:xfrm>
          <a:off x="7626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133367</xdr:rowOff>
    </xdr:from>
    <xdr:ext cx="469744" cy="259045"/>
    <xdr:sp macro="" textlink="">
      <xdr:nvSpPr>
        <xdr:cNvPr id="261" name="n_4mainValue【体育館・プール】&#10;一人当たり面積"/>
        <xdr:cNvSpPr txBox="1"/>
      </xdr:nvSpPr>
      <xdr:spPr>
        <a:xfrm>
          <a:off x="6737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4" name="テキスト ボックス 27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86" name="直線コネクタ 285"/>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87" name="【福祉施設】&#10;有形固定資産減価償却率最小値テキスト"/>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88" name="直線コネクタ 287"/>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89" name="【福祉施設】&#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0" name="直線コネクタ 28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1" name="【福祉施設】&#10;有形固定資産減価償却率平均値テキスト"/>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2" name="フローチャート: 判断 2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3" name="フローチャート: 判断 292"/>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94" name="フローチャート: 判断 293"/>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5" name="フローチャート: 判断 294"/>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6" name="フローチャート: 判断 29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97789</xdr:rowOff>
    </xdr:from>
    <xdr:to>
      <xdr:col>24</xdr:col>
      <xdr:colOff>114300</xdr:colOff>
      <xdr:row>79</xdr:row>
      <xdr:rowOff>27939</xdr:rowOff>
    </xdr:to>
    <xdr:sp macro="" textlink="">
      <xdr:nvSpPr>
        <xdr:cNvPr id="302" name="楕円 301"/>
        <xdr:cNvSpPr/>
      </xdr:nvSpPr>
      <xdr:spPr>
        <a:xfrm>
          <a:off x="45847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120666</xdr:rowOff>
    </xdr:from>
    <xdr:ext cx="405111" cy="259045"/>
    <xdr:sp macro="" textlink="">
      <xdr:nvSpPr>
        <xdr:cNvPr id="303" name="【福祉施設】&#10;有形固定資産減価償却率該当値テキスト"/>
        <xdr:cNvSpPr txBox="1"/>
      </xdr:nvSpPr>
      <xdr:spPr>
        <a:xfrm>
          <a:off x="4673600"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17780</xdr:rowOff>
    </xdr:from>
    <xdr:to>
      <xdr:col>20</xdr:col>
      <xdr:colOff>38100</xdr:colOff>
      <xdr:row>78</xdr:row>
      <xdr:rowOff>119380</xdr:rowOff>
    </xdr:to>
    <xdr:sp macro="" textlink="">
      <xdr:nvSpPr>
        <xdr:cNvPr id="304" name="楕円 303"/>
        <xdr:cNvSpPr/>
      </xdr:nvSpPr>
      <xdr:spPr>
        <a:xfrm>
          <a:off x="3746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68580</xdr:rowOff>
    </xdr:from>
    <xdr:to>
      <xdr:col>24</xdr:col>
      <xdr:colOff>63500</xdr:colOff>
      <xdr:row>78</xdr:row>
      <xdr:rowOff>148589</xdr:rowOff>
    </xdr:to>
    <xdr:cxnSp macro="">
      <xdr:nvCxnSpPr>
        <xdr:cNvPr id="305" name="直線コネクタ 304"/>
        <xdr:cNvCxnSpPr/>
      </xdr:nvCxnSpPr>
      <xdr:spPr>
        <a:xfrm>
          <a:off x="3797300" y="134416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109220</xdr:rowOff>
    </xdr:from>
    <xdr:to>
      <xdr:col>15</xdr:col>
      <xdr:colOff>101600</xdr:colOff>
      <xdr:row>78</xdr:row>
      <xdr:rowOff>39370</xdr:rowOff>
    </xdr:to>
    <xdr:sp macro="" textlink="">
      <xdr:nvSpPr>
        <xdr:cNvPr id="306" name="楕円 305"/>
        <xdr:cNvSpPr/>
      </xdr:nvSpPr>
      <xdr:spPr>
        <a:xfrm>
          <a:off x="2857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68580</xdr:rowOff>
    </xdr:to>
    <xdr:cxnSp macro="">
      <xdr:nvCxnSpPr>
        <xdr:cNvPr id="307" name="直線コネクタ 306"/>
        <xdr:cNvCxnSpPr/>
      </xdr:nvCxnSpPr>
      <xdr:spPr>
        <a:xfrm>
          <a:off x="2908300" y="13361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17780</xdr:rowOff>
    </xdr:from>
    <xdr:to>
      <xdr:col>10</xdr:col>
      <xdr:colOff>165100</xdr:colOff>
      <xdr:row>77</xdr:row>
      <xdr:rowOff>119380</xdr:rowOff>
    </xdr:to>
    <xdr:sp macro="" textlink="">
      <xdr:nvSpPr>
        <xdr:cNvPr id="308" name="楕円 307"/>
        <xdr:cNvSpPr/>
      </xdr:nvSpPr>
      <xdr:spPr>
        <a:xfrm>
          <a:off x="1968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68580</xdr:rowOff>
    </xdr:from>
    <xdr:to>
      <xdr:col>15</xdr:col>
      <xdr:colOff>50800</xdr:colOff>
      <xdr:row>77</xdr:row>
      <xdr:rowOff>160020</xdr:rowOff>
    </xdr:to>
    <xdr:cxnSp macro="">
      <xdr:nvCxnSpPr>
        <xdr:cNvPr id="309" name="直線コネクタ 308"/>
        <xdr:cNvCxnSpPr/>
      </xdr:nvCxnSpPr>
      <xdr:spPr>
        <a:xfrm>
          <a:off x="2019300" y="13270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102888</xdr:rowOff>
    </xdr:from>
    <xdr:ext cx="405111" cy="259045"/>
    <xdr:sp macro="" textlink="">
      <xdr:nvSpPr>
        <xdr:cNvPr id="310" name="n_1aveValue【福祉施設】&#10;有形固定資産減価償却率"/>
        <xdr:cNvSpPr txBox="1"/>
      </xdr:nvSpPr>
      <xdr:spPr>
        <a:xfrm>
          <a:off x="3582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311" name="n_2aveValue【福祉施設】&#10;有形固定資産減価償却率"/>
        <xdr:cNvSpPr txBox="1"/>
      </xdr:nvSpPr>
      <xdr:spPr>
        <a:xfrm>
          <a:off x="2705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2" name="n_3ave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1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135907</xdr:rowOff>
    </xdr:from>
    <xdr:ext cx="405111" cy="259045"/>
    <xdr:sp macro="" textlink="">
      <xdr:nvSpPr>
        <xdr:cNvPr id="314" name="n_1mainValue【福祉施設】&#10;有形固定資産減価償却率"/>
        <xdr:cNvSpPr txBox="1"/>
      </xdr:nvSpPr>
      <xdr:spPr>
        <a:xfrm>
          <a:off x="35820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55897</xdr:rowOff>
    </xdr:from>
    <xdr:ext cx="405111" cy="259045"/>
    <xdr:sp macro="" textlink="">
      <xdr:nvSpPr>
        <xdr:cNvPr id="315" name="n_2mainValue【福祉施設】&#10;有形固定資産減価償却率"/>
        <xdr:cNvSpPr txBox="1"/>
      </xdr:nvSpPr>
      <xdr:spPr>
        <a:xfrm>
          <a:off x="27057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135907</xdr:rowOff>
    </xdr:from>
    <xdr:ext cx="405111" cy="259045"/>
    <xdr:sp macro="" textlink="">
      <xdr:nvSpPr>
        <xdr:cNvPr id="316" name="n_3mainValue【福祉施設】&#10;有形固定資産減価償却率"/>
        <xdr:cNvSpPr txBox="1"/>
      </xdr:nvSpPr>
      <xdr:spPr>
        <a:xfrm>
          <a:off x="1816744"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7" name="直線コネクタ 32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8" name="テキスト ボックス 32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9" name="直線コネクタ 32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0" name="テキスト ボックス 32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3" name="直線コネクタ 33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4" name="テキスト ボックス 33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5" name="直線コネクタ 33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6" name="テキスト ボックス 33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40" name="直線コネクタ 339"/>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2" name="直線コネクタ 34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43"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44" name="直線コネクタ 343"/>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45"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46" name="フローチャート: 判断 34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47" name="フローチャート: 判断 346"/>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48" name="フローチャート: 判断 347"/>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49" name="フローチャート: 判断 348"/>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50" name="フローチャート: 判断 349"/>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19050</xdr:rowOff>
    </xdr:from>
    <xdr:to>
      <xdr:col>55</xdr:col>
      <xdr:colOff>50800</xdr:colOff>
      <xdr:row>85</xdr:row>
      <xdr:rowOff>120650</xdr:rowOff>
    </xdr:to>
    <xdr:sp macro="" textlink="">
      <xdr:nvSpPr>
        <xdr:cNvPr id="356" name="楕円 355"/>
        <xdr:cNvSpPr/>
      </xdr:nvSpPr>
      <xdr:spPr>
        <a:xfrm>
          <a:off x="10426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57" name="【福祉施設】&#10;一人当たり面積該当値テキスト"/>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358" name="楕円 357"/>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69850</xdr:rowOff>
    </xdr:from>
    <xdr:to>
      <xdr:col>55</xdr:col>
      <xdr:colOff>0</xdr:colOff>
      <xdr:row>85</xdr:row>
      <xdr:rowOff>69850</xdr:rowOff>
    </xdr:to>
    <xdr:cxnSp macro="">
      <xdr:nvCxnSpPr>
        <xdr:cNvPr id="359" name="直線コネクタ 358"/>
        <xdr:cNvCxnSpPr/>
      </xdr:nvCxnSpPr>
      <xdr:spPr>
        <a:xfrm>
          <a:off x="9639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19050</xdr:rowOff>
    </xdr:from>
    <xdr:to>
      <xdr:col>46</xdr:col>
      <xdr:colOff>38100</xdr:colOff>
      <xdr:row>85</xdr:row>
      <xdr:rowOff>120650</xdr:rowOff>
    </xdr:to>
    <xdr:sp macro="" textlink="">
      <xdr:nvSpPr>
        <xdr:cNvPr id="360" name="楕円 359"/>
        <xdr:cNvSpPr/>
      </xdr:nvSpPr>
      <xdr:spPr>
        <a:xfrm>
          <a:off x="8699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69850</xdr:rowOff>
    </xdr:from>
    <xdr:to>
      <xdr:col>50</xdr:col>
      <xdr:colOff>114300</xdr:colOff>
      <xdr:row>85</xdr:row>
      <xdr:rowOff>69850</xdr:rowOff>
    </xdr:to>
    <xdr:cxnSp macro="">
      <xdr:nvCxnSpPr>
        <xdr:cNvPr id="361" name="直線コネクタ 360"/>
        <xdr:cNvCxnSpPr/>
      </xdr:nvCxnSpPr>
      <xdr:spPr>
        <a:xfrm>
          <a:off x="8750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19050</xdr:rowOff>
    </xdr:from>
    <xdr:to>
      <xdr:col>41</xdr:col>
      <xdr:colOff>101600</xdr:colOff>
      <xdr:row>85</xdr:row>
      <xdr:rowOff>120650</xdr:rowOff>
    </xdr:to>
    <xdr:sp macro="" textlink="">
      <xdr:nvSpPr>
        <xdr:cNvPr id="362" name="楕円 361"/>
        <xdr:cNvSpPr/>
      </xdr:nvSpPr>
      <xdr:spPr>
        <a:xfrm>
          <a:off x="7810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69850</xdr:rowOff>
    </xdr:from>
    <xdr:to>
      <xdr:col>45</xdr:col>
      <xdr:colOff>177800</xdr:colOff>
      <xdr:row>85</xdr:row>
      <xdr:rowOff>69850</xdr:rowOff>
    </xdr:to>
    <xdr:cxnSp macro="">
      <xdr:nvCxnSpPr>
        <xdr:cNvPr id="363" name="直線コネクタ 362"/>
        <xdr:cNvCxnSpPr/>
      </xdr:nvCxnSpPr>
      <xdr:spPr>
        <a:xfrm>
          <a:off x="7861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64" name="n_1aveValue【福祉施設】&#10;一人当たり面積"/>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65"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66"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67" name="n_4aveValue【福祉施設】&#10;一人当たり面積"/>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111777</xdr:rowOff>
    </xdr:from>
    <xdr:ext cx="469744" cy="259045"/>
    <xdr:sp macro="" textlink="">
      <xdr:nvSpPr>
        <xdr:cNvPr id="368" name="n_1mainValue【福祉施設】&#10;一人当たり面積"/>
        <xdr:cNvSpPr txBox="1"/>
      </xdr:nvSpPr>
      <xdr:spPr>
        <a:xfrm>
          <a:off x="9391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111777</xdr:rowOff>
    </xdr:from>
    <xdr:ext cx="469744" cy="259045"/>
    <xdr:sp macro="" textlink="">
      <xdr:nvSpPr>
        <xdr:cNvPr id="369" name="n_2mainValue【福祉施設】&#10;一人当たり面積"/>
        <xdr:cNvSpPr txBox="1"/>
      </xdr:nvSpPr>
      <xdr:spPr>
        <a:xfrm>
          <a:off x="8515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111777</xdr:rowOff>
    </xdr:from>
    <xdr:ext cx="469744" cy="259045"/>
    <xdr:sp macro="" textlink="">
      <xdr:nvSpPr>
        <xdr:cNvPr id="370" name="n_3mainValue【福祉施設】&#10;一人当たり面積"/>
        <xdr:cNvSpPr txBox="1"/>
      </xdr:nvSpPr>
      <xdr:spPr>
        <a:xfrm>
          <a:off x="7626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96" name="直線コネクタ 395"/>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97"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98" name="直線コネクタ 397"/>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99"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0" name="直線コネクタ 399"/>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1"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2" name="フローチャート: 判断 401"/>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403" name="フローチャート: 判断 402"/>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404" name="フローチャート: 判断 403"/>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05" name="フローチャート: 判断 404"/>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406" name="フローチャート: 判断 405"/>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46627</xdr:rowOff>
    </xdr:from>
    <xdr:to>
      <xdr:col>24</xdr:col>
      <xdr:colOff>114300</xdr:colOff>
      <xdr:row>105</xdr:row>
      <xdr:rowOff>148227</xdr:rowOff>
    </xdr:to>
    <xdr:sp macro="" textlink="">
      <xdr:nvSpPr>
        <xdr:cNvPr id="412" name="楕円 411"/>
        <xdr:cNvSpPr/>
      </xdr:nvSpPr>
      <xdr:spPr>
        <a:xfrm>
          <a:off x="45847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25054</xdr:rowOff>
    </xdr:from>
    <xdr:ext cx="405111" cy="259045"/>
    <xdr:sp macro="" textlink="">
      <xdr:nvSpPr>
        <xdr:cNvPr id="413" name="【市民会館】&#10;有形固定資産減価償却率該当値テキスト"/>
        <xdr:cNvSpPr txBox="1"/>
      </xdr:nvSpPr>
      <xdr:spPr>
        <a:xfrm>
          <a:off x="4673600"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xdr:rowOff>
    </xdr:from>
    <xdr:to>
      <xdr:col>20</xdr:col>
      <xdr:colOff>38100</xdr:colOff>
      <xdr:row>105</xdr:row>
      <xdr:rowOff>117202</xdr:rowOff>
    </xdr:to>
    <xdr:sp macro="" textlink="">
      <xdr:nvSpPr>
        <xdr:cNvPr id="414" name="楕円 413"/>
        <xdr:cNvSpPr/>
      </xdr:nvSpPr>
      <xdr:spPr>
        <a:xfrm>
          <a:off x="3746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66402</xdr:rowOff>
    </xdr:from>
    <xdr:to>
      <xdr:col>24</xdr:col>
      <xdr:colOff>63500</xdr:colOff>
      <xdr:row>105</xdr:row>
      <xdr:rowOff>97427</xdr:rowOff>
    </xdr:to>
    <xdr:cxnSp macro="">
      <xdr:nvCxnSpPr>
        <xdr:cNvPr id="415" name="直線コネクタ 414"/>
        <xdr:cNvCxnSpPr/>
      </xdr:nvCxnSpPr>
      <xdr:spPr>
        <a:xfrm>
          <a:off x="3797300" y="180686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4173</xdr:rowOff>
    </xdr:from>
    <xdr:to>
      <xdr:col>15</xdr:col>
      <xdr:colOff>101600</xdr:colOff>
      <xdr:row>105</xdr:row>
      <xdr:rowOff>105773</xdr:rowOff>
    </xdr:to>
    <xdr:sp macro="" textlink="">
      <xdr:nvSpPr>
        <xdr:cNvPr id="416" name="楕円 415"/>
        <xdr:cNvSpPr/>
      </xdr:nvSpPr>
      <xdr:spPr>
        <a:xfrm>
          <a:off x="2857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54973</xdr:rowOff>
    </xdr:from>
    <xdr:to>
      <xdr:col>19</xdr:col>
      <xdr:colOff>177800</xdr:colOff>
      <xdr:row>105</xdr:row>
      <xdr:rowOff>66402</xdr:rowOff>
    </xdr:to>
    <xdr:cxnSp macro="">
      <xdr:nvCxnSpPr>
        <xdr:cNvPr id="417" name="直線コネクタ 416"/>
        <xdr:cNvCxnSpPr/>
      </xdr:nvCxnSpPr>
      <xdr:spPr>
        <a:xfrm>
          <a:off x="2908300" y="180572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418" name="楕円 417"/>
        <xdr:cNvSpPr/>
      </xdr:nvSpPr>
      <xdr:spPr>
        <a:xfrm>
          <a:off x="1968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27214</xdr:rowOff>
    </xdr:from>
    <xdr:to>
      <xdr:col>15</xdr:col>
      <xdr:colOff>50800</xdr:colOff>
      <xdr:row>105</xdr:row>
      <xdr:rowOff>54973</xdr:rowOff>
    </xdr:to>
    <xdr:cxnSp macro="">
      <xdr:nvCxnSpPr>
        <xdr:cNvPr id="419" name="直線コネクタ 418"/>
        <xdr:cNvCxnSpPr/>
      </xdr:nvCxnSpPr>
      <xdr:spPr>
        <a:xfrm>
          <a:off x="2019300" y="180294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152763</xdr:rowOff>
    </xdr:from>
    <xdr:to>
      <xdr:col>6</xdr:col>
      <xdr:colOff>38100</xdr:colOff>
      <xdr:row>108</xdr:row>
      <xdr:rowOff>82913</xdr:rowOff>
    </xdr:to>
    <xdr:sp macro="" textlink="">
      <xdr:nvSpPr>
        <xdr:cNvPr id="420" name="楕円 419"/>
        <xdr:cNvSpPr/>
      </xdr:nvSpPr>
      <xdr:spPr>
        <a:xfrm>
          <a:off x="1079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108</xdr:row>
      <xdr:rowOff>32113</xdr:rowOff>
    </xdr:to>
    <xdr:cxnSp macro="">
      <xdr:nvCxnSpPr>
        <xdr:cNvPr id="421" name="直線コネクタ 420"/>
        <xdr:cNvCxnSpPr/>
      </xdr:nvCxnSpPr>
      <xdr:spPr>
        <a:xfrm flipV="1">
          <a:off x="1130300" y="18029464"/>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22"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23"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24"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25"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108329</xdr:rowOff>
    </xdr:from>
    <xdr:ext cx="405111" cy="259045"/>
    <xdr:sp macro="" textlink="">
      <xdr:nvSpPr>
        <xdr:cNvPr id="426" name="n_1mainValue【市民会館】&#10;有形固定資産減価償却率"/>
        <xdr:cNvSpPr txBox="1"/>
      </xdr:nvSpPr>
      <xdr:spPr>
        <a:xfrm>
          <a:off x="35820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96900</xdr:rowOff>
    </xdr:from>
    <xdr:ext cx="405111" cy="259045"/>
    <xdr:sp macro="" textlink="">
      <xdr:nvSpPr>
        <xdr:cNvPr id="427" name="n_2mainValue【市民会館】&#10;有形固定資産減価償却率"/>
        <xdr:cNvSpPr txBox="1"/>
      </xdr:nvSpPr>
      <xdr:spPr>
        <a:xfrm>
          <a:off x="2705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28" name="n_3mainValue【市民会館】&#10;有形固定資産減価償却率"/>
        <xdr:cNvSpPr txBox="1"/>
      </xdr:nvSpPr>
      <xdr:spPr>
        <a:xfrm>
          <a:off x="1816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74040</xdr:rowOff>
    </xdr:from>
    <xdr:ext cx="405111" cy="259045"/>
    <xdr:sp macro="" textlink="">
      <xdr:nvSpPr>
        <xdr:cNvPr id="429" name="n_4mainValue【市民会館】&#10;有形固定資産減価償却率"/>
        <xdr:cNvSpPr txBox="1"/>
      </xdr:nvSpPr>
      <xdr:spPr>
        <a:xfrm>
          <a:off x="927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3" name="テキスト ボックス 44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7" name="テキスト ボックス 44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9" name="テキスト ボックス 44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53" name="直線コネクタ 452"/>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54"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55" name="直線コネクタ 454"/>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56"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57" name="直線コネクタ 456"/>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58"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59" name="フローチャート: 判断 45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60" name="フローチャート: 判断 459"/>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61" name="フローチャート: 判断 460"/>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2" name="フローチャート: 判断 46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63" name="フローチャート: 判断 462"/>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9" name="楕円 468"/>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70" name="【市民会館】&#10;一人当たり面積該当値テキスト"/>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471" name="楕円 470"/>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160020</xdr:rowOff>
    </xdr:to>
    <xdr:cxnSp macro="">
      <xdr:nvCxnSpPr>
        <xdr:cNvPr id="472" name="直線コネクタ 471"/>
        <xdr:cNvCxnSpPr/>
      </xdr:nvCxnSpPr>
      <xdr:spPr>
        <a:xfrm>
          <a:off x="9639300" y="18333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73" name="楕円 472"/>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474" name="直線コネクタ 473"/>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75" name="楕円 474"/>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167639</xdr:rowOff>
    </xdr:to>
    <xdr:cxnSp macro="">
      <xdr:nvCxnSpPr>
        <xdr:cNvPr id="476" name="直線コネクタ 475"/>
        <xdr:cNvCxnSpPr/>
      </xdr:nvCxnSpPr>
      <xdr:spPr>
        <a:xfrm flipV="1">
          <a:off x="7861300" y="1833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77" name="楕円 476"/>
        <xdr:cNvSpPr/>
      </xdr:nvSpPr>
      <xdr:spPr>
        <a:xfrm>
          <a:off x="692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167639</xdr:rowOff>
    </xdr:from>
    <xdr:to>
      <xdr:col>41</xdr:col>
      <xdr:colOff>50800</xdr:colOff>
      <xdr:row>106</xdr:row>
      <xdr:rowOff>167639</xdr:rowOff>
    </xdr:to>
    <xdr:cxnSp macro="">
      <xdr:nvCxnSpPr>
        <xdr:cNvPr id="478" name="直線コネクタ 477"/>
        <xdr:cNvCxnSpPr/>
      </xdr:nvCxnSpPr>
      <xdr:spPr>
        <a:xfrm>
          <a:off x="697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79"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80"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8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2"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30497</xdr:rowOff>
    </xdr:from>
    <xdr:ext cx="469744" cy="259045"/>
    <xdr:sp macro="" textlink="">
      <xdr:nvSpPr>
        <xdr:cNvPr id="483" name="n_1mainValue【市民会館】&#10;一人当たり面積"/>
        <xdr:cNvSpPr txBox="1"/>
      </xdr:nvSpPr>
      <xdr:spPr>
        <a:xfrm>
          <a:off x="93917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84"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85"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6" name="n_4main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511" name="直線コネクタ 510"/>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51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513" name="直線コネクタ 51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514"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515" name="直線コネクタ 514"/>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16" name="【一般廃棄物処理施設】&#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17" name="フローチャート: 判断 516"/>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8" name="フローチャート: 判断 517"/>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19" name="フローチャート: 判断 518"/>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20" name="フローチャート: 判断 519"/>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21" name="フローチャート: 判断 520"/>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139700</xdr:rowOff>
    </xdr:from>
    <xdr:to>
      <xdr:col>85</xdr:col>
      <xdr:colOff>177800</xdr:colOff>
      <xdr:row>34</xdr:row>
      <xdr:rowOff>69850</xdr:rowOff>
    </xdr:to>
    <xdr:sp macro="" textlink="">
      <xdr:nvSpPr>
        <xdr:cNvPr id="527" name="楕円 526"/>
        <xdr:cNvSpPr/>
      </xdr:nvSpPr>
      <xdr:spPr>
        <a:xfrm>
          <a:off x="16268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528" name="【一般廃棄物処理施設】&#10;有形固定資産減価償却率該当値テキスト"/>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529" name="楕円 528"/>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19050</xdr:rowOff>
    </xdr:from>
    <xdr:to>
      <xdr:col>85</xdr:col>
      <xdr:colOff>127000</xdr:colOff>
      <xdr:row>40</xdr:row>
      <xdr:rowOff>76200</xdr:rowOff>
    </xdr:to>
    <xdr:cxnSp macro="">
      <xdr:nvCxnSpPr>
        <xdr:cNvPr id="530" name="直線コネクタ 529"/>
        <xdr:cNvCxnSpPr/>
      </xdr:nvCxnSpPr>
      <xdr:spPr>
        <a:xfrm flipV="1">
          <a:off x="15481300" y="5848350"/>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31" name="楕円 530"/>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76200</xdr:rowOff>
    </xdr:to>
    <xdr:cxnSp macro="">
      <xdr:nvCxnSpPr>
        <xdr:cNvPr id="532" name="直線コネクタ 531"/>
        <xdr:cNvCxnSpPr/>
      </xdr:nvCxnSpPr>
      <xdr:spPr>
        <a:xfrm>
          <a:off x="14592300" y="6899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130175</xdr:rowOff>
    </xdr:from>
    <xdr:to>
      <xdr:col>72</xdr:col>
      <xdr:colOff>38100</xdr:colOff>
      <xdr:row>40</xdr:row>
      <xdr:rowOff>60325</xdr:rowOff>
    </xdr:to>
    <xdr:sp macro="" textlink="">
      <xdr:nvSpPr>
        <xdr:cNvPr id="533" name="楕円 532"/>
        <xdr:cNvSpPr/>
      </xdr:nvSpPr>
      <xdr:spPr>
        <a:xfrm>
          <a:off x="13652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41910</xdr:rowOff>
    </xdr:to>
    <xdr:cxnSp macro="">
      <xdr:nvCxnSpPr>
        <xdr:cNvPr id="534" name="直線コネクタ 533"/>
        <xdr:cNvCxnSpPr/>
      </xdr:nvCxnSpPr>
      <xdr:spPr>
        <a:xfrm>
          <a:off x="13703300" y="686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160655</xdr:rowOff>
    </xdr:from>
    <xdr:to>
      <xdr:col>67</xdr:col>
      <xdr:colOff>101600</xdr:colOff>
      <xdr:row>41</xdr:row>
      <xdr:rowOff>90805</xdr:rowOff>
    </xdr:to>
    <xdr:sp macro="" textlink="">
      <xdr:nvSpPr>
        <xdr:cNvPr id="535" name="楕円 534"/>
        <xdr:cNvSpPr/>
      </xdr:nvSpPr>
      <xdr:spPr>
        <a:xfrm>
          <a:off x="12763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xdr:rowOff>
    </xdr:from>
    <xdr:to>
      <xdr:col>71</xdr:col>
      <xdr:colOff>177800</xdr:colOff>
      <xdr:row>41</xdr:row>
      <xdr:rowOff>40005</xdr:rowOff>
    </xdr:to>
    <xdr:cxnSp macro="">
      <xdr:nvCxnSpPr>
        <xdr:cNvPr id="536" name="直線コネクタ 535"/>
        <xdr:cNvCxnSpPr/>
      </xdr:nvCxnSpPr>
      <xdr:spPr>
        <a:xfrm flipV="1">
          <a:off x="12814300" y="686752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37"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38"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39"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0"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541" name="n_1main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42"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51452</xdr:rowOff>
    </xdr:from>
    <xdr:ext cx="405111" cy="259045"/>
    <xdr:sp macro="" textlink="">
      <xdr:nvSpPr>
        <xdr:cNvPr id="543" name="n_3mainValue【一般廃棄物処理施設】&#10;有形固定資産減価償却率"/>
        <xdr:cNvSpPr txBox="1"/>
      </xdr:nvSpPr>
      <xdr:spPr>
        <a:xfrm>
          <a:off x="13500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81932</xdr:rowOff>
    </xdr:from>
    <xdr:ext cx="405111" cy="259045"/>
    <xdr:sp macro="" textlink="">
      <xdr:nvSpPr>
        <xdr:cNvPr id="544" name="n_4mainValue【一般廃棄物処理施設】&#10;有形固定資産減価償却率"/>
        <xdr:cNvSpPr txBox="1"/>
      </xdr:nvSpPr>
      <xdr:spPr>
        <a:xfrm>
          <a:off x="126117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0" name="テキスト ボックス 55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62" name="テキスト ボックス 56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68" name="直線コネクタ 567"/>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69"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70" name="直線コネクタ 569"/>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71"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72" name="直線コネクタ 571"/>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73"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74" name="フローチャート: 判断 573"/>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75" name="フローチャート: 判断 574"/>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76" name="フローチャート: 判断 575"/>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77" name="フローチャート: 判断 576"/>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78" name="フローチャート: 判断 577"/>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23038</xdr:rowOff>
    </xdr:from>
    <xdr:to>
      <xdr:col>116</xdr:col>
      <xdr:colOff>114300</xdr:colOff>
      <xdr:row>39</xdr:row>
      <xdr:rowOff>124638</xdr:rowOff>
    </xdr:to>
    <xdr:sp macro="" textlink="">
      <xdr:nvSpPr>
        <xdr:cNvPr id="584" name="楕円 583"/>
        <xdr:cNvSpPr/>
      </xdr:nvSpPr>
      <xdr:spPr>
        <a:xfrm>
          <a:off x="22110700" y="67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1465</xdr:rowOff>
    </xdr:from>
    <xdr:ext cx="534377" cy="259045"/>
    <xdr:sp macro="" textlink="">
      <xdr:nvSpPr>
        <xdr:cNvPr id="585" name="【一般廃棄物処理施設】&#10;一人当たり有形固定資産（償却資産）額該当値テキスト"/>
        <xdr:cNvSpPr txBox="1"/>
      </xdr:nvSpPr>
      <xdr:spPr>
        <a:xfrm>
          <a:off x="22199600" y="66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8610</xdr:rowOff>
    </xdr:from>
    <xdr:to>
      <xdr:col>112</xdr:col>
      <xdr:colOff>38100</xdr:colOff>
      <xdr:row>41</xdr:row>
      <xdr:rowOff>110210</xdr:rowOff>
    </xdr:to>
    <xdr:sp macro="" textlink="">
      <xdr:nvSpPr>
        <xdr:cNvPr id="586" name="楕円 585"/>
        <xdr:cNvSpPr/>
      </xdr:nvSpPr>
      <xdr:spPr>
        <a:xfrm>
          <a:off x="21272500" y="703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73838</xdr:rowOff>
    </xdr:from>
    <xdr:to>
      <xdr:col>116</xdr:col>
      <xdr:colOff>63500</xdr:colOff>
      <xdr:row>41</xdr:row>
      <xdr:rowOff>59410</xdr:rowOff>
    </xdr:to>
    <xdr:cxnSp macro="">
      <xdr:nvCxnSpPr>
        <xdr:cNvPr id="587" name="直線コネクタ 586"/>
        <xdr:cNvCxnSpPr/>
      </xdr:nvCxnSpPr>
      <xdr:spPr>
        <a:xfrm flipV="1">
          <a:off x="21323300" y="6760388"/>
          <a:ext cx="838200" cy="3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9766</xdr:rowOff>
    </xdr:from>
    <xdr:to>
      <xdr:col>107</xdr:col>
      <xdr:colOff>101600</xdr:colOff>
      <xdr:row>41</xdr:row>
      <xdr:rowOff>111366</xdr:rowOff>
    </xdr:to>
    <xdr:sp macro="" textlink="">
      <xdr:nvSpPr>
        <xdr:cNvPr id="588" name="楕円 587"/>
        <xdr:cNvSpPr/>
      </xdr:nvSpPr>
      <xdr:spPr>
        <a:xfrm>
          <a:off x="20383500" y="703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59410</xdr:rowOff>
    </xdr:from>
    <xdr:to>
      <xdr:col>111</xdr:col>
      <xdr:colOff>177800</xdr:colOff>
      <xdr:row>41</xdr:row>
      <xdr:rowOff>60566</xdr:rowOff>
    </xdr:to>
    <xdr:cxnSp macro="">
      <xdr:nvCxnSpPr>
        <xdr:cNvPr id="589" name="直線コネクタ 588"/>
        <xdr:cNvCxnSpPr/>
      </xdr:nvCxnSpPr>
      <xdr:spPr>
        <a:xfrm flipV="1">
          <a:off x="20434300" y="708886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10249</xdr:rowOff>
    </xdr:from>
    <xdr:to>
      <xdr:col>102</xdr:col>
      <xdr:colOff>165100</xdr:colOff>
      <xdr:row>41</xdr:row>
      <xdr:rowOff>111849</xdr:rowOff>
    </xdr:to>
    <xdr:sp macro="" textlink="">
      <xdr:nvSpPr>
        <xdr:cNvPr id="590" name="楕円 589"/>
        <xdr:cNvSpPr/>
      </xdr:nvSpPr>
      <xdr:spPr>
        <a:xfrm>
          <a:off x="19494500" y="70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60566</xdr:rowOff>
    </xdr:from>
    <xdr:to>
      <xdr:col>107</xdr:col>
      <xdr:colOff>50800</xdr:colOff>
      <xdr:row>41</xdr:row>
      <xdr:rowOff>61049</xdr:rowOff>
    </xdr:to>
    <xdr:cxnSp macro="">
      <xdr:nvCxnSpPr>
        <xdr:cNvPr id="591" name="直線コネクタ 590"/>
        <xdr:cNvCxnSpPr/>
      </xdr:nvCxnSpPr>
      <xdr:spPr>
        <a:xfrm flipV="1">
          <a:off x="19545300" y="7090016"/>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91796</xdr:rowOff>
    </xdr:from>
    <xdr:to>
      <xdr:col>98</xdr:col>
      <xdr:colOff>38100</xdr:colOff>
      <xdr:row>40</xdr:row>
      <xdr:rowOff>21946</xdr:rowOff>
    </xdr:to>
    <xdr:sp macro="" textlink="">
      <xdr:nvSpPr>
        <xdr:cNvPr id="592" name="楕円 591"/>
        <xdr:cNvSpPr/>
      </xdr:nvSpPr>
      <xdr:spPr>
        <a:xfrm>
          <a:off x="18605500" y="6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142596</xdr:rowOff>
    </xdr:from>
    <xdr:to>
      <xdr:col>102</xdr:col>
      <xdr:colOff>114300</xdr:colOff>
      <xdr:row>41</xdr:row>
      <xdr:rowOff>61049</xdr:rowOff>
    </xdr:to>
    <xdr:cxnSp macro="">
      <xdr:nvCxnSpPr>
        <xdr:cNvPr id="593" name="直線コネクタ 592"/>
        <xdr:cNvCxnSpPr/>
      </xdr:nvCxnSpPr>
      <xdr:spPr>
        <a:xfrm>
          <a:off x="18656300" y="6829146"/>
          <a:ext cx="889000" cy="2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94"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95"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96"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97"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101337</xdr:rowOff>
    </xdr:from>
    <xdr:ext cx="534377" cy="259045"/>
    <xdr:sp macro="" textlink="">
      <xdr:nvSpPr>
        <xdr:cNvPr id="598" name="n_1mainValue【一般廃棄物処理施設】&#10;一人当たり有形固定資産（償却資産）額"/>
        <xdr:cNvSpPr txBox="1"/>
      </xdr:nvSpPr>
      <xdr:spPr>
        <a:xfrm>
          <a:off x="21043411" y="71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102493</xdr:rowOff>
    </xdr:from>
    <xdr:ext cx="534377" cy="259045"/>
    <xdr:sp macro="" textlink="">
      <xdr:nvSpPr>
        <xdr:cNvPr id="599" name="n_2mainValue【一般廃棄物処理施設】&#10;一人当たり有形固定資産（償却資産）額"/>
        <xdr:cNvSpPr txBox="1"/>
      </xdr:nvSpPr>
      <xdr:spPr>
        <a:xfrm>
          <a:off x="20167111" y="713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102976</xdr:rowOff>
    </xdr:from>
    <xdr:ext cx="534377" cy="259045"/>
    <xdr:sp macro="" textlink="">
      <xdr:nvSpPr>
        <xdr:cNvPr id="600" name="n_3mainValue【一般廃棄物処理施設】&#10;一人当たり有形固定資産（償却資産）額"/>
        <xdr:cNvSpPr txBox="1"/>
      </xdr:nvSpPr>
      <xdr:spPr>
        <a:xfrm>
          <a:off x="19278111" y="71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13073</xdr:rowOff>
    </xdr:from>
    <xdr:ext cx="534377" cy="259045"/>
    <xdr:sp macro="" textlink="">
      <xdr:nvSpPr>
        <xdr:cNvPr id="601" name="n_4mainValue【一般廃棄物処理施設】&#10;一人当たり有形固定資産（償却資産）額"/>
        <xdr:cNvSpPr txBox="1"/>
      </xdr:nvSpPr>
      <xdr:spPr>
        <a:xfrm>
          <a:off x="18389111" y="68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26" name="直線コネクタ 625"/>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27"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28" name="直線コネクタ 627"/>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29"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30" name="直線コネクタ 629"/>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31" name="【保健センター・保健所】&#10;有形固定資産減価償却率平均値テキスト"/>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32" name="フローチャート: 判断 631"/>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33" name="フローチャート: 判断 632"/>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34" name="フローチャート: 判断 633"/>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35" name="フローチャート: 判断 634"/>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36" name="フローチャート: 判断 635"/>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153035</xdr:rowOff>
    </xdr:from>
    <xdr:to>
      <xdr:col>85</xdr:col>
      <xdr:colOff>177800</xdr:colOff>
      <xdr:row>62</xdr:row>
      <xdr:rowOff>83185</xdr:rowOff>
    </xdr:to>
    <xdr:sp macro="" textlink="">
      <xdr:nvSpPr>
        <xdr:cNvPr id="642" name="楕円 641"/>
        <xdr:cNvSpPr/>
      </xdr:nvSpPr>
      <xdr:spPr>
        <a:xfrm>
          <a:off x="162687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131462</xdr:rowOff>
    </xdr:from>
    <xdr:ext cx="405111" cy="259045"/>
    <xdr:sp macro="" textlink="">
      <xdr:nvSpPr>
        <xdr:cNvPr id="643" name="【保健センター・保健所】&#10;有形固定資産減価償却率該当値テキスト"/>
        <xdr:cNvSpPr txBox="1"/>
      </xdr:nvSpPr>
      <xdr:spPr>
        <a:xfrm>
          <a:off x="1635760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149225</xdr:rowOff>
    </xdr:from>
    <xdr:to>
      <xdr:col>81</xdr:col>
      <xdr:colOff>101600</xdr:colOff>
      <xdr:row>62</xdr:row>
      <xdr:rowOff>79375</xdr:rowOff>
    </xdr:to>
    <xdr:sp macro="" textlink="">
      <xdr:nvSpPr>
        <xdr:cNvPr id="644" name="楕円 643"/>
        <xdr:cNvSpPr/>
      </xdr:nvSpPr>
      <xdr:spPr>
        <a:xfrm>
          <a:off x="15430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28575</xdr:rowOff>
    </xdr:from>
    <xdr:to>
      <xdr:col>85</xdr:col>
      <xdr:colOff>127000</xdr:colOff>
      <xdr:row>62</xdr:row>
      <xdr:rowOff>32385</xdr:rowOff>
    </xdr:to>
    <xdr:cxnSp macro="">
      <xdr:nvCxnSpPr>
        <xdr:cNvPr id="645" name="直線コネクタ 644"/>
        <xdr:cNvCxnSpPr/>
      </xdr:nvCxnSpPr>
      <xdr:spPr>
        <a:xfrm>
          <a:off x="15481300" y="106584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646" name="楕円 645"/>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28575</xdr:rowOff>
    </xdr:to>
    <xdr:cxnSp macro="">
      <xdr:nvCxnSpPr>
        <xdr:cNvPr id="647" name="直線コネクタ 646"/>
        <xdr:cNvCxnSpPr/>
      </xdr:nvCxnSpPr>
      <xdr:spPr>
        <a:xfrm>
          <a:off x="14592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648" name="楕円 647"/>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62</xdr:row>
      <xdr:rowOff>5715</xdr:rowOff>
    </xdr:to>
    <xdr:cxnSp macro="">
      <xdr:nvCxnSpPr>
        <xdr:cNvPr id="649" name="直線コネクタ 648"/>
        <xdr:cNvCxnSpPr/>
      </xdr:nvCxnSpPr>
      <xdr:spPr>
        <a:xfrm>
          <a:off x="13703300" y="105841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143510</xdr:rowOff>
    </xdr:from>
    <xdr:to>
      <xdr:col>67</xdr:col>
      <xdr:colOff>101600</xdr:colOff>
      <xdr:row>61</xdr:row>
      <xdr:rowOff>73660</xdr:rowOff>
    </xdr:to>
    <xdr:sp macro="" textlink="">
      <xdr:nvSpPr>
        <xdr:cNvPr id="650" name="楕円 649"/>
        <xdr:cNvSpPr/>
      </xdr:nvSpPr>
      <xdr:spPr>
        <a:xfrm>
          <a:off x="1276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125730</xdr:rowOff>
    </xdr:to>
    <xdr:cxnSp macro="">
      <xdr:nvCxnSpPr>
        <xdr:cNvPr id="651" name="直線コネクタ 650"/>
        <xdr:cNvCxnSpPr/>
      </xdr:nvCxnSpPr>
      <xdr:spPr>
        <a:xfrm>
          <a:off x="12814300" y="104813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52" name="n_1aveValue【保健センター・保健所】&#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53" name="n_2aveValue【保健センター・保健所】&#10;有形固定資産減価償却率"/>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54" name="n_3aveValue【保健センター・保健所】&#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55"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70502</xdr:rowOff>
    </xdr:from>
    <xdr:ext cx="405111" cy="259045"/>
    <xdr:sp macro="" textlink="">
      <xdr:nvSpPr>
        <xdr:cNvPr id="656" name="n_1mainValue【保健センター・保健所】&#10;有形固定資産減価償却率"/>
        <xdr:cNvSpPr txBox="1"/>
      </xdr:nvSpPr>
      <xdr:spPr>
        <a:xfrm>
          <a:off x="15266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657" name="n_2mainValue【保健センター・保健所】&#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658" name="n_3mainValue【保健センター・保健所】&#10;有形固定資産減価償却率"/>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64787</xdr:rowOff>
    </xdr:from>
    <xdr:ext cx="405111" cy="259045"/>
    <xdr:sp macro="" textlink="">
      <xdr:nvSpPr>
        <xdr:cNvPr id="659" name="n_4mainValue【保健センター・保健所】&#10;有形固定資産減価償却率"/>
        <xdr:cNvSpPr txBox="1"/>
      </xdr:nvSpPr>
      <xdr:spPr>
        <a:xfrm>
          <a:off x="12611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0" name="直線コネクタ 6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1" name="テキスト ボックス 6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2" name="直線コネクタ 6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3" name="テキスト ボックス 6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4" name="直線コネクタ 6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5" name="テキスト ボックス 6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6" name="直線コネクタ 6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7" name="テキスト ボックス 6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8" name="直線コネクタ 6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9" name="テキスト ボックス 6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0" name="直線コネクタ 6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1" name="テキスト ボックス 6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85" name="直線コネクタ 68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8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87" name="直線コネクタ 68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8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89" name="直線コネクタ 68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58255</xdr:rowOff>
    </xdr:from>
    <xdr:ext cx="469744" cy="259045"/>
    <xdr:sp macro="" textlink="">
      <xdr:nvSpPr>
        <xdr:cNvPr id="690" name="【保健センター・保健所】&#10;一人当たり面積平均値テキスト"/>
        <xdr:cNvSpPr txBox="1"/>
      </xdr:nvSpPr>
      <xdr:spPr>
        <a:xfrm>
          <a:off x="22199600" y="1034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91" name="フローチャート: 判断 690"/>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92" name="フローチャート: 判断 691"/>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93" name="フローチャート: 判断 692"/>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4" name="フローチャート: 判断 693"/>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30843</xdr:rowOff>
    </xdr:from>
    <xdr:to>
      <xdr:col>116</xdr:col>
      <xdr:colOff>114300</xdr:colOff>
      <xdr:row>58</xdr:row>
      <xdr:rowOff>132443</xdr:rowOff>
    </xdr:to>
    <xdr:sp macro="" textlink="">
      <xdr:nvSpPr>
        <xdr:cNvPr id="701" name="楕円 700"/>
        <xdr:cNvSpPr/>
      </xdr:nvSpPr>
      <xdr:spPr>
        <a:xfrm>
          <a:off x="221107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53720</xdr:rowOff>
    </xdr:from>
    <xdr:ext cx="469744" cy="259045"/>
    <xdr:sp macro="" textlink="">
      <xdr:nvSpPr>
        <xdr:cNvPr id="702" name="【保健センター・保健所】&#10;一人当たり面積該当値テキスト"/>
        <xdr:cNvSpPr txBox="1"/>
      </xdr:nvSpPr>
      <xdr:spPr>
        <a:xfrm>
          <a:off x="22199600"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96157</xdr:rowOff>
    </xdr:from>
    <xdr:to>
      <xdr:col>112</xdr:col>
      <xdr:colOff>38100</xdr:colOff>
      <xdr:row>59</xdr:row>
      <xdr:rowOff>26307</xdr:rowOff>
    </xdr:to>
    <xdr:sp macro="" textlink="">
      <xdr:nvSpPr>
        <xdr:cNvPr id="703" name="楕円 702"/>
        <xdr:cNvSpPr/>
      </xdr:nvSpPr>
      <xdr:spPr>
        <a:xfrm>
          <a:off x="2127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81643</xdr:rowOff>
    </xdr:from>
    <xdr:to>
      <xdr:col>116</xdr:col>
      <xdr:colOff>63500</xdr:colOff>
      <xdr:row>58</xdr:row>
      <xdr:rowOff>146957</xdr:rowOff>
    </xdr:to>
    <xdr:cxnSp macro="">
      <xdr:nvCxnSpPr>
        <xdr:cNvPr id="704" name="直線コネクタ 703"/>
        <xdr:cNvCxnSpPr/>
      </xdr:nvCxnSpPr>
      <xdr:spPr>
        <a:xfrm flipV="1">
          <a:off x="21323300" y="10025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705" name="楕円 704"/>
        <xdr:cNvSpPr/>
      </xdr:nvSpPr>
      <xdr:spPr>
        <a:xfrm>
          <a:off x="2038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58</xdr:row>
      <xdr:rowOff>146957</xdr:rowOff>
    </xdr:to>
    <xdr:cxnSp macro="">
      <xdr:nvCxnSpPr>
        <xdr:cNvPr id="706" name="直線コネクタ 705"/>
        <xdr:cNvCxnSpPr/>
      </xdr:nvCxnSpPr>
      <xdr:spPr>
        <a:xfrm>
          <a:off x="20434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96157</xdr:rowOff>
    </xdr:from>
    <xdr:to>
      <xdr:col>102</xdr:col>
      <xdr:colOff>165100</xdr:colOff>
      <xdr:row>59</xdr:row>
      <xdr:rowOff>26307</xdr:rowOff>
    </xdr:to>
    <xdr:sp macro="" textlink="">
      <xdr:nvSpPr>
        <xdr:cNvPr id="707" name="楕円 706"/>
        <xdr:cNvSpPr/>
      </xdr:nvSpPr>
      <xdr:spPr>
        <a:xfrm>
          <a:off x="19494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81643</xdr:rowOff>
    </xdr:from>
    <xdr:to>
      <xdr:col>107</xdr:col>
      <xdr:colOff>50800</xdr:colOff>
      <xdr:row>58</xdr:row>
      <xdr:rowOff>146957</xdr:rowOff>
    </xdr:to>
    <xdr:cxnSp macro="">
      <xdr:nvCxnSpPr>
        <xdr:cNvPr id="708" name="直線コネクタ 707"/>
        <xdr:cNvCxnSpPr/>
      </xdr:nvCxnSpPr>
      <xdr:spPr>
        <a:xfrm flipV="1">
          <a:off x="19545300" y="10025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128815</xdr:rowOff>
    </xdr:from>
    <xdr:to>
      <xdr:col>98</xdr:col>
      <xdr:colOff>38100</xdr:colOff>
      <xdr:row>59</xdr:row>
      <xdr:rowOff>58965</xdr:rowOff>
    </xdr:to>
    <xdr:sp macro="" textlink="">
      <xdr:nvSpPr>
        <xdr:cNvPr id="709" name="楕円 708"/>
        <xdr:cNvSpPr/>
      </xdr:nvSpPr>
      <xdr:spPr>
        <a:xfrm>
          <a:off x="18605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146957</xdr:rowOff>
    </xdr:from>
    <xdr:to>
      <xdr:col>102</xdr:col>
      <xdr:colOff>114300</xdr:colOff>
      <xdr:row>59</xdr:row>
      <xdr:rowOff>8165</xdr:rowOff>
    </xdr:to>
    <xdr:cxnSp macro="">
      <xdr:nvCxnSpPr>
        <xdr:cNvPr id="710" name="直線コネクタ 709"/>
        <xdr:cNvCxnSpPr/>
      </xdr:nvCxnSpPr>
      <xdr:spPr>
        <a:xfrm flipV="1">
          <a:off x="18656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xdr:rowOff>
    </xdr:from>
    <xdr:ext cx="469744" cy="259045"/>
    <xdr:sp macro="" textlink="">
      <xdr:nvSpPr>
        <xdr:cNvPr id="711" name="n_1aveValue【保健センター・保健所】&#10;一人当たり面積"/>
        <xdr:cNvSpPr txBox="1"/>
      </xdr:nvSpPr>
      <xdr:spPr>
        <a:xfrm>
          <a:off x="210757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12"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13"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4"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42834</xdr:rowOff>
    </xdr:from>
    <xdr:ext cx="469744" cy="259045"/>
    <xdr:sp macro="" textlink="">
      <xdr:nvSpPr>
        <xdr:cNvPr id="715" name="n_1mainValue【保健センター・保健所】&#10;一人当たり面積"/>
        <xdr:cNvSpPr txBox="1"/>
      </xdr:nvSpPr>
      <xdr:spPr>
        <a:xfrm>
          <a:off x="21075727" y="98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716" name="n_2mainValue【保健センター・保健所】&#10;一人当たり面積"/>
        <xdr:cNvSpPr txBox="1"/>
      </xdr:nvSpPr>
      <xdr:spPr>
        <a:xfrm>
          <a:off x="20199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42834</xdr:rowOff>
    </xdr:from>
    <xdr:ext cx="469744" cy="259045"/>
    <xdr:sp macro="" textlink="">
      <xdr:nvSpPr>
        <xdr:cNvPr id="717" name="n_3mainValue【保健センター・保健所】&#10;一人当たり面積"/>
        <xdr:cNvSpPr txBox="1"/>
      </xdr:nvSpPr>
      <xdr:spPr>
        <a:xfrm>
          <a:off x="19310427" y="98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75492</xdr:rowOff>
    </xdr:from>
    <xdr:ext cx="469744" cy="259045"/>
    <xdr:sp macro="" textlink="">
      <xdr:nvSpPr>
        <xdr:cNvPr id="718" name="n_4mainValue【保健センター・保健所】&#10;一人当たり面積"/>
        <xdr:cNvSpPr txBox="1"/>
      </xdr:nvSpPr>
      <xdr:spPr>
        <a:xfrm>
          <a:off x="18421427" y="984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41" name="直線コネクタ 740"/>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42"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43" name="直線コネクタ 742"/>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44"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45" name="直線コネクタ 744"/>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146321</xdr:rowOff>
    </xdr:from>
    <xdr:ext cx="405111" cy="259045"/>
    <xdr:sp macro="" textlink="">
      <xdr:nvSpPr>
        <xdr:cNvPr id="746" name="【消防施設】&#10;有形固定資産減価償却率平均値テキスト"/>
        <xdr:cNvSpPr txBox="1"/>
      </xdr:nvSpPr>
      <xdr:spPr>
        <a:xfrm>
          <a:off x="16357600" y="14205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47" name="フローチャート: 判断 746"/>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48" name="フローチャート: 判断 747"/>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49" name="フローチャート: 判断 748"/>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50" name="フローチャート: 判断 749"/>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51" name="フローチャート: 判断 750"/>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757" name="楕円 756"/>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758" name="【消防施設】&#10;有形固定資産減価償却率該当値テキスト"/>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51308</xdr:rowOff>
    </xdr:from>
    <xdr:to>
      <xdr:col>81</xdr:col>
      <xdr:colOff>101600</xdr:colOff>
      <xdr:row>81</xdr:row>
      <xdr:rowOff>152908</xdr:rowOff>
    </xdr:to>
    <xdr:sp macro="" textlink="">
      <xdr:nvSpPr>
        <xdr:cNvPr id="759" name="楕円 758"/>
        <xdr:cNvSpPr/>
      </xdr:nvSpPr>
      <xdr:spPr>
        <a:xfrm>
          <a:off x="15430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102108</xdr:rowOff>
    </xdr:from>
    <xdr:to>
      <xdr:col>85</xdr:col>
      <xdr:colOff>127000</xdr:colOff>
      <xdr:row>81</xdr:row>
      <xdr:rowOff>106680</xdr:rowOff>
    </xdr:to>
    <xdr:cxnSp macro="">
      <xdr:nvCxnSpPr>
        <xdr:cNvPr id="760" name="直線コネクタ 759"/>
        <xdr:cNvCxnSpPr/>
      </xdr:nvCxnSpPr>
      <xdr:spPr>
        <a:xfrm>
          <a:off x="15481300" y="139895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167894</xdr:rowOff>
    </xdr:from>
    <xdr:to>
      <xdr:col>76</xdr:col>
      <xdr:colOff>165100</xdr:colOff>
      <xdr:row>81</xdr:row>
      <xdr:rowOff>98044</xdr:rowOff>
    </xdr:to>
    <xdr:sp macro="" textlink="">
      <xdr:nvSpPr>
        <xdr:cNvPr id="761" name="楕円 760"/>
        <xdr:cNvSpPr/>
      </xdr:nvSpPr>
      <xdr:spPr>
        <a:xfrm>
          <a:off x="145415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47244</xdr:rowOff>
    </xdr:from>
    <xdr:to>
      <xdr:col>81</xdr:col>
      <xdr:colOff>50800</xdr:colOff>
      <xdr:row>81</xdr:row>
      <xdr:rowOff>102108</xdr:rowOff>
    </xdr:to>
    <xdr:cxnSp macro="">
      <xdr:nvCxnSpPr>
        <xdr:cNvPr id="762" name="直線コネクタ 761"/>
        <xdr:cNvCxnSpPr/>
      </xdr:nvCxnSpPr>
      <xdr:spPr>
        <a:xfrm>
          <a:off x="14592300" y="139346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129032</xdr:rowOff>
    </xdr:from>
    <xdr:to>
      <xdr:col>72</xdr:col>
      <xdr:colOff>38100</xdr:colOff>
      <xdr:row>81</xdr:row>
      <xdr:rowOff>59182</xdr:rowOff>
    </xdr:to>
    <xdr:sp macro="" textlink="">
      <xdr:nvSpPr>
        <xdr:cNvPr id="763" name="楕円 762"/>
        <xdr:cNvSpPr/>
      </xdr:nvSpPr>
      <xdr:spPr>
        <a:xfrm>
          <a:off x="13652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xdr:rowOff>
    </xdr:from>
    <xdr:to>
      <xdr:col>76</xdr:col>
      <xdr:colOff>114300</xdr:colOff>
      <xdr:row>81</xdr:row>
      <xdr:rowOff>47244</xdr:rowOff>
    </xdr:to>
    <xdr:cxnSp macro="">
      <xdr:nvCxnSpPr>
        <xdr:cNvPr id="764" name="直線コネクタ 763"/>
        <xdr:cNvCxnSpPr/>
      </xdr:nvCxnSpPr>
      <xdr:spPr>
        <a:xfrm>
          <a:off x="13703300" y="138958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142748</xdr:rowOff>
    </xdr:from>
    <xdr:to>
      <xdr:col>67</xdr:col>
      <xdr:colOff>101600</xdr:colOff>
      <xdr:row>82</xdr:row>
      <xdr:rowOff>72898</xdr:rowOff>
    </xdr:to>
    <xdr:sp macro="" textlink="">
      <xdr:nvSpPr>
        <xdr:cNvPr id="765" name="楕円 764"/>
        <xdr:cNvSpPr/>
      </xdr:nvSpPr>
      <xdr:spPr>
        <a:xfrm>
          <a:off x="12763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xdr:rowOff>
    </xdr:from>
    <xdr:to>
      <xdr:col>71</xdr:col>
      <xdr:colOff>177800</xdr:colOff>
      <xdr:row>82</xdr:row>
      <xdr:rowOff>22098</xdr:rowOff>
    </xdr:to>
    <xdr:cxnSp macro="">
      <xdr:nvCxnSpPr>
        <xdr:cNvPr id="766" name="直線コネクタ 765"/>
        <xdr:cNvCxnSpPr/>
      </xdr:nvCxnSpPr>
      <xdr:spPr>
        <a:xfrm flipV="1">
          <a:off x="12814300" y="13895832"/>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134890</xdr:rowOff>
    </xdr:from>
    <xdr:ext cx="405111" cy="259045"/>
    <xdr:sp macro="" textlink="">
      <xdr:nvSpPr>
        <xdr:cNvPr id="767" name="n_1aveValue【消防施設】&#10;有形固定資産減価償却率"/>
        <xdr:cNvSpPr txBox="1"/>
      </xdr:nvSpPr>
      <xdr:spPr>
        <a:xfrm>
          <a:off x="152660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768" name="n_2aveValue【消防施設】&#10;有形固定資産減価償却率"/>
        <xdr:cNvSpPr txBox="1"/>
      </xdr:nvSpPr>
      <xdr:spPr>
        <a:xfrm>
          <a:off x="14389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75455</xdr:rowOff>
    </xdr:from>
    <xdr:ext cx="405111" cy="259045"/>
    <xdr:sp macro="" textlink="">
      <xdr:nvSpPr>
        <xdr:cNvPr id="769" name="n_3aveValue【消防施設】&#10;有形固定資産減価償却率"/>
        <xdr:cNvSpPr txBox="1"/>
      </xdr:nvSpPr>
      <xdr:spPr>
        <a:xfrm>
          <a:off x="135007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0" name="n_4aveValue【消防施設】&#10;有形固定資産減価償却率"/>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169435</xdr:rowOff>
    </xdr:from>
    <xdr:ext cx="405111" cy="259045"/>
    <xdr:sp macro="" textlink="">
      <xdr:nvSpPr>
        <xdr:cNvPr id="771" name="n_1mainValue【消防施設】&#10;有形固定資産減価償却率"/>
        <xdr:cNvSpPr txBox="1"/>
      </xdr:nvSpPr>
      <xdr:spPr>
        <a:xfrm>
          <a:off x="152660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772" name="n_2mainValue【消防施設】&#10;有形固定資産減価償却率"/>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75709</xdr:rowOff>
    </xdr:from>
    <xdr:ext cx="405111" cy="259045"/>
    <xdr:sp macro="" textlink="">
      <xdr:nvSpPr>
        <xdr:cNvPr id="773" name="n_3mainValue【消防施設】&#10;有形固定資産減価償却率"/>
        <xdr:cNvSpPr txBox="1"/>
      </xdr:nvSpPr>
      <xdr:spPr>
        <a:xfrm>
          <a:off x="13500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89425</xdr:rowOff>
    </xdr:from>
    <xdr:ext cx="405111" cy="259045"/>
    <xdr:sp macro="" textlink="">
      <xdr:nvSpPr>
        <xdr:cNvPr id="774" name="n_4mainValue【消防施設】&#10;有形固定資産減価償却率"/>
        <xdr:cNvSpPr txBox="1"/>
      </xdr:nvSpPr>
      <xdr:spPr>
        <a:xfrm>
          <a:off x="126117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5" name="テキスト ボックス 78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99" name="直線コネクタ 798"/>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0"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1" name="直線コネクタ 800"/>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2"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3" name="直線コネクタ 802"/>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804"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805" name="フローチャート: 判断 804"/>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806" name="フローチャート: 判断 805"/>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807" name="フローチャート: 判断 806"/>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08" name="フローチャート: 判断 807"/>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809" name="フローチャート: 判断 808"/>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815" name="楕円 814"/>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816" name="【消防施設】&#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817" name="楕円 816"/>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818" name="直線コネクタ 817"/>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63500</xdr:rowOff>
    </xdr:from>
    <xdr:to>
      <xdr:col>107</xdr:col>
      <xdr:colOff>101600</xdr:colOff>
      <xdr:row>81</xdr:row>
      <xdr:rowOff>165100</xdr:rowOff>
    </xdr:to>
    <xdr:sp macro="" textlink="">
      <xdr:nvSpPr>
        <xdr:cNvPr id="819" name="楕円 818"/>
        <xdr:cNvSpPr/>
      </xdr:nvSpPr>
      <xdr:spPr>
        <a:xfrm>
          <a:off x="2038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114300</xdr:rowOff>
    </xdr:to>
    <xdr:cxnSp macro="">
      <xdr:nvCxnSpPr>
        <xdr:cNvPr id="820" name="直線コネクタ 819"/>
        <xdr:cNvCxnSpPr/>
      </xdr:nvCxnSpPr>
      <xdr:spPr>
        <a:xfrm flipV="1">
          <a:off x="20434300" y="13906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63500</xdr:rowOff>
    </xdr:from>
    <xdr:to>
      <xdr:col>102</xdr:col>
      <xdr:colOff>165100</xdr:colOff>
      <xdr:row>81</xdr:row>
      <xdr:rowOff>165100</xdr:rowOff>
    </xdr:to>
    <xdr:sp macro="" textlink="">
      <xdr:nvSpPr>
        <xdr:cNvPr id="821" name="楕円 820"/>
        <xdr:cNvSpPr/>
      </xdr:nvSpPr>
      <xdr:spPr>
        <a:xfrm>
          <a:off x="19494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114300</xdr:rowOff>
    </xdr:from>
    <xdr:to>
      <xdr:col>107</xdr:col>
      <xdr:colOff>50800</xdr:colOff>
      <xdr:row>81</xdr:row>
      <xdr:rowOff>114300</xdr:rowOff>
    </xdr:to>
    <xdr:cxnSp macro="">
      <xdr:nvCxnSpPr>
        <xdr:cNvPr id="822" name="直線コネクタ 821"/>
        <xdr:cNvCxnSpPr/>
      </xdr:nvCxnSpPr>
      <xdr:spPr>
        <a:xfrm>
          <a:off x="195453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6350</xdr:rowOff>
    </xdr:from>
    <xdr:to>
      <xdr:col>98</xdr:col>
      <xdr:colOff>38100</xdr:colOff>
      <xdr:row>81</xdr:row>
      <xdr:rowOff>107950</xdr:rowOff>
    </xdr:to>
    <xdr:sp macro="" textlink="">
      <xdr:nvSpPr>
        <xdr:cNvPr id="823" name="楕円 822"/>
        <xdr:cNvSpPr/>
      </xdr:nvSpPr>
      <xdr:spPr>
        <a:xfrm>
          <a:off x="18605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57150</xdr:rowOff>
    </xdr:from>
    <xdr:to>
      <xdr:col>102</xdr:col>
      <xdr:colOff>114300</xdr:colOff>
      <xdr:row>81</xdr:row>
      <xdr:rowOff>114300</xdr:rowOff>
    </xdr:to>
    <xdr:cxnSp macro="">
      <xdr:nvCxnSpPr>
        <xdr:cNvPr id="824" name="直線コネクタ 823"/>
        <xdr:cNvCxnSpPr/>
      </xdr:nvCxnSpPr>
      <xdr:spPr>
        <a:xfrm>
          <a:off x="18656300" y="13944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25"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826" name="n_2aveValue【消防施設】&#10;一人当たり面積"/>
        <xdr:cNvSpPr txBox="1"/>
      </xdr:nvSpPr>
      <xdr:spPr>
        <a:xfrm>
          <a:off x="20199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827"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828" name="n_4aveValue【消防施設】&#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829" name="n_1mainValue【消防施設】&#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10177</xdr:rowOff>
    </xdr:from>
    <xdr:ext cx="469744" cy="259045"/>
    <xdr:sp macro="" textlink="">
      <xdr:nvSpPr>
        <xdr:cNvPr id="830" name="n_2mainValue【消防施設】&#10;一人当たり面積"/>
        <xdr:cNvSpPr txBox="1"/>
      </xdr:nvSpPr>
      <xdr:spPr>
        <a:xfrm>
          <a:off x="20199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10177</xdr:rowOff>
    </xdr:from>
    <xdr:ext cx="469744" cy="259045"/>
    <xdr:sp macro="" textlink="">
      <xdr:nvSpPr>
        <xdr:cNvPr id="831" name="n_3mainValue【消防施設】&#10;一人当たり面積"/>
        <xdr:cNvSpPr txBox="1"/>
      </xdr:nvSpPr>
      <xdr:spPr>
        <a:xfrm>
          <a:off x="19310427"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2" name="n_4mainValue【消防施設】&#10;一人当たり面積"/>
        <xdr:cNvSpPr txBox="1"/>
      </xdr:nvSpPr>
      <xdr:spPr>
        <a:xfrm>
          <a:off x="18421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58" name="直線コネクタ 857"/>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59"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60" name="直線コネクタ 859"/>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61"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62" name="直線コネクタ 861"/>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63"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64" name="フローチャート: 判断 863"/>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65" name="フローチャート: 判断 864"/>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66" name="フローチャート: 判断 865"/>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67" name="フローチャート: 判断 866"/>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68" name="フローチャート: 判断 867"/>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74" name="楕円 873"/>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75" name="【庁舎】&#10;有形固定資産減価償却率該当値テキスト"/>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876" name="楕円 875"/>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104</xdr:row>
      <xdr:rowOff>167639</xdr:rowOff>
    </xdr:to>
    <xdr:cxnSp macro="">
      <xdr:nvCxnSpPr>
        <xdr:cNvPr id="877" name="直線コネクタ 876"/>
        <xdr:cNvCxnSpPr/>
      </xdr:nvCxnSpPr>
      <xdr:spPr>
        <a:xfrm>
          <a:off x="15481300" y="179674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56424</xdr:rowOff>
    </xdr:from>
    <xdr:to>
      <xdr:col>76</xdr:col>
      <xdr:colOff>165100</xdr:colOff>
      <xdr:row>104</xdr:row>
      <xdr:rowOff>158024</xdr:rowOff>
    </xdr:to>
    <xdr:sp macro="" textlink="">
      <xdr:nvSpPr>
        <xdr:cNvPr id="878" name="楕円 877"/>
        <xdr:cNvSpPr/>
      </xdr:nvSpPr>
      <xdr:spPr>
        <a:xfrm>
          <a:off x="14541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107224</xdr:rowOff>
    </xdr:from>
    <xdr:to>
      <xdr:col>81</xdr:col>
      <xdr:colOff>50800</xdr:colOff>
      <xdr:row>104</xdr:row>
      <xdr:rowOff>136616</xdr:rowOff>
    </xdr:to>
    <xdr:cxnSp macro="">
      <xdr:nvCxnSpPr>
        <xdr:cNvPr id="879" name="直線コネクタ 878"/>
        <xdr:cNvCxnSpPr/>
      </xdr:nvCxnSpPr>
      <xdr:spPr>
        <a:xfrm>
          <a:off x="14592300" y="1793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30299</xdr:rowOff>
    </xdr:from>
    <xdr:to>
      <xdr:col>72</xdr:col>
      <xdr:colOff>38100</xdr:colOff>
      <xdr:row>104</xdr:row>
      <xdr:rowOff>131899</xdr:rowOff>
    </xdr:to>
    <xdr:sp macro="" textlink="">
      <xdr:nvSpPr>
        <xdr:cNvPr id="880" name="楕円 879"/>
        <xdr:cNvSpPr/>
      </xdr:nvSpPr>
      <xdr:spPr>
        <a:xfrm>
          <a:off x="13652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81099</xdr:rowOff>
    </xdr:from>
    <xdr:to>
      <xdr:col>76</xdr:col>
      <xdr:colOff>114300</xdr:colOff>
      <xdr:row>104</xdr:row>
      <xdr:rowOff>107224</xdr:rowOff>
    </xdr:to>
    <xdr:cxnSp macro="">
      <xdr:nvCxnSpPr>
        <xdr:cNvPr id="881" name="直線コネクタ 880"/>
        <xdr:cNvCxnSpPr/>
      </xdr:nvCxnSpPr>
      <xdr:spPr>
        <a:xfrm>
          <a:off x="13703300" y="179118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882" name="楕円 881"/>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81099</xdr:rowOff>
    </xdr:from>
    <xdr:to>
      <xdr:col>71</xdr:col>
      <xdr:colOff>177800</xdr:colOff>
      <xdr:row>106</xdr:row>
      <xdr:rowOff>166007</xdr:rowOff>
    </xdr:to>
    <xdr:cxnSp macro="">
      <xdr:nvCxnSpPr>
        <xdr:cNvPr id="883" name="直線コネクタ 882"/>
        <xdr:cNvCxnSpPr/>
      </xdr:nvCxnSpPr>
      <xdr:spPr>
        <a:xfrm flipV="1">
          <a:off x="12814300" y="17911899"/>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84"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85"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86"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87"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7093</xdr:rowOff>
    </xdr:from>
    <xdr:ext cx="405111" cy="259045"/>
    <xdr:sp macro="" textlink="">
      <xdr:nvSpPr>
        <xdr:cNvPr id="888" name="n_1mainValue【庁舎】&#10;有形固定資産減価償却率"/>
        <xdr:cNvSpPr txBox="1"/>
      </xdr:nvSpPr>
      <xdr:spPr>
        <a:xfrm>
          <a:off x="15266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149151</xdr:rowOff>
    </xdr:from>
    <xdr:ext cx="405111" cy="259045"/>
    <xdr:sp macro="" textlink="">
      <xdr:nvSpPr>
        <xdr:cNvPr id="889" name="n_2mainValue【庁舎】&#10;有形固定資産減価償却率"/>
        <xdr:cNvSpPr txBox="1"/>
      </xdr:nvSpPr>
      <xdr:spPr>
        <a:xfrm>
          <a:off x="14389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123026</xdr:rowOff>
    </xdr:from>
    <xdr:ext cx="405111" cy="259045"/>
    <xdr:sp macro="" textlink="">
      <xdr:nvSpPr>
        <xdr:cNvPr id="890" name="n_3mainValue【庁舎】&#10;有形固定資産減価償却率"/>
        <xdr:cNvSpPr txBox="1"/>
      </xdr:nvSpPr>
      <xdr:spPr>
        <a:xfrm>
          <a:off x="13500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891" name="n_4mainValue【庁舎】&#10;有形固定資産減価償却率"/>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915" name="直線コネクタ 914"/>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1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17" name="直線コネクタ 91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918"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919" name="直線コネクタ 918"/>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60977</xdr:rowOff>
    </xdr:from>
    <xdr:ext cx="469744" cy="259045"/>
    <xdr:sp macro="" textlink="">
      <xdr:nvSpPr>
        <xdr:cNvPr id="920" name="【庁舎】&#10;一人当たり面積平均値テキスト"/>
        <xdr:cNvSpPr txBox="1"/>
      </xdr:nvSpPr>
      <xdr:spPr>
        <a:xfrm>
          <a:off x="22199600" y="1806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21" name="フローチャート: 判断 920"/>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922" name="フローチャート: 判断 921"/>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923" name="フローチャート: 判断 922"/>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24" name="フローチャート: 判断 923"/>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25" name="フローチャート: 判断 924"/>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931" name="楕円 930"/>
        <xdr:cNvSpPr/>
      </xdr:nvSpPr>
      <xdr:spPr>
        <a:xfrm>
          <a:off x="22110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932" name="【庁舎】&#10;一人当たり面積該当値テキスト"/>
        <xdr:cNvSpPr txBox="1"/>
      </xdr:nvSpPr>
      <xdr:spPr>
        <a:xfrm>
          <a:off x="22199600"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139700</xdr:rowOff>
    </xdr:from>
    <xdr:to>
      <xdr:col>112</xdr:col>
      <xdr:colOff>38100</xdr:colOff>
      <xdr:row>104</xdr:row>
      <xdr:rowOff>69850</xdr:rowOff>
    </xdr:to>
    <xdr:sp macro="" textlink="">
      <xdr:nvSpPr>
        <xdr:cNvPr id="933" name="楕円 932"/>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19050</xdr:rowOff>
    </xdr:to>
    <xdr:cxnSp macro="">
      <xdr:nvCxnSpPr>
        <xdr:cNvPr id="934" name="直線コネクタ 933"/>
        <xdr:cNvCxnSpPr/>
      </xdr:nvCxnSpPr>
      <xdr:spPr>
        <a:xfrm flipV="1">
          <a:off x="21323300" y="17823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147320</xdr:rowOff>
    </xdr:from>
    <xdr:to>
      <xdr:col>107</xdr:col>
      <xdr:colOff>101600</xdr:colOff>
      <xdr:row>104</xdr:row>
      <xdr:rowOff>77470</xdr:rowOff>
    </xdr:to>
    <xdr:sp macro="" textlink="">
      <xdr:nvSpPr>
        <xdr:cNvPr id="935" name="楕円 934"/>
        <xdr:cNvSpPr/>
      </xdr:nvSpPr>
      <xdr:spPr>
        <a:xfrm>
          <a:off x="2038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19050</xdr:rowOff>
    </xdr:from>
    <xdr:to>
      <xdr:col>111</xdr:col>
      <xdr:colOff>177800</xdr:colOff>
      <xdr:row>104</xdr:row>
      <xdr:rowOff>26670</xdr:rowOff>
    </xdr:to>
    <xdr:cxnSp macro="">
      <xdr:nvCxnSpPr>
        <xdr:cNvPr id="936" name="直線コネクタ 935"/>
        <xdr:cNvCxnSpPr/>
      </xdr:nvCxnSpPr>
      <xdr:spPr>
        <a:xfrm flipV="1">
          <a:off x="20434300" y="17849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154939</xdr:rowOff>
    </xdr:from>
    <xdr:to>
      <xdr:col>102</xdr:col>
      <xdr:colOff>165100</xdr:colOff>
      <xdr:row>104</xdr:row>
      <xdr:rowOff>85089</xdr:rowOff>
    </xdr:to>
    <xdr:sp macro="" textlink="">
      <xdr:nvSpPr>
        <xdr:cNvPr id="937" name="楕円 936"/>
        <xdr:cNvSpPr/>
      </xdr:nvSpPr>
      <xdr:spPr>
        <a:xfrm>
          <a:off x="19494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26670</xdr:rowOff>
    </xdr:from>
    <xdr:to>
      <xdr:col>107</xdr:col>
      <xdr:colOff>50800</xdr:colOff>
      <xdr:row>104</xdr:row>
      <xdr:rowOff>34289</xdr:rowOff>
    </xdr:to>
    <xdr:cxnSp macro="">
      <xdr:nvCxnSpPr>
        <xdr:cNvPr id="938" name="直線コネクタ 937"/>
        <xdr:cNvCxnSpPr/>
      </xdr:nvCxnSpPr>
      <xdr:spPr>
        <a:xfrm flipV="1">
          <a:off x="19545300" y="17857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9" name="楕円 938"/>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34289</xdr:rowOff>
    </xdr:from>
    <xdr:to>
      <xdr:col>102</xdr:col>
      <xdr:colOff>114300</xdr:colOff>
      <xdr:row>106</xdr:row>
      <xdr:rowOff>0</xdr:rowOff>
    </xdr:to>
    <xdr:cxnSp macro="">
      <xdr:nvCxnSpPr>
        <xdr:cNvPr id="940" name="直線コネクタ 939"/>
        <xdr:cNvCxnSpPr/>
      </xdr:nvCxnSpPr>
      <xdr:spPr>
        <a:xfrm flipV="1">
          <a:off x="18656300" y="17865089"/>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941"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942" name="n_2aveValue【庁舎】&#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43" name="n_3aveValue【庁舎】&#10;一人当たり面積"/>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44"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86377</xdr:rowOff>
    </xdr:from>
    <xdr:ext cx="469744" cy="259045"/>
    <xdr:sp macro="" textlink="">
      <xdr:nvSpPr>
        <xdr:cNvPr id="945" name="n_1mainValue【庁舎】&#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93997</xdr:rowOff>
    </xdr:from>
    <xdr:ext cx="469744" cy="259045"/>
    <xdr:sp macro="" textlink="">
      <xdr:nvSpPr>
        <xdr:cNvPr id="946" name="n_2mainValue【庁舎】&#10;一人当たり面積"/>
        <xdr:cNvSpPr txBox="1"/>
      </xdr:nvSpPr>
      <xdr:spPr>
        <a:xfrm>
          <a:off x="20199427"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101616</xdr:rowOff>
    </xdr:from>
    <xdr:ext cx="469744" cy="259045"/>
    <xdr:sp macro="" textlink="">
      <xdr:nvSpPr>
        <xdr:cNvPr id="947" name="n_3mainValue【庁舎】&#10;一人当たり面積"/>
        <xdr:cNvSpPr txBox="1"/>
      </xdr:nvSpPr>
      <xdr:spPr>
        <a:xfrm>
          <a:off x="19310427" y="1758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8" name="n_4mainValue【庁舎】&#10;一人当たり面積"/>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体育館については、主力施設である小田原アリーナが完成から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年程度であるため、減価償却率が大幅には伸びていない。一方で市民会館や庁舎を中心とする各種施設は完成から数十年が経過してしているものが多く存在している。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一般廃棄物処理施設は、環境事業センター焼却施設基幹的設備の新規取得により、減価償却率が類似団体を大きく下回った。</a:t>
          </a:r>
        </a:p>
        <a:p>
          <a:r>
            <a:rPr kumimoji="1" lang="ja-JP" altLang="en-US" sz="1300">
              <a:latin typeface="ＭＳ Ｐゴシック" panose="020B0600070205080204" pitchFamily="50" charset="-128"/>
              <a:ea typeface="ＭＳ Ｐゴシック" panose="020B0600070205080204" pitchFamily="50" charset="-128"/>
            </a:rPr>
            <a:t>今後、公共施設等総合管理計画と付随する個別計画に基づき、長寿命化等による大規模改修のコストが多く発生することが見込まれており、資産台帳と計画を連動させた優先順位付けやコストの平準化が課題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人口減少や地価下落による影響等のため市税収入が減少する</a:t>
          </a:r>
          <a:r>
            <a:rPr kumimoji="1" lang="ja-JP" altLang="en-US" sz="1100">
              <a:solidFill>
                <a:schemeClr val="dk1"/>
              </a:solidFill>
              <a:effectLst/>
              <a:latin typeface="+mn-lt"/>
              <a:ea typeface="+mn-ea"/>
              <a:cs typeface="+mn-cs"/>
            </a:rPr>
            <a:t>傾向である</a:t>
          </a:r>
          <a:r>
            <a:rPr kumimoji="1" lang="ja-JP" altLang="ja-JP" sz="1100">
              <a:solidFill>
                <a:schemeClr val="dk1"/>
              </a:solidFill>
              <a:effectLst/>
              <a:latin typeface="+mn-lt"/>
              <a:ea typeface="+mn-ea"/>
              <a:cs typeface="+mn-cs"/>
            </a:rPr>
            <a:t>一方、扶助費や社会保障関係の特別会計への繰出金等の増加により、単年度指数は、平成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年度をピークに低下傾向にあ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年度以降は概ね横ばいで、令和元</a:t>
          </a:r>
          <a:r>
            <a:rPr kumimoji="1" lang="ja-JP" altLang="ja-JP" sz="1100">
              <a:solidFill>
                <a:schemeClr val="dk1"/>
              </a:solidFill>
              <a:effectLst/>
              <a:latin typeface="+mn-lt"/>
              <a:ea typeface="+mn-ea"/>
              <a:cs typeface="+mn-cs"/>
            </a:rPr>
            <a:t>年度は前年度と同値の</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ヶ年平均においては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0.97</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を下回った。</a:t>
          </a:r>
          <a:endParaRPr lang="ja-JP" altLang="ja-JP" sz="1400">
            <a:effectLst/>
          </a:endParaRPr>
        </a:p>
        <a:p>
          <a:r>
            <a:rPr kumimoji="1" lang="ja-JP" altLang="ja-JP" sz="1100">
              <a:solidFill>
                <a:schemeClr val="dk1"/>
              </a:solidFill>
              <a:effectLst/>
              <a:latin typeface="+mn-lt"/>
              <a:ea typeface="+mn-ea"/>
              <a:cs typeface="+mn-cs"/>
            </a:rPr>
            <a:t>　今後も、事業の見直しによる歳出削減と歳入の確保に努め、財政基盤の強化を図る。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xmlns=""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xmlns=""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xmlns=""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xmlns=""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xmlns=""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153670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2336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153670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1447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xmlns="" id="{00000000-0008-0000-0300-000056000000}"/>
            </a:ext>
          </a:extLst>
        </xdr:cNvPr>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xmlns="" id="{00000000-0008-0000-0300-000057000000}"/>
            </a:ext>
          </a:extLst>
        </xdr:cNvPr>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102870</xdr:rowOff>
    </xdr:from>
    <xdr:to>
      <xdr:col>11</xdr:col>
      <xdr:colOff>82550</xdr:colOff>
      <xdr:row>40</xdr:row>
      <xdr:rowOff>33020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286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43197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955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扶助費の増加傾向が続く中、公債費等の削減により、経常的経費充当一般財源等の増を抑制している。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％と全国・県</a:t>
          </a:r>
          <a:r>
            <a:rPr kumimoji="1" lang="ja-JP" altLang="en-US" sz="1100">
              <a:solidFill>
                <a:schemeClr val="dk1"/>
              </a:solidFill>
              <a:effectLst/>
              <a:latin typeface="+mn-lt"/>
              <a:ea typeface="+mn-ea"/>
              <a:cs typeface="+mn-cs"/>
            </a:rPr>
            <a:t>いずれの</a:t>
          </a:r>
          <a:r>
            <a:rPr kumimoji="1" lang="ja-JP" altLang="ja-JP" sz="1100">
              <a:solidFill>
                <a:schemeClr val="dk1"/>
              </a:solidFill>
              <a:effectLst/>
              <a:latin typeface="+mn-lt"/>
              <a:ea typeface="+mn-ea"/>
              <a:cs typeface="+mn-cs"/>
            </a:rPr>
            <a:t>平均と比較しても低い比率となった。</a:t>
          </a:r>
          <a:endParaRPr lang="ja-JP" altLang="ja-JP" sz="1400">
            <a:effectLst/>
          </a:endParaRPr>
        </a:p>
        <a:p>
          <a:r>
            <a:rPr kumimoji="1" lang="ja-JP" altLang="ja-JP" sz="1100">
              <a:solidFill>
                <a:schemeClr val="dk1"/>
              </a:solidFill>
              <a:effectLst/>
              <a:latin typeface="+mn-lt"/>
              <a:ea typeface="+mn-ea"/>
              <a:cs typeface="+mn-cs"/>
            </a:rPr>
            <a:t>　今後とも、経常的経費の削減に努める。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41656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115212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41656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3225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41656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106043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41656</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145051</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定年退職者数の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に伴う退職手当の</a:t>
          </a:r>
          <a:r>
            <a:rPr kumimoji="1" lang="ja-JP" altLang="en-US" sz="1100">
              <a:solidFill>
                <a:schemeClr val="dk1"/>
              </a:solidFill>
              <a:effectLst/>
              <a:latin typeface="+mn-lt"/>
              <a:ea typeface="+mn-ea"/>
              <a:cs typeface="+mn-cs"/>
            </a:rPr>
            <a:t>減少及び地域手当の増に伴う職員給の増加により</a:t>
          </a:r>
          <a:r>
            <a:rPr kumimoji="1" lang="ja-JP" altLang="ja-JP" sz="1100">
              <a:solidFill>
                <a:schemeClr val="dk1"/>
              </a:solidFill>
              <a:effectLst/>
              <a:latin typeface="+mn-lt"/>
              <a:ea typeface="+mn-ea"/>
              <a:cs typeface="+mn-cs"/>
            </a:rPr>
            <a:t>、人件費は約</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円の増、物件費は臨時職員の最低賃金増</a:t>
          </a:r>
          <a:r>
            <a:rPr kumimoji="1" lang="ja-JP" altLang="en-US" sz="1100">
              <a:solidFill>
                <a:schemeClr val="dk1"/>
              </a:solidFill>
              <a:effectLst/>
              <a:latin typeface="+mn-lt"/>
              <a:ea typeface="+mn-ea"/>
              <a:cs typeface="+mn-cs"/>
            </a:rPr>
            <a:t>や、斎場維持管理運営委託料の増</a:t>
          </a:r>
          <a:r>
            <a:rPr kumimoji="1" lang="ja-JP" altLang="ja-JP" sz="1100">
              <a:solidFill>
                <a:schemeClr val="dk1"/>
              </a:solidFill>
              <a:effectLst/>
              <a:latin typeface="+mn-lt"/>
              <a:ea typeface="+mn-ea"/>
              <a:cs typeface="+mn-cs"/>
            </a:rPr>
            <a:t>等により、約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千万</a:t>
          </a:r>
          <a:r>
            <a:rPr kumimoji="1" lang="ja-JP" altLang="ja-JP" sz="1100">
              <a:solidFill>
                <a:schemeClr val="dk1"/>
              </a:solidFill>
              <a:effectLst/>
              <a:latin typeface="+mn-lt"/>
              <a:ea typeface="+mn-ea"/>
              <a:cs typeface="+mn-cs"/>
            </a:rPr>
            <a:t>円の増となっているが、人口減少の割合が大きく、</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人当たり決算額としては</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今後も、施設の老朽化に伴う維持補修費の増や会計年度任用職員の導入</a:t>
          </a:r>
          <a:r>
            <a:rPr kumimoji="1" lang="ja-JP" altLang="en-US" sz="1100">
              <a:solidFill>
                <a:schemeClr val="dk1"/>
              </a:solidFill>
              <a:effectLst/>
              <a:latin typeface="+mn-lt"/>
              <a:ea typeface="+mn-ea"/>
              <a:cs typeface="+mn-cs"/>
            </a:rPr>
            <a:t>、通年度化</a:t>
          </a:r>
          <a:r>
            <a:rPr kumimoji="1" lang="ja-JP" altLang="ja-JP" sz="1100">
              <a:solidFill>
                <a:schemeClr val="dk1"/>
              </a:solidFill>
              <a:effectLst/>
              <a:latin typeface="+mn-lt"/>
              <a:ea typeface="+mn-ea"/>
              <a:cs typeface="+mn-cs"/>
            </a:rPr>
            <a:t>による人件費・物件費の増が見込まれることから、事業の見直しや効率的な運営に努めていく。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169901</xdr:rowOff>
    </xdr:from>
    <xdr:to>
      <xdr:col>23</xdr:col>
      <xdr:colOff>133350</xdr:colOff>
      <xdr:row>85</xdr:row>
      <xdr:rowOff>72811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571701"/>
          <a:ext cx="8382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111547</xdr:rowOff>
    </xdr:from>
    <xdr:to>
      <xdr:col>19</xdr:col>
      <xdr:colOff>133350</xdr:colOff>
      <xdr:row>84</xdr:row>
      <xdr:rowOff>169901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513347"/>
          <a:ext cx="889000" cy="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103522</xdr:rowOff>
    </xdr:from>
    <xdr:to>
      <xdr:col>15</xdr:col>
      <xdr:colOff>82550</xdr:colOff>
      <xdr:row>84</xdr:row>
      <xdr:rowOff>111547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505322"/>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59043</xdr:rowOff>
    </xdr:from>
    <xdr:to>
      <xdr:col>11</xdr:col>
      <xdr:colOff>31750</xdr:colOff>
      <xdr:row>84</xdr:row>
      <xdr:rowOff>103522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460843"/>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22011</xdr:rowOff>
    </xdr:from>
    <xdr:to>
      <xdr:col>23</xdr:col>
      <xdr:colOff>184150</xdr:colOff>
      <xdr:row>85</xdr:row>
      <xdr:rowOff>123611</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5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165538</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56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119101</xdr:rowOff>
    </xdr:from>
    <xdr:to>
      <xdr:col>19</xdr:col>
      <xdr:colOff>184150</xdr:colOff>
      <xdr:row>85</xdr:row>
      <xdr:rowOff>49251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52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34028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60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60747</xdr:rowOff>
    </xdr:from>
    <xdr:to>
      <xdr:col>15</xdr:col>
      <xdr:colOff>133350</xdr:colOff>
      <xdr:row>84</xdr:row>
      <xdr:rowOff>162347</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4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147124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54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52722</xdr:rowOff>
    </xdr:from>
    <xdr:to>
      <xdr:col>11</xdr:col>
      <xdr:colOff>82550</xdr:colOff>
      <xdr:row>84</xdr:row>
      <xdr:rowOff>154322</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4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139099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54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8243</xdr:rowOff>
    </xdr:from>
    <xdr:to>
      <xdr:col>7</xdr:col>
      <xdr:colOff>31750</xdr:colOff>
      <xdr:row>84</xdr:row>
      <xdr:rowOff>109843</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4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94620</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49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給与については、人事院勧告に準じた改定を行い国公準拠化を図っている。</a:t>
          </a:r>
          <a:endParaRPr lang="ja-JP" altLang="ja-JP" sz="1400">
            <a:effectLst/>
          </a:endParaRPr>
        </a:p>
        <a:p>
          <a:r>
            <a:rPr kumimoji="1" lang="ja-JP" altLang="ja-JP" sz="1100">
              <a:solidFill>
                <a:schemeClr val="dk1"/>
              </a:solidFill>
              <a:effectLst/>
              <a:latin typeface="+mn-lt"/>
              <a:ea typeface="+mn-ea"/>
              <a:cs typeface="+mn-cs"/>
            </a:rPr>
            <a:t>　ラスパイレス指数が微増となった要因としては、職員の勤続年数など、職員構成の変動によるもの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今後も引き続き、適正な給与水準の維持に努めていく。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85</xdr:row>
      <xdr:rowOff>11641</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5044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102659</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290800" y="1438380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84</xdr:row>
      <xdr:rowOff>22225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flipV="1">
          <a:off x="14401800" y="143838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42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人口千人当たりの職員数は、平成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年度末に広域消防を受託したことに伴い、類似団体平均を上回る形となっている。</a:t>
          </a:r>
          <a:endParaRPr lang="ja-JP" altLang="ja-JP" sz="1400">
            <a:effectLst/>
          </a:endParaRPr>
        </a:p>
        <a:p>
          <a:r>
            <a:rPr kumimoji="1" lang="ja-JP" altLang="ja-JP" sz="1100">
              <a:solidFill>
                <a:schemeClr val="dk1"/>
              </a:solidFill>
              <a:effectLst/>
              <a:latin typeface="+mn-lt"/>
              <a:ea typeface="+mn-ea"/>
              <a:cs typeface="+mn-cs"/>
            </a:rPr>
            <a:t>　民生部門を中心とする業務量の増加や人口減少の影響等により、近年、職員数は微増傾向にあるものの、引き続き適正化に努めていく。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170604</xdr:rowOff>
    </xdr:from>
    <xdr:to>
      <xdr:col>81</xdr:col>
      <xdr:colOff>44450</xdr:colOff>
      <xdr:row>64</xdr:row>
      <xdr:rowOff>59479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9719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170604</xdr:rowOff>
    </xdr:from>
    <xdr:to>
      <xdr:col>77</xdr:col>
      <xdr:colOff>44450</xdr:colOff>
      <xdr:row>63</xdr:row>
      <xdr:rowOff>170604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97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158538</xdr:rowOff>
    </xdr:from>
    <xdr:to>
      <xdr:col>72</xdr:col>
      <xdr:colOff>203200</xdr:colOff>
      <xdr:row>63</xdr:row>
      <xdr:rowOff>170604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95988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122344</xdr:rowOff>
    </xdr:from>
    <xdr:to>
      <xdr:col>68</xdr:col>
      <xdr:colOff>152400</xdr:colOff>
      <xdr:row>63</xdr:row>
      <xdr:rowOff>158538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92369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8679</xdr:rowOff>
    </xdr:from>
    <xdr:to>
      <xdr:col>81</xdr:col>
      <xdr:colOff>95250</xdr:colOff>
      <xdr:row>64</xdr:row>
      <xdr:rowOff>110279</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152206</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119804</xdr:rowOff>
    </xdr:from>
    <xdr:to>
      <xdr:col>77</xdr:col>
      <xdr:colOff>95250</xdr:colOff>
      <xdr:row>64</xdr:row>
      <xdr:rowOff>49954</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34731</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119804</xdr:rowOff>
    </xdr:from>
    <xdr:to>
      <xdr:col>73</xdr:col>
      <xdr:colOff>44450</xdr:colOff>
      <xdr:row>64</xdr:row>
      <xdr:rowOff>49954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34731</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107738</xdr:rowOff>
    </xdr:from>
    <xdr:to>
      <xdr:col>68</xdr:col>
      <xdr:colOff>203200</xdr:colOff>
      <xdr:row>64</xdr:row>
      <xdr:rowOff>37888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22665</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71544</xdr:rowOff>
    </xdr:from>
    <xdr:to>
      <xdr:col>64</xdr:col>
      <xdr:colOff>152400</xdr:colOff>
      <xdr:row>64</xdr:row>
      <xdr:rowOff>1694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157921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地方債の元利償還金や準元利償還金の減少により、実質公債費比率は改善傾向にある。今後も、全会計を通じて市債等の債務残高の縮減に努めていくことを基本に、公債費負担の改善に努める。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126093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6179800" y="6709228"/>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126093</xdr:rowOff>
    </xdr:from>
    <xdr:to>
      <xdr:col>77</xdr:col>
      <xdr:colOff>44450</xdr:colOff>
      <xdr:row>40</xdr:row>
      <xdr:rowOff>115509</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8126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41</xdr:row>
      <xdr:rowOff>58965</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4401800" y="6973509"/>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150888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3512800" y="70884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は減少したものの、</a:t>
          </a:r>
          <a:r>
            <a:rPr kumimoji="1" lang="ja-JP" altLang="ja-JP" sz="1100">
              <a:solidFill>
                <a:schemeClr val="dk1"/>
              </a:solidFill>
              <a:effectLst/>
              <a:latin typeface="+mn-lt"/>
              <a:ea typeface="+mn-ea"/>
              <a:cs typeface="+mn-cs"/>
            </a:rPr>
            <a:t>地方債現在高は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、充当可能財源とされる基金残高は減少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ことから、将来負担比率</a:t>
          </a:r>
          <a:r>
            <a:rPr kumimoji="1" lang="ja-JP" altLang="en-US" sz="1100">
              <a:solidFill>
                <a:schemeClr val="dk1"/>
              </a:solidFill>
              <a:effectLst/>
              <a:latin typeface="+mn-lt"/>
              <a:ea typeface="+mn-ea"/>
              <a:cs typeface="+mn-cs"/>
            </a:rPr>
            <a:t>は増加したが</a:t>
          </a:r>
          <a:r>
            <a:rPr kumimoji="1" lang="ja-JP" altLang="ja-JP" sz="1100">
              <a:solidFill>
                <a:schemeClr val="dk1"/>
              </a:solidFill>
              <a:effectLst/>
              <a:latin typeface="+mn-lt"/>
              <a:ea typeface="+mn-ea"/>
              <a:cs typeface="+mn-cs"/>
            </a:rPr>
            <a:t>、全国平均及び県平均を大きく下回っている。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大規模事業の進展により地方債残高が増加することが見込まれる一方、老朽化した公共施設の維持管理が喫緊の課題となっていることから、これまで以上に投資と負担のバランスを意識した財政運営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52510</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5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152158</xdr:rowOff>
    </xdr:from>
    <xdr:to>
      <xdr:col>68</xdr:col>
      <xdr:colOff>152400</xdr:colOff>
      <xdr:row>14</xdr:row>
      <xdr:rowOff>45055</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3512800" y="23810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35379</xdr:rowOff>
    </xdr:from>
    <xdr:to>
      <xdr:col>73</xdr:col>
      <xdr:colOff>44450</xdr:colOff>
      <xdr:row>15</xdr:row>
      <xdr:rowOff>136979</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46869</xdr:rowOff>
    </xdr:from>
    <xdr:to>
      <xdr:col>68</xdr:col>
      <xdr:colOff>203200</xdr:colOff>
      <xdr:row>15</xdr:row>
      <xdr:rowOff>148469</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145022</xdr:rowOff>
    </xdr:from>
    <xdr:to>
      <xdr:col>81</xdr:col>
      <xdr:colOff>95250</xdr:colOff>
      <xdr:row>14</xdr:row>
      <xdr:rowOff>75172</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6967200" y="23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66299</xdr:rowOff>
    </xdr:from>
    <xdr:ext cx="762000" cy="259045"/>
    <xdr:sp macro="" textlink="">
      <xdr:nvSpPr>
        <xdr:cNvPr id="460" name="将来負担の状況該当値テキスト">
          <a:extLst>
            <a:ext uri="{FF2B5EF4-FFF2-40B4-BE49-F238E27FC236}">
              <a16:creationId xmlns:a16="http://schemas.microsoft.com/office/drawing/2014/main" xmlns="" id="{00000000-0008-0000-0300-0000CC010000}"/>
            </a:ext>
          </a:extLst>
        </xdr:cNvPr>
        <xdr:cNvSpPr txBox="1"/>
      </xdr:nvSpPr>
      <xdr:spPr>
        <a:xfrm>
          <a:off x="17106900" y="229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101358</xdr:rowOff>
    </xdr:from>
    <xdr:to>
      <xdr:col>68</xdr:col>
      <xdr:colOff>203200</xdr:colOff>
      <xdr:row>14</xdr:row>
      <xdr:rowOff>31508</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43510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41685</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0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165705</xdr:rowOff>
    </xdr:from>
    <xdr:to>
      <xdr:col>64</xdr:col>
      <xdr:colOff>152400</xdr:colOff>
      <xdr:row>14</xdr:row>
      <xdr:rowOff>95855</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3462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106032</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％と類似団体平均と比べて高い水準にある。これは、平成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年度末の広域消防体制の整備に伴い、職員数が増となったことが主な要因である。</a:t>
          </a:r>
          <a:endParaRPr lang="ja-JP" altLang="ja-JP" sz="1400">
            <a:effectLst/>
          </a:endParaRPr>
        </a:p>
        <a:p>
          <a:r>
            <a:rPr kumimoji="1" lang="ja-JP" altLang="ja-JP" sz="1100" baseline="0">
              <a:solidFill>
                <a:schemeClr val="dk1"/>
              </a:solidFill>
              <a:effectLst/>
              <a:latin typeface="+mn-lt"/>
              <a:ea typeface="+mn-ea"/>
              <a:cs typeface="+mn-cs"/>
            </a:rPr>
            <a:t>　前年度と比較すると、定年退職者数の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に伴う退職手当の</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が大きく影響し、</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減</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今後も、給与及び手当の適正化や、職員数の適正管理に努める。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xmlns=""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xmlns=""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xmlns=""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xmlns=""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xmlns=""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105228</xdr:rowOff>
    </xdr:from>
    <xdr:to>
      <xdr:col>24</xdr:col>
      <xdr:colOff>25400</xdr:colOff>
      <xdr:row>38</xdr:row>
      <xdr:rowOff>137885</xdr:rowOff>
    </xdr:to>
    <xdr:cxnSp macro="">
      <xdr:nvCxnSpPr>
        <xdr:cNvPr id="68" name="直線コネクタ 67">
          <a:extLst>
            <a:ext uri="{FF2B5EF4-FFF2-40B4-BE49-F238E27FC236}">
              <a16:creationId xmlns:a16="http://schemas.microsoft.com/office/drawing/2014/main" xmlns="" id="{00000000-0008-0000-0400-000044000000}"/>
            </a:ext>
          </a:extLst>
        </xdr:cNvPr>
        <xdr:cNvCxnSpPr/>
      </xdr:nvCxnSpPr>
      <xdr:spPr>
        <a:xfrm flipV="1">
          <a:off x="3987800" y="6620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xmlns=""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137885</xdr:rowOff>
    </xdr:to>
    <xdr:cxnSp macro="">
      <xdr:nvCxnSpPr>
        <xdr:cNvPr id="71" name="直線コネクタ 70">
          <a:extLst>
            <a:ext uri="{FF2B5EF4-FFF2-40B4-BE49-F238E27FC236}">
              <a16:creationId xmlns:a16="http://schemas.microsoft.com/office/drawing/2014/main" xmlns="" id="{00000000-0008-0000-0400-000047000000}"/>
            </a:ext>
          </a:extLst>
        </xdr:cNvPr>
        <xdr:cNvCxnSpPr/>
      </xdr:nvCxnSpPr>
      <xdr:spPr>
        <a:xfrm>
          <a:off x="3098800" y="656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xmlns=""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xmlns=""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39</xdr:row>
      <xdr:rowOff>9978</xdr:rowOff>
    </xdr:to>
    <xdr:cxnSp macro="">
      <xdr:nvCxnSpPr>
        <xdr:cNvPr id="74" name="直線コネクタ 73">
          <a:extLst>
            <a:ext uri="{FF2B5EF4-FFF2-40B4-BE49-F238E27FC236}">
              <a16:creationId xmlns:a16="http://schemas.microsoft.com/office/drawing/2014/main" xmlns="" id="{00000000-0008-0000-0400-00004A000000}"/>
            </a:ext>
          </a:extLst>
        </xdr:cNvPr>
        <xdr:cNvCxnSpPr/>
      </xdr:nvCxnSpPr>
      <xdr:spPr>
        <a:xfrm flipV="1">
          <a:off x="2209800" y="6565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xmlns=""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xmlns=""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xdr:rowOff>
    </xdr:from>
    <xdr:to>
      <xdr:col>11</xdr:col>
      <xdr:colOff>9525</xdr:colOff>
      <xdr:row>39</xdr:row>
      <xdr:rowOff>9978</xdr:rowOff>
    </xdr:to>
    <xdr:cxnSp macro="">
      <xdr:nvCxnSpPr>
        <xdr:cNvPr id="77" name="直線コネクタ 76">
          <a:extLst>
            <a:ext uri="{FF2B5EF4-FFF2-40B4-BE49-F238E27FC236}">
              <a16:creationId xmlns:a16="http://schemas.microsoft.com/office/drawing/2014/main" xmlns="" id="{00000000-0008-0000-0400-00004D000000}"/>
            </a:ext>
          </a:extLst>
        </xdr:cNvPr>
        <xdr:cNvCxnSpPr/>
      </xdr:nvCxnSpPr>
      <xdr:spPr>
        <a:xfrm>
          <a:off x="1320800" y="65223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xmlns=""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xmlns=""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54428</xdr:rowOff>
    </xdr:from>
    <xdr:to>
      <xdr:col>24</xdr:col>
      <xdr:colOff>76200</xdr:colOff>
      <xdr:row>38</xdr:row>
      <xdr:rowOff>156028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47752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26505</xdr:rowOff>
    </xdr:from>
    <xdr:ext cx="762000" cy="259045"/>
    <xdr:sp macro="" textlink="">
      <xdr:nvSpPr>
        <xdr:cNvPr id="88" name="人件費該当値テキスト">
          <a:extLst>
            <a:ext uri="{FF2B5EF4-FFF2-40B4-BE49-F238E27FC236}">
              <a16:creationId xmlns:a16="http://schemas.microsoft.com/office/drawing/2014/main" xmlns="" id="{00000000-0008-0000-0400-000058000000}"/>
            </a:ext>
          </a:extLst>
        </xdr:cNvPr>
        <xdr:cNvSpPr txBox="1"/>
      </xdr:nvSpPr>
      <xdr:spPr>
        <a:xfrm>
          <a:off x="4914900" y="65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87085</xdr:rowOff>
    </xdr:from>
    <xdr:to>
      <xdr:col>20</xdr:col>
      <xdr:colOff>38100</xdr:colOff>
      <xdr:row>39</xdr:row>
      <xdr:rowOff>17235</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2012</xdr:rowOff>
    </xdr:from>
    <xdr:ext cx="7366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130628</xdr:rowOff>
    </xdr:from>
    <xdr:to>
      <xdr:col>11</xdr:col>
      <xdr:colOff>60325</xdr:colOff>
      <xdr:row>39</xdr:row>
      <xdr:rowOff>60778</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2159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45555</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1828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127907</xdr:rowOff>
    </xdr:from>
    <xdr:to>
      <xdr:col>6</xdr:col>
      <xdr:colOff>171450</xdr:colOff>
      <xdr:row>38</xdr:row>
      <xdr:rowOff>58057</xdr:rowOff>
    </xdr:to>
    <xdr:sp macro="" textlink="">
      <xdr:nvSpPr>
        <xdr:cNvPr id="95" name="楕円 94">
          <a:extLst>
            <a:ext uri="{FF2B5EF4-FFF2-40B4-BE49-F238E27FC236}">
              <a16:creationId xmlns:a16="http://schemas.microsoft.com/office/drawing/2014/main" xmlns="" id="{00000000-0008-0000-0400-00005F000000}"/>
            </a:ext>
          </a:extLst>
        </xdr:cNvPr>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42834</xdr:rowOff>
    </xdr:from>
    <xdr:ext cx="762000" cy="259045"/>
    <xdr:sp macro="" textlink="">
      <xdr:nvSpPr>
        <xdr:cNvPr id="96" name="テキスト ボックス 95">
          <a:extLst>
            <a:ext uri="{FF2B5EF4-FFF2-40B4-BE49-F238E27FC236}">
              <a16:creationId xmlns:a16="http://schemas.microsoft.com/office/drawing/2014/main" xmlns="" id="{00000000-0008-0000-0400-000060000000}"/>
            </a:ext>
          </a:extLst>
        </xdr:cNvPr>
        <xdr:cNvSpPr txBox="1"/>
      </xdr:nvSpPr>
      <xdr:spPr>
        <a:xfrm>
          <a:off x="939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xmlns=""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xmlns=""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xmlns=""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ポイントの増となっており、施設管理に係る委託料等は人件費コストの影響により増加傾向が続いている。</a:t>
          </a:r>
          <a:endParaRPr lang="ja-JP" altLang="ja-JP" sz="1400">
            <a:effectLst/>
          </a:endParaRPr>
        </a:p>
        <a:p>
          <a:r>
            <a:rPr kumimoji="1" lang="ja-JP" altLang="ja-JP" sz="1100">
              <a:solidFill>
                <a:schemeClr val="dk1"/>
              </a:solidFill>
              <a:effectLst/>
              <a:latin typeface="+mn-lt"/>
              <a:ea typeface="+mn-ea"/>
              <a:cs typeface="+mn-cs"/>
            </a:rPr>
            <a:t>　今後とも、物品調達や業務委託において、一層のコスト削減に努める。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768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25400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628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障害福祉サービス給付費や保育給付費の増加傾向は続いて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、生活保護受給者を中心とした自立支援の取組等が奏功し、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扶助費の増加は今後も続くことが見込まれるが、自立支援の取組みを幅広く展開することにより、上昇傾向に歯止めをかけるよう努める。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76200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3987800" y="965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76200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626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50800</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年度に下水道事業が企業会計に移行し、支出科目が繰出金から補助金となったことから、大きく減少した。</a:t>
          </a:r>
          <a:endParaRPr lang="ja-JP" altLang="ja-JP" sz="1400">
            <a:effectLst/>
          </a:endParaRPr>
        </a:p>
        <a:p>
          <a:r>
            <a:rPr kumimoji="1" lang="ja-JP" altLang="ja-JP" sz="1100">
              <a:solidFill>
                <a:schemeClr val="dk1"/>
              </a:solidFill>
              <a:effectLst/>
              <a:latin typeface="+mn-lt"/>
              <a:ea typeface="+mn-ea"/>
              <a:cs typeface="+mn-cs"/>
            </a:rPr>
            <a:t>　国民健康保険事業・介護保険事業・後期高齢者医療事業の各会計において、給付費は増加傾向にあるが、保険料の適正化や介護予防の推進等により、経費の縮減に努めていき、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12700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525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44450</xdr:rowOff>
    </xdr:from>
    <xdr:to>
      <xdr:col>78</xdr:col>
      <xdr:colOff>69850</xdr:colOff>
      <xdr:row>55</xdr:row>
      <xdr:rowOff>95250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55</xdr:row>
      <xdr:rowOff>44450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6350</xdr:rowOff>
    </xdr:from>
    <xdr:to>
      <xdr:col>69</xdr:col>
      <xdr:colOff>92075</xdr:colOff>
      <xdr:row>58</xdr:row>
      <xdr:rowOff>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flipV="1">
          <a:off x="13004800" y="94361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44450</xdr:rowOff>
    </xdr:from>
    <xdr:to>
      <xdr:col>78</xdr:col>
      <xdr:colOff>120650</xdr:colOff>
      <xdr:row>55</xdr:row>
      <xdr:rowOff>146050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156227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165100</xdr:rowOff>
    </xdr:from>
    <xdr:to>
      <xdr:col>74</xdr:col>
      <xdr:colOff>31750</xdr:colOff>
      <xdr:row>55</xdr:row>
      <xdr:rowOff>95250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105427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127000</xdr:rowOff>
    </xdr:from>
    <xdr:to>
      <xdr:col>69</xdr:col>
      <xdr:colOff>142875</xdr:colOff>
      <xdr:row>55</xdr:row>
      <xdr:rowOff>57150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67327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％と類似団体平均と比べて比較的高い水準にある。これは、平成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年度に下水道事業が企業会計に移行し、支出科目が繰出金から補助金となったこと等による。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なお、下水道事業会計への補助金については、令和元年度において、一部を出資金へ支出科目を変更したこと等から、</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補助金及び負担金については、事業内容の精査や見直しを行い、支出の適正化に努める。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xmlns=""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xmlns=""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xmlns=""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130810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5671800" y="6055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xmlns=""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130810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4782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130810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893800" y="6093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31750</xdr:rowOff>
    </xdr:from>
    <xdr:to>
      <xdr:col>69</xdr:col>
      <xdr:colOff>92075</xdr:colOff>
      <xdr:row>35</xdr:row>
      <xdr:rowOff>130810</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004800" y="568960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xmlns=""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147337</xdr:rowOff>
    </xdr:from>
    <xdr:ext cx="762000" cy="259045"/>
    <xdr:sp macro="" textlink="">
      <xdr:nvSpPr>
        <xdr:cNvPr id="332" name="補助費等該当値テキスト">
          <a:extLst>
            <a:ext uri="{FF2B5EF4-FFF2-40B4-BE49-F238E27FC236}">
              <a16:creationId xmlns:a16="http://schemas.microsoft.com/office/drawing/2014/main" xmlns="" id="{00000000-0008-0000-0400-00004C010000}"/>
            </a:ext>
          </a:extLst>
        </xdr:cNvPr>
        <xdr:cNvSpPr txBox="1"/>
      </xdr:nvSpPr>
      <xdr:spPr>
        <a:xfrm>
          <a:off x="165989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166387</xdr:rowOff>
    </xdr:from>
    <xdr:ext cx="7366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80010</xdr:rowOff>
    </xdr:from>
    <xdr:to>
      <xdr:col>69</xdr:col>
      <xdr:colOff>142875</xdr:colOff>
      <xdr:row>36</xdr:row>
      <xdr:rowOff>10160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166387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3512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39" name="楕円 338">
          <a:extLst>
            <a:ext uri="{FF2B5EF4-FFF2-40B4-BE49-F238E27FC236}">
              <a16:creationId xmlns:a16="http://schemas.microsoft.com/office/drawing/2014/main" xmlns="" id="{00000000-0008-0000-0400-000053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92727</xdr:rowOff>
    </xdr:from>
    <xdr:ext cx="762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の減となり</a:t>
          </a:r>
          <a:r>
            <a:rPr kumimoji="1" lang="ja-JP" altLang="ja-JP" sz="1100">
              <a:solidFill>
                <a:schemeClr val="dk1"/>
              </a:solidFill>
              <a:effectLst/>
              <a:latin typeface="+mn-lt"/>
              <a:ea typeface="+mn-ea"/>
              <a:cs typeface="+mn-cs"/>
            </a:rPr>
            <a:t>、全国平均及び県平均ともに大きく下回っている。</a:t>
          </a:r>
          <a:endParaRPr lang="ja-JP" altLang="ja-JP" sz="1400">
            <a:effectLst/>
          </a:endParaRPr>
        </a:p>
        <a:p>
          <a:r>
            <a:rPr kumimoji="1" lang="ja-JP" altLang="ja-JP" sz="1100">
              <a:solidFill>
                <a:schemeClr val="dk1"/>
              </a:solidFill>
              <a:effectLst/>
              <a:latin typeface="+mn-lt"/>
              <a:ea typeface="+mn-ea"/>
              <a:cs typeface="+mn-cs"/>
            </a:rPr>
            <a:t>　市債の発行にあたっては新規発行額を</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することを基本として、市債残高の減少に努めているが、今後大規模事業の進展により、一時的に市債発行額が増加することが見込まれることから、これまで以上に投資と負担のバランスに配慮した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xmlns=""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xmlns=""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xmlns=""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162379</xdr:rowOff>
    </xdr:from>
    <xdr:to>
      <xdr:col>24</xdr:col>
      <xdr:colOff>25400</xdr:colOff>
      <xdr:row>76</xdr:row>
      <xdr:rowOff>34471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987800" y="13021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a:extLst>
            <a:ext uri="{FF2B5EF4-FFF2-40B4-BE49-F238E27FC236}">
              <a16:creationId xmlns:a16="http://schemas.microsoft.com/office/drawing/2014/main" xmlns="" id="{00000000-0008-0000-0400-000078010000}"/>
            </a:ext>
          </a:extLst>
        </xdr:cNvPr>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34471</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3098800" y="13042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110671</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flipV="1">
          <a:off x="2209800" y="13042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110671</xdr:rowOff>
    </xdr:from>
    <xdr:to>
      <xdr:col>11</xdr:col>
      <xdr:colOff>9525</xdr:colOff>
      <xdr:row>77</xdr:row>
      <xdr:rowOff>26307</xdr:rowOff>
    </xdr:to>
    <xdr:cxnSp macro="">
      <xdr:nvCxnSpPr>
        <xdr:cNvPr id="384" name="直線コネクタ 383">
          <a:extLst>
            <a:ext uri="{FF2B5EF4-FFF2-40B4-BE49-F238E27FC236}">
              <a16:creationId xmlns:a16="http://schemas.microsoft.com/office/drawing/2014/main" xmlns="" id="{00000000-0008-0000-0400-000080010000}"/>
            </a:ext>
          </a:extLst>
        </xdr:cNvPr>
        <xdr:cNvCxnSpPr/>
      </xdr:nvCxnSpPr>
      <xdr:spPr>
        <a:xfrm flipV="1">
          <a:off x="1320800" y="13140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xmlns=""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4775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128105</xdr:rowOff>
    </xdr:from>
    <xdr:ext cx="762000" cy="259045"/>
    <xdr:sp macro="" textlink="">
      <xdr:nvSpPr>
        <xdr:cNvPr id="395" name="公債費該当値テキスト">
          <a:extLst>
            <a:ext uri="{FF2B5EF4-FFF2-40B4-BE49-F238E27FC236}">
              <a16:creationId xmlns:a16="http://schemas.microsoft.com/office/drawing/2014/main" xmlns="" id="{00000000-0008-0000-0400-00008B010000}"/>
            </a:ext>
          </a:extLst>
        </xdr:cNvPr>
        <xdr:cNvSpPr txBox="1"/>
      </xdr:nvSpPr>
      <xdr:spPr>
        <a:xfrm>
          <a:off x="4914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155121</xdr:rowOff>
    </xdr:from>
    <xdr:to>
      <xdr:col>20</xdr:col>
      <xdr:colOff>38100</xdr:colOff>
      <xdr:row>76</xdr:row>
      <xdr:rowOff>85271</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937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95449</xdr:rowOff>
    </xdr:from>
    <xdr:ext cx="7366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3606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59871</xdr:rowOff>
    </xdr:from>
    <xdr:to>
      <xdr:col>11</xdr:col>
      <xdr:colOff>60325</xdr:colOff>
      <xdr:row>76</xdr:row>
      <xdr:rowOff>161471</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2159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146957</xdr:rowOff>
    </xdr:from>
    <xdr:to>
      <xdr:col>6</xdr:col>
      <xdr:colOff>171450</xdr:colOff>
      <xdr:row>77</xdr:row>
      <xdr:rowOff>77107</xdr:rowOff>
    </xdr:to>
    <xdr:sp macro="" textlink="">
      <xdr:nvSpPr>
        <xdr:cNvPr id="402" name="楕円 401">
          <a:extLst>
            <a:ext uri="{FF2B5EF4-FFF2-40B4-BE49-F238E27FC236}">
              <a16:creationId xmlns:a16="http://schemas.microsoft.com/office/drawing/2014/main" xmlns="" id="{00000000-0008-0000-0400-000092010000}"/>
            </a:ext>
          </a:extLst>
        </xdr:cNvPr>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87284</xdr:rowOff>
    </xdr:from>
    <xdr:ext cx="762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xmlns=""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xmlns=""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の各会計にお</a:t>
          </a:r>
          <a:r>
            <a:rPr kumimoji="1" lang="ja-JP" altLang="en-US" sz="1100">
              <a:solidFill>
                <a:schemeClr val="dk1"/>
              </a:solidFill>
              <a:effectLst/>
              <a:latin typeface="+mn-lt"/>
              <a:ea typeface="+mn-ea"/>
              <a:cs typeface="+mn-cs"/>
            </a:rPr>
            <a:t>ける給付費の増に係る繰出金等が増加傾向にある一方、人件費、扶助費、補助費等の割合が減少したことから、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、依然として人件費</a:t>
          </a:r>
          <a:r>
            <a:rPr kumimoji="1" lang="ja-JP" altLang="en-US" sz="1100">
              <a:solidFill>
                <a:schemeClr val="dk1"/>
              </a:solidFill>
              <a:effectLst/>
              <a:latin typeface="+mn-lt"/>
              <a:ea typeface="+mn-ea"/>
              <a:cs typeface="+mn-cs"/>
            </a:rPr>
            <a:t>や補助費等</a:t>
          </a:r>
          <a:r>
            <a:rPr kumimoji="1" lang="ja-JP" altLang="ja-JP" sz="1100">
              <a:solidFill>
                <a:schemeClr val="dk1"/>
              </a:solidFill>
              <a:effectLst/>
              <a:latin typeface="+mn-lt"/>
              <a:ea typeface="+mn-ea"/>
              <a:cs typeface="+mn-cs"/>
            </a:rPr>
            <a:t>の割合が高いため、全国平均を上回っている状況である。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xmlns=""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xmlns=""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xmlns=""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10413</xdr:rowOff>
    </xdr:from>
    <xdr:to>
      <xdr:col>82</xdr:col>
      <xdr:colOff>107950</xdr:colOff>
      <xdr:row>79</xdr:row>
      <xdr:rowOff>24130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5671800" y="135549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xmlns=""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79</xdr:row>
      <xdr:rowOff>24130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4782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163576</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flipV="1">
          <a:off x="13893800" y="134589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78</xdr:row>
      <xdr:rowOff>163576</xdr:rowOff>
    </xdr:to>
    <xdr:cxnSp macro="">
      <xdr:nvCxnSpPr>
        <xdr:cNvPr id="443" name="直線コネクタ 442">
          <a:extLst>
            <a:ext uri="{FF2B5EF4-FFF2-40B4-BE49-F238E27FC236}">
              <a16:creationId xmlns:a16="http://schemas.microsoft.com/office/drawing/2014/main" xmlns="" id="{00000000-0008-0000-0400-0000BB010000}"/>
            </a:ext>
          </a:extLst>
        </xdr:cNvPr>
        <xdr:cNvCxnSpPr/>
      </xdr:nvCxnSpPr>
      <xdr:spPr>
        <a:xfrm>
          <a:off x="13004800" y="1332179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xmlns=""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54" name="公債費以外該当値テキスト">
          <a:extLst>
            <a:ext uri="{FF2B5EF4-FFF2-40B4-BE49-F238E27FC236}">
              <a16:creationId xmlns:a16="http://schemas.microsoft.com/office/drawing/2014/main" xmlns="" id="{00000000-0008-0000-0400-0000C6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61" name="楕円 460">
          <a:extLst>
            <a:ext uri="{FF2B5EF4-FFF2-40B4-BE49-F238E27FC236}">
              <a16:creationId xmlns:a16="http://schemas.microsoft.com/office/drawing/2014/main" xmlns="" id="{00000000-0008-0000-0400-0000CD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62" name="テキスト ボックス 461">
          <a:extLst>
            <a:ext uri="{FF2B5EF4-FFF2-40B4-BE49-F238E27FC236}">
              <a16:creationId xmlns:a16="http://schemas.microsoft.com/office/drawing/2014/main" xmlns="" id="{00000000-0008-0000-0400-0000CE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54343</xdr:rowOff>
    </xdr:from>
    <xdr:to>
      <xdr:col>29</xdr:col>
      <xdr:colOff>127000</xdr:colOff>
      <xdr:row>14</xdr:row>
      <xdr:rowOff>104826</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502268"/>
          <a:ext cx="647700" cy="5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104826</xdr:rowOff>
    </xdr:from>
    <xdr:to>
      <xdr:col>26</xdr:col>
      <xdr:colOff>50800</xdr:colOff>
      <xdr:row>14</xdr:row>
      <xdr:rowOff>149593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552751"/>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149593</xdr:rowOff>
    </xdr:from>
    <xdr:to>
      <xdr:col>22</xdr:col>
      <xdr:colOff>114300</xdr:colOff>
      <xdr:row>15</xdr:row>
      <xdr:rowOff>56477</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597518"/>
          <a:ext cx="698500" cy="7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56477</xdr:rowOff>
    </xdr:from>
    <xdr:to>
      <xdr:col>18</xdr:col>
      <xdr:colOff>177800</xdr:colOff>
      <xdr:row>15</xdr:row>
      <xdr:rowOff>108636</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675852"/>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3543</xdr:rowOff>
    </xdr:from>
    <xdr:to>
      <xdr:col>29</xdr:col>
      <xdr:colOff>177800</xdr:colOff>
      <xdr:row>14</xdr:row>
      <xdr:rowOff>105143</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45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20070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29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54026</xdr:rowOff>
    </xdr:from>
    <xdr:to>
      <xdr:col>26</xdr:col>
      <xdr:colOff>101600</xdr:colOff>
      <xdr:row>14</xdr:row>
      <xdr:rowOff>155626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50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165803</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27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98793</xdr:rowOff>
    </xdr:from>
    <xdr:to>
      <xdr:col>22</xdr:col>
      <xdr:colOff>165100</xdr:colOff>
      <xdr:row>15</xdr:row>
      <xdr:rowOff>28943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546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39120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31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5677</xdr:rowOff>
    </xdr:from>
    <xdr:to>
      <xdr:col>19</xdr:col>
      <xdr:colOff>38100</xdr:colOff>
      <xdr:row>15</xdr:row>
      <xdr:rowOff>107277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625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117454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39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57836</xdr:rowOff>
    </xdr:from>
    <xdr:to>
      <xdr:col>15</xdr:col>
      <xdr:colOff>101600</xdr:colOff>
      <xdr:row>15</xdr:row>
      <xdr:rowOff>159436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7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169613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4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80746</xdr:rowOff>
    </xdr:from>
    <xdr:to>
      <xdr:col>29</xdr:col>
      <xdr:colOff>127000</xdr:colOff>
      <xdr:row>36</xdr:row>
      <xdr:rowOff>120256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7033996"/>
          <a:ext cx="647700" cy="39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28321</xdr:rowOff>
    </xdr:from>
    <xdr:to>
      <xdr:col>26</xdr:col>
      <xdr:colOff>50800</xdr:colOff>
      <xdr:row>36</xdr:row>
      <xdr:rowOff>120256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81571"/>
          <a:ext cx="698500" cy="9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265113</xdr:rowOff>
    </xdr:from>
    <xdr:to>
      <xdr:col>22</xdr:col>
      <xdr:colOff>114300</xdr:colOff>
      <xdr:row>36</xdr:row>
      <xdr:rowOff>28321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75463"/>
          <a:ext cx="698500" cy="10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180569</xdr:rowOff>
    </xdr:from>
    <xdr:to>
      <xdr:col>18</xdr:col>
      <xdr:colOff>177800</xdr:colOff>
      <xdr:row>35</xdr:row>
      <xdr:rowOff>265113</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790919"/>
          <a:ext cx="698500" cy="8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223575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29946</xdr:rowOff>
    </xdr:from>
    <xdr:to>
      <xdr:col>29</xdr:col>
      <xdr:colOff>177800</xdr:colOff>
      <xdr:row>36</xdr:row>
      <xdr:rowOff>131546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8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2023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95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69456</xdr:rowOff>
    </xdr:from>
    <xdr:to>
      <xdr:col>26</xdr:col>
      <xdr:colOff>101600</xdr:colOff>
      <xdr:row>36</xdr:row>
      <xdr:rowOff>171056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155833</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10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320421</xdr:rowOff>
    </xdr:from>
    <xdr:to>
      <xdr:col>22</xdr:col>
      <xdr:colOff>165100</xdr:colOff>
      <xdr:row>36</xdr:row>
      <xdr:rowOff>79121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93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63898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0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214313</xdr:rowOff>
    </xdr:from>
    <xdr:to>
      <xdr:col>19</xdr:col>
      <xdr:colOff>38100</xdr:colOff>
      <xdr:row>35</xdr:row>
      <xdr:rowOff>315913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2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300690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129769</xdr:rowOff>
    </xdr:from>
    <xdr:to>
      <xdr:col>15</xdr:col>
      <xdr:colOff>101600</xdr:colOff>
      <xdr:row>35</xdr:row>
      <xdr:rowOff>231369</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241546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50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107610</xdr:rowOff>
    </xdr:from>
    <xdr:to>
      <xdr:col>24</xdr:col>
      <xdr:colOff>63500</xdr:colOff>
      <xdr:row>33</xdr:row>
      <xdr:rowOff>130499</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5765460"/>
          <a:ext cx="8382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130499</xdr:rowOff>
    </xdr:from>
    <xdr:to>
      <xdr:col>19</xdr:col>
      <xdr:colOff>177800</xdr:colOff>
      <xdr:row>34</xdr:row>
      <xdr:rowOff>826</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2908300" y="5788349"/>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134728</xdr:rowOff>
    </xdr:from>
    <xdr:to>
      <xdr:col>15</xdr:col>
      <xdr:colOff>50800</xdr:colOff>
      <xdr:row>34</xdr:row>
      <xdr:rowOff>826</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a:off x="2019300" y="5792578"/>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134728</xdr:rowOff>
    </xdr:from>
    <xdr:to>
      <xdr:col>10</xdr:col>
      <xdr:colOff>114300</xdr:colOff>
      <xdr:row>33</xdr:row>
      <xdr:rowOff>142901</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5792578"/>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56810</xdr:rowOff>
    </xdr:from>
    <xdr:to>
      <xdr:col>24</xdr:col>
      <xdr:colOff>114300</xdr:colOff>
      <xdr:row>33</xdr:row>
      <xdr:rowOff>158410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57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79687</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556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79699</xdr:rowOff>
    </xdr:from>
    <xdr:to>
      <xdr:col>20</xdr:col>
      <xdr:colOff>38100</xdr:colOff>
      <xdr:row>34</xdr:row>
      <xdr:rowOff>9849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57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26376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551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121476</xdr:rowOff>
    </xdr:from>
    <xdr:to>
      <xdr:col>15</xdr:col>
      <xdr:colOff>101600</xdr:colOff>
      <xdr:row>34</xdr:row>
      <xdr:rowOff>51626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577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68153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55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83928</xdr:rowOff>
    </xdr:from>
    <xdr:to>
      <xdr:col>10</xdr:col>
      <xdr:colOff>165100</xdr:colOff>
      <xdr:row>34</xdr:row>
      <xdr:rowOff>14078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57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30605</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55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92101</xdr:rowOff>
    </xdr:from>
    <xdr:to>
      <xdr:col>6</xdr:col>
      <xdr:colOff>38100</xdr:colOff>
      <xdr:row>34</xdr:row>
      <xdr:rowOff>22251</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38778</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55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48854</xdr:rowOff>
    </xdr:from>
    <xdr:to>
      <xdr:col>24</xdr:col>
      <xdr:colOff>63500</xdr:colOff>
      <xdr:row>55</xdr:row>
      <xdr:rowOff>134625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478604"/>
          <a:ext cx="8382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134625</xdr:rowOff>
    </xdr:from>
    <xdr:to>
      <xdr:col>19</xdr:col>
      <xdr:colOff>177800</xdr:colOff>
      <xdr:row>56</xdr:row>
      <xdr:rowOff>26817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56437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155977</xdr:rowOff>
    </xdr:from>
    <xdr:to>
      <xdr:col>15</xdr:col>
      <xdr:colOff>50800</xdr:colOff>
      <xdr:row>56</xdr:row>
      <xdr:rowOff>26817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2019300" y="958572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155977</xdr:rowOff>
    </xdr:from>
    <xdr:to>
      <xdr:col>10</xdr:col>
      <xdr:colOff>114300</xdr:colOff>
      <xdr:row>56</xdr:row>
      <xdr:rowOff>29514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585727"/>
          <a:ext cx="889000" cy="4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169504</xdr:rowOff>
    </xdr:from>
    <xdr:to>
      <xdr:col>24</xdr:col>
      <xdr:colOff>114300</xdr:colOff>
      <xdr:row>55</xdr:row>
      <xdr:rowOff>99654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4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20931</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2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83825</xdr:rowOff>
    </xdr:from>
    <xdr:to>
      <xdr:col>20</xdr:col>
      <xdr:colOff>38100</xdr:colOff>
      <xdr:row>56</xdr:row>
      <xdr:rowOff>13975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51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30502</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2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147467</xdr:rowOff>
    </xdr:from>
    <xdr:to>
      <xdr:col>15</xdr:col>
      <xdr:colOff>101600</xdr:colOff>
      <xdr:row>56</xdr:row>
      <xdr:rowOff>77617</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5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94144</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35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105177</xdr:rowOff>
    </xdr:from>
    <xdr:to>
      <xdr:col>10</xdr:col>
      <xdr:colOff>165100</xdr:colOff>
      <xdr:row>56</xdr:row>
      <xdr:rowOff>35327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5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51854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3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150164</xdr:rowOff>
    </xdr:from>
    <xdr:to>
      <xdr:col>6</xdr:col>
      <xdr:colOff>38100</xdr:colOff>
      <xdr:row>56</xdr:row>
      <xdr:rowOff>80314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5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96841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3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33674</xdr:rowOff>
    </xdr:from>
    <xdr:to>
      <xdr:col>24</xdr:col>
      <xdr:colOff>63500</xdr:colOff>
      <xdr:row>78</xdr:row>
      <xdr:rowOff>65351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3797300" y="13406774"/>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65351</xdr:rowOff>
    </xdr:from>
    <xdr:to>
      <xdr:col>19</xdr:col>
      <xdr:colOff>177800</xdr:colOff>
      <xdr:row>78</xdr:row>
      <xdr:rowOff>94197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908300" y="13438451"/>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87449</xdr:rowOff>
    </xdr:from>
    <xdr:to>
      <xdr:col>15</xdr:col>
      <xdr:colOff>50800</xdr:colOff>
      <xdr:row>78</xdr:row>
      <xdr:rowOff>94197</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2019300" y="13460549"/>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87449</xdr:rowOff>
    </xdr:from>
    <xdr:to>
      <xdr:col>10</xdr:col>
      <xdr:colOff>114300</xdr:colOff>
      <xdr:row>78</xdr:row>
      <xdr:rowOff>119562</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flipV="1">
          <a:off x="1130300" y="13460549"/>
          <a:ext cx="8890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154324</xdr:rowOff>
    </xdr:from>
    <xdr:to>
      <xdr:col>24</xdr:col>
      <xdr:colOff>114300</xdr:colOff>
      <xdr:row>78</xdr:row>
      <xdr:rowOff>84474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3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132751</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14551</xdr:rowOff>
    </xdr:from>
    <xdr:to>
      <xdr:col>20</xdr:col>
      <xdr:colOff>38100</xdr:colOff>
      <xdr:row>78</xdr:row>
      <xdr:rowOff>116151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107278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8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43397</xdr:rowOff>
    </xdr:from>
    <xdr:to>
      <xdr:col>15</xdr:col>
      <xdr:colOff>101600</xdr:colOff>
      <xdr:row>78</xdr:row>
      <xdr:rowOff>144997</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4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136124</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5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36649</xdr:rowOff>
    </xdr:from>
    <xdr:to>
      <xdr:col>10</xdr:col>
      <xdr:colOff>165100</xdr:colOff>
      <xdr:row>78</xdr:row>
      <xdr:rowOff>138249</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4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129376</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50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68762</xdr:rowOff>
    </xdr:from>
    <xdr:to>
      <xdr:col>6</xdr:col>
      <xdr:colOff>38100</xdr:colOff>
      <xdr:row>78</xdr:row>
      <xdr:rowOff>170362</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4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161489</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53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88646</xdr:rowOff>
    </xdr:from>
    <xdr:to>
      <xdr:col>24</xdr:col>
      <xdr:colOff>63500</xdr:colOff>
      <xdr:row>95</xdr:row>
      <xdr:rowOff>19286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204946"/>
          <a:ext cx="838200" cy="10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19286</xdr:rowOff>
    </xdr:from>
    <xdr:to>
      <xdr:col>19</xdr:col>
      <xdr:colOff>177800</xdr:colOff>
      <xdr:row>95</xdr:row>
      <xdr:rowOff>31762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307036"/>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31762</xdr:rowOff>
    </xdr:from>
    <xdr:to>
      <xdr:col>15</xdr:col>
      <xdr:colOff>50800</xdr:colOff>
      <xdr:row>95</xdr:row>
      <xdr:rowOff>90532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319512"/>
          <a:ext cx="8890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90532</xdr:rowOff>
    </xdr:from>
    <xdr:to>
      <xdr:col>10</xdr:col>
      <xdr:colOff>114300</xdr:colOff>
      <xdr:row>95</xdr:row>
      <xdr:rowOff>165760</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378282"/>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75823</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37846</xdr:rowOff>
    </xdr:from>
    <xdr:to>
      <xdr:col>24</xdr:col>
      <xdr:colOff>114300</xdr:colOff>
      <xdr:row>94</xdr:row>
      <xdr:rowOff>139446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1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60723</xdr:rowOff>
    </xdr:from>
    <xdr:ext cx="599010"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0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139936</xdr:rowOff>
    </xdr:from>
    <xdr:to>
      <xdr:col>20</xdr:col>
      <xdr:colOff>38100</xdr:colOff>
      <xdr:row>95</xdr:row>
      <xdr:rowOff>70086</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2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86613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0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152412</xdr:rowOff>
    </xdr:from>
    <xdr:to>
      <xdr:col>15</xdr:col>
      <xdr:colOff>101600</xdr:colOff>
      <xdr:row>95</xdr:row>
      <xdr:rowOff>82562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99089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39732</xdr:rowOff>
    </xdr:from>
    <xdr:to>
      <xdr:col>10</xdr:col>
      <xdr:colOff>165100</xdr:colOff>
      <xdr:row>95</xdr:row>
      <xdr:rowOff>141332</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3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157859</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1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114960</xdr:rowOff>
    </xdr:from>
    <xdr:to>
      <xdr:col>6</xdr:col>
      <xdr:colOff>38100</xdr:colOff>
      <xdr:row>96</xdr:row>
      <xdr:rowOff>45110</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61637</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1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xmlns=""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xmlns=""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xmlns=""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xmlns=""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90126</xdr:rowOff>
    </xdr:from>
    <xdr:to>
      <xdr:col>55</xdr:col>
      <xdr:colOff>0</xdr:colOff>
      <xdr:row>35</xdr:row>
      <xdr:rowOff>141692</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9639300" y="6090876"/>
          <a:ext cx="8382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xmlns=""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90126</xdr:rowOff>
    </xdr:from>
    <xdr:to>
      <xdr:col>50</xdr:col>
      <xdr:colOff>114300</xdr:colOff>
      <xdr:row>35</xdr:row>
      <xdr:rowOff>95450</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8750300" y="6090876"/>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169059</xdr:rowOff>
    </xdr:from>
    <xdr:to>
      <xdr:col>45</xdr:col>
      <xdr:colOff>177800</xdr:colOff>
      <xdr:row>35</xdr:row>
      <xdr:rowOff>95450</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7861300" y="5998359"/>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169059</xdr:rowOff>
    </xdr:from>
    <xdr:to>
      <xdr:col>41</xdr:col>
      <xdr:colOff>50800</xdr:colOff>
      <xdr:row>37</xdr:row>
      <xdr:rowOff>165564</xdr:rowOff>
    </xdr:to>
    <xdr:cxnSp macro="">
      <xdr:nvCxnSpPr>
        <xdr:cNvPr id="307" name="直線コネクタ 306">
          <a:extLst>
            <a:ext uri="{FF2B5EF4-FFF2-40B4-BE49-F238E27FC236}">
              <a16:creationId xmlns:a16="http://schemas.microsoft.com/office/drawing/2014/main" xmlns="" id="{00000000-0008-0000-0600-000033010000}"/>
            </a:ext>
          </a:extLst>
        </xdr:cNvPr>
        <xdr:cNvCxnSpPr/>
      </xdr:nvCxnSpPr>
      <xdr:spPr>
        <a:xfrm flipV="1">
          <a:off x="6972300" y="5998359"/>
          <a:ext cx="889000" cy="5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120362</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594111" y="612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xmlns=""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90892</xdr:rowOff>
    </xdr:from>
    <xdr:to>
      <xdr:col>55</xdr:col>
      <xdr:colOff>50800</xdr:colOff>
      <xdr:row>36</xdr:row>
      <xdr:rowOff>21042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10426700" y="60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69319</xdr:rowOff>
    </xdr:from>
    <xdr:ext cx="534377" cy="259045"/>
    <xdr:sp macro="" textlink="">
      <xdr:nvSpPr>
        <xdr:cNvPr id="318" name="補助費等該当値テキスト">
          <a:extLst>
            <a:ext uri="{FF2B5EF4-FFF2-40B4-BE49-F238E27FC236}">
              <a16:creationId xmlns:a16="http://schemas.microsoft.com/office/drawing/2014/main" xmlns="" id="{00000000-0008-0000-0600-00003E010000}"/>
            </a:ext>
          </a:extLst>
        </xdr:cNvPr>
        <xdr:cNvSpPr txBox="1"/>
      </xdr:nvSpPr>
      <xdr:spPr>
        <a:xfrm>
          <a:off x="10528300" y="6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39326</xdr:rowOff>
    </xdr:from>
    <xdr:to>
      <xdr:col>50</xdr:col>
      <xdr:colOff>165100</xdr:colOff>
      <xdr:row>35</xdr:row>
      <xdr:rowOff>140926</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9588500" y="60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132053</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9372111" y="61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44650</xdr:rowOff>
    </xdr:from>
    <xdr:to>
      <xdr:col>46</xdr:col>
      <xdr:colOff>38100</xdr:colOff>
      <xdr:row>35</xdr:row>
      <xdr:rowOff>146250</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8699500" y="604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137377</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8483111" y="613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118259</xdr:rowOff>
    </xdr:from>
    <xdr:to>
      <xdr:col>41</xdr:col>
      <xdr:colOff>101600</xdr:colOff>
      <xdr:row>35</xdr:row>
      <xdr:rowOff>48409</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7810500" y="59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64936</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7594111" y="572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114764</xdr:rowOff>
    </xdr:from>
    <xdr:to>
      <xdr:col>36</xdr:col>
      <xdr:colOff>165100</xdr:colOff>
      <xdr:row>38</xdr:row>
      <xdr:rowOff>44914</xdr:rowOff>
    </xdr:to>
    <xdr:sp macro="" textlink="">
      <xdr:nvSpPr>
        <xdr:cNvPr id="325" name="楕円 324">
          <a:extLst>
            <a:ext uri="{FF2B5EF4-FFF2-40B4-BE49-F238E27FC236}">
              <a16:creationId xmlns:a16="http://schemas.microsoft.com/office/drawing/2014/main" xmlns="" id="{00000000-0008-0000-0600-000045010000}"/>
            </a:ext>
          </a:extLst>
        </xdr:cNvPr>
        <xdr:cNvSpPr/>
      </xdr:nvSpPr>
      <xdr:spPr>
        <a:xfrm>
          <a:off x="6921500" y="64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36041</xdr:rowOff>
    </xdr:from>
    <xdr:ext cx="534377"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705111" y="65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xmlns=""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xmlns=""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xmlns=""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xmlns=""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xmlns=""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125526</xdr:rowOff>
    </xdr:from>
    <xdr:to>
      <xdr:col>55</xdr:col>
      <xdr:colOff>0</xdr:colOff>
      <xdr:row>54</xdr:row>
      <xdr:rowOff>162646</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9639300" y="9383826"/>
          <a:ext cx="8382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a:extLst>
            <a:ext uri="{FF2B5EF4-FFF2-40B4-BE49-F238E27FC236}">
              <a16:creationId xmlns:a16="http://schemas.microsoft.com/office/drawing/2014/main" xmlns="" id="{00000000-0008-0000-0600-000068010000}"/>
            </a:ext>
          </a:extLst>
        </xdr:cNvPr>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162646</xdr:rowOff>
    </xdr:from>
    <xdr:to>
      <xdr:col>50</xdr:col>
      <xdr:colOff>114300</xdr:colOff>
      <xdr:row>56</xdr:row>
      <xdr:rowOff>131413</xdr:rowOff>
    </xdr:to>
    <xdr:cxnSp macro="">
      <xdr:nvCxnSpPr>
        <xdr:cNvPr id="362" name="直線コネクタ 361">
          <a:extLst>
            <a:ext uri="{FF2B5EF4-FFF2-40B4-BE49-F238E27FC236}">
              <a16:creationId xmlns:a16="http://schemas.microsoft.com/office/drawing/2014/main" xmlns="" id="{00000000-0008-0000-0600-00006A010000}"/>
            </a:ext>
          </a:extLst>
        </xdr:cNvPr>
        <xdr:cNvCxnSpPr/>
      </xdr:nvCxnSpPr>
      <xdr:spPr>
        <a:xfrm flipV="1">
          <a:off x="8750300" y="9420946"/>
          <a:ext cx="889000" cy="3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131413</xdr:rowOff>
    </xdr:from>
    <xdr:to>
      <xdr:col>45</xdr:col>
      <xdr:colOff>177800</xdr:colOff>
      <xdr:row>56</xdr:row>
      <xdr:rowOff>134356</xdr:rowOff>
    </xdr:to>
    <xdr:cxnSp macro="">
      <xdr:nvCxnSpPr>
        <xdr:cNvPr id="365" name="直線コネクタ 364">
          <a:extLst>
            <a:ext uri="{FF2B5EF4-FFF2-40B4-BE49-F238E27FC236}">
              <a16:creationId xmlns:a16="http://schemas.microsoft.com/office/drawing/2014/main" xmlns="" id="{00000000-0008-0000-0600-00006D010000}"/>
            </a:ext>
          </a:extLst>
        </xdr:cNvPr>
        <xdr:cNvCxnSpPr/>
      </xdr:nvCxnSpPr>
      <xdr:spPr>
        <a:xfrm flipV="1">
          <a:off x="7861300" y="9732613"/>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112054</xdr:rowOff>
    </xdr:from>
    <xdr:to>
      <xdr:col>41</xdr:col>
      <xdr:colOff>50800</xdr:colOff>
      <xdr:row>56</xdr:row>
      <xdr:rowOff>134356</xdr:rowOff>
    </xdr:to>
    <xdr:cxnSp macro="">
      <xdr:nvCxnSpPr>
        <xdr:cNvPr id="368" name="直線コネクタ 367">
          <a:extLst>
            <a:ext uri="{FF2B5EF4-FFF2-40B4-BE49-F238E27FC236}">
              <a16:creationId xmlns:a16="http://schemas.microsoft.com/office/drawing/2014/main" xmlns="" id="{00000000-0008-0000-0600-000070010000}"/>
            </a:ext>
          </a:extLst>
        </xdr:cNvPr>
        <xdr:cNvCxnSpPr/>
      </xdr:nvCxnSpPr>
      <xdr:spPr>
        <a:xfrm>
          <a:off x="6972300" y="9713254"/>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xmlns=""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xmlns=""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74726</xdr:rowOff>
    </xdr:from>
    <xdr:to>
      <xdr:col>55</xdr:col>
      <xdr:colOff>50800</xdr:colOff>
      <xdr:row>55</xdr:row>
      <xdr:rowOff>4876</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10426700" y="933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97603</xdr:rowOff>
    </xdr:from>
    <xdr:ext cx="534377" cy="259045"/>
    <xdr:sp macro="" textlink="">
      <xdr:nvSpPr>
        <xdr:cNvPr id="379" name="普通建設事業費該当値テキスト">
          <a:extLst>
            <a:ext uri="{FF2B5EF4-FFF2-40B4-BE49-F238E27FC236}">
              <a16:creationId xmlns:a16="http://schemas.microsoft.com/office/drawing/2014/main" xmlns="" id="{00000000-0008-0000-0600-00007B010000}"/>
            </a:ext>
          </a:extLst>
        </xdr:cNvPr>
        <xdr:cNvSpPr txBox="1"/>
      </xdr:nvSpPr>
      <xdr:spPr>
        <a:xfrm>
          <a:off x="10528300" y="91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111846</xdr:rowOff>
    </xdr:from>
    <xdr:to>
      <xdr:col>50</xdr:col>
      <xdr:colOff>165100</xdr:colOff>
      <xdr:row>55</xdr:row>
      <xdr:rowOff>41996</xdr:rowOff>
    </xdr:to>
    <xdr:sp macro="" textlink="">
      <xdr:nvSpPr>
        <xdr:cNvPr id="380" name="楕円 379">
          <a:extLst>
            <a:ext uri="{FF2B5EF4-FFF2-40B4-BE49-F238E27FC236}">
              <a16:creationId xmlns:a16="http://schemas.microsoft.com/office/drawing/2014/main" xmlns="" id="{00000000-0008-0000-0600-00007C010000}"/>
            </a:ext>
          </a:extLst>
        </xdr:cNvPr>
        <xdr:cNvSpPr/>
      </xdr:nvSpPr>
      <xdr:spPr>
        <a:xfrm>
          <a:off x="9588500" y="93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58523</xdr:rowOff>
    </xdr:from>
    <xdr:ext cx="534377"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9372111" y="91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80613</xdr:rowOff>
    </xdr:from>
    <xdr:to>
      <xdr:col>46</xdr:col>
      <xdr:colOff>38100</xdr:colOff>
      <xdr:row>57</xdr:row>
      <xdr:rowOff>10763</xdr:rowOff>
    </xdr:to>
    <xdr:sp macro="" textlink="">
      <xdr:nvSpPr>
        <xdr:cNvPr id="382" name="楕円 381">
          <a:extLst>
            <a:ext uri="{FF2B5EF4-FFF2-40B4-BE49-F238E27FC236}">
              <a16:creationId xmlns:a16="http://schemas.microsoft.com/office/drawing/2014/main" xmlns="" id="{00000000-0008-0000-0600-00007E010000}"/>
            </a:ext>
          </a:extLst>
        </xdr:cNvPr>
        <xdr:cNvSpPr/>
      </xdr:nvSpPr>
      <xdr:spPr>
        <a:xfrm>
          <a:off x="8699500" y="9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1890</xdr:rowOff>
    </xdr:from>
    <xdr:ext cx="534377"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8483111" y="97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83556</xdr:rowOff>
    </xdr:from>
    <xdr:to>
      <xdr:col>41</xdr:col>
      <xdr:colOff>101600</xdr:colOff>
      <xdr:row>57</xdr:row>
      <xdr:rowOff>13706</xdr:rowOff>
    </xdr:to>
    <xdr:sp macro="" textlink="">
      <xdr:nvSpPr>
        <xdr:cNvPr id="384" name="楕円 383">
          <a:extLst>
            <a:ext uri="{FF2B5EF4-FFF2-40B4-BE49-F238E27FC236}">
              <a16:creationId xmlns:a16="http://schemas.microsoft.com/office/drawing/2014/main" xmlns="" id="{00000000-0008-0000-0600-000080010000}"/>
            </a:ext>
          </a:extLst>
        </xdr:cNvPr>
        <xdr:cNvSpPr/>
      </xdr:nvSpPr>
      <xdr:spPr>
        <a:xfrm>
          <a:off x="7810500" y="9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4833</xdr:rowOff>
    </xdr:from>
    <xdr:ext cx="534377"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7594111" y="97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61254</xdr:rowOff>
    </xdr:from>
    <xdr:to>
      <xdr:col>36</xdr:col>
      <xdr:colOff>165100</xdr:colOff>
      <xdr:row>56</xdr:row>
      <xdr:rowOff>162854</xdr:rowOff>
    </xdr:to>
    <xdr:sp macro="" textlink="">
      <xdr:nvSpPr>
        <xdr:cNvPr id="386" name="楕円 385">
          <a:extLst>
            <a:ext uri="{FF2B5EF4-FFF2-40B4-BE49-F238E27FC236}">
              <a16:creationId xmlns:a16="http://schemas.microsoft.com/office/drawing/2014/main" xmlns="" id="{00000000-0008-0000-0600-000082010000}"/>
            </a:ext>
          </a:extLst>
        </xdr:cNvPr>
        <xdr:cNvSpPr/>
      </xdr:nvSpPr>
      <xdr:spPr>
        <a:xfrm>
          <a:off x="6921500" y="96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153981</xdr:rowOff>
    </xdr:from>
    <xdr:ext cx="534377"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705111" y="97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xmlns=""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xmlns=""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xmlns=""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xmlns=""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7017</xdr:rowOff>
    </xdr:from>
    <xdr:to>
      <xdr:col>55</xdr:col>
      <xdr:colOff>0</xdr:colOff>
      <xdr:row>78</xdr:row>
      <xdr:rowOff>45613</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flipV="1">
          <a:off x="9639300" y="13380117"/>
          <a:ext cx="838200" cy="3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xmlns=""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45613</xdr:rowOff>
    </xdr:from>
    <xdr:to>
      <xdr:col>50</xdr:col>
      <xdr:colOff>114300</xdr:colOff>
      <xdr:row>79</xdr:row>
      <xdr:rowOff>7531</xdr:rowOff>
    </xdr:to>
    <xdr:cxnSp macro="">
      <xdr:nvCxnSpPr>
        <xdr:cNvPr id="419" name="直線コネクタ 418">
          <a:extLst>
            <a:ext uri="{FF2B5EF4-FFF2-40B4-BE49-F238E27FC236}">
              <a16:creationId xmlns:a16="http://schemas.microsoft.com/office/drawing/2014/main" xmlns="" id="{00000000-0008-0000-0600-0000A3010000}"/>
            </a:ext>
          </a:extLst>
        </xdr:cNvPr>
        <xdr:cNvCxnSpPr/>
      </xdr:nvCxnSpPr>
      <xdr:spPr>
        <a:xfrm flipV="1">
          <a:off x="8750300" y="13418713"/>
          <a:ext cx="889000" cy="13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xmlns=""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3759</xdr:rowOff>
    </xdr:from>
    <xdr:to>
      <xdr:col>45</xdr:col>
      <xdr:colOff>177800</xdr:colOff>
      <xdr:row>79</xdr:row>
      <xdr:rowOff>7531</xdr:rowOff>
    </xdr:to>
    <xdr:cxnSp macro="">
      <xdr:nvCxnSpPr>
        <xdr:cNvPr id="422" name="直線コネクタ 421">
          <a:extLst>
            <a:ext uri="{FF2B5EF4-FFF2-40B4-BE49-F238E27FC236}">
              <a16:creationId xmlns:a16="http://schemas.microsoft.com/office/drawing/2014/main" xmlns="" id="{00000000-0008-0000-0600-0000A6010000}"/>
            </a:ext>
          </a:extLst>
        </xdr:cNvPr>
        <xdr:cNvCxnSpPr/>
      </xdr:nvCxnSpPr>
      <xdr:spPr>
        <a:xfrm>
          <a:off x="7861300" y="1354830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68014</xdr:rowOff>
    </xdr:from>
    <xdr:to>
      <xdr:col>41</xdr:col>
      <xdr:colOff>50800</xdr:colOff>
      <xdr:row>79</xdr:row>
      <xdr:rowOff>3759</xdr:rowOff>
    </xdr:to>
    <xdr:cxnSp macro="">
      <xdr:nvCxnSpPr>
        <xdr:cNvPr id="425" name="直線コネクタ 424">
          <a:extLst>
            <a:ext uri="{FF2B5EF4-FFF2-40B4-BE49-F238E27FC236}">
              <a16:creationId xmlns:a16="http://schemas.microsoft.com/office/drawing/2014/main" xmlns="" id="{00000000-0008-0000-0600-0000A9010000}"/>
            </a:ext>
          </a:extLst>
        </xdr:cNvPr>
        <xdr:cNvCxnSpPr/>
      </xdr:nvCxnSpPr>
      <xdr:spPr>
        <a:xfrm>
          <a:off x="6972300" y="13269664"/>
          <a:ext cx="889000" cy="27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xmlns=""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xmlns=""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127667</xdr:rowOff>
    </xdr:from>
    <xdr:to>
      <xdr:col>55</xdr:col>
      <xdr:colOff>50800</xdr:colOff>
      <xdr:row>78</xdr:row>
      <xdr:rowOff>57817</xdr:rowOff>
    </xdr:to>
    <xdr:sp macro="" textlink="">
      <xdr:nvSpPr>
        <xdr:cNvPr id="435" name="楕円 434">
          <a:extLst>
            <a:ext uri="{FF2B5EF4-FFF2-40B4-BE49-F238E27FC236}">
              <a16:creationId xmlns:a16="http://schemas.microsoft.com/office/drawing/2014/main" xmlns="" id="{00000000-0008-0000-0600-0000B3010000}"/>
            </a:ext>
          </a:extLst>
        </xdr:cNvPr>
        <xdr:cNvSpPr/>
      </xdr:nvSpPr>
      <xdr:spPr>
        <a:xfrm>
          <a:off x="10426700" y="133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106094</xdr:rowOff>
    </xdr:from>
    <xdr:ext cx="534377" cy="259045"/>
    <xdr:sp macro="" textlink="">
      <xdr:nvSpPr>
        <xdr:cNvPr id="436" name="普通建設事業費 （ うち新規整備　）該当値テキスト">
          <a:extLst>
            <a:ext uri="{FF2B5EF4-FFF2-40B4-BE49-F238E27FC236}">
              <a16:creationId xmlns:a16="http://schemas.microsoft.com/office/drawing/2014/main" xmlns="" id="{00000000-0008-0000-0600-0000B4010000}"/>
            </a:ext>
          </a:extLst>
        </xdr:cNvPr>
        <xdr:cNvSpPr txBox="1"/>
      </xdr:nvSpPr>
      <xdr:spPr>
        <a:xfrm>
          <a:off x="10528300" y="133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166263</xdr:rowOff>
    </xdr:from>
    <xdr:to>
      <xdr:col>50</xdr:col>
      <xdr:colOff>165100</xdr:colOff>
      <xdr:row>78</xdr:row>
      <xdr:rowOff>96413</xdr:rowOff>
    </xdr:to>
    <xdr:sp macro="" textlink="">
      <xdr:nvSpPr>
        <xdr:cNvPr id="437" name="楕円 436">
          <a:extLst>
            <a:ext uri="{FF2B5EF4-FFF2-40B4-BE49-F238E27FC236}">
              <a16:creationId xmlns:a16="http://schemas.microsoft.com/office/drawing/2014/main" xmlns="" id="{00000000-0008-0000-0600-0000B5010000}"/>
            </a:ext>
          </a:extLst>
        </xdr:cNvPr>
        <xdr:cNvSpPr/>
      </xdr:nvSpPr>
      <xdr:spPr>
        <a:xfrm>
          <a:off x="9588500" y="133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87540</xdr:rowOff>
    </xdr:from>
    <xdr:ext cx="469744"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9404428" y="1346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128181</xdr:rowOff>
    </xdr:from>
    <xdr:to>
      <xdr:col>46</xdr:col>
      <xdr:colOff>38100</xdr:colOff>
      <xdr:row>79</xdr:row>
      <xdr:rowOff>58331</xdr:rowOff>
    </xdr:to>
    <xdr:sp macro="" textlink="">
      <xdr:nvSpPr>
        <xdr:cNvPr id="439" name="楕円 438">
          <a:extLst>
            <a:ext uri="{FF2B5EF4-FFF2-40B4-BE49-F238E27FC236}">
              <a16:creationId xmlns:a16="http://schemas.microsoft.com/office/drawing/2014/main" xmlns="" id="{00000000-0008-0000-0600-0000B7010000}"/>
            </a:ext>
          </a:extLst>
        </xdr:cNvPr>
        <xdr:cNvSpPr/>
      </xdr:nvSpPr>
      <xdr:spPr>
        <a:xfrm>
          <a:off x="8699500" y="1350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49458</xdr:rowOff>
    </xdr:from>
    <xdr:ext cx="469744"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8515428" y="1359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124409</xdr:rowOff>
    </xdr:from>
    <xdr:to>
      <xdr:col>41</xdr:col>
      <xdr:colOff>101600</xdr:colOff>
      <xdr:row>79</xdr:row>
      <xdr:rowOff>54559</xdr:rowOff>
    </xdr:to>
    <xdr:sp macro="" textlink="">
      <xdr:nvSpPr>
        <xdr:cNvPr id="441" name="楕円 440">
          <a:extLst>
            <a:ext uri="{FF2B5EF4-FFF2-40B4-BE49-F238E27FC236}">
              <a16:creationId xmlns:a16="http://schemas.microsoft.com/office/drawing/2014/main" xmlns="" id="{00000000-0008-0000-0600-0000B9010000}"/>
            </a:ext>
          </a:extLst>
        </xdr:cNvPr>
        <xdr:cNvSpPr/>
      </xdr:nvSpPr>
      <xdr:spPr>
        <a:xfrm>
          <a:off x="7810500" y="134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45686</xdr:rowOff>
    </xdr:from>
    <xdr:ext cx="469744"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7626428" y="1359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17214</xdr:rowOff>
    </xdr:from>
    <xdr:to>
      <xdr:col>36</xdr:col>
      <xdr:colOff>165100</xdr:colOff>
      <xdr:row>77</xdr:row>
      <xdr:rowOff>118814</xdr:rowOff>
    </xdr:to>
    <xdr:sp macro="" textlink="">
      <xdr:nvSpPr>
        <xdr:cNvPr id="443" name="楕円 442">
          <a:extLst>
            <a:ext uri="{FF2B5EF4-FFF2-40B4-BE49-F238E27FC236}">
              <a16:creationId xmlns:a16="http://schemas.microsoft.com/office/drawing/2014/main" xmlns="" id="{00000000-0008-0000-0600-0000BB010000}"/>
            </a:ext>
          </a:extLst>
        </xdr:cNvPr>
        <xdr:cNvSpPr/>
      </xdr:nvSpPr>
      <xdr:spPr>
        <a:xfrm>
          <a:off x="6921500" y="13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135341</xdr:rowOff>
    </xdr:from>
    <xdr:ext cx="534377"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705111" y="1299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xmlns=""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xmlns=""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xmlns=""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xmlns=""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xmlns=""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136861</xdr:rowOff>
    </xdr:from>
    <xdr:to>
      <xdr:col>55</xdr:col>
      <xdr:colOff>0</xdr:colOff>
      <xdr:row>94</xdr:row>
      <xdr:rowOff>161455</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9639300" y="16253161"/>
          <a:ext cx="8382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4" name="普通建設事業費 （ うち更新整備　）平均値テキスト">
          <a:extLst>
            <a:ext uri="{FF2B5EF4-FFF2-40B4-BE49-F238E27FC236}">
              <a16:creationId xmlns:a16="http://schemas.microsoft.com/office/drawing/2014/main" xmlns="" id="{00000000-0008-0000-0600-0000DA010000}"/>
            </a:ext>
          </a:extLst>
        </xdr:cNvPr>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161455</xdr:rowOff>
    </xdr:from>
    <xdr:to>
      <xdr:col>50</xdr:col>
      <xdr:colOff>114300</xdr:colOff>
      <xdr:row>96</xdr:row>
      <xdr:rowOff>142787</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flipV="1">
          <a:off x="8750300" y="16277755"/>
          <a:ext cx="889000" cy="3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125886</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9372111" y="165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142787</xdr:rowOff>
    </xdr:from>
    <xdr:to>
      <xdr:col>45</xdr:col>
      <xdr:colOff>177800</xdr:colOff>
      <xdr:row>97</xdr:row>
      <xdr:rowOff>27324</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flipV="1">
          <a:off x="7861300" y="16601987"/>
          <a:ext cx="889000" cy="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xmlns=""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27324</xdr:rowOff>
    </xdr:from>
    <xdr:to>
      <xdr:col>41</xdr:col>
      <xdr:colOff>50800</xdr:colOff>
      <xdr:row>99</xdr:row>
      <xdr:rowOff>44450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flipV="1">
          <a:off x="6972300" y="16657974"/>
          <a:ext cx="889000" cy="36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xmlns=""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xmlns=""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86061</xdr:rowOff>
    </xdr:from>
    <xdr:to>
      <xdr:col>55</xdr:col>
      <xdr:colOff>50800</xdr:colOff>
      <xdr:row>95</xdr:row>
      <xdr:rowOff>16211</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10426700" y="162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108938</xdr:rowOff>
    </xdr:from>
    <xdr:ext cx="534377" cy="259045"/>
    <xdr:sp macro="" textlink="">
      <xdr:nvSpPr>
        <xdr:cNvPr id="493" name="普通建設事業費 （ うち更新整備　）該当値テキスト">
          <a:extLst>
            <a:ext uri="{FF2B5EF4-FFF2-40B4-BE49-F238E27FC236}">
              <a16:creationId xmlns:a16="http://schemas.microsoft.com/office/drawing/2014/main" xmlns="" id="{00000000-0008-0000-0600-0000ED010000}"/>
            </a:ext>
          </a:extLst>
        </xdr:cNvPr>
        <xdr:cNvSpPr txBox="1"/>
      </xdr:nvSpPr>
      <xdr:spPr>
        <a:xfrm>
          <a:off x="10528300" y="1605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110655</xdr:rowOff>
    </xdr:from>
    <xdr:to>
      <xdr:col>50</xdr:col>
      <xdr:colOff>165100</xdr:colOff>
      <xdr:row>95</xdr:row>
      <xdr:rowOff>40805</xdr:rowOff>
    </xdr:to>
    <xdr:sp macro="" textlink="">
      <xdr:nvSpPr>
        <xdr:cNvPr id="494" name="楕円 493">
          <a:extLst>
            <a:ext uri="{FF2B5EF4-FFF2-40B4-BE49-F238E27FC236}">
              <a16:creationId xmlns:a16="http://schemas.microsoft.com/office/drawing/2014/main" xmlns="" id="{00000000-0008-0000-0600-0000EE010000}"/>
            </a:ext>
          </a:extLst>
        </xdr:cNvPr>
        <xdr:cNvSpPr/>
      </xdr:nvSpPr>
      <xdr:spPr>
        <a:xfrm>
          <a:off x="9588500" y="162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57332</xdr:rowOff>
    </xdr:from>
    <xdr:ext cx="534377"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9372111" y="160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91987</xdr:rowOff>
    </xdr:from>
    <xdr:to>
      <xdr:col>46</xdr:col>
      <xdr:colOff>38100</xdr:colOff>
      <xdr:row>97</xdr:row>
      <xdr:rowOff>22137</xdr:rowOff>
    </xdr:to>
    <xdr:sp macro="" textlink="">
      <xdr:nvSpPr>
        <xdr:cNvPr id="496" name="楕円 495">
          <a:extLst>
            <a:ext uri="{FF2B5EF4-FFF2-40B4-BE49-F238E27FC236}">
              <a16:creationId xmlns:a16="http://schemas.microsoft.com/office/drawing/2014/main" xmlns="" id="{00000000-0008-0000-0600-0000F0010000}"/>
            </a:ext>
          </a:extLst>
        </xdr:cNvPr>
        <xdr:cNvSpPr/>
      </xdr:nvSpPr>
      <xdr:spPr>
        <a:xfrm>
          <a:off x="8699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13264</xdr:rowOff>
    </xdr:from>
    <xdr:ext cx="534377"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8483111"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147974</xdr:rowOff>
    </xdr:from>
    <xdr:to>
      <xdr:col>41</xdr:col>
      <xdr:colOff>101600</xdr:colOff>
      <xdr:row>97</xdr:row>
      <xdr:rowOff>78124</xdr:rowOff>
    </xdr:to>
    <xdr:sp macro="" textlink="">
      <xdr:nvSpPr>
        <xdr:cNvPr id="498" name="楕円 497">
          <a:extLst>
            <a:ext uri="{FF2B5EF4-FFF2-40B4-BE49-F238E27FC236}">
              <a16:creationId xmlns:a16="http://schemas.microsoft.com/office/drawing/2014/main" xmlns="" id="{00000000-0008-0000-0600-0000F2010000}"/>
            </a:ext>
          </a:extLst>
        </xdr:cNvPr>
        <xdr:cNvSpPr/>
      </xdr:nvSpPr>
      <xdr:spPr>
        <a:xfrm>
          <a:off x="7810500" y="166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69251</xdr:rowOff>
    </xdr:from>
    <xdr:ext cx="534377"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7594111" y="166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500" name="楕円 499">
          <a:extLst>
            <a:ext uri="{FF2B5EF4-FFF2-40B4-BE49-F238E27FC236}">
              <a16:creationId xmlns:a16="http://schemas.microsoft.com/office/drawing/2014/main" xmlns="" id="{00000000-0008-0000-0600-0000F4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xmlns=""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xmlns=""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xmlns=""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93751</xdr:rowOff>
    </xdr:from>
    <xdr:to>
      <xdr:col>85</xdr:col>
      <xdr:colOff>127000</xdr:colOff>
      <xdr:row>38</xdr:row>
      <xdr:rowOff>32258</xdr:rowOff>
    </xdr:to>
    <xdr:cxnSp macro="">
      <xdr:nvCxnSpPr>
        <xdr:cNvPr id="528" name="直線コネクタ 527">
          <a:extLst>
            <a:ext uri="{FF2B5EF4-FFF2-40B4-BE49-F238E27FC236}">
              <a16:creationId xmlns:a16="http://schemas.microsoft.com/office/drawing/2014/main" xmlns="" id="{00000000-0008-0000-0600-000010020000}"/>
            </a:ext>
          </a:extLst>
        </xdr:cNvPr>
        <xdr:cNvCxnSpPr/>
      </xdr:nvCxnSpPr>
      <xdr:spPr>
        <a:xfrm flipV="1">
          <a:off x="15481300" y="6437401"/>
          <a:ext cx="8382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92473</xdr:rowOff>
    </xdr:from>
    <xdr:ext cx="378565" cy="259045"/>
    <xdr:sp macro="" textlink="">
      <xdr:nvSpPr>
        <xdr:cNvPr id="529" name="災害復旧事業費平均値テキスト">
          <a:extLst>
            <a:ext uri="{FF2B5EF4-FFF2-40B4-BE49-F238E27FC236}">
              <a16:creationId xmlns:a16="http://schemas.microsoft.com/office/drawing/2014/main" xmlns="" id="{00000000-0008-0000-0600-000011020000}"/>
            </a:ext>
          </a:extLst>
        </xdr:cNvPr>
        <xdr:cNvSpPr txBox="1"/>
      </xdr:nvSpPr>
      <xdr:spPr>
        <a:xfrm>
          <a:off x="16370300" y="6436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32258</xdr:rowOff>
    </xdr:from>
    <xdr:to>
      <xdr:col>81</xdr:col>
      <xdr:colOff>50800</xdr:colOff>
      <xdr:row>38</xdr:row>
      <xdr:rowOff>133071</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flipV="1">
          <a:off x="14592300" y="6547358"/>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133071</xdr:rowOff>
    </xdr:from>
    <xdr:to>
      <xdr:col>76</xdr:col>
      <xdr:colOff>114300</xdr:colOff>
      <xdr:row>38</xdr:row>
      <xdr:rowOff>139700</xdr:rowOff>
    </xdr:to>
    <xdr:cxnSp macro="">
      <xdr:nvCxnSpPr>
        <xdr:cNvPr id="534" name="直線コネクタ 533">
          <a:extLst>
            <a:ext uri="{FF2B5EF4-FFF2-40B4-BE49-F238E27FC236}">
              <a16:creationId xmlns:a16="http://schemas.microsoft.com/office/drawing/2014/main" xmlns="" id="{00000000-0008-0000-0600-000016020000}"/>
            </a:ext>
          </a:extLst>
        </xdr:cNvPr>
        <xdr:cNvCxnSpPr/>
      </xdr:nvCxnSpPr>
      <xdr:spPr>
        <a:xfrm flipV="1">
          <a:off x="13703300" y="664817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136271</xdr:rowOff>
    </xdr:from>
    <xdr:to>
      <xdr:col>71</xdr:col>
      <xdr:colOff>177800</xdr:colOff>
      <xdr:row>38</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814300" y="66513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xmlns=""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xmlns=""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42951</xdr:rowOff>
    </xdr:from>
    <xdr:to>
      <xdr:col>85</xdr:col>
      <xdr:colOff>177800</xdr:colOff>
      <xdr:row>37</xdr:row>
      <xdr:rowOff>144551</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6268700" y="63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65828</xdr:rowOff>
    </xdr:from>
    <xdr:ext cx="378565" cy="259045"/>
    <xdr:sp macro="" textlink="">
      <xdr:nvSpPr>
        <xdr:cNvPr id="548" name="災害復旧事業費該当値テキスト">
          <a:extLst>
            <a:ext uri="{FF2B5EF4-FFF2-40B4-BE49-F238E27FC236}">
              <a16:creationId xmlns:a16="http://schemas.microsoft.com/office/drawing/2014/main" xmlns="" id="{00000000-0008-0000-0600-000024020000}"/>
            </a:ext>
          </a:extLst>
        </xdr:cNvPr>
        <xdr:cNvSpPr txBox="1"/>
      </xdr:nvSpPr>
      <xdr:spPr>
        <a:xfrm>
          <a:off x="16370300" y="623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152908</xdr:rowOff>
    </xdr:from>
    <xdr:to>
      <xdr:col>81</xdr:col>
      <xdr:colOff>101600</xdr:colOff>
      <xdr:row>38</xdr:row>
      <xdr:rowOff>83058</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543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74185</xdr:rowOff>
    </xdr:from>
    <xdr:ext cx="378565"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5292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82271</xdr:rowOff>
    </xdr:from>
    <xdr:to>
      <xdr:col>76</xdr:col>
      <xdr:colOff>165100</xdr:colOff>
      <xdr:row>39</xdr:row>
      <xdr:rowOff>12421</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4541500" y="65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3548</xdr:rowOff>
    </xdr:from>
    <xdr:ext cx="313932"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4435333" y="669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a:extLst>
            <a:ext uri="{FF2B5EF4-FFF2-40B4-BE49-F238E27FC236}">
              <a16:creationId xmlns:a16="http://schemas.microsoft.com/office/drawing/2014/main" xmlns="" id="{00000000-0008-0000-0600-00002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85471</xdr:rowOff>
    </xdr:from>
    <xdr:to>
      <xdr:col>67</xdr:col>
      <xdr:colOff>101600</xdr:colOff>
      <xdr:row>39</xdr:row>
      <xdr:rowOff>15621</xdr:rowOff>
    </xdr:to>
    <xdr:sp macro="" textlink="">
      <xdr:nvSpPr>
        <xdr:cNvPr id="555" name="楕円 554">
          <a:extLst>
            <a:ext uri="{FF2B5EF4-FFF2-40B4-BE49-F238E27FC236}">
              <a16:creationId xmlns:a16="http://schemas.microsoft.com/office/drawing/2014/main" xmlns="" id="{00000000-0008-0000-0600-00002B020000}"/>
            </a:ext>
          </a:extLst>
        </xdr:cNvPr>
        <xdr:cNvSpPr/>
      </xdr:nvSpPr>
      <xdr:spPr>
        <a:xfrm>
          <a:off x="1276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6748</xdr:rowOff>
    </xdr:from>
    <xdr:ext cx="313932"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657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xmlns=""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xmlns=""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xmlns=""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xmlns=""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xmlns=""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xmlns=""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xmlns=""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xmlns=""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xmlns=""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xmlns=""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xmlns=""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xmlns=""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xmlns=""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94143</xdr:rowOff>
    </xdr:from>
    <xdr:to>
      <xdr:col>85</xdr:col>
      <xdr:colOff>127000</xdr:colOff>
      <xdr:row>76</xdr:row>
      <xdr:rowOff>152078</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5481300" y="13124343"/>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xmlns=""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57437</xdr:rowOff>
    </xdr:from>
    <xdr:to>
      <xdr:col>81</xdr:col>
      <xdr:colOff>50800</xdr:colOff>
      <xdr:row>76</xdr:row>
      <xdr:rowOff>94143</xdr:rowOff>
    </xdr:to>
    <xdr:cxnSp macro="">
      <xdr:nvCxnSpPr>
        <xdr:cNvPr id="640" name="直線コネクタ 639">
          <a:extLst>
            <a:ext uri="{FF2B5EF4-FFF2-40B4-BE49-F238E27FC236}">
              <a16:creationId xmlns:a16="http://schemas.microsoft.com/office/drawing/2014/main" xmlns="" id="{00000000-0008-0000-0600-000080020000}"/>
            </a:ext>
          </a:extLst>
        </xdr:cNvPr>
        <xdr:cNvCxnSpPr/>
      </xdr:nvCxnSpPr>
      <xdr:spPr>
        <a:xfrm>
          <a:off x="14592300" y="13087637"/>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57437</xdr:rowOff>
    </xdr:from>
    <xdr:to>
      <xdr:col>76</xdr:col>
      <xdr:colOff>114300</xdr:colOff>
      <xdr:row>76</xdr:row>
      <xdr:rowOff>63871</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flipV="1">
          <a:off x="13703300" y="1308763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23995</xdr:rowOff>
    </xdr:from>
    <xdr:to>
      <xdr:col>71</xdr:col>
      <xdr:colOff>177800</xdr:colOff>
      <xdr:row>76</xdr:row>
      <xdr:rowOff>63871</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814300" y="13054195"/>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xmlns=""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xmlns=""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101278</xdr:rowOff>
    </xdr:from>
    <xdr:to>
      <xdr:col>85</xdr:col>
      <xdr:colOff>177800</xdr:colOff>
      <xdr:row>77</xdr:row>
      <xdr:rowOff>31428</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6268700" y="131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79705</xdr:rowOff>
    </xdr:from>
    <xdr:ext cx="534377" cy="259045"/>
    <xdr:sp macro="" textlink="">
      <xdr:nvSpPr>
        <xdr:cNvPr id="657" name="公債費該当値テキスト">
          <a:extLst>
            <a:ext uri="{FF2B5EF4-FFF2-40B4-BE49-F238E27FC236}">
              <a16:creationId xmlns:a16="http://schemas.microsoft.com/office/drawing/2014/main" xmlns="" id="{00000000-0008-0000-0600-000091020000}"/>
            </a:ext>
          </a:extLst>
        </xdr:cNvPr>
        <xdr:cNvSpPr txBox="1"/>
      </xdr:nvSpPr>
      <xdr:spPr>
        <a:xfrm>
          <a:off x="16370300" y="1310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43343</xdr:rowOff>
    </xdr:from>
    <xdr:to>
      <xdr:col>81</xdr:col>
      <xdr:colOff>101600</xdr:colOff>
      <xdr:row>76</xdr:row>
      <xdr:rowOff>144943</xdr:rowOff>
    </xdr:to>
    <xdr:sp macro="" textlink="">
      <xdr:nvSpPr>
        <xdr:cNvPr id="658" name="楕円 657">
          <a:extLst>
            <a:ext uri="{FF2B5EF4-FFF2-40B4-BE49-F238E27FC236}">
              <a16:creationId xmlns:a16="http://schemas.microsoft.com/office/drawing/2014/main" xmlns="" id="{00000000-0008-0000-0600-000092020000}"/>
            </a:ext>
          </a:extLst>
        </xdr:cNvPr>
        <xdr:cNvSpPr/>
      </xdr:nvSpPr>
      <xdr:spPr>
        <a:xfrm>
          <a:off x="15430500" y="130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136070</xdr:rowOff>
    </xdr:from>
    <xdr:ext cx="534377"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5214111" y="131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6637</xdr:rowOff>
    </xdr:from>
    <xdr:to>
      <xdr:col>76</xdr:col>
      <xdr:colOff>165100</xdr:colOff>
      <xdr:row>76</xdr:row>
      <xdr:rowOff>108237</xdr:rowOff>
    </xdr:to>
    <xdr:sp macro="" textlink="">
      <xdr:nvSpPr>
        <xdr:cNvPr id="660" name="楕円 659">
          <a:extLst>
            <a:ext uri="{FF2B5EF4-FFF2-40B4-BE49-F238E27FC236}">
              <a16:creationId xmlns:a16="http://schemas.microsoft.com/office/drawing/2014/main" xmlns="" id="{00000000-0008-0000-0600-000094020000}"/>
            </a:ext>
          </a:extLst>
        </xdr:cNvPr>
        <xdr:cNvSpPr/>
      </xdr:nvSpPr>
      <xdr:spPr>
        <a:xfrm>
          <a:off x="14541500" y="130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99364</xdr:rowOff>
    </xdr:from>
    <xdr:ext cx="534377"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4325111" y="131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13071</xdr:rowOff>
    </xdr:from>
    <xdr:to>
      <xdr:col>72</xdr:col>
      <xdr:colOff>38100</xdr:colOff>
      <xdr:row>76</xdr:row>
      <xdr:rowOff>114671</xdr:rowOff>
    </xdr:to>
    <xdr:sp macro="" textlink="">
      <xdr:nvSpPr>
        <xdr:cNvPr id="662" name="楕円 661">
          <a:extLst>
            <a:ext uri="{FF2B5EF4-FFF2-40B4-BE49-F238E27FC236}">
              <a16:creationId xmlns:a16="http://schemas.microsoft.com/office/drawing/2014/main" xmlns="" id="{00000000-0008-0000-0600-000096020000}"/>
            </a:ext>
          </a:extLst>
        </xdr:cNvPr>
        <xdr:cNvSpPr/>
      </xdr:nvSpPr>
      <xdr:spPr>
        <a:xfrm>
          <a:off x="13652500" y="130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105798</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3436111" y="131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144645</xdr:rowOff>
    </xdr:from>
    <xdr:to>
      <xdr:col>67</xdr:col>
      <xdr:colOff>101600</xdr:colOff>
      <xdr:row>76</xdr:row>
      <xdr:rowOff>74795</xdr:rowOff>
    </xdr:to>
    <xdr:sp macro="" textlink="">
      <xdr:nvSpPr>
        <xdr:cNvPr id="664" name="楕円 663">
          <a:extLst>
            <a:ext uri="{FF2B5EF4-FFF2-40B4-BE49-F238E27FC236}">
              <a16:creationId xmlns:a16="http://schemas.microsoft.com/office/drawing/2014/main" xmlns="" id="{00000000-0008-0000-0600-000098020000}"/>
            </a:ext>
          </a:extLst>
        </xdr:cNvPr>
        <xdr:cNvSpPr/>
      </xdr:nvSpPr>
      <xdr:spPr>
        <a:xfrm>
          <a:off x="12763500" y="130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65922</xdr:rowOff>
    </xdr:from>
    <xdr:ext cx="534377"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547111" y="1309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xmlns=""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xmlns=""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xmlns=""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73772</xdr:rowOff>
    </xdr:from>
    <xdr:to>
      <xdr:col>85</xdr:col>
      <xdr:colOff>127000</xdr:colOff>
      <xdr:row>96</xdr:row>
      <xdr:rowOff>116886</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5481300" y="16532972"/>
          <a:ext cx="8382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a:extLst>
            <a:ext uri="{FF2B5EF4-FFF2-40B4-BE49-F238E27FC236}">
              <a16:creationId xmlns:a16="http://schemas.microsoft.com/office/drawing/2014/main" xmlns="" id="{00000000-0008-0000-0600-0000B5020000}"/>
            </a:ext>
          </a:extLst>
        </xdr:cNvPr>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72675</xdr:rowOff>
    </xdr:from>
    <xdr:to>
      <xdr:col>81</xdr:col>
      <xdr:colOff>50800</xdr:colOff>
      <xdr:row>96</xdr:row>
      <xdr:rowOff>73772</xdr:rowOff>
    </xdr:to>
    <xdr:cxnSp macro="">
      <xdr:nvCxnSpPr>
        <xdr:cNvPr id="695" name="直線コネクタ 694">
          <a:extLst>
            <a:ext uri="{FF2B5EF4-FFF2-40B4-BE49-F238E27FC236}">
              <a16:creationId xmlns:a16="http://schemas.microsoft.com/office/drawing/2014/main" xmlns="" id="{00000000-0008-0000-0600-0000B7020000}"/>
            </a:ext>
          </a:extLst>
        </xdr:cNvPr>
        <xdr:cNvCxnSpPr/>
      </xdr:nvCxnSpPr>
      <xdr:spPr>
        <a:xfrm>
          <a:off x="14592300" y="16531875"/>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48899</xdr:rowOff>
    </xdr:from>
    <xdr:to>
      <xdr:col>76</xdr:col>
      <xdr:colOff>114300</xdr:colOff>
      <xdr:row>96</xdr:row>
      <xdr:rowOff>72675</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3703300" y="16336649"/>
          <a:ext cx="8890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12598</xdr:rowOff>
    </xdr:from>
    <xdr:to>
      <xdr:col>71</xdr:col>
      <xdr:colOff>177800</xdr:colOff>
      <xdr:row>95</xdr:row>
      <xdr:rowOff>48899</xdr:rowOff>
    </xdr:to>
    <xdr:cxnSp macro="">
      <xdr:nvCxnSpPr>
        <xdr:cNvPr id="701" name="直線コネクタ 700">
          <a:extLst>
            <a:ext uri="{FF2B5EF4-FFF2-40B4-BE49-F238E27FC236}">
              <a16:creationId xmlns:a16="http://schemas.microsoft.com/office/drawing/2014/main" xmlns="" id="{00000000-0008-0000-0600-0000BD020000}"/>
            </a:ext>
          </a:extLst>
        </xdr:cNvPr>
        <xdr:cNvCxnSpPr/>
      </xdr:nvCxnSpPr>
      <xdr:spPr>
        <a:xfrm>
          <a:off x="12814300" y="16128898"/>
          <a:ext cx="8890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xmlns=""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92656</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68428" y="1672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xmlns=""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66086</xdr:rowOff>
    </xdr:from>
    <xdr:to>
      <xdr:col>85</xdr:col>
      <xdr:colOff>177800</xdr:colOff>
      <xdr:row>96</xdr:row>
      <xdr:rowOff>167686</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6268700" y="165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88963</xdr:rowOff>
    </xdr:from>
    <xdr:ext cx="469744" cy="259045"/>
    <xdr:sp macro="" textlink="">
      <xdr:nvSpPr>
        <xdr:cNvPr id="712" name="積立金該当値テキスト">
          <a:extLst>
            <a:ext uri="{FF2B5EF4-FFF2-40B4-BE49-F238E27FC236}">
              <a16:creationId xmlns:a16="http://schemas.microsoft.com/office/drawing/2014/main" xmlns="" id="{00000000-0008-0000-0600-0000C8020000}"/>
            </a:ext>
          </a:extLst>
        </xdr:cNvPr>
        <xdr:cNvSpPr txBox="1"/>
      </xdr:nvSpPr>
      <xdr:spPr>
        <a:xfrm>
          <a:off x="16370300" y="1637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22972</xdr:rowOff>
    </xdr:from>
    <xdr:to>
      <xdr:col>81</xdr:col>
      <xdr:colOff>101600</xdr:colOff>
      <xdr:row>96</xdr:row>
      <xdr:rowOff>124572</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5430500" y="164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141099</xdr:rowOff>
    </xdr:from>
    <xdr:ext cx="469744"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5246428" y="1625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21875</xdr:rowOff>
    </xdr:from>
    <xdr:to>
      <xdr:col>76</xdr:col>
      <xdr:colOff>165100</xdr:colOff>
      <xdr:row>96</xdr:row>
      <xdr:rowOff>123475</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4541500" y="164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140002</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4357428" y="1625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169549</xdr:rowOff>
    </xdr:from>
    <xdr:to>
      <xdr:col>72</xdr:col>
      <xdr:colOff>38100</xdr:colOff>
      <xdr:row>95</xdr:row>
      <xdr:rowOff>99699</xdr:rowOff>
    </xdr:to>
    <xdr:sp macro="" textlink="">
      <xdr:nvSpPr>
        <xdr:cNvPr id="717" name="楕円 716">
          <a:extLst>
            <a:ext uri="{FF2B5EF4-FFF2-40B4-BE49-F238E27FC236}">
              <a16:creationId xmlns:a16="http://schemas.microsoft.com/office/drawing/2014/main" xmlns="" id="{00000000-0008-0000-0600-0000CD020000}"/>
            </a:ext>
          </a:extLst>
        </xdr:cNvPr>
        <xdr:cNvSpPr/>
      </xdr:nvSpPr>
      <xdr:spPr>
        <a:xfrm>
          <a:off x="13652500" y="162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116226</xdr:rowOff>
    </xdr:from>
    <xdr:ext cx="534377"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3436111" y="1606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133248</xdr:rowOff>
    </xdr:from>
    <xdr:to>
      <xdr:col>67</xdr:col>
      <xdr:colOff>101600</xdr:colOff>
      <xdr:row>94</xdr:row>
      <xdr:rowOff>63398</xdr:rowOff>
    </xdr:to>
    <xdr:sp macro="" textlink="">
      <xdr:nvSpPr>
        <xdr:cNvPr id="719" name="楕円 718">
          <a:extLst>
            <a:ext uri="{FF2B5EF4-FFF2-40B4-BE49-F238E27FC236}">
              <a16:creationId xmlns:a16="http://schemas.microsoft.com/office/drawing/2014/main" xmlns="" id="{00000000-0008-0000-0600-0000CF020000}"/>
            </a:ext>
          </a:extLst>
        </xdr:cNvPr>
        <xdr:cNvSpPr/>
      </xdr:nvSpPr>
      <xdr:spPr>
        <a:xfrm>
          <a:off x="12763500" y="160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79925</xdr:rowOff>
    </xdr:from>
    <xdr:ext cx="534377"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2547111" y="158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xmlns=""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xmlns=""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xmlns=""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xmlns=""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xmlns=""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168275</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21323300" y="6511925"/>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a:extLst>
            <a:ext uri="{FF2B5EF4-FFF2-40B4-BE49-F238E27FC236}">
              <a16:creationId xmlns:a16="http://schemas.microsoft.com/office/drawing/2014/main" xmlns="" id="{00000000-0008-0000-0600-0000EE020000}"/>
            </a:ext>
          </a:extLst>
        </xdr:cNvPr>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xmlns=""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xmlns=""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117475</xdr:rowOff>
    </xdr:from>
    <xdr:to>
      <xdr:col>116</xdr:col>
      <xdr:colOff>114300</xdr:colOff>
      <xdr:row>38</xdr:row>
      <xdr:rowOff>47625</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22110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140352</xdr:rowOff>
    </xdr:from>
    <xdr:ext cx="469744" cy="259045"/>
    <xdr:sp macro="" textlink="">
      <xdr:nvSpPr>
        <xdr:cNvPr id="769" name="投資及び出資金該当値テキスト">
          <a:extLst>
            <a:ext uri="{FF2B5EF4-FFF2-40B4-BE49-F238E27FC236}">
              <a16:creationId xmlns:a16="http://schemas.microsoft.com/office/drawing/2014/main" xmlns="" id="{00000000-0008-0000-0600-000001030000}"/>
            </a:ext>
          </a:extLst>
        </xdr:cNvPr>
        <xdr:cNvSpPr txBox="1"/>
      </xdr:nvSpPr>
      <xdr:spPr>
        <a:xfrm>
          <a:off x="22212300" y="63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xmlns=""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xmlns=""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xmlns=""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xmlns=""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xmlns=""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xmlns=""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136408</xdr:rowOff>
    </xdr:from>
    <xdr:to>
      <xdr:col>116</xdr:col>
      <xdr:colOff>63500</xdr:colOff>
      <xdr:row>57</xdr:row>
      <xdr:rowOff>138785</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1323300" y="9909058"/>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xmlns=""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138785</xdr:rowOff>
    </xdr:from>
    <xdr:to>
      <xdr:col>111</xdr:col>
      <xdr:colOff>177800</xdr:colOff>
      <xdr:row>57</xdr:row>
      <xdr:rowOff>143860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20434300" y="9911435"/>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143860</xdr:rowOff>
    </xdr:from>
    <xdr:to>
      <xdr:col>107</xdr:col>
      <xdr:colOff>50800</xdr:colOff>
      <xdr:row>57</xdr:row>
      <xdr:rowOff>144821</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9545300" y="991651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144821</xdr:rowOff>
    </xdr:from>
    <xdr:to>
      <xdr:col>102</xdr:col>
      <xdr:colOff>114300</xdr:colOff>
      <xdr:row>57</xdr:row>
      <xdr:rowOff>145415</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flipV="1">
          <a:off x="18656300" y="991747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xmlns=""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xmlns=""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85608</xdr:rowOff>
    </xdr:from>
    <xdr:to>
      <xdr:col>116</xdr:col>
      <xdr:colOff>114300</xdr:colOff>
      <xdr:row>58</xdr:row>
      <xdr:rowOff>15758</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2110700" y="98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64035</xdr:rowOff>
    </xdr:from>
    <xdr:ext cx="469744" cy="259045"/>
    <xdr:sp macro="" textlink="">
      <xdr:nvSpPr>
        <xdr:cNvPr id="824" name="貸付金該当値テキスト">
          <a:extLst>
            <a:ext uri="{FF2B5EF4-FFF2-40B4-BE49-F238E27FC236}">
              <a16:creationId xmlns:a16="http://schemas.microsoft.com/office/drawing/2014/main" xmlns="" id="{00000000-0008-0000-0600-000038030000}"/>
            </a:ext>
          </a:extLst>
        </xdr:cNvPr>
        <xdr:cNvSpPr txBox="1"/>
      </xdr:nvSpPr>
      <xdr:spPr>
        <a:xfrm>
          <a:off x="22212300" y="983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87985</xdr:rowOff>
    </xdr:from>
    <xdr:to>
      <xdr:col>112</xdr:col>
      <xdr:colOff>38100</xdr:colOff>
      <xdr:row>58</xdr:row>
      <xdr:rowOff>18135</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21272500" y="98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9262</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21088428" y="99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93060</xdr:rowOff>
    </xdr:from>
    <xdr:to>
      <xdr:col>107</xdr:col>
      <xdr:colOff>101600</xdr:colOff>
      <xdr:row>58</xdr:row>
      <xdr:rowOff>23210</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20383500" y="98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14337</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20199428" y="995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94021</xdr:rowOff>
    </xdr:from>
    <xdr:to>
      <xdr:col>102</xdr:col>
      <xdr:colOff>165100</xdr:colOff>
      <xdr:row>58</xdr:row>
      <xdr:rowOff>24171</xdr:rowOff>
    </xdr:to>
    <xdr:sp macro="" textlink="">
      <xdr:nvSpPr>
        <xdr:cNvPr id="829" name="楕円 828">
          <a:extLst>
            <a:ext uri="{FF2B5EF4-FFF2-40B4-BE49-F238E27FC236}">
              <a16:creationId xmlns:a16="http://schemas.microsoft.com/office/drawing/2014/main" xmlns="" id="{00000000-0008-0000-0600-00003D030000}"/>
            </a:ext>
          </a:extLst>
        </xdr:cNvPr>
        <xdr:cNvSpPr/>
      </xdr:nvSpPr>
      <xdr:spPr>
        <a:xfrm>
          <a:off x="19494500" y="98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15298</xdr:rowOff>
    </xdr:from>
    <xdr:ext cx="469744"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9310428" y="995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94615</xdr:rowOff>
    </xdr:from>
    <xdr:to>
      <xdr:col>98</xdr:col>
      <xdr:colOff>38100</xdr:colOff>
      <xdr:row>58</xdr:row>
      <xdr:rowOff>24765</xdr:rowOff>
    </xdr:to>
    <xdr:sp macro="" textlink="">
      <xdr:nvSpPr>
        <xdr:cNvPr id="831" name="楕円 830">
          <a:extLst>
            <a:ext uri="{FF2B5EF4-FFF2-40B4-BE49-F238E27FC236}">
              <a16:creationId xmlns:a16="http://schemas.microsoft.com/office/drawing/2014/main" xmlns="" id="{00000000-0008-0000-0600-00003F030000}"/>
            </a:ext>
          </a:extLst>
        </xdr:cNvPr>
        <xdr:cNvSpPr/>
      </xdr:nvSpPr>
      <xdr:spPr>
        <a:xfrm>
          <a:off x="18605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15892</xdr:rowOff>
    </xdr:from>
    <xdr:ext cx="469744"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421428" y="995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xmlns=""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xmlns=""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xmlns=""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xmlns=""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xmlns=""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79006</xdr:rowOff>
    </xdr:from>
    <xdr:to>
      <xdr:col>116</xdr:col>
      <xdr:colOff>63500</xdr:colOff>
      <xdr:row>76</xdr:row>
      <xdr:rowOff>136958</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21323300" y="13109206"/>
          <a:ext cx="8382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a:extLst>
            <a:ext uri="{FF2B5EF4-FFF2-40B4-BE49-F238E27FC236}">
              <a16:creationId xmlns:a16="http://schemas.microsoft.com/office/drawing/2014/main" xmlns="" id="{00000000-0008-0000-0600-00005F030000}"/>
            </a:ext>
          </a:extLst>
        </xdr:cNvPr>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136958</xdr:rowOff>
    </xdr:from>
    <xdr:to>
      <xdr:col>111</xdr:col>
      <xdr:colOff>177800</xdr:colOff>
      <xdr:row>76</xdr:row>
      <xdr:rowOff>140576</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20434300" y="1316715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140576</xdr:rowOff>
    </xdr:from>
    <xdr:to>
      <xdr:col>107</xdr:col>
      <xdr:colOff>50800</xdr:colOff>
      <xdr:row>77</xdr:row>
      <xdr:rowOff>16142</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flipV="1">
          <a:off x="19545300" y="13170776"/>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88456</xdr:rowOff>
    </xdr:from>
    <xdr:to>
      <xdr:col>102</xdr:col>
      <xdr:colOff>114300</xdr:colOff>
      <xdr:row>77</xdr:row>
      <xdr:rowOff>16142</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656300" y="12775756"/>
          <a:ext cx="889000" cy="44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xmlns=""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xmlns=""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28206</xdr:rowOff>
    </xdr:from>
    <xdr:to>
      <xdr:col>116</xdr:col>
      <xdr:colOff>114300</xdr:colOff>
      <xdr:row>76</xdr:row>
      <xdr:rowOff>129806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2110700" y="130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6633</xdr:rowOff>
    </xdr:from>
    <xdr:ext cx="534377" cy="259045"/>
    <xdr:sp macro="" textlink="">
      <xdr:nvSpPr>
        <xdr:cNvPr id="882" name="繰出金該当値テキスト">
          <a:extLst>
            <a:ext uri="{FF2B5EF4-FFF2-40B4-BE49-F238E27FC236}">
              <a16:creationId xmlns:a16="http://schemas.microsoft.com/office/drawing/2014/main" xmlns="" id="{00000000-0008-0000-0600-000072030000}"/>
            </a:ext>
          </a:extLst>
        </xdr:cNvPr>
        <xdr:cNvSpPr txBox="1"/>
      </xdr:nvSpPr>
      <xdr:spPr>
        <a:xfrm>
          <a:off x="22212300" y="1303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86158</xdr:rowOff>
    </xdr:from>
    <xdr:to>
      <xdr:col>112</xdr:col>
      <xdr:colOff>38100</xdr:colOff>
      <xdr:row>77</xdr:row>
      <xdr:rowOff>16308</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21272500" y="13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7435</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056111" y="132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89776</xdr:rowOff>
    </xdr:from>
    <xdr:to>
      <xdr:col>107</xdr:col>
      <xdr:colOff>101600</xdr:colOff>
      <xdr:row>77</xdr:row>
      <xdr:rowOff>19926</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20383500" y="131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11053</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20167111" y="132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136792</xdr:rowOff>
    </xdr:from>
    <xdr:to>
      <xdr:col>102</xdr:col>
      <xdr:colOff>165100</xdr:colOff>
      <xdr:row>77</xdr:row>
      <xdr:rowOff>66942</xdr:rowOff>
    </xdr:to>
    <xdr:sp macro="" textlink="">
      <xdr:nvSpPr>
        <xdr:cNvPr id="887" name="楕円 886">
          <a:extLst>
            <a:ext uri="{FF2B5EF4-FFF2-40B4-BE49-F238E27FC236}">
              <a16:creationId xmlns:a16="http://schemas.microsoft.com/office/drawing/2014/main" xmlns="" id="{00000000-0008-0000-0600-000077030000}"/>
            </a:ext>
          </a:extLst>
        </xdr:cNvPr>
        <xdr:cNvSpPr/>
      </xdr:nvSpPr>
      <xdr:spPr>
        <a:xfrm>
          <a:off x="19494500" y="131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58069</xdr:rowOff>
    </xdr:from>
    <xdr:ext cx="534377"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9278111" y="132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37656</xdr:rowOff>
    </xdr:from>
    <xdr:to>
      <xdr:col>98</xdr:col>
      <xdr:colOff>38100</xdr:colOff>
      <xdr:row>74</xdr:row>
      <xdr:rowOff>139256</xdr:rowOff>
    </xdr:to>
    <xdr:sp macro="" textlink="">
      <xdr:nvSpPr>
        <xdr:cNvPr id="889" name="楕円 888">
          <a:extLst>
            <a:ext uri="{FF2B5EF4-FFF2-40B4-BE49-F238E27FC236}">
              <a16:creationId xmlns:a16="http://schemas.microsoft.com/office/drawing/2014/main" xmlns="" id="{00000000-0008-0000-0600-000079030000}"/>
            </a:ext>
          </a:extLst>
        </xdr:cNvPr>
        <xdr:cNvSpPr/>
      </xdr:nvSpPr>
      <xdr:spPr>
        <a:xfrm>
          <a:off x="18605500" y="127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155783</xdr:rowOff>
    </xdr:from>
    <xdr:ext cx="534377"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389111" y="125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xmlns=""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xmlns=""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xmlns=""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xmlns=""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xmlns=""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xmlns=""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xmlns=""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xmlns=""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xmlns=""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xmlns=""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xmlns=""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xmlns=""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xmlns=""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67,123</a:t>
          </a:r>
          <a:r>
            <a:rPr kumimoji="1" lang="ja-JP" altLang="ja-JP" sz="1100">
              <a:solidFill>
                <a:schemeClr val="dk1"/>
              </a:solidFill>
              <a:effectLst/>
              <a:latin typeface="+mn-lt"/>
              <a:ea typeface="+mn-ea"/>
              <a:cs typeface="+mn-cs"/>
            </a:rPr>
            <a:t>円となっているが、これは、旧足柄消防組合の合算により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年度に増加に転じた後、主に福祉部門の業務量増加への対応などにより、類似団体と比較して一人当たりコストが高い状況となっている。今後も適正な定員管理に取り組んでまいりたい。</a:t>
          </a:r>
          <a:endParaRPr lang="ja-JP" altLang="ja-JP" sz="1400">
            <a:effectLst/>
          </a:endParaRPr>
        </a:p>
        <a:p>
          <a:r>
            <a:rPr kumimoji="1" lang="ja-JP" altLang="ja-JP" sz="1100">
              <a:solidFill>
                <a:schemeClr val="dk1"/>
              </a:solidFill>
              <a:effectLst/>
              <a:latin typeface="+mn-lt"/>
              <a:ea typeface="+mn-ea"/>
              <a:cs typeface="+mn-cs"/>
            </a:rPr>
            <a:t>・普通建設事業費は、大規模事業の進展により、類似団体と比較して一人当たりコストが高い状況となっている。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・投資及び出資金は、</a:t>
          </a:r>
          <a:r>
            <a:rPr kumimoji="1" lang="ja-JP" altLang="ja-JP" sz="1100">
              <a:solidFill>
                <a:schemeClr val="dk1"/>
              </a:solidFill>
              <a:effectLst/>
              <a:latin typeface="+mn-lt"/>
              <a:ea typeface="+mn-ea"/>
              <a:cs typeface="+mn-cs"/>
            </a:rPr>
            <a:t>下水道事業会計への補助金について、令和元年度に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一部を出資金へ支出科目を変更したことから、前年度と比較して</a:t>
          </a:r>
          <a:r>
            <a:rPr kumimoji="1" lang="ja-JP" altLang="en-US" sz="1100">
              <a:solidFill>
                <a:schemeClr val="dk1"/>
              </a:solidFill>
              <a:effectLst/>
              <a:latin typeface="+mn-lt"/>
              <a:ea typeface="+mn-ea"/>
              <a:cs typeface="+mn-cs"/>
            </a:rPr>
            <a:t>皆増</a:t>
          </a:r>
          <a:r>
            <a:rPr kumimoji="1" lang="ja-JP" altLang="ja-JP" sz="1100">
              <a:solidFill>
                <a:schemeClr val="dk1"/>
              </a:solidFill>
              <a:effectLst/>
              <a:latin typeface="+mn-lt"/>
              <a:ea typeface="+mn-ea"/>
              <a:cs typeface="+mn-cs"/>
            </a:rPr>
            <a:t>となっている。</a:t>
          </a:r>
          <a:endParaRPr lang="ja-JP" altLang="ja-JP" sz="1400">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神奈川県小田原市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190,580
187,993
113.81
78,431,878
73,774,397
3,485,020
37,854,802
55,652,949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100511</xdr:rowOff>
    </xdr:from>
    <xdr:to>
      <xdr:col>24</xdr:col>
      <xdr:colOff>63500</xdr:colOff>
      <xdr:row>31</xdr:row>
      <xdr:rowOff>38463</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244011"/>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100511</xdr:rowOff>
    </xdr:from>
    <xdr:to>
      <xdr:col>19</xdr:col>
      <xdr:colOff>177800</xdr:colOff>
      <xdr:row>30</xdr:row>
      <xdr:rowOff>141333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24401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141333</xdr:rowOff>
    </xdr:from>
    <xdr:to>
      <xdr:col>15</xdr:col>
      <xdr:colOff>50800</xdr:colOff>
      <xdr:row>31</xdr:row>
      <xdr:rowOff>17236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28483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9072</xdr:rowOff>
    </xdr:from>
    <xdr:to>
      <xdr:col>10</xdr:col>
      <xdr:colOff>114300</xdr:colOff>
      <xdr:row>31</xdr:row>
      <xdr:rowOff>17236</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1525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159113</xdr:rowOff>
    </xdr:from>
    <xdr:to>
      <xdr:col>24</xdr:col>
      <xdr:colOff>114300</xdr:colOff>
      <xdr:row>31</xdr:row>
      <xdr:rowOff>89263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10540</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1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49711</xdr:rowOff>
    </xdr:from>
    <xdr:to>
      <xdr:col>20</xdr:col>
      <xdr:colOff>38100</xdr:colOff>
      <xdr:row>30</xdr:row>
      <xdr:rowOff>151311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1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167838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49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90533</xdr:rowOff>
    </xdr:from>
    <xdr:to>
      <xdr:col>15</xdr:col>
      <xdr:colOff>101600</xdr:colOff>
      <xdr:row>31</xdr:row>
      <xdr:rowOff>20683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23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37210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00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137886</xdr:rowOff>
    </xdr:from>
    <xdr:to>
      <xdr:col>10</xdr:col>
      <xdr:colOff>165100</xdr:colOff>
      <xdr:row>31</xdr:row>
      <xdr:rowOff>68036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84563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129722</xdr:rowOff>
    </xdr:from>
    <xdr:to>
      <xdr:col>6</xdr:col>
      <xdr:colOff>38100</xdr:colOff>
      <xdr:row>30</xdr:row>
      <xdr:rowOff>59872</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1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76399</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48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111811</xdr:rowOff>
    </xdr:from>
    <xdr:to>
      <xdr:col>24</xdr:col>
      <xdr:colOff>63500</xdr:colOff>
      <xdr:row>55</xdr:row>
      <xdr:rowOff>129093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370111"/>
          <a:ext cx="838200" cy="18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128818</xdr:rowOff>
    </xdr:from>
    <xdr:to>
      <xdr:col>19</xdr:col>
      <xdr:colOff>177800</xdr:colOff>
      <xdr:row>55</xdr:row>
      <xdr:rowOff>129093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955856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142077</xdr:rowOff>
    </xdr:from>
    <xdr:to>
      <xdr:col>15</xdr:col>
      <xdr:colOff>50800</xdr:colOff>
      <xdr:row>55</xdr:row>
      <xdr:rowOff>128818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057477"/>
          <a:ext cx="889000" cy="50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135905</xdr:rowOff>
    </xdr:from>
    <xdr:to>
      <xdr:col>10</xdr:col>
      <xdr:colOff>114300</xdr:colOff>
      <xdr:row>52</xdr:row>
      <xdr:rowOff>142077</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8879855"/>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61011</xdr:rowOff>
    </xdr:from>
    <xdr:to>
      <xdr:col>24</xdr:col>
      <xdr:colOff>114300</xdr:colOff>
      <xdr:row>54</xdr:row>
      <xdr:rowOff>162611</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3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83888</xdr:rowOff>
    </xdr:from>
    <xdr:ext cx="534377"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78293</xdr:rowOff>
    </xdr:from>
    <xdr:to>
      <xdr:col>20</xdr:col>
      <xdr:colOff>38100</xdr:colOff>
      <xdr:row>56</xdr:row>
      <xdr:rowOff>8443</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950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24970</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530111" y="928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78018</xdr:rowOff>
    </xdr:from>
    <xdr:to>
      <xdr:col>15</xdr:col>
      <xdr:colOff>101600</xdr:colOff>
      <xdr:row>56</xdr:row>
      <xdr:rowOff>8168</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5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24695</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41111" y="92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91277</xdr:rowOff>
    </xdr:from>
    <xdr:to>
      <xdr:col>10</xdr:col>
      <xdr:colOff>165100</xdr:colOff>
      <xdr:row>53</xdr:row>
      <xdr:rowOff>21427</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00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37954</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52111" y="878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85105</xdr:rowOff>
    </xdr:from>
    <xdr:to>
      <xdr:col>6</xdr:col>
      <xdr:colOff>38100</xdr:colOff>
      <xdr:row>52</xdr:row>
      <xdr:rowOff>15255</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88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31782</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63111" y="860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xmlns=""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a:extLst>
            <a:ext uri="{FF2B5EF4-FFF2-40B4-BE49-F238E27FC236}">
              <a16:creationId xmlns:a16="http://schemas.microsoft.com/office/drawing/2014/main" xmlns="" id="{00000000-0008-0000-0700-0000AD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a:extLst>
            <a:ext uri="{FF2B5EF4-FFF2-40B4-BE49-F238E27FC236}">
              <a16:creationId xmlns:a16="http://schemas.microsoft.com/office/drawing/2014/main" xmlns="" id="{00000000-0008-0000-0700-0000AF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8122</xdr:rowOff>
    </xdr:from>
    <xdr:to>
      <xdr:col>24</xdr:col>
      <xdr:colOff>63500</xdr:colOff>
      <xdr:row>76</xdr:row>
      <xdr:rowOff>136919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3797300" y="13038322"/>
          <a:ext cx="838200" cy="1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a:extLst>
            <a:ext uri="{FF2B5EF4-FFF2-40B4-BE49-F238E27FC236}">
              <a16:creationId xmlns:a16="http://schemas.microsoft.com/office/drawing/2014/main" xmlns="" id="{00000000-0008-0000-0700-0000B2000000}"/>
            </a:ext>
          </a:extLst>
        </xdr:cNvPr>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136919</xdr:rowOff>
    </xdr:from>
    <xdr:to>
      <xdr:col>19</xdr:col>
      <xdr:colOff>177800</xdr:colOff>
      <xdr:row>76</xdr:row>
      <xdr:rowOff>158198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908300" y="13167119"/>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158198</xdr:rowOff>
    </xdr:from>
    <xdr:to>
      <xdr:col>15</xdr:col>
      <xdr:colOff>50800</xdr:colOff>
      <xdr:row>77</xdr:row>
      <xdr:rowOff>71196</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019300" y="13188398"/>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71196</xdr:rowOff>
    </xdr:from>
    <xdr:to>
      <xdr:col>10</xdr:col>
      <xdr:colOff>114300</xdr:colOff>
      <xdr:row>77</xdr:row>
      <xdr:rowOff>120841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1130300" y="13272846"/>
          <a:ext cx="889000" cy="4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a:extLst>
            <a:ext uri="{FF2B5EF4-FFF2-40B4-BE49-F238E27FC236}">
              <a16:creationId xmlns:a16="http://schemas.microsoft.com/office/drawing/2014/main" xmlns="" id="{00000000-0008-0000-0700-0000BD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128772</xdr:rowOff>
    </xdr:from>
    <xdr:to>
      <xdr:col>24</xdr:col>
      <xdr:colOff>114300</xdr:colOff>
      <xdr:row>76</xdr:row>
      <xdr:rowOff>58922</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4584700" y="129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151649</xdr:rowOff>
    </xdr:from>
    <xdr:ext cx="599010" cy="259045"/>
    <xdr:sp macro="" textlink="">
      <xdr:nvSpPr>
        <xdr:cNvPr id="197" name="民生費該当値テキスト">
          <a:extLst>
            <a:ext uri="{FF2B5EF4-FFF2-40B4-BE49-F238E27FC236}">
              <a16:creationId xmlns:a16="http://schemas.microsoft.com/office/drawing/2014/main" xmlns="" id="{00000000-0008-0000-0700-0000C5000000}"/>
            </a:ext>
          </a:extLst>
        </xdr:cNvPr>
        <xdr:cNvSpPr txBox="1"/>
      </xdr:nvSpPr>
      <xdr:spPr>
        <a:xfrm>
          <a:off x="4686300" y="1283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86119</xdr:rowOff>
    </xdr:from>
    <xdr:to>
      <xdr:col>20</xdr:col>
      <xdr:colOff>38100</xdr:colOff>
      <xdr:row>77</xdr:row>
      <xdr:rowOff>16269</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3746500" y="131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32796</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3497795" y="1289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107398</xdr:rowOff>
    </xdr:from>
    <xdr:to>
      <xdr:col>15</xdr:col>
      <xdr:colOff>101600</xdr:colOff>
      <xdr:row>77</xdr:row>
      <xdr:rowOff>37548</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2857500" y="131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28675</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2608795" y="132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20396</xdr:rowOff>
    </xdr:from>
    <xdr:to>
      <xdr:col>10</xdr:col>
      <xdr:colOff>165100</xdr:colOff>
      <xdr:row>77</xdr:row>
      <xdr:rowOff>121996</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968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113123</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1719795" y="133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70041</xdr:rowOff>
    </xdr:from>
    <xdr:to>
      <xdr:col>6</xdr:col>
      <xdr:colOff>38100</xdr:colOff>
      <xdr:row>78</xdr:row>
      <xdr:rowOff>191</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1079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162768</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830795" y="1336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142261</xdr:rowOff>
    </xdr:from>
    <xdr:to>
      <xdr:col>24</xdr:col>
      <xdr:colOff>63500</xdr:colOff>
      <xdr:row>95</xdr:row>
      <xdr:rowOff>45242</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087111"/>
          <a:ext cx="838200" cy="24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142261</xdr:rowOff>
    </xdr:from>
    <xdr:to>
      <xdr:col>19</xdr:col>
      <xdr:colOff>177800</xdr:colOff>
      <xdr:row>96</xdr:row>
      <xdr:rowOff>34361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087111"/>
          <a:ext cx="889000" cy="40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34361</xdr:rowOff>
    </xdr:from>
    <xdr:to>
      <xdr:col>15</xdr:col>
      <xdr:colOff>50800</xdr:colOff>
      <xdr:row>96</xdr:row>
      <xdr:rowOff>169852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6493561"/>
          <a:ext cx="889000" cy="13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169852</xdr:rowOff>
    </xdr:from>
    <xdr:to>
      <xdr:col>10</xdr:col>
      <xdr:colOff>114300</xdr:colOff>
      <xdr:row>97</xdr:row>
      <xdr:rowOff>32167</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1130300" y="16629052"/>
          <a:ext cx="8890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165892</xdr:rowOff>
    </xdr:from>
    <xdr:to>
      <xdr:col>24</xdr:col>
      <xdr:colOff>114300</xdr:colOff>
      <xdr:row>95</xdr:row>
      <xdr:rowOff>96042</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2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17319</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1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91461</xdr:rowOff>
    </xdr:from>
    <xdr:to>
      <xdr:col>20</xdr:col>
      <xdr:colOff>38100</xdr:colOff>
      <xdr:row>94</xdr:row>
      <xdr:rowOff>21611</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0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38138</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58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155011</xdr:rowOff>
    </xdr:from>
    <xdr:to>
      <xdr:col>15</xdr:col>
      <xdr:colOff>101600</xdr:colOff>
      <xdr:row>96</xdr:row>
      <xdr:rowOff>85161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4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101688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62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119052</xdr:rowOff>
    </xdr:from>
    <xdr:to>
      <xdr:col>10</xdr:col>
      <xdr:colOff>165100</xdr:colOff>
      <xdr:row>97</xdr:row>
      <xdr:rowOff>49202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65729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152817</xdr:rowOff>
    </xdr:from>
    <xdr:to>
      <xdr:col>6</xdr:col>
      <xdr:colOff>38100</xdr:colOff>
      <xdr:row>97</xdr:row>
      <xdr:rowOff>82967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6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99494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63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38735</xdr:rowOff>
    </xdr:from>
    <xdr:to>
      <xdr:col>55</xdr:col>
      <xdr:colOff>0</xdr:colOff>
      <xdr:row>37</xdr:row>
      <xdr:rowOff>41402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38238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41402</xdr:rowOff>
    </xdr:from>
    <xdr:to>
      <xdr:col>50</xdr:col>
      <xdr:colOff>114300</xdr:colOff>
      <xdr:row>37</xdr:row>
      <xdr:rowOff>42164</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38505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42164</xdr:rowOff>
    </xdr:from>
    <xdr:to>
      <xdr:col>45</xdr:col>
      <xdr:colOff>177800</xdr:colOff>
      <xdr:row>37</xdr:row>
      <xdr:rowOff>43688</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38581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22733</xdr:rowOff>
    </xdr:from>
    <xdr:to>
      <xdr:col>41</xdr:col>
      <xdr:colOff>50800</xdr:colOff>
      <xdr:row>37</xdr:row>
      <xdr:rowOff>43688</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36638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159385</xdr:rowOff>
    </xdr:from>
    <xdr:to>
      <xdr:col>55</xdr:col>
      <xdr:colOff>50800</xdr:colOff>
      <xdr:row>37</xdr:row>
      <xdr:rowOff>89535</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10812</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18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162052</xdr:rowOff>
    </xdr:from>
    <xdr:to>
      <xdr:col>50</xdr:col>
      <xdr:colOff>165100</xdr:colOff>
      <xdr:row>37</xdr:row>
      <xdr:rowOff>92202</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108729</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162814</xdr:rowOff>
    </xdr:from>
    <xdr:to>
      <xdr:col>46</xdr:col>
      <xdr:colOff>38100</xdr:colOff>
      <xdr:row>37</xdr:row>
      <xdr:rowOff>92964</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84091</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164338</xdr:rowOff>
    </xdr:from>
    <xdr:to>
      <xdr:col>41</xdr:col>
      <xdr:colOff>101600</xdr:colOff>
      <xdr:row>37</xdr:row>
      <xdr:rowOff>94488</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85615</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143383</xdr:rowOff>
    </xdr:from>
    <xdr:to>
      <xdr:col>36</xdr:col>
      <xdr:colOff>165100</xdr:colOff>
      <xdr:row>37</xdr:row>
      <xdr:rowOff>73533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64660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155748</xdr:rowOff>
    </xdr:from>
    <xdr:to>
      <xdr:col>55</xdr:col>
      <xdr:colOff>0</xdr:colOff>
      <xdr:row>57</xdr:row>
      <xdr:rowOff>51369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756948"/>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10863</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83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155748</xdr:rowOff>
    </xdr:from>
    <xdr:to>
      <xdr:col>50</xdr:col>
      <xdr:colOff>114300</xdr:colOff>
      <xdr:row>57</xdr:row>
      <xdr:rowOff>78390</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756948"/>
          <a:ext cx="889000" cy="9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116202</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78390</xdr:rowOff>
    </xdr:from>
    <xdr:to>
      <xdr:col>45</xdr:col>
      <xdr:colOff>177800</xdr:colOff>
      <xdr:row>57</xdr:row>
      <xdr:rowOff>96175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9851040"/>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123562</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96175</xdr:rowOff>
    </xdr:from>
    <xdr:to>
      <xdr:col>41</xdr:col>
      <xdr:colOff>50800</xdr:colOff>
      <xdr:row>57</xdr:row>
      <xdr:rowOff>153919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68825"/>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569</xdr:rowOff>
    </xdr:from>
    <xdr:to>
      <xdr:col>55</xdr:col>
      <xdr:colOff>50800</xdr:colOff>
      <xdr:row>57</xdr:row>
      <xdr:rowOff>102169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23446</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6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104948</xdr:rowOff>
    </xdr:from>
    <xdr:to>
      <xdr:col>50</xdr:col>
      <xdr:colOff>165100</xdr:colOff>
      <xdr:row>57</xdr:row>
      <xdr:rowOff>35098</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70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51625</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94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27590</xdr:rowOff>
    </xdr:from>
    <xdr:to>
      <xdr:col>46</xdr:col>
      <xdr:colOff>38100</xdr:colOff>
      <xdr:row>57</xdr:row>
      <xdr:rowOff>129190</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80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145717</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15428" y="95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45375</xdr:rowOff>
    </xdr:from>
    <xdr:to>
      <xdr:col>41</xdr:col>
      <xdr:colOff>101600</xdr:colOff>
      <xdr:row>57</xdr:row>
      <xdr:rowOff>146975</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138102</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26428" y="991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103119</xdr:rowOff>
    </xdr:from>
    <xdr:to>
      <xdr:col>36</xdr:col>
      <xdr:colOff>165100</xdr:colOff>
      <xdr:row>58</xdr:row>
      <xdr:rowOff>33269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98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24396</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996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xmlns=""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a:extLst>
            <a:ext uri="{FF2B5EF4-FFF2-40B4-BE49-F238E27FC236}">
              <a16:creationId xmlns:a16="http://schemas.microsoft.com/office/drawing/2014/main" xmlns="" id="{00000000-0008-0000-0700-00008C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a:extLst>
            <a:ext uri="{FF2B5EF4-FFF2-40B4-BE49-F238E27FC236}">
              <a16:creationId xmlns:a16="http://schemas.microsoft.com/office/drawing/2014/main" xmlns="" id="{00000000-0008-0000-0700-00008E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130876</xdr:rowOff>
    </xdr:from>
    <xdr:to>
      <xdr:col>55</xdr:col>
      <xdr:colOff>0</xdr:colOff>
      <xdr:row>77</xdr:row>
      <xdr:rowOff>42134</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9639300" y="13161076"/>
          <a:ext cx="8382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a:extLst>
            <a:ext uri="{FF2B5EF4-FFF2-40B4-BE49-F238E27FC236}">
              <a16:creationId xmlns:a16="http://schemas.microsoft.com/office/drawing/2014/main" xmlns="" id="{00000000-0008-0000-0700-000091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42134</xdr:rowOff>
    </xdr:from>
    <xdr:to>
      <xdr:col>50</xdr:col>
      <xdr:colOff>114300</xdr:colOff>
      <xdr:row>77</xdr:row>
      <xdr:rowOff>63257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8750300" y="13243784"/>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63257</xdr:rowOff>
    </xdr:from>
    <xdr:to>
      <xdr:col>45</xdr:col>
      <xdr:colOff>177800</xdr:colOff>
      <xdr:row>77</xdr:row>
      <xdr:rowOff>74000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7861300" y="13264907"/>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a:extLst>
            <a:ext uri="{FF2B5EF4-FFF2-40B4-BE49-F238E27FC236}">
              <a16:creationId xmlns:a16="http://schemas.microsoft.com/office/drawing/2014/main" xmlns="" id="{00000000-0008-0000-0700-000098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74000</xdr:rowOff>
    </xdr:from>
    <xdr:to>
      <xdr:col>41</xdr:col>
      <xdr:colOff>50800</xdr:colOff>
      <xdr:row>77</xdr:row>
      <xdr:rowOff>82733</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6972300" y="13275650"/>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80076</xdr:rowOff>
    </xdr:from>
    <xdr:to>
      <xdr:col>55</xdr:col>
      <xdr:colOff>50800</xdr:colOff>
      <xdr:row>77</xdr:row>
      <xdr:rowOff>10226</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10426700" y="131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58503</xdr:rowOff>
    </xdr:from>
    <xdr:ext cx="469744" cy="259045"/>
    <xdr:sp macro="" textlink="">
      <xdr:nvSpPr>
        <xdr:cNvPr id="420" name="商工費該当値テキスト">
          <a:extLst>
            <a:ext uri="{FF2B5EF4-FFF2-40B4-BE49-F238E27FC236}">
              <a16:creationId xmlns:a16="http://schemas.microsoft.com/office/drawing/2014/main" xmlns="" id="{00000000-0008-0000-0700-0000A4010000}"/>
            </a:ext>
          </a:extLst>
        </xdr:cNvPr>
        <xdr:cNvSpPr txBox="1"/>
      </xdr:nvSpPr>
      <xdr:spPr>
        <a:xfrm>
          <a:off x="10528300" y="1308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162784</xdr:rowOff>
    </xdr:from>
    <xdr:to>
      <xdr:col>50</xdr:col>
      <xdr:colOff>165100</xdr:colOff>
      <xdr:row>77</xdr:row>
      <xdr:rowOff>92934</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9588500" y="131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84061</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9404428" y="1328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12457</xdr:rowOff>
    </xdr:from>
    <xdr:to>
      <xdr:col>46</xdr:col>
      <xdr:colOff>38100</xdr:colOff>
      <xdr:row>77</xdr:row>
      <xdr:rowOff>114057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8699500" y="132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105184</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15428" y="1330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23200</xdr:rowOff>
    </xdr:from>
    <xdr:to>
      <xdr:col>41</xdr:col>
      <xdr:colOff>101600</xdr:colOff>
      <xdr:row>77</xdr:row>
      <xdr:rowOff>124800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7810500" y="1322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115927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26428" y="1331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31933</xdr:rowOff>
    </xdr:from>
    <xdr:to>
      <xdr:col>36</xdr:col>
      <xdr:colOff>165100</xdr:colOff>
      <xdr:row>77</xdr:row>
      <xdr:rowOff>133533</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6921500" y="132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124660</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6737428" y="133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43307</xdr:rowOff>
    </xdr:from>
    <xdr:to>
      <xdr:col>55</xdr:col>
      <xdr:colOff>0</xdr:colOff>
      <xdr:row>97</xdr:row>
      <xdr:rowOff>46146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673957"/>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46146</xdr:rowOff>
    </xdr:from>
    <xdr:to>
      <xdr:col>50</xdr:col>
      <xdr:colOff>114300</xdr:colOff>
      <xdr:row>97</xdr:row>
      <xdr:rowOff>54756</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8750300" y="16676796"/>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5855</xdr:rowOff>
    </xdr:from>
    <xdr:to>
      <xdr:col>45</xdr:col>
      <xdr:colOff>177800</xdr:colOff>
      <xdr:row>97</xdr:row>
      <xdr:rowOff>54756</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7861300" y="16636505"/>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122346</xdr:rowOff>
    </xdr:from>
    <xdr:to>
      <xdr:col>41</xdr:col>
      <xdr:colOff>50800</xdr:colOff>
      <xdr:row>97</xdr:row>
      <xdr:rowOff>5855</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581546"/>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38143</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163957</xdr:rowOff>
    </xdr:from>
    <xdr:to>
      <xdr:col>55</xdr:col>
      <xdr:colOff>50800</xdr:colOff>
      <xdr:row>97</xdr:row>
      <xdr:rowOff>94107</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6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142384</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6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166796</xdr:rowOff>
    </xdr:from>
    <xdr:to>
      <xdr:col>50</xdr:col>
      <xdr:colOff>165100</xdr:colOff>
      <xdr:row>97</xdr:row>
      <xdr:rowOff>96946</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88073</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3956</xdr:rowOff>
    </xdr:from>
    <xdr:to>
      <xdr:col>46</xdr:col>
      <xdr:colOff>38100</xdr:colOff>
      <xdr:row>97</xdr:row>
      <xdr:rowOff>105556</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96683</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126505</xdr:rowOff>
    </xdr:from>
    <xdr:to>
      <xdr:col>41</xdr:col>
      <xdr:colOff>101600</xdr:colOff>
      <xdr:row>97</xdr:row>
      <xdr:rowOff>56655</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5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47782</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71546</xdr:rowOff>
    </xdr:from>
    <xdr:to>
      <xdr:col>36</xdr:col>
      <xdr:colOff>165100</xdr:colOff>
      <xdr:row>97</xdr:row>
      <xdr:rowOff>1696</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18223</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80092</xdr:rowOff>
    </xdr:from>
    <xdr:to>
      <xdr:col>85</xdr:col>
      <xdr:colOff>127000</xdr:colOff>
      <xdr:row>34</xdr:row>
      <xdr:rowOff>112782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5566492"/>
          <a:ext cx="838200" cy="3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112782</xdr:rowOff>
    </xdr:from>
    <xdr:to>
      <xdr:col>81</xdr:col>
      <xdr:colOff>50800</xdr:colOff>
      <xdr:row>34</xdr:row>
      <xdr:rowOff>152959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5942082"/>
          <a:ext cx="889000" cy="4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152959</xdr:rowOff>
    </xdr:from>
    <xdr:to>
      <xdr:col>76</xdr:col>
      <xdr:colOff>114300</xdr:colOff>
      <xdr:row>35</xdr:row>
      <xdr:rowOff>24028</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5982259"/>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24028</xdr:rowOff>
    </xdr:from>
    <xdr:to>
      <xdr:col>71</xdr:col>
      <xdr:colOff>177800</xdr:colOff>
      <xdr:row>35</xdr:row>
      <xdr:rowOff>29343</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024778"/>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29292</xdr:rowOff>
    </xdr:from>
    <xdr:to>
      <xdr:col>85</xdr:col>
      <xdr:colOff>177800</xdr:colOff>
      <xdr:row>32</xdr:row>
      <xdr:rowOff>130892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55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52169</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53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61982</xdr:rowOff>
    </xdr:from>
    <xdr:to>
      <xdr:col>81</xdr:col>
      <xdr:colOff>101600</xdr:colOff>
      <xdr:row>34</xdr:row>
      <xdr:rowOff>163582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58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8659</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56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102159</xdr:rowOff>
    </xdr:from>
    <xdr:to>
      <xdr:col>76</xdr:col>
      <xdr:colOff>165100</xdr:colOff>
      <xdr:row>35</xdr:row>
      <xdr:rowOff>32309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59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48836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570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144678</xdr:rowOff>
    </xdr:from>
    <xdr:to>
      <xdr:col>72</xdr:col>
      <xdr:colOff>38100</xdr:colOff>
      <xdr:row>35</xdr:row>
      <xdr:rowOff>74828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91355</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57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149993</xdr:rowOff>
    </xdr:from>
    <xdr:to>
      <xdr:col>67</xdr:col>
      <xdr:colOff>101600</xdr:colOff>
      <xdr:row>35</xdr:row>
      <xdr:rowOff>80143</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59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96670</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57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105096</xdr:rowOff>
    </xdr:from>
    <xdr:to>
      <xdr:col>85</xdr:col>
      <xdr:colOff>127000</xdr:colOff>
      <xdr:row>57</xdr:row>
      <xdr:rowOff>66263</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706296"/>
          <a:ext cx="838200" cy="1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66263</xdr:rowOff>
    </xdr:from>
    <xdr:to>
      <xdr:col>81</xdr:col>
      <xdr:colOff>50800</xdr:colOff>
      <xdr:row>57</xdr:row>
      <xdr:rowOff>160103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838913"/>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68234</xdr:rowOff>
    </xdr:from>
    <xdr:to>
      <xdr:col>76</xdr:col>
      <xdr:colOff>114300</xdr:colOff>
      <xdr:row>57</xdr:row>
      <xdr:rowOff>160103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3703300" y="9840884"/>
          <a:ext cx="889000" cy="9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68234</xdr:rowOff>
    </xdr:from>
    <xdr:to>
      <xdr:col>71</xdr:col>
      <xdr:colOff>177800</xdr:colOff>
      <xdr:row>58</xdr:row>
      <xdr:rowOff>31173</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840884"/>
          <a:ext cx="889000" cy="1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54296</xdr:rowOff>
    </xdr:from>
    <xdr:to>
      <xdr:col>85</xdr:col>
      <xdr:colOff>177800</xdr:colOff>
      <xdr:row>56</xdr:row>
      <xdr:rowOff>155896</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5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32723</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63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15463</xdr:rowOff>
    </xdr:from>
    <xdr:to>
      <xdr:col>81</xdr:col>
      <xdr:colOff>101600</xdr:colOff>
      <xdr:row>57</xdr:row>
      <xdr:rowOff>117063</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7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108190</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8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109303</xdr:rowOff>
    </xdr:from>
    <xdr:to>
      <xdr:col>76</xdr:col>
      <xdr:colOff>165100</xdr:colOff>
      <xdr:row>58</xdr:row>
      <xdr:rowOff>39453</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8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30580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9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17434</xdr:rowOff>
    </xdr:from>
    <xdr:to>
      <xdr:col>72</xdr:col>
      <xdr:colOff>38100</xdr:colOff>
      <xdr:row>57</xdr:row>
      <xdr:rowOff>119034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110161</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8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151823</xdr:rowOff>
    </xdr:from>
    <xdr:to>
      <xdr:col>67</xdr:col>
      <xdr:colOff>101600</xdr:colOff>
      <xdr:row>58</xdr:row>
      <xdr:rowOff>81973</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9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73100</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100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93751</xdr:rowOff>
    </xdr:from>
    <xdr:to>
      <xdr:col>85</xdr:col>
      <xdr:colOff>127000</xdr:colOff>
      <xdr:row>78</xdr:row>
      <xdr:rowOff>32258</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5481300" y="13295401"/>
          <a:ext cx="838200" cy="10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92015</xdr:rowOff>
    </xdr:from>
    <xdr:ext cx="378565"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29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32258</xdr:rowOff>
    </xdr:from>
    <xdr:to>
      <xdr:col>81</xdr:col>
      <xdr:colOff>50800</xdr:colOff>
      <xdr:row>78</xdr:row>
      <xdr:rowOff>133071</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flipV="1">
          <a:off x="14592300" y="13405358"/>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133071</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3703300" y="1350617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136271</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814300" y="135093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42951</xdr:rowOff>
    </xdr:from>
    <xdr:to>
      <xdr:col>85</xdr:col>
      <xdr:colOff>177800</xdr:colOff>
      <xdr:row>77</xdr:row>
      <xdr:rowOff>144551</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65828</xdr:rowOff>
    </xdr:from>
    <xdr:ext cx="378565"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09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152908</xdr:rowOff>
    </xdr:from>
    <xdr:to>
      <xdr:col>81</xdr:col>
      <xdr:colOff>101600</xdr:colOff>
      <xdr:row>78</xdr:row>
      <xdr:rowOff>83058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3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74185</xdr:rowOff>
    </xdr:from>
    <xdr:ext cx="378565"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2017" y="13447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82271</xdr:rowOff>
    </xdr:from>
    <xdr:to>
      <xdr:col>76</xdr:col>
      <xdr:colOff>165100</xdr:colOff>
      <xdr:row>79</xdr:row>
      <xdr:rowOff>12421</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4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3548</xdr:rowOff>
    </xdr:from>
    <xdr:ext cx="313932"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35333" y="13548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85471</xdr:rowOff>
    </xdr:from>
    <xdr:to>
      <xdr:col>67</xdr:col>
      <xdr:colOff>101600</xdr:colOff>
      <xdr:row>79</xdr:row>
      <xdr:rowOff>15621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6748</xdr:rowOff>
    </xdr:from>
    <xdr:ext cx="313932"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57333" y="13551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a:extLst>
            <a:ext uri="{FF2B5EF4-FFF2-40B4-BE49-F238E27FC236}">
              <a16:creationId xmlns:a16="http://schemas.microsoft.com/office/drawing/2014/main" xmlns="" id="{00000000-0008-0000-0700-0000AD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a:extLst>
            <a:ext uri="{FF2B5EF4-FFF2-40B4-BE49-F238E27FC236}">
              <a16:creationId xmlns:a16="http://schemas.microsoft.com/office/drawing/2014/main" xmlns="" id="{00000000-0008-0000-0700-0000AF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91596</xdr:rowOff>
    </xdr:from>
    <xdr:to>
      <xdr:col>85</xdr:col>
      <xdr:colOff>127000</xdr:colOff>
      <xdr:row>96</xdr:row>
      <xdr:rowOff>151978</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5481300" y="16550796"/>
          <a:ext cx="838200" cy="6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a:extLst>
            <a:ext uri="{FF2B5EF4-FFF2-40B4-BE49-F238E27FC236}">
              <a16:creationId xmlns:a16="http://schemas.microsoft.com/office/drawing/2014/main" xmlns="" id="{00000000-0008-0000-0700-0000B2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56587</xdr:rowOff>
    </xdr:from>
    <xdr:to>
      <xdr:col>81</xdr:col>
      <xdr:colOff>50800</xdr:colOff>
      <xdr:row>96</xdr:row>
      <xdr:rowOff>91596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4592300" y="16515787"/>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56587</xdr:rowOff>
    </xdr:from>
    <xdr:to>
      <xdr:col>76</xdr:col>
      <xdr:colOff>114300</xdr:colOff>
      <xdr:row>96</xdr:row>
      <xdr:rowOff>61813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3703300" y="1651578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23995</xdr:rowOff>
    </xdr:from>
    <xdr:to>
      <xdr:col>71</xdr:col>
      <xdr:colOff>177800</xdr:colOff>
      <xdr:row>96</xdr:row>
      <xdr:rowOff>61813</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814300" y="16483195"/>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101178</xdr:rowOff>
    </xdr:from>
    <xdr:to>
      <xdr:col>85</xdr:col>
      <xdr:colOff>177800</xdr:colOff>
      <xdr:row>97</xdr:row>
      <xdr:rowOff>31328</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6268700" y="165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79605</xdr:rowOff>
    </xdr:from>
    <xdr:ext cx="534377" cy="259045"/>
    <xdr:sp macro="" textlink="">
      <xdr:nvSpPr>
        <xdr:cNvPr id="709" name="公債費該当値テキスト">
          <a:extLst>
            <a:ext uri="{FF2B5EF4-FFF2-40B4-BE49-F238E27FC236}">
              <a16:creationId xmlns:a16="http://schemas.microsoft.com/office/drawing/2014/main" xmlns="" id="{00000000-0008-0000-0700-0000C5020000}"/>
            </a:ext>
          </a:extLst>
        </xdr:cNvPr>
        <xdr:cNvSpPr txBox="1"/>
      </xdr:nvSpPr>
      <xdr:spPr>
        <a:xfrm>
          <a:off x="16370300" y="165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40796</xdr:rowOff>
    </xdr:from>
    <xdr:to>
      <xdr:col>81</xdr:col>
      <xdr:colOff>101600</xdr:colOff>
      <xdr:row>96</xdr:row>
      <xdr:rowOff>142396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5430500" y="164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133523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5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5787</xdr:rowOff>
    </xdr:from>
    <xdr:to>
      <xdr:col>76</xdr:col>
      <xdr:colOff>165100</xdr:colOff>
      <xdr:row>96</xdr:row>
      <xdr:rowOff>107387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4541500" y="16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98514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5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11013</xdr:rowOff>
    </xdr:from>
    <xdr:to>
      <xdr:col>72</xdr:col>
      <xdr:colOff>38100</xdr:colOff>
      <xdr:row>96</xdr:row>
      <xdr:rowOff>112613</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3652500" y="1647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103740</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436111" y="1656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144645</xdr:rowOff>
    </xdr:from>
    <xdr:to>
      <xdr:col>67</xdr:col>
      <xdr:colOff>101600</xdr:colOff>
      <xdr:row>96</xdr:row>
      <xdr:rowOff>74795</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2763500" y="164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65922</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2547111" y="165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45,610</a:t>
          </a:r>
          <a:r>
            <a:rPr kumimoji="1" lang="ja-JP" altLang="en-US" sz="1100">
              <a:solidFill>
                <a:schemeClr val="dk1"/>
              </a:solidFill>
              <a:effectLst/>
              <a:latin typeface="+mn-lt"/>
              <a:ea typeface="+mn-ea"/>
              <a:cs typeface="+mn-cs"/>
            </a:rPr>
            <a:t>円とな</a:t>
          </a:r>
          <a:r>
            <a:rPr kumimoji="1" lang="ja-JP" altLang="ja-JP" sz="1100">
              <a:solidFill>
                <a:schemeClr val="dk1"/>
              </a:solidFill>
              <a:effectLst/>
              <a:latin typeface="+mn-lt"/>
              <a:ea typeface="+mn-ea"/>
              <a:cs typeface="+mn-cs"/>
            </a:rPr>
            <a:t>っており、類似団体と比較して一人当たりコストが高い状況となっている。これは</a:t>
          </a:r>
          <a:r>
            <a:rPr kumimoji="1" lang="ja-JP" altLang="en-US" sz="1100">
              <a:solidFill>
                <a:schemeClr val="dk1"/>
              </a:solidFill>
              <a:effectLst/>
              <a:latin typeface="+mn-lt"/>
              <a:ea typeface="+mn-ea"/>
              <a:cs typeface="+mn-cs"/>
            </a:rPr>
            <a:t>、市民ホール整備</a:t>
          </a:r>
          <a:r>
            <a:rPr kumimoji="1" lang="ja-JP" altLang="ja-JP" sz="1100">
              <a:solidFill>
                <a:schemeClr val="dk1"/>
              </a:solidFill>
              <a:effectLst/>
              <a:latin typeface="+mn-lt"/>
              <a:ea typeface="+mn-ea"/>
              <a:cs typeface="+mn-cs"/>
            </a:rPr>
            <a:t>事業の</a:t>
          </a:r>
          <a:r>
            <a:rPr kumimoji="1" lang="ja-JP" altLang="en-US" sz="1100">
              <a:solidFill>
                <a:schemeClr val="dk1"/>
              </a:solidFill>
              <a:effectLst/>
              <a:latin typeface="+mn-lt"/>
              <a:ea typeface="+mn-ea"/>
              <a:cs typeface="+mn-cs"/>
            </a:rPr>
            <a:t>進展</a:t>
          </a:r>
          <a:r>
            <a:rPr kumimoji="1" lang="ja-JP" altLang="ja-JP" sz="1100">
              <a:solidFill>
                <a:schemeClr val="dk1"/>
              </a:solidFill>
              <a:effectLst/>
              <a:latin typeface="+mn-lt"/>
              <a:ea typeface="+mn-ea"/>
              <a:cs typeface="+mn-cs"/>
            </a:rPr>
            <a:t>に伴い、投資的経費が大幅に増となっていること</a:t>
          </a:r>
          <a:r>
            <a:rPr kumimoji="1" lang="ja-JP" altLang="en-US" sz="1100">
              <a:solidFill>
                <a:schemeClr val="dk1"/>
              </a:solidFill>
              <a:effectLst/>
              <a:latin typeface="+mn-lt"/>
              <a:ea typeface="+mn-ea"/>
              <a:cs typeface="+mn-cs"/>
            </a:rPr>
            <a:t>、また市議会議員選挙などの実施に伴う選挙費の大幅な増</a:t>
          </a:r>
          <a:r>
            <a:rPr kumimoji="1" lang="ja-JP" altLang="ja-JP" sz="1100">
              <a:solidFill>
                <a:schemeClr val="dk1"/>
              </a:solidFill>
              <a:effectLst/>
              <a:latin typeface="+mn-lt"/>
              <a:ea typeface="+mn-ea"/>
              <a:cs typeface="+mn-cs"/>
            </a:rPr>
            <a:t>による。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46,632</a:t>
          </a:r>
          <a:r>
            <a:rPr kumimoji="1" lang="ja-JP" altLang="ja-JP" sz="1100">
              <a:solidFill>
                <a:schemeClr val="dk1"/>
              </a:solidFill>
              <a:effectLst/>
              <a:latin typeface="+mn-lt"/>
              <a:ea typeface="+mn-ea"/>
              <a:cs typeface="+mn-cs"/>
            </a:rPr>
            <a:t>円となっており、類似団体と比較して一人当たりコストが高い状況となっている。これは、斎場整備及び焼却施設の大規模改良事業の実施</a:t>
          </a:r>
          <a:r>
            <a:rPr kumimoji="1" lang="ja-JP" altLang="en-US" sz="1100">
              <a:solidFill>
                <a:schemeClr val="dk1"/>
              </a:solidFill>
              <a:effectLst/>
              <a:latin typeface="+mn-lt"/>
              <a:ea typeface="+mn-ea"/>
              <a:cs typeface="+mn-cs"/>
            </a:rPr>
            <a:t>が主な要因であるが、事業の進展</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い、前年度と比較して</a:t>
          </a:r>
          <a:r>
            <a:rPr kumimoji="1" lang="ja-JP" altLang="ja-JP" sz="1100">
              <a:solidFill>
                <a:schemeClr val="dk1"/>
              </a:solidFill>
              <a:effectLst/>
              <a:latin typeface="+mn-lt"/>
              <a:ea typeface="+mn-ea"/>
              <a:cs typeface="+mn-cs"/>
            </a:rPr>
            <a:t>投資的経費が大幅に</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・また消防費は、住民一人当たりのコストが</a:t>
          </a:r>
          <a:r>
            <a:rPr kumimoji="1" lang="en-US" altLang="ja-JP" sz="1100">
              <a:solidFill>
                <a:schemeClr val="dk1"/>
              </a:solidFill>
              <a:effectLst/>
              <a:latin typeface="+mn-lt"/>
              <a:ea typeface="+mn-ea"/>
              <a:cs typeface="+mn-cs"/>
            </a:rPr>
            <a:t>27,043</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年度から旧足柄消防組合の合算により、増加に転じた後、高水準で推移している</a:t>
          </a:r>
          <a:r>
            <a:rPr kumimoji="1" lang="ja-JP" altLang="en-US" sz="1100">
              <a:solidFill>
                <a:schemeClr val="dk1"/>
              </a:solidFill>
              <a:effectLst/>
              <a:latin typeface="+mn-lt"/>
              <a:ea typeface="+mn-ea"/>
              <a:cs typeface="+mn-cs"/>
            </a:rPr>
            <a:t>ものであるが、指令システムの更新や出張所整備の実施に伴い、</a:t>
          </a:r>
          <a:r>
            <a:rPr kumimoji="1" lang="ja-JP" altLang="ja-JP" sz="1100">
              <a:solidFill>
                <a:schemeClr val="dk1"/>
              </a:solidFill>
              <a:effectLst/>
              <a:latin typeface="+mn-lt"/>
              <a:ea typeface="+mn-ea"/>
              <a:cs typeface="+mn-cs"/>
            </a:rPr>
            <a:t>前年度と比較して投資的経費が大幅に</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本市の実質収支額は、平成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億円まで減少したが、事業の効率化や国庫補助等特定財源の確保に努めた結果、</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年度には約</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億円まで増加した。</a:t>
          </a:r>
          <a:endParaRPr lang="ja-JP" altLang="ja-JP" sz="1400">
            <a:effectLst/>
          </a:endParaRPr>
        </a:p>
        <a:p>
          <a:r>
            <a:rPr kumimoji="1" lang="ja-JP" altLang="ja-JP" sz="1100">
              <a:solidFill>
                <a:schemeClr val="dk1"/>
              </a:solidFill>
              <a:effectLst/>
              <a:latin typeface="+mn-lt"/>
              <a:ea typeface="+mn-ea"/>
              <a:cs typeface="+mn-cs"/>
            </a:rPr>
            <a:t>　また、安定的な財政運営のための財政調整基金への積立も進めている。</a:t>
          </a:r>
          <a:endParaRPr lang="ja-JP" altLang="ja-JP" sz="1400">
            <a:effectLst/>
          </a:endParaRPr>
        </a:p>
        <a:p>
          <a:r>
            <a:rPr kumimoji="1" lang="ja-JP" altLang="ja-JP" sz="1100">
              <a:solidFill>
                <a:schemeClr val="dk1"/>
              </a:solidFill>
              <a:effectLst/>
              <a:latin typeface="+mn-lt"/>
              <a:ea typeface="+mn-ea"/>
              <a:cs typeface="+mn-cs"/>
            </a:rPr>
            <a:t>　今後も実質収支額や財政調整基金残高を一定額確保し、健全財政の維持を図る。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神奈川県小田原市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年度以降全ての会計で黒字となっており、標準財政規模に対する割合はほぼ横ばいで推移している。</a:t>
          </a:r>
          <a:endParaRPr lang="ja-JP" altLang="ja-JP" sz="1400">
            <a:effectLst/>
          </a:endParaRPr>
        </a:p>
        <a:p>
          <a:r>
            <a:rPr kumimoji="1" lang="ja-JP" altLang="ja-JP" sz="1100">
              <a:solidFill>
                <a:schemeClr val="dk1"/>
              </a:solidFill>
              <a:effectLst/>
              <a:latin typeface="+mn-lt"/>
              <a:ea typeface="+mn-ea"/>
              <a:cs typeface="+mn-cs"/>
            </a:rPr>
            <a:t>　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年度から下水道事業は企業会計に移行している。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78431878</v>
      </c>
      <c r="BO4" s="431"/>
      <c r="BP4" s="431"/>
      <c r="BQ4" s="431"/>
      <c r="BR4" s="431"/>
      <c r="BS4" s="431"/>
      <c r="BT4" s="431"/>
      <c r="BU4" s="432"/>
      <c r="BV4" s="430">
        <v>75837275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9.1999999999999993</v>
      </c>
      <c r="CU4" s="437"/>
      <c r="CV4" s="437"/>
      <c r="CW4" s="437"/>
      <c r="CX4" s="437"/>
      <c r="CY4" s="437"/>
      <c r="CZ4" s="437"/>
      <c r="DA4" s="438"/>
      <c r="DB4" s="436">
        <v>7.8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73774397</v>
      </c>
      <c r="BO5" s="468"/>
      <c r="BP5" s="468"/>
      <c r="BQ5" s="468"/>
      <c r="BR5" s="468"/>
      <c r="BS5" s="468"/>
      <c r="BT5" s="468"/>
      <c r="BU5" s="469"/>
      <c r="BV5" s="467">
        <v>72159057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92.4</v>
      </c>
      <c r="CU5" s="465"/>
      <c r="CV5" s="465"/>
      <c r="CW5" s="465"/>
      <c r="CX5" s="465"/>
      <c r="CY5" s="465"/>
      <c r="CZ5" s="465"/>
      <c r="DA5" s="466"/>
      <c r="DB5" s="464">
        <v>93.1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4657481</v>
      </c>
      <c r="BO6" s="468"/>
      <c r="BP6" s="468"/>
      <c r="BQ6" s="468"/>
      <c r="BR6" s="468"/>
      <c r="BS6" s="468"/>
      <c r="BT6" s="468"/>
      <c r="BU6" s="469"/>
      <c r="BV6" s="467">
        <v>3678218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96.5</v>
      </c>
      <c r="CU6" s="505"/>
      <c r="CV6" s="505"/>
      <c r="CW6" s="505"/>
      <c r="CX6" s="505"/>
      <c r="CY6" s="505"/>
      <c r="CZ6" s="505"/>
      <c r="DA6" s="506"/>
      <c r="DB6" s="504">
        <v>97.4</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1172461</v>
      </c>
      <c r="BO7" s="468"/>
      <c r="BP7" s="468"/>
      <c r="BQ7" s="468"/>
      <c r="BR7" s="468"/>
      <c r="BS7" s="468"/>
      <c r="BT7" s="468"/>
      <c r="BU7" s="469"/>
      <c r="BV7" s="467">
        <v>719929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37854802</v>
      </c>
      <c r="CU7" s="468"/>
      <c r="CV7" s="468"/>
      <c r="CW7" s="468"/>
      <c r="CX7" s="468"/>
      <c r="CY7" s="468"/>
      <c r="CZ7" s="468"/>
      <c r="DA7" s="469"/>
      <c r="DB7" s="467">
        <v>38128053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3485020</v>
      </c>
      <c r="BO8" s="468"/>
      <c r="BP8" s="468"/>
      <c r="BQ8" s="468"/>
      <c r="BR8" s="468"/>
      <c r="BS8" s="468"/>
      <c r="BT8" s="468"/>
      <c r="BU8" s="469"/>
      <c r="BV8" s="467">
        <v>2958289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0.97</v>
      </c>
      <c r="CU8" s="508"/>
      <c r="CV8" s="508"/>
      <c r="CW8" s="508"/>
      <c r="CX8" s="508"/>
      <c r="CY8" s="508"/>
      <c r="CZ8" s="508"/>
      <c r="DA8" s="509"/>
      <c r="DB8" s="507">
        <v>0.97</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194086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526731</v>
      </c>
      <c r="BO9" s="468"/>
      <c r="BP9" s="468"/>
      <c r="BQ9" s="468"/>
      <c r="BR9" s="468"/>
      <c r="BS9" s="468"/>
      <c r="BT9" s="468"/>
      <c r="BU9" s="469"/>
      <c r="BV9" s="467">
        <v>-890206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9.1999999999999993</v>
      </c>
      <c r="CU9" s="465"/>
      <c r="CV9" s="465"/>
      <c r="CW9" s="465"/>
      <c r="CX9" s="465"/>
      <c r="CY9" s="465"/>
      <c r="CZ9" s="465"/>
      <c r="DA9" s="466"/>
      <c r="DB9" s="464">
        <v>10.1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198327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1472335</v>
      </c>
      <c r="BO10" s="468"/>
      <c r="BP10" s="468"/>
      <c r="BQ10" s="468"/>
      <c r="BR10" s="468"/>
      <c r="BS10" s="468"/>
      <c r="BT10" s="468"/>
      <c r="BU10" s="469"/>
      <c r="BV10" s="467">
        <v>1630346</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6582</v>
      </c>
      <c r="BO11" s="468"/>
      <c r="BP11" s="468"/>
      <c r="BQ11" s="468"/>
      <c r="BR11" s="468"/>
      <c r="BS11" s="468"/>
      <c r="BT11" s="468"/>
      <c r="BU11" s="469"/>
      <c r="BV11" s="467">
        <v>302467</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190580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1790000</v>
      </c>
      <c r="BO12" s="468"/>
      <c r="BP12" s="468"/>
      <c r="BQ12" s="468"/>
      <c r="BR12" s="468"/>
      <c r="BS12" s="468"/>
      <c r="BT12" s="468"/>
      <c r="BU12" s="469"/>
      <c r="BV12" s="467">
        <v>1390000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187993</v>
      </c>
      <c r="S13" s="552"/>
      <c r="T13" s="552"/>
      <c r="U13" s="552"/>
      <c r="V13" s="553"/>
      <c r="W13" s="483" t="s">
        <v>138</v>
      </c>
      <c r="X13" s="484"/>
      <c r="Y13" s="484"/>
      <c r="Z13" s="484"/>
      <c r="AA13" s="484"/>
      <c r="AB13" s="474"/>
      <c r="AC13" s="518">
        <v>2303</v>
      </c>
      <c r="AD13" s="519"/>
      <c r="AE13" s="519"/>
      <c r="AF13" s="519"/>
      <c r="AG13" s="561"/>
      <c r="AH13" s="518">
        <v>2486</v>
      </c>
      <c r="AI13" s="519"/>
      <c r="AJ13" s="519"/>
      <c r="AK13" s="519"/>
      <c r="AL13" s="520"/>
      <c r="AM13" s="496" t="s">
        <v>139</v>
      </c>
      <c r="AN13" s="497"/>
      <c r="AO13" s="497"/>
      <c r="AP13" s="497"/>
      <c r="AQ13" s="497"/>
      <c r="AR13" s="497"/>
      <c r="AS13" s="497"/>
      <c r="AT13" s="498"/>
      <c r="AU13" s="499" t="s">
        <v>105</v>
      </c>
      <c r="AV13" s="500"/>
      <c r="AW13" s="500"/>
      <c r="AX13" s="500"/>
      <c r="AY13" s="501" t="s">
        <v>140</v>
      </c>
      <c r="AZ13" s="502"/>
      <c r="BA13" s="502"/>
      <c r="BB13" s="502"/>
      <c r="BC13" s="502"/>
      <c r="BD13" s="502"/>
      <c r="BE13" s="502"/>
      <c r="BF13" s="502"/>
      <c r="BG13" s="502"/>
      <c r="BH13" s="502"/>
      <c r="BI13" s="502"/>
      <c r="BJ13" s="502"/>
      <c r="BK13" s="502"/>
      <c r="BL13" s="502"/>
      <c r="BM13" s="503"/>
      <c r="BN13" s="467">
        <v>215648</v>
      </c>
      <c r="BO13" s="468"/>
      <c r="BP13" s="468"/>
      <c r="BQ13" s="468"/>
      <c r="BR13" s="468"/>
      <c r="BS13" s="468"/>
      <c r="BT13" s="468"/>
      <c r="BU13" s="469"/>
      <c r="BV13" s="467">
        <v>-347393</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142</v>
      </c>
      <c r="M14" s="549"/>
      <c r="N14" s="549"/>
      <c r="O14" s="549"/>
      <c r="P14" s="549"/>
      <c r="Q14" s="550"/>
      <c r="R14" s="551">
        <v>191557</v>
      </c>
      <c r="S14" s="552"/>
      <c r="T14" s="552"/>
      <c r="U14" s="552"/>
      <c r="V14" s="553"/>
      <c r="W14" s="457"/>
      <c r="X14" s="458"/>
      <c r="Y14" s="458"/>
      <c r="Z14" s="458"/>
      <c r="AA14" s="458"/>
      <c r="AB14" s="447"/>
      <c r="AC14" s="554">
        <v>2.7</v>
      </c>
      <c r="AD14" s="555"/>
      <c r="AE14" s="555"/>
      <c r="AF14" s="555"/>
      <c r="AG14" s="556"/>
      <c r="AH14" s="554">
        <v>2.7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9.6999999999999993</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144</v>
      </c>
      <c r="N15" s="559"/>
      <c r="O15" s="559"/>
      <c r="P15" s="559"/>
      <c r="Q15" s="560"/>
      <c r="R15" s="551">
        <v>189249</v>
      </c>
      <c r="S15" s="552"/>
      <c r="T15" s="552"/>
      <c r="U15" s="552"/>
      <c r="V15" s="553"/>
      <c r="W15" s="483" t="s">
        <v>145</v>
      </c>
      <c r="X15" s="484"/>
      <c r="Y15" s="484"/>
      <c r="Z15" s="484"/>
      <c r="AA15" s="484"/>
      <c r="AB15" s="474"/>
      <c r="AC15" s="518">
        <v>21337</v>
      </c>
      <c r="AD15" s="519"/>
      <c r="AE15" s="519"/>
      <c r="AF15" s="519"/>
      <c r="AG15" s="561"/>
      <c r="AH15" s="518">
        <v>24440</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27249087</v>
      </c>
      <c r="BO15" s="431"/>
      <c r="BP15" s="431"/>
      <c r="BQ15" s="431"/>
      <c r="BR15" s="431"/>
      <c r="BS15" s="431"/>
      <c r="BT15" s="431"/>
      <c r="BU15" s="432"/>
      <c r="BV15" s="430">
        <v>27652578</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25.2</v>
      </c>
      <c r="AD16" s="555"/>
      <c r="AE16" s="555"/>
      <c r="AF16" s="555"/>
      <c r="AG16" s="556"/>
      <c r="AH16" s="554">
        <v>26.3</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28256555</v>
      </c>
      <c r="BO16" s="468"/>
      <c r="BP16" s="468"/>
      <c r="BQ16" s="468"/>
      <c r="BR16" s="468"/>
      <c r="BS16" s="468"/>
      <c r="BT16" s="468"/>
      <c r="BU16" s="469"/>
      <c r="BV16" s="467">
        <v>28401598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60970</v>
      </c>
      <c r="AD17" s="519"/>
      <c r="AE17" s="519"/>
      <c r="AF17" s="519"/>
      <c r="AG17" s="561"/>
      <c r="AH17" s="518">
        <v>65854</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35145608</v>
      </c>
      <c r="BO17" s="468"/>
      <c r="BP17" s="468"/>
      <c r="BQ17" s="468"/>
      <c r="BR17" s="468"/>
      <c r="BS17" s="468"/>
      <c r="BT17" s="468"/>
      <c r="BU17" s="469"/>
      <c r="BV17" s="467">
        <v>35682340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113.81</v>
      </c>
      <c r="M18" s="583"/>
      <c r="N18" s="583"/>
      <c r="O18" s="583"/>
      <c r="P18" s="583"/>
      <c r="Q18" s="583"/>
      <c r="R18" s="584"/>
      <c r="S18" s="584"/>
      <c r="T18" s="584"/>
      <c r="U18" s="584"/>
      <c r="V18" s="585"/>
      <c r="W18" s="485"/>
      <c r="X18" s="486"/>
      <c r="Y18" s="486"/>
      <c r="Z18" s="486"/>
      <c r="AA18" s="486"/>
      <c r="AB18" s="477"/>
      <c r="AC18" s="586">
        <v>72.099999999999994</v>
      </c>
      <c r="AD18" s="587"/>
      <c r="AE18" s="587"/>
      <c r="AF18" s="587"/>
      <c r="AG18" s="588"/>
      <c r="AH18" s="586">
        <v>71</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36067411</v>
      </c>
      <c r="BO18" s="468"/>
      <c r="BP18" s="468"/>
      <c r="BQ18" s="468"/>
      <c r="BR18" s="468"/>
      <c r="BS18" s="468"/>
      <c r="BT18" s="468"/>
      <c r="BU18" s="469"/>
      <c r="BV18" s="467">
        <v>35726497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1705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47246530</v>
      </c>
      <c r="BO19" s="468"/>
      <c r="BP19" s="468"/>
      <c r="BQ19" s="468"/>
      <c r="BR19" s="468"/>
      <c r="BS19" s="468"/>
      <c r="BT19" s="468"/>
      <c r="BU19" s="469"/>
      <c r="BV19" s="467">
        <v>46837449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79120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55652949</v>
      </c>
      <c r="BO23" s="468"/>
      <c r="BP23" s="468"/>
      <c r="BQ23" s="468"/>
      <c r="BR23" s="468"/>
      <c r="BS23" s="468"/>
      <c r="BT23" s="468"/>
      <c r="BU23" s="469"/>
      <c r="BV23" s="467">
        <v>52117087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9880</v>
      </c>
      <c r="R24" s="519"/>
      <c r="S24" s="519"/>
      <c r="T24" s="519"/>
      <c r="U24" s="519"/>
      <c r="V24" s="561"/>
      <c r="W24" s="620"/>
      <c r="X24" s="608"/>
      <c r="Y24" s="609"/>
      <c r="Z24" s="517" t="s">
        <v>169</v>
      </c>
      <c r="AA24" s="497"/>
      <c r="AB24" s="497"/>
      <c r="AC24" s="497"/>
      <c r="AD24" s="497"/>
      <c r="AE24" s="497"/>
      <c r="AF24" s="497"/>
      <c r="AG24" s="498"/>
      <c r="AH24" s="518">
        <v>1407</v>
      </c>
      <c r="AI24" s="519"/>
      <c r="AJ24" s="519"/>
      <c r="AK24" s="519"/>
      <c r="AL24" s="561"/>
      <c r="AM24" s="518">
        <v>4481295</v>
      </c>
      <c r="AN24" s="519"/>
      <c r="AO24" s="519"/>
      <c r="AP24" s="519"/>
      <c r="AQ24" s="519"/>
      <c r="AR24" s="561"/>
      <c r="AS24" s="518">
        <v>3185</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36722957</v>
      </c>
      <c r="BO24" s="468"/>
      <c r="BP24" s="468"/>
      <c r="BQ24" s="468"/>
      <c r="BR24" s="468"/>
      <c r="BS24" s="468"/>
      <c r="BT24" s="468"/>
      <c r="BU24" s="469"/>
      <c r="BV24" s="467">
        <v>36265566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2</v>
      </c>
      <c r="M25" s="519"/>
      <c r="N25" s="519"/>
      <c r="O25" s="519"/>
      <c r="P25" s="561"/>
      <c r="Q25" s="518">
        <v>8170</v>
      </c>
      <c r="R25" s="519"/>
      <c r="S25" s="519"/>
      <c r="T25" s="519"/>
      <c r="U25" s="519"/>
      <c r="V25" s="561"/>
      <c r="W25" s="620"/>
      <c r="X25" s="608"/>
      <c r="Y25" s="609"/>
      <c r="Z25" s="517" t="s">
        <v>172</v>
      </c>
      <c r="AA25" s="497"/>
      <c r="AB25" s="497"/>
      <c r="AC25" s="497"/>
      <c r="AD25" s="497"/>
      <c r="AE25" s="497"/>
      <c r="AF25" s="497"/>
      <c r="AG25" s="498"/>
      <c r="AH25" s="518">
        <v>362</v>
      </c>
      <c r="AI25" s="519"/>
      <c r="AJ25" s="519"/>
      <c r="AK25" s="519"/>
      <c r="AL25" s="561"/>
      <c r="AM25" s="518">
        <v>1152246</v>
      </c>
      <c r="AN25" s="519"/>
      <c r="AO25" s="519"/>
      <c r="AP25" s="519"/>
      <c r="AQ25" s="519"/>
      <c r="AR25" s="561"/>
      <c r="AS25" s="518">
        <v>3183</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8247366</v>
      </c>
      <c r="BO25" s="431"/>
      <c r="BP25" s="431"/>
      <c r="BQ25" s="431"/>
      <c r="BR25" s="431"/>
      <c r="BS25" s="431"/>
      <c r="BT25" s="431"/>
      <c r="BU25" s="432"/>
      <c r="BV25" s="430">
        <v>10119091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7060</v>
      </c>
      <c r="R26" s="519"/>
      <c r="S26" s="519"/>
      <c r="T26" s="519"/>
      <c r="U26" s="519"/>
      <c r="V26" s="561"/>
      <c r="W26" s="620"/>
      <c r="X26" s="608"/>
      <c r="Y26" s="609"/>
      <c r="Z26" s="517" t="s">
        <v>175</v>
      </c>
      <c r="AA26" s="630"/>
      <c r="AB26" s="630"/>
      <c r="AC26" s="630"/>
      <c r="AD26" s="630"/>
      <c r="AE26" s="630"/>
      <c r="AF26" s="630"/>
      <c r="AG26" s="631"/>
      <c r="AH26" s="518">
        <v>92</v>
      </c>
      <c r="AI26" s="519"/>
      <c r="AJ26" s="519"/>
      <c r="AK26" s="519"/>
      <c r="AL26" s="561"/>
      <c r="AM26" s="518">
        <v>278392</v>
      </c>
      <c r="AN26" s="519"/>
      <c r="AO26" s="519"/>
      <c r="AP26" s="519"/>
      <c r="AQ26" s="519"/>
      <c r="AR26" s="561"/>
      <c r="AS26" s="518">
        <v>3026</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50000</v>
      </c>
      <c r="BO26" s="468"/>
      <c r="BP26" s="468"/>
      <c r="BQ26" s="468"/>
      <c r="BR26" s="468"/>
      <c r="BS26" s="468"/>
      <c r="BT26" s="468"/>
      <c r="BU26" s="469"/>
      <c r="BV26" s="467">
        <v>50000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5860</v>
      </c>
      <c r="R27" s="519"/>
      <c r="S27" s="519"/>
      <c r="T27" s="519"/>
      <c r="U27" s="519"/>
      <c r="V27" s="561"/>
      <c r="W27" s="620"/>
      <c r="X27" s="608"/>
      <c r="Y27" s="609"/>
      <c r="Z27" s="517" t="s">
        <v>178</v>
      </c>
      <c r="AA27" s="497"/>
      <c r="AB27" s="497"/>
      <c r="AC27" s="497"/>
      <c r="AD27" s="497"/>
      <c r="AE27" s="497"/>
      <c r="AF27" s="497"/>
      <c r="AG27" s="498"/>
      <c r="AH27" s="518">
        <v>39</v>
      </c>
      <c r="AI27" s="519"/>
      <c r="AJ27" s="519"/>
      <c r="AK27" s="519"/>
      <c r="AL27" s="561"/>
      <c r="AM27" s="518">
        <v>132002</v>
      </c>
      <c r="AN27" s="519"/>
      <c r="AO27" s="519"/>
      <c r="AP27" s="519"/>
      <c r="AQ27" s="519"/>
      <c r="AR27" s="561"/>
      <c r="AS27" s="518">
        <v>3385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2222</v>
      </c>
      <c r="BO27" s="644"/>
      <c r="BP27" s="644"/>
      <c r="BQ27" s="644"/>
      <c r="BR27" s="644"/>
      <c r="BS27" s="644"/>
      <c r="BT27" s="644"/>
      <c r="BU27" s="645"/>
      <c r="BV27" s="643">
        <v>2222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180</v>
      </c>
      <c r="F28" s="497"/>
      <c r="G28" s="497"/>
      <c r="H28" s="497"/>
      <c r="I28" s="497"/>
      <c r="J28" s="497"/>
      <c r="K28" s="498"/>
      <c r="L28" s="518">
        <v>1</v>
      </c>
      <c r="M28" s="519"/>
      <c r="N28" s="519"/>
      <c r="O28" s="519"/>
      <c r="P28" s="561"/>
      <c r="Q28" s="518">
        <v>5110</v>
      </c>
      <c r="R28" s="519"/>
      <c r="S28" s="519"/>
      <c r="T28" s="519"/>
      <c r="U28" s="519"/>
      <c r="V28" s="561"/>
      <c r="W28" s="620"/>
      <c r="X28" s="608"/>
      <c r="Y28" s="609"/>
      <c r="Z28" s="517" t="s">
        <v>181</v>
      </c>
      <c r="AA28" s="497"/>
      <c r="AB28" s="497"/>
      <c r="AC28" s="497"/>
      <c r="AD28" s="497"/>
      <c r="AE28" s="497"/>
      <c r="AF28" s="497"/>
      <c r="AG28" s="498"/>
      <c r="AH28" s="518" t="s">
        <v>127</v>
      </c>
      <c r="AI28" s="519"/>
      <c r="AJ28" s="519"/>
      <c r="AK28" s="519"/>
      <c r="AL28" s="561"/>
      <c r="AM28" s="518" t="s">
        <v>182</v>
      </c>
      <c r="AN28" s="519"/>
      <c r="AO28" s="519"/>
      <c r="AP28" s="519"/>
      <c r="AQ28" s="519"/>
      <c r="AR28" s="561"/>
      <c r="AS28" s="518" t="s">
        <v>182</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5819949</v>
      </c>
      <c r="BO28" s="431"/>
      <c r="BP28" s="431"/>
      <c r="BQ28" s="431"/>
      <c r="BR28" s="431"/>
      <c r="BS28" s="431"/>
      <c r="BT28" s="431"/>
      <c r="BU28" s="432"/>
      <c r="BV28" s="430">
        <v>6137614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184</v>
      </c>
      <c r="F29" s="497"/>
      <c r="G29" s="497"/>
      <c r="H29" s="497"/>
      <c r="I29" s="497"/>
      <c r="J29" s="497"/>
      <c r="K29" s="498"/>
      <c r="L29" s="518">
        <v>25</v>
      </c>
      <c r="M29" s="519"/>
      <c r="N29" s="519"/>
      <c r="O29" s="519"/>
      <c r="P29" s="561"/>
      <c r="Q29" s="518">
        <v>4750</v>
      </c>
      <c r="R29" s="519"/>
      <c r="S29" s="519"/>
      <c r="T29" s="519"/>
      <c r="U29" s="519"/>
      <c r="V29" s="561"/>
      <c r="W29" s="621"/>
      <c r="X29" s="622"/>
      <c r="Y29" s="623"/>
      <c r="Z29" s="517" t="s">
        <v>185</v>
      </c>
      <c r="AA29" s="497"/>
      <c r="AB29" s="497"/>
      <c r="AC29" s="497"/>
      <c r="AD29" s="497"/>
      <c r="AE29" s="497"/>
      <c r="AF29" s="497"/>
      <c r="AG29" s="498"/>
      <c r="AH29" s="518">
        <v>1446</v>
      </c>
      <c r="AI29" s="519"/>
      <c r="AJ29" s="519"/>
      <c r="AK29" s="519"/>
      <c r="AL29" s="561"/>
      <c r="AM29" s="518">
        <v>4613297</v>
      </c>
      <c r="AN29" s="519"/>
      <c r="AO29" s="519"/>
      <c r="AP29" s="519"/>
      <c r="AQ29" s="519"/>
      <c r="AR29" s="561"/>
      <c r="AS29" s="518">
        <v>3190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t="s">
        <v>182</v>
      </c>
      <c r="BO29" s="468"/>
      <c r="BP29" s="468"/>
      <c r="BQ29" s="468"/>
      <c r="BR29" s="468"/>
      <c r="BS29" s="468"/>
      <c r="BT29" s="468"/>
      <c r="BU29" s="469"/>
      <c r="BV29" s="467" t="s">
        <v>182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3631629</v>
      </c>
      <c r="BO30" s="644"/>
      <c r="BP30" s="644"/>
      <c r="BQ30" s="644"/>
      <c r="BR30" s="644"/>
      <c r="BS30" s="644"/>
      <c r="BT30" s="644"/>
      <c r="BU30" s="645"/>
      <c r="BV30" s="643">
        <v>4709572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194</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13</v>
      </c>
      <c r="BF34" s="656"/>
      <c r="BG34" s="657" t="str">
        <f>IF('各会計、関係団体の財政状況及び健全化判断比率'!B36="","",'各会計、関係団体の財政状況及び健全化判断比率'!B36)</f>
        <v>小田原城天守閣事業特別会計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神奈川県後期高齢者医療広域連合(一般会計)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小田原市土地開発公社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公共用地先行取得事業特別会計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国民健康保険診療施設事業特別会計</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IF('各会計、関係団体の財政状況及び健全化判断比率'!B34="","",'各会計、関係団体の財政状況及び健全化判断比率'!B34)</f>
        <v>病院事業会計</v>
      </c>
      <c r="AP35" s="657"/>
      <c r="AQ35" s="657"/>
      <c r="AR35" s="657"/>
      <c r="AS35" s="657"/>
      <c r="AT35" s="657"/>
      <c r="AU35" s="657"/>
      <c r="AV35" s="657"/>
      <c r="AW35" s="657"/>
      <c r="AX35" s="657"/>
      <c r="AY35" s="657"/>
      <c r="AZ35" s="657"/>
      <c r="BA35" s="657"/>
      <c r="BB35" s="657"/>
      <c r="BC35" s="657"/>
      <c r="BD35" s="214"/>
      <c r="BE35" s="656">
        <f t="shared" ref="BE35:BE43" si="1">IF(BG35="","",BE34+1)</f>
        <v>14</v>
      </c>
      <c r="BF35" s="656"/>
      <c r="BG35" s="657" t="str">
        <f>IF('各会計、関係団体の財政状況及び健全化判断比率'!B37="","",'各会計、関係団体の財政状況及び健全化判断比率'!B37)</f>
        <v>公設地方卸売市場事業特別会計</v>
      </c>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神奈川県後期高齢者医療広域連合(後期高齢者医療)</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公益財団法人　小田原市体育協会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広域消防事業特別会計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IF('各会計、関係団体の財政状況及び健全化判断比率'!B35="","",'各会計、関係団体の財政状況及び健全化判断比率'!B35)</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小田原市外二ケ市町組合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一般財団法人　小田原市事業協会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f>IF(E37="","",C36+1)</f>
        <v>4</v>
      </c>
      <c r="D37" s="656"/>
      <c r="E37" s="657" t="str">
        <f>IF('各会計、関係団体の財政状況及び健全化判断比率'!B10="","",'各会計、関係団体の財政状況及び健全化判断比率'!B10)</f>
        <v>小田原地下街事業特別会計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南足柄市外五ケ市町組合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株式会社　小田原市水道サービスセンター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9</v>
      </c>
      <c r="V38" s="656"/>
      <c r="W38" s="657" t="str">
        <f>IF('各会計、関係団体の財政状況及び健全化判断比率'!B32="","",'各会計、関係団体の財政状況及び健全化判断比率'!B32)</f>
        <v>競輪事業特別会計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南足柄市外二ケ市町組合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箱根町外二ヵ市組合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南足柄市外四ケ市町組合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CCWD03e3ahsXc6tCZJoTgaYXW7X5h41Zgnv0UtpIqAxXAjqFQRuPTSvRkyxyeJzFXlBvq3nosSLNY+taLNu+eg==" saltValue="eKxeRKHhZ8rtV9OWbCIr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8" t="s">
        <v>564</v>
      </c>
      <c r="D34" s="1248"/>
      <c r="E34" s="1249"/>
      <c r="F34" s="32">
        <v>10.38</v>
      </c>
      <c r="G34" s="33">
        <v>9.48</v>
      </c>
      <c r="H34" s="33">
        <v>10.07</v>
      </c>
      <c r="I34" s="33">
        <v>7.69</v>
      </c>
      <c r="J34" s="34">
        <v>9.14</v>
      </c>
      <c r="K34" s="22"/>
      <c r="L34" s="22"/>
      <c r="M34" s="22"/>
      <c r="N34" s="22"/>
      <c r="O34" s="22"/>
      <c r="P34" s="22"/>
    </row>
    <row r="35" spans="1:16" ht="39" customHeight="1" x14ac:dyDescent="0.2">
      <c r="A35" s="22"/>
      <c r="B35" s="35"/>
      <c r="C35" s="1242" t="s">
        <v>565</v>
      </c>
      <c r="D35" s="1243"/>
      <c r="E35" s="1244"/>
      <c r="F35" s="36">
        <v>6.71</v>
      </c>
      <c r="G35" s="37">
        <v>7.74</v>
      </c>
      <c r="H35" s="37">
        <v>7</v>
      </c>
      <c r="I35" s="37">
        <v>7.88</v>
      </c>
      <c r="J35" s="38">
        <v>9.07</v>
      </c>
      <c r="K35" s="22"/>
      <c r="L35" s="22"/>
      <c r="M35" s="22"/>
      <c r="N35" s="22"/>
      <c r="O35" s="22"/>
      <c r="P35" s="22"/>
    </row>
    <row r="36" spans="1:16" ht="39" customHeight="1" x14ac:dyDescent="0.2">
      <c r="A36" s="22"/>
      <c r="B36" s="35"/>
      <c r="C36" s="1242" t="s">
        <v>566</v>
      </c>
      <c r="D36" s="1243"/>
      <c r="E36" s="1244"/>
      <c r="F36" s="36">
        <v>5.44</v>
      </c>
      <c r="G36" s="37">
        <v>5.66</v>
      </c>
      <c r="H36" s="37">
        <v>6.47</v>
      </c>
      <c r="I36" s="37">
        <v>6.93</v>
      </c>
      <c r="J36" s="38">
        <v>6.49</v>
      </c>
      <c r="K36" s="22"/>
      <c r="L36" s="22"/>
      <c r="M36" s="22"/>
      <c r="N36" s="22"/>
      <c r="O36" s="22"/>
      <c r="P36" s="22"/>
    </row>
    <row r="37" spans="1:16" ht="39" customHeight="1" x14ac:dyDescent="0.2">
      <c r="A37" s="22"/>
      <c r="B37" s="35"/>
      <c r="C37" s="1242" t="s">
        <v>567</v>
      </c>
      <c r="D37" s="1243"/>
      <c r="E37" s="1244"/>
      <c r="F37" s="36" t="s">
        <v>517</v>
      </c>
      <c r="G37" s="37">
        <v>2.85</v>
      </c>
      <c r="H37" s="37">
        <v>3.47</v>
      </c>
      <c r="I37" s="37">
        <v>4.47</v>
      </c>
      <c r="J37" s="38">
        <v>5.41</v>
      </c>
      <c r="K37" s="22"/>
      <c r="L37" s="22"/>
      <c r="M37" s="22"/>
      <c r="N37" s="22"/>
      <c r="O37" s="22"/>
      <c r="P37" s="22"/>
    </row>
    <row r="38" spans="1:16" ht="39" customHeight="1" x14ac:dyDescent="0.2">
      <c r="A38" s="22"/>
      <c r="B38" s="35"/>
      <c r="C38" s="1242" t="s">
        <v>568</v>
      </c>
      <c r="D38" s="1243"/>
      <c r="E38" s="1244"/>
      <c r="F38" s="36">
        <v>0.99</v>
      </c>
      <c r="G38" s="37">
        <v>0.85</v>
      </c>
      <c r="H38" s="37">
        <v>0.41</v>
      </c>
      <c r="I38" s="37">
        <v>0.45</v>
      </c>
      <c r="J38" s="38">
        <v>0.55000000000000004</v>
      </c>
      <c r="K38" s="22"/>
      <c r="L38" s="22"/>
      <c r="M38" s="22"/>
      <c r="N38" s="22"/>
      <c r="O38" s="22"/>
      <c r="P38" s="22"/>
    </row>
    <row r="39" spans="1:16" ht="39" customHeight="1" x14ac:dyDescent="0.2">
      <c r="A39" s="22"/>
      <c r="B39" s="35"/>
      <c r="C39" s="1242" t="s">
        <v>569</v>
      </c>
      <c r="D39" s="1243"/>
      <c r="E39" s="1244"/>
      <c r="F39" s="36">
        <v>1.49</v>
      </c>
      <c r="G39" s="37">
        <v>2.2000000000000002</v>
      </c>
      <c r="H39" s="37">
        <v>1.46</v>
      </c>
      <c r="I39" s="37">
        <v>0.63</v>
      </c>
      <c r="J39" s="38">
        <v>0.46</v>
      </c>
      <c r="K39" s="22"/>
      <c r="L39" s="22"/>
      <c r="M39" s="22"/>
      <c r="N39" s="22"/>
      <c r="O39" s="22"/>
      <c r="P39" s="22"/>
    </row>
    <row r="40" spans="1:16" ht="39" customHeight="1" x14ac:dyDescent="0.2">
      <c r="A40" s="22"/>
      <c r="B40" s="35"/>
      <c r="C40" s="1242" t="s">
        <v>570</v>
      </c>
      <c r="D40" s="1243"/>
      <c r="E40" s="1244"/>
      <c r="F40" s="36">
        <v>0.86</v>
      </c>
      <c r="G40" s="37">
        <v>0.96</v>
      </c>
      <c r="H40" s="37">
        <v>0.79</v>
      </c>
      <c r="I40" s="37">
        <v>0.93</v>
      </c>
      <c r="J40" s="38">
        <v>0.37</v>
      </c>
      <c r="K40" s="22"/>
      <c r="L40" s="22"/>
      <c r="M40" s="22"/>
      <c r="N40" s="22"/>
      <c r="O40" s="22"/>
      <c r="P40" s="22"/>
    </row>
    <row r="41" spans="1:16" ht="39" customHeight="1" x14ac:dyDescent="0.2">
      <c r="A41" s="22"/>
      <c r="B41" s="35"/>
      <c r="C41" s="1242" t="s">
        <v>571</v>
      </c>
      <c r="D41" s="1243"/>
      <c r="E41" s="1244"/>
      <c r="F41" s="36">
        <v>0.14000000000000001</v>
      </c>
      <c r="G41" s="37">
        <v>0.21</v>
      </c>
      <c r="H41" s="37">
        <v>0.14000000000000001</v>
      </c>
      <c r="I41" s="37">
        <v>0.14000000000000001</v>
      </c>
      <c r="J41" s="38">
        <v>0.15</v>
      </c>
      <c r="K41" s="22"/>
      <c r="L41" s="22"/>
      <c r="M41" s="22"/>
      <c r="N41" s="22"/>
      <c r="O41" s="22"/>
      <c r="P41" s="22"/>
    </row>
    <row r="42" spans="1:16" ht="39" customHeight="1" x14ac:dyDescent="0.2">
      <c r="A42" s="22"/>
      <c r="B42" s="39"/>
      <c r="C42" s="1242" t="s">
        <v>572</v>
      </c>
      <c r="D42" s="1243"/>
      <c r="E42" s="1244"/>
      <c r="F42" s="36" t="s">
        <v>517</v>
      </c>
      <c r="G42" s="37" t="s">
        <v>517</v>
      </c>
      <c r="H42" s="37" t="s">
        <v>517</v>
      </c>
      <c r="I42" s="37" t="s">
        <v>517</v>
      </c>
      <c r="J42" s="38" t="s">
        <v>517</v>
      </c>
      <c r="K42" s="22"/>
      <c r="L42" s="22"/>
      <c r="M42" s="22"/>
      <c r="N42" s="22"/>
      <c r="O42" s="22"/>
      <c r="P42" s="22"/>
    </row>
    <row r="43" spans="1:16" ht="39" customHeight="1" thickBot="1" x14ac:dyDescent="0.25">
      <c r="A43" s="22"/>
      <c r="B43" s="40"/>
      <c r="C43" s="1245" t="s">
        <v>573</v>
      </c>
      <c r="D43" s="1246"/>
      <c r="E43" s="1247"/>
      <c r="F43" s="41">
        <v>2.2999999999999998</v>
      </c>
      <c r="G43" s="42">
        <v>0.61</v>
      </c>
      <c r="H43" s="42">
        <v>0.3</v>
      </c>
      <c r="I43" s="42">
        <v>0.21</v>
      </c>
      <c r="J43" s="43">
        <v>0.22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9b9DhWUBndaGBeI8zGhLWdbI5Ke4r4UbaOzIbF9nHPt5FNEXVBMbv84XFWZCvmyZ4AS/1e/7aTrQDhxrAGcJg==" saltValue="bJyBDvbvyR5Z7SsGLR1u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5460</v>
      </c>
      <c r="L45" s="60">
        <v>4971</v>
      </c>
      <c r="M45" s="60">
        <v>4772</v>
      </c>
      <c r="N45" s="60">
        <v>4658</v>
      </c>
      <c r="O45" s="61">
        <v>4590</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517</v>
      </c>
      <c r="L46" s="64" t="s">
        <v>517</v>
      </c>
      <c r="M46" s="64" t="s">
        <v>517</v>
      </c>
      <c r="N46" s="64" t="s">
        <v>517</v>
      </c>
      <c r="O46" s="65" t="s">
        <v>517</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517</v>
      </c>
      <c r="L47" s="64" t="s">
        <v>517</v>
      </c>
      <c r="M47" s="64" t="s">
        <v>517</v>
      </c>
      <c r="N47" s="64" t="s">
        <v>517</v>
      </c>
      <c r="O47" s="65" t="s">
        <v>517</v>
      </c>
      <c r="P47" s="48"/>
      <c r="Q47" s="48"/>
      <c r="R47" s="48"/>
      <c r="S47" s="48"/>
      <c r="T47" s="48"/>
      <c r="U47" s="48"/>
    </row>
    <row r="48" spans="1:21" ht="30.75" customHeight="1" x14ac:dyDescent="0.2">
      <c r="A48" s="48"/>
      <c r="B48" s="1252"/>
      <c r="C48" s="1253"/>
      <c r="D48" s="62"/>
      <c r="E48" s="1258" t="s">
        <v>15</v>
      </c>
      <c r="F48" s="1258"/>
      <c r="G48" s="1258"/>
      <c r="H48" s="1258"/>
      <c r="I48" s="1258"/>
      <c r="J48" s="1259"/>
      <c r="K48" s="63">
        <v>2258</v>
      </c>
      <c r="L48" s="64">
        <v>1867</v>
      </c>
      <c r="M48" s="64">
        <v>1832</v>
      </c>
      <c r="N48" s="64">
        <v>1823</v>
      </c>
      <c r="O48" s="65">
        <v>1504</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517</v>
      </c>
      <c r="L49" s="64" t="s">
        <v>517</v>
      </c>
      <c r="M49" s="64" t="s">
        <v>517</v>
      </c>
      <c r="N49" s="64" t="s">
        <v>517</v>
      </c>
      <c r="O49" s="65" t="s">
        <v>517</v>
      </c>
      <c r="P49" s="48"/>
      <c r="Q49" s="48"/>
      <c r="R49" s="48"/>
      <c r="S49" s="48"/>
      <c r="T49" s="48"/>
      <c r="U49" s="48"/>
    </row>
    <row r="50" spans="1:21" ht="30.75" customHeight="1" x14ac:dyDescent="0.2">
      <c r="A50" s="48"/>
      <c r="B50" s="1252"/>
      <c r="C50" s="1253"/>
      <c r="D50" s="62"/>
      <c r="E50" s="1258" t="s">
        <v>17</v>
      </c>
      <c r="F50" s="1258"/>
      <c r="G50" s="1258"/>
      <c r="H50" s="1258"/>
      <c r="I50" s="1258"/>
      <c r="J50" s="1259"/>
      <c r="K50" s="63">
        <v>542</v>
      </c>
      <c r="L50" s="64">
        <v>749</v>
      </c>
      <c r="M50" s="64">
        <v>637</v>
      </c>
      <c r="N50" s="64">
        <v>14</v>
      </c>
      <c r="O50" s="65">
        <v>24</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517</v>
      </c>
      <c r="L51" s="64">
        <v>0</v>
      </c>
      <c r="M51" s="64" t="s">
        <v>517</v>
      </c>
      <c r="N51" s="64" t="s">
        <v>517</v>
      </c>
      <c r="O51" s="65" t="s">
        <v>517</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6297</v>
      </c>
      <c r="L52" s="64">
        <v>6061</v>
      </c>
      <c r="M52" s="64">
        <v>6259</v>
      </c>
      <c r="N52" s="64">
        <v>5984</v>
      </c>
      <c r="O52" s="65">
        <v>5411</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1963</v>
      </c>
      <c r="L53" s="69">
        <v>1526</v>
      </c>
      <c r="M53" s="69">
        <v>982</v>
      </c>
      <c r="N53" s="69">
        <v>511</v>
      </c>
      <c r="O53" s="70">
        <v>707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601</v>
      </c>
      <c r="L57" s="84" t="s">
        <v>601</v>
      </c>
      <c r="M57" s="84" t="s">
        <v>601</v>
      </c>
      <c r="N57" s="84" t="s">
        <v>601</v>
      </c>
      <c r="O57" s="85" t="s">
        <v>602</v>
      </c>
    </row>
    <row r="58" spans="1:21" ht="31.5" customHeight="1" thickBot="1" x14ac:dyDescent="0.25">
      <c r="B58" s="1268"/>
      <c r="C58" s="1269"/>
      <c r="D58" s="1273" t="s">
        <v>27</v>
      </c>
      <c r="E58" s="1274"/>
      <c r="F58" s="1274"/>
      <c r="G58" s="1274"/>
      <c r="H58" s="1274"/>
      <c r="I58" s="1274"/>
      <c r="J58" s="1275"/>
      <c r="K58" s="86" t="s">
        <v>601</v>
      </c>
      <c r="L58" s="87" t="s">
        <v>601</v>
      </c>
      <c r="M58" s="87" t="s">
        <v>601</v>
      </c>
      <c r="N58" s="87" t="s">
        <v>601</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Gu9z2+s+Udkyhguup+GaepMVPLOTKWgZdxlHmc4bwrNdQBIAbPiDGm+O16HL0ZKcqtwyfMefJdTH0BjnSurQ==" saltValue="bMYx9Gdk3PTentYjEdh0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76" t="s">
        <v>30</v>
      </c>
      <c r="C41" s="1277"/>
      <c r="D41" s="102"/>
      <c r="E41" s="1282" t="s">
        <v>31</v>
      </c>
      <c r="F41" s="1282"/>
      <c r="G41" s="1282"/>
      <c r="H41" s="1283"/>
      <c r="I41" s="103">
        <v>50880</v>
      </c>
      <c r="J41" s="104">
        <v>50759</v>
      </c>
      <c r="K41" s="104">
        <v>49973</v>
      </c>
      <c r="L41" s="104">
        <v>52117</v>
      </c>
      <c r="M41" s="105">
        <v>55653</v>
      </c>
    </row>
    <row r="42" spans="2:13" ht="27.75" customHeight="1" x14ac:dyDescent="0.2">
      <c r="B42" s="1278"/>
      <c r="C42" s="1279"/>
      <c r="D42" s="106"/>
      <c r="E42" s="1284" t="s">
        <v>32</v>
      </c>
      <c r="F42" s="1284"/>
      <c r="G42" s="1284"/>
      <c r="H42" s="1285"/>
      <c r="I42" s="107">
        <v>6564</v>
      </c>
      <c r="J42" s="108">
        <v>4378</v>
      </c>
      <c r="K42" s="108">
        <v>3350</v>
      </c>
      <c r="L42" s="108">
        <v>3157</v>
      </c>
      <c r="M42" s="109">
        <v>2878</v>
      </c>
    </row>
    <row r="43" spans="2:13" ht="27.75" customHeight="1" x14ac:dyDescent="0.2">
      <c r="B43" s="1278"/>
      <c r="C43" s="1279"/>
      <c r="D43" s="106"/>
      <c r="E43" s="1284" t="s">
        <v>33</v>
      </c>
      <c r="F43" s="1284"/>
      <c r="G43" s="1284"/>
      <c r="H43" s="1285"/>
      <c r="I43" s="107">
        <v>23836</v>
      </c>
      <c r="J43" s="108">
        <v>24294</v>
      </c>
      <c r="K43" s="108">
        <v>24310</v>
      </c>
      <c r="L43" s="108">
        <v>21857</v>
      </c>
      <c r="M43" s="109">
        <v>20923</v>
      </c>
    </row>
    <row r="44" spans="2:13" ht="27.75" customHeight="1" x14ac:dyDescent="0.2">
      <c r="B44" s="1278"/>
      <c r="C44" s="1279"/>
      <c r="D44" s="106"/>
      <c r="E44" s="1284" t="s">
        <v>34</v>
      </c>
      <c r="F44" s="1284"/>
      <c r="G44" s="1284"/>
      <c r="H44" s="1285"/>
      <c r="I44" s="107" t="s">
        <v>517</v>
      </c>
      <c r="J44" s="108" t="s">
        <v>517</v>
      </c>
      <c r="K44" s="108" t="s">
        <v>517</v>
      </c>
      <c r="L44" s="108" t="s">
        <v>517</v>
      </c>
      <c r="M44" s="109" t="s">
        <v>517</v>
      </c>
    </row>
    <row r="45" spans="2:13" ht="27.75" customHeight="1" x14ac:dyDescent="0.2">
      <c r="B45" s="1278"/>
      <c r="C45" s="1279"/>
      <c r="D45" s="106"/>
      <c r="E45" s="1284" t="s">
        <v>35</v>
      </c>
      <c r="F45" s="1284"/>
      <c r="G45" s="1284"/>
      <c r="H45" s="1285"/>
      <c r="I45" s="107">
        <v>10198</v>
      </c>
      <c r="J45" s="108">
        <v>10366</v>
      </c>
      <c r="K45" s="108">
        <v>10204</v>
      </c>
      <c r="L45" s="108">
        <v>10408</v>
      </c>
      <c r="M45" s="109">
        <v>10657</v>
      </c>
    </row>
    <row r="46" spans="2:13" ht="27.75" customHeight="1" x14ac:dyDescent="0.2">
      <c r="B46" s="1278"/>
      <c r="C46" s="1279"/>
      <c r="D46" s="110"/>
      <c r="E46" s="1284" t="s">
        <v>36</v>
      </c>
      <c r="F46" s="1284"/>
      <c r="G46" s="1284"/>
      <c r="H46" s="1285"/>
      <c r="I46" s="107" t="s">
        <v>517</v>
      </c>
      <c r="J46" s="108" t="s">
        <v>517</v>
      </c>
      <c r="K46" s="108" t="s">
        <v>517</v>
      </c>
      <c r="L46" s="108" t="s">
        <v>517</v>
      </c>
      <c r="M46" s="109" t="s">
        <v>517</v>
      </c>
    </row>
    <row r="47" spans="2:13" ht="27.75" customHeight="1" x14ac:dyDescent="0.2">
      <c r="B47" s="1278"/>
      <c r="C47" s="1279"/>
      <c r="D47" s="111"/>
      <c r="E47" s="1286" t="s">
        <v>37</v>
      </c>
      <c r="F47" s="1287"/>
      <c r="G47" s="1287"/>
      <c r="H47" s="1288"/>
      <c r="I47" s="107" t="s">
        <v>517</v>
      </c>
      <c r="J47" s="108" t="s">
        <v>517</v>
      </c>
      <c r="K47" s="108" t="s">
        <v>517</v>
      </c>
      <c r="L47" s="108" t="s">
        <v>517</v>
      </c>
      <c r="M47" s="109" t="s">
        <v>517</v>
      </c>
    </row>
    <row r="48" spans="2:13" ht="27.75" customHeight="1" x14ac:dyDescent="0.2">
      <c r="B48" s="1278"/>
      <c r="C48" s="1279"/>
      <c r="D48" s="106"/>
      <c r="E48" s="1284" t="s">
        <v>38</v>
      </c>
      <c r="F48" s="1284"/>
      <c r="G48" s="1284"/>
      <c r="H48" s="1285"/>
      <c r="I48" s="107" t="s">
        <v>517</v>
      </c>
      <c r="J48" s="108" t="s">
        <v>517</v>
      </c>
      <c r="K48" s="108" t="s">
        <v>517</v>
      </c>
      <c r="L48" s="108" t="s">
        <v>517</v>
      </c>
      <c r="M48" s="109" t="s">
        <v>517</v>
      </c>
    </row>
    <row r="49" spans="2:13" ht="27.75" customHeight="1" x14ac:dyDescent="0.2">
      <c r="B49" s="1280"/>
      <c r="C49" s="1281"/>
      <c r="D49" s="106"/>
      <c r="E49" s="1284" t="s">
        <v>39</v>
      </c>
      <c r="F49" s="1284"/>
      <c r="G49" s="1284"/>
      <c r="H49" s="1285"/>
      <c r="I49" s="107" t="s">
        <v>517</v>
      </c>
      <c r="J49" s="108" t="s">
        <v>517</v>
      </c>
      <c r="K49" s="108" t="s">
        <v>517</v>
      </c>
      <c r="L49" s="108" t="s">
        <v>517</v>
      </c>
      <c r="M49" s="109" t="s">
        <v>517</v>
      </c>
    </row>
    <row r="50" spans="2:13" ht="27.75" customHeight="1" x14ac:dyDescent="0.2">
      <c r="B50" s="1289" t="s">
        <v>40</v>
      </c>
      <c r="C50" s="1290"/>
      <c r="D50" s="112"/>
      <c r="E50" s="1284" t="s">
        <v>41</v>
      </c>
      <c r="F50" s="1284"/>
      <c r="G50" s="1284"/>
      <c r="H50" s="1285"/>
      <c r="I50" s="107">
        <v>12791</v>
      </c>
      <c r="J50" s="108">
        <v>13167</v>
      </c>
      <c r="K50" s="108">
        <v>14678</v>
      </c>
      <c r="L50" s="108">
        <v>14508</v>
      </c>
      <c r="M50" s="109">
        <v>13758</v>
      </c>
    </row>
    <row r="51" spans="2:13" ht="27.75" customHeight="1" x14ac:dyDescent="0.2">
      <c r="B51" s="1278"/>
      <c r="C51" s="1279"/>
      <c r="D51" s="106"/>
      <c r="E51" s="1284" t="s">
        <v>42</v>
      </c>
      <c r="F51" s="1284"/>
      <c r="G51" s="1284"/>
      <c r="H51" s="1285"/>
      <c r="I51" s="107">
        <v>20372</v>
      </c>
      <c r="J51" s="108">
        <v>21543</v>
      </c>
      <c r="K51" s="108">
        <v>20827</v>
      </c>
      <c r="L51" s="108">
        <v>19144</v>
      </c>
      <c r="M51" s="109">
        <v>19447</v>
      </c>
    </row>
    <row r="52" spans="2:13" ht="27.75" customHeight="1" x14ac:dyDescent="0.2">
      <c r="B52" s="1280"/>
      <c r="C52" s="1281"/>
      <c r="D52" s="106"/>
      <c r="E52" s="1284" t="s">
        <v>43</v>
      </c>
      <c r="F52" s="1284"/>
      <c r="G52" s="1284"/>
      <c r="H52" s="1285"/>
      <c r="I52" s="107">
        <v>54462</v>
      </c>
      <c r="J52" s="108">
        <v>53127</v>
      </c>
      <c r="K52" s="108">
        <v>52790</v>
      </c>
      <c r="L52" s="108">
        <v>53990</v>
      </c>
      <c r="M52" s="109">
        <v>53622</v>
      </c>
    </row>
    <row r="53" spans="2:13" ht="27.75" customHeight="1" thickBot="1" x14ac:dyDescent="0.25">
      <c r="B53" s="1291" t="s">
        <v>44</v>
      </c>
      <c r="C53" s="1292"/>
      <c r="D53" s="113"/>
      <c r="E53" s="1293" t="s">
        <v>45</v>
      </c>
      <c r="F53" s="1293"/>
      <c r="G53" s="1293"/>
      <c r="H53" s="1294"/>
      <c r="I53" s="114">
        <v>3852</v>
      </c>
      <c r="J53" s="115">
        <v>1960</v>
      </c>
      <c r="K53" s="115">
        <v>-458</v>
      </c>
      <c r="L53" s="115">
        <v>-102</v>
      </c>
      <c r="M53" s="116">
        <v>3284</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pNpryvsvmPmTEnzc+0oKE/HnMGd1YqyUA5x3JCC/Ev6LMfLmhRRfjG07Xl2qPL+hlPG8metas2bTMYXNp5+ug==" saltValue="eYcY28jnFIRxSe7seQQw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560</v>
      </c>
      <c r="G54" s="125" t="s">
        <v>561</v>
      </c>
      <c r="H54" s="126" t="s">
        <v>562</v>
      </c>
    </row>
    <row r="55" spans="2:8" ht="52.5" customHeight="1" x14ac:dyDescent="0.2">
      <c r="B55" s="127"/>
      <c r="C55" s="1303" t="s">
        <v>48</v>
      </c>
      <c r="D55" s="1303"/>
      <c r="E55" s="1304"/>
      <c r="F55" s="128">
        <v>5897</v>
      </c>
      <c r="G55" s="128">
        <v>6138</v>
      </c>
      <c r="H55" s="129">
        <v>5820</v>
      </c>
    </row>
    <row r="56" spans="2:8" ht="52.5" customHeight="1" x14ac:dyDescent="0.2">
      <c r="B56" s="130"/>
      <c r="C56" s="1305" t="s">
        <v>49</v>
      </c>
      <c r="D56" s="1305"/>
      <c r="E56" s="1306"/>
      <c r="F56" s="131" t="s">
        <v>517</v>
      </c>
      <c r="G56" s="131" t="s">
        <v>517</v>
      </c>
      <c r="H56" s="132" t="s">
        <v>517</v>
      </c>
    </row>
    <row r="57" spans="2:8" ht="53.25" customHeight="1" x14ac:dyDescent="0.2">
      <c r="B57" s="130"/>
      <c r="C57" s="1307" t="s">
        <v>50</v>
      </c>
      <c r="D57" s="1307"/>
      <c r="E57" s="1308"/>
      <c r="F57" s="133">
        <v>5241</v>
      </c>
      <c r="G57" s="133">
        <v>4710</v>
      </c>
      <c r="H57" s="134">
        <v>3632</v>
      </c>
    </row>
    <row r="58" spans="2:8" ht="45.75" customHeight="1" x14ac:dyDescent="0.2">
      <c r="B58" s="135"/>
      <c r="C58" s="1295" t="s">
        <v>595</v>
      </c>
      <c r="D58" s="1296"/>
      <c r="E58" s="1297"/>
      <c r="F58" s="136">
        <v>1058</v>
      </c>
      <c r="G58" s="136">
        <v>1043</v>
      </c>
      <c r="H58" s="137">
        <v>1038</v>
      </c>
    </row>
    <row r="59" spans="2:8" ht="45.75" customHeight="1" x14ac:dyDescent="0.2">
      <c r="B59" s="135"/>
      <c r="C59" s="1295" t="s">
        <v>596</v>
      </c>
      <c r="D59" s="1296"/>
      <c r="E59" s="1297"/>
      <c r="F59" s="136">
        <v>1010</v>
      </c>
      <c r="G59" s="136">
        <v>898</v>
      </c>
      <c r="H59" s="137">
        <v>900</v>
      </c>
    </row>
    <row r="60" spans="2:8" ht="45.75" customHeight="1" x14ac:dyDescent="0.2">
      <c r="B60" s="135"/>
      <c r="C60" s="1295" t="s">
        <v>597</v>
      </c>
      <c r="D60" s="1296"/>
      <c r="E60" s="1297"/>
      <c r="F60" s="136">
        <v>586</v>
      </c>
      <c r="G60" s="136">
        <v>580</v>
      </c>
      <c r="H60" s="137">
        <v>580</v>
      </c>
    </row>
    <row r="61" spans="2:8" ht="45.75" customHeight="1" x14ac:dyDescent="0.2">
      <c r="B61" s="135"/>
      <c r="C61" s="1295" t="s">
        <v>599</v>
      </c>
      <c r="D61" s="1296"/>
      <c r="E61" s="1297"/>
      <c r="F61" s="136">
        <v>241</v>
      </c>
      <c r="G61" s="136">
        <v>267</v>
      </c>
      <c r="H61" s="137">
        <v>291</v>
      </c>
    </row>
    <row r="62" spans="2:8" ht="45.75" customHeight="1" thickBot="1" x14ac:dyDescent="0.25">
      <c r="B62" s="138"/>
      <c r="C62" s="1298" t="s">
        <v>598</v>
      </c>
      <c r="D62" s="1299"/>
      <c r="E62" s="1300"/>
      <c r="F62" s="139">
        <v>672</v>
      </c>
      <c r="G62" s="139">
        <v>458</v>
      </c>
      <c r="H62" s="140">
        <v>225</v>
      </c>
    </row>
    <row r="63" spans="2:8" ht="52.5" customHeight="1" thickBot="1" x14ac:dyDescent="0.25">
      <c r="B63" s="141"/>
      <c r="C63" s="1301" t="s">
        <v>51</v>
      </c>
      <c r="D63" s="1301"/>
      <c r="E63" s="1302"/>
      <c r="F63" s="142">
        <v>11138</v>
      </c>
      <c r="G63" s="142">
        <v>10847</v>
      </c>
      <c r="H63" s="143">
        <v>9452</v>
      </c>
    </row>
    <row r="64" spans="2:8" ht="15" customHeight="1" x14ac:dyDescent="0.2"/>
  </sheetData>
  <sheetProtection algorithmName="SHA-512" hashValue="cEI8EeHyMlSr5gAYNqenOxoXD9F57Nz69MHuQysb72HwarOwWjeaISWynji4+1/wUuunD8l7hLABjT7un8jxjg==" saltValue="BB0BI7ANUNZKgOs1ZLrv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608</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558</v>
      </c>
      <c r="BQ50" s="1314"/>
      <c r="BR50" s="1314"/>
      <c r="BS50" s="1314"/>
      <c r="BT50" s="1314"/>
      <c r="BU50" s="1314"/>
      <c r="BV50" s="1314"/>
      <c r="BW50" s="1314"/>
      <c r="BX50" s="1314" t="s">
        <v>559</v>
      </c>
      <c r="BY50" s="1314"/>
      <c r="BZ50" s="1314"/>
      <c r="CA50" s="1314"/>
      <c r="CB50" s="1314"/>
      <c r="CC50" s="1314"/>
      <c r="CD50" s="1314"/>
      <c r="CE50" s="1314"/>
      <c r="CF50" s="1314" t="s">
        <v>560</v>
      </c>
      <c r="CG50" s="1314"/>
      <c r="CH50" s="1314"/>
      <c r="CI50" s="1314"/>
      <c r="CJ50" s="1314"/>
      <c r="CK50" s="1314"/>
      <c r="CL50" s="1314"/>
      <c r="CM50" s="1314"/>
      <c r="CN50" s="1314" t="s">
        <v>561</v>
      </c>
      <c r="CO50" s="1314"/>
      <c r="CP50" s="1314"/>
      <c r="CQ50" s="1314"/>
      <c r="CR50" s="1314"/>
      <c r="CS50" s="1314"/>
      <c r="CT50" s="1314"/>
      <c r="CU50" s="1314"/>
      <c r="CV50" s="1314" t="s">
        <v>562</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09">
        <v>11.5</v>
      </c>
      <c r="BQ51" s="1309"/>
      <c r="BR51" s="1309"/>
      <c r="BS51" s="1309"/>
      <c r="BT51" s="1309"/>
      <c r="BU51" s="1309"/>
      <c r="BV51" s="1309"/>
      <c r="BW51" s="1309"/>
      <c r="BX51" s="1309">
        <v>5.9</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v>9.6999999999999993</v>
      </c>
      <c r="CW51" s="1309"/>
      <c r="CX51" s="1309"/>
      <c r="CY51" s="1309"/>
      <c r="CZ51" s="1309"/>
      <c r="DA51" s="1309"/>
      <c r="DB51" s="1309"/>
      <c r="DC51" s="1309"/>
    </row>
    <row r="52" spans="1:109" ht="13"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09">
        <v>62</v>
      </c>
      <c r="BQ53" s="1309"/>
      <c r="BR53" s="1309"/>
      <c r="BS53" s="1309"/>
      <c r="BT53" s="1309"/>
      <c r="BU53" s="1309"/>
      <c r="BV53" s="1309"/>
      <c r="BW53" s="1309"/>
      <c r="BX53" s="1309">
        <v>55.6</v>
      </c>
      <c r="BY53" s="1309"/>
      <c r="BZ53" s="1309"/>
      <c r="CA53" s="1309"/>
      <c r="CB53" s="1309"/>
      <c r="CC53" s="1309"/>
      <c r="CD53" s="1309"/>
      <c r="CE53" s="1309"/>
      <c r="CF53" s="1309">
        <v>57.3</v>
      </c>
      <c r="CG53" s="1309"/>
      <c r="CH53" s="1309"/>
      <c r="CI53" s="1309"/>
      <c r="CJ53" s="1309"/>
      <c r="CK53" s="1309"/>
      <c r="CL53" s="1309"/>
      <c r="CM53" s="1309"/>
      <c r="CN53" s="1309">
        <v>58.8</v>
      </c>
      <c r="CO53" s="1309"/>
      <c r="CP53" s="1309"/>
      <c r="CQ53" s="1309"/>
      <c r="CR53" s="1309"/>
      <c r="CS53" s="1309"/>
      <c r="CT53" s="1309"/>
      <c r="CU53" s="1309"/>
      <c r="CV53" s="1309">
        <v>58.2</v>
      </c>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612</v>
      </c>
      <c r="AO55" s="1314"/>
      <c r="AP55" s="1314"/>
      <c r="AQ55" s="1314"/>
      <c r="AR55" s="1314"/>
      <c r="AS55" s="1314"/>
      <c r="AT55" s="1314"/>
      <c r="AU55" s="1314"/>
      <c r="AV55" s="1314"/>
      <c r="AW55" s="1314"/>
      <c r="AX55" s="1314"/>
      <c r="AY55" s="1314"/>
      <c r="AZ55" s="1314"/>
      <c r="BA55" s="1314"/>
      <c r="BB55" s="1312" t="s">
        <v>610</v>
      </c>
      <c r="BC55" s="1312"/>
      <c r="BD55" s="1312"/>
      <c r="BE55" s="1312"/>
      <c r="BF55" s="1312"/>
      <c r="BG55" s="1312"/>
      <c r="BH55" s="1312"/>
      <c r="BI55" s="1312"/>
      <c r="BJ55" s="1312"/>
      <c r="BK55" s="1312"/>
      <c r="BL55" s="1312"/>
      <c r="BM55" s="1312"/>
      <c r="BN55" s="1312"/>
      <c r="BO55" s="1312"/>
      <c r="BP55" s="1309">
        <v>37.4</v>
      </c>
      <c r="BQ55" s="1309"/>
      <c r="BR55" s="1309"/>
      <c r="BS55" s="1309"/>
      <c r="BT55" s="1309"/>
      <c r="BU55" s="1309"/>
      <c r="BV55" s="1309"/>
      <c r="BW55" s="1309"/>
      <c r="BX55" s="1309">
        <v>31</v>
      </c>
      <c r="BY55" s="1309"/>
      <c r="BZ55" s="1309"/>
      <c r="CA55" s="1309"/>
      <c r="CB55" s="1309"/>
      <c r="CC55" s="1309"/>
      <c r="CD55" s="1309"/>
      <c r="CE55" s="1309"/>
      <c r="CF55" s="1309">
        <v>30</v>
      </c>
      <c r="CG55" s="1309"/>
      <c r="CH55" s="1309"/>
      <c r="CI55" s="1309"/>
      <c r="CJ55" s="1309"/>
      <c r="CK55" s="1309"/>
      <c r="CL55" s="1309"/>
      <c r="CM55" s="1309"/>
      <c r="CN55" s="1309">
        <v>23.1</v>
      </c>
      <c r="CO55" s="1309"/>
      <c r="CP55" s="1309"/>
      <c r="CQ55" s="1309"/>
      <c r="CR55" s="1309"/>
      <c r="CS55" s="1309"/>
      <c r="CT55" s="1309"/>
      <c r="CU55" s="1309"/>
      <c r="CV55" s="1309">
        <v>19</v>
      </c>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611</v>
      </c>
      <c r="BC57" s="1312"/>
      <c r="BD57" s="1312"/>
      <c r="BE57" s="1312"/>
      <c r="BF57" s="1312"/>
      <c r="BG57" s="1312"/>
      <c r="BH57" s="1312"/>
      <c r="BI57" s="1312"/>
      <c r="BJ57" s="1312"/>
      <c r="BK57" s="1312"/>
      <c r="BL57" s="1312"/>
      <c r="BM57" s="1312"/>
      <c r="BN57" s="1312"/>
      <c r="BO57" s="1312"/>
      <c r="BP57" s="1309">
        <v>54.4</v>
      </c>
      <c r="BQ57" s="1309"/>
      <c r="BR57" s="1309"/>
      <c r="BS57" s="1309"/>
      <c r="BT57" s="1309"/>
      <c r="BU57" s="1309"/>
      <c r="BV57" s="1309"/>
      <c r="BW57" s="1309"/>
      <c r="BX57" s="1309">
        <v>57.4</v>
      </c>
      <c r="BY57" s="1309"/>
      <c r="BZ57" s="1309"/>
      <c r="CA57" s="1309"/>
      <c r="CB57" s="1309"/>
      <c r="CC57" s="1309"/>
      <c r="CD57" s="1309"/>
      <c r="CE57" s="1309"/>
      <c r="CF57" s="1309">
        <v>58.3</v>
      </c>
      <c r="CG57" s="1309"/>
      <c r="CH57" s="1309"/>
      <c r="CI57" s="1309"/>
      <c r="CJ57" s="1309"/>
      <c r="CK57" s="1309"/>
      <c r="CL57" s="1309"/>
      <c r="CM57" s="1309"/>
      <c r="CN57" s="1309">
        <v>60.4</v>
      </c>
      <c r="CO57" s="1309"/>
      <c r="CP57" s="1309"/>
      <c r="CQ57" s="1309"/>
      <c r="CR57" s="1309"/>
      <c r="CS57" s="1309"/>
      <c r="CT57" s="1309"/>
      <c r="CU57" s="1309"/>
      <c r="CV57" s="1309">
        <v>61.3</v>
      </c>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613</v>
      </c>
    </row>
    <row r="64" spans="1:109" ht="13" x14ac:dyDescent="0.2">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608</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558</v>
      </c>
      <c r="BQ72" s="1314"/>
      <c r="BR72" s="1314"/>
      <c r="BS72" s="1314"/>
      <c r="BT72" s="1314"/>
      <c r="BU72" s="1314"/>
      <c r="BV72" s="1314"/>
      <c r="BW72" s="1314"/>
      <c r="BX72" s="1314" t="s">
        <v>559</v>
      </c>
      <c r="BY72" s="1314"/>
      <c r="BZ72" s="1314"/>
      <c r="CA72" s="1314"/>
      <c r="CB72" s="1314"/>
      <c r="CC72" s="1314"/>
      <c r="CD72" s="1314"/>
      <c r="CE72" s="1314"/>
      <c r="CF72" s="1314" t="s">
        <v>560</v>
      </c>
      <c r="CG72" s="1314"/>
      <c r="CH72" s="1314"/>
      <c r="CI72" s="1314"/>
      <c r="CJ72" s="1314"/>
      <c r="CK72" s="1314"/>
      <c r="CL72" s="1314"/>
      <c r="CM72" s="1314"/>
      <c r="CN72" s="1314" t="s">
        <v>561</v>
      </c>
      <c r="CO72" s="1314"/>
      <c r="CP72" s="1314"/>
      <c r="CQ72" s="1314"/>
      <c r="CR72" s="1314"/>
      <c r="CS72" s="1314"/>
      <c r="CT72" s="1314"/>
      <c r="CU72" s="1314"/>
      <c r="CV72" s="1314" t="s">
        <v>562</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11.5</v>
      </c>
      <c r="BQ73" s="1309"/>
      <c r="BR73" s="1309"/>
      <c r="BS73" s="1309"/>
      <c r="BT73" s="1309"/>
      <c r="BU73" s="1309"/>
      <c r="BV73" s="1309"/>
      <c r="BW73" s="1309"/>
      <c r="BX73" s="1309">
        <v>5.9</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v>9.6999999999999993</v>
      </c>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6.2</v>
      </c>
      <c r="BQ75" s="1309"/>
      <c r="BR75" s="1309"/>
      <c r="BS75" s="1309"/>
      <c r="BT75" s="1309"/>
      <c r="BU75" s="1309"/>
      <c r="BV75" s="1309"/>
      <c r="BW75" s="1309"/>
      <c r="BX75" s="1309">
        <v>5.4</v>
      </c>
      <c r="BY75" s="1309"/>
      <c r="BZ75" s="1309"/>
      <c r="CA75" s="1309"/>
      <c r="CB75" s="1309"/>
      <c r="CC75" s="1309"/>
      <c r="CD75" s="1309"/>
      <c r="CE75" s="1309"/>
      <c r="CF75" s="1309">
        <v>4.4000000000000004</v>
      </c>
      <c r="CG75" s="1309"/>
      <c r="CH75" s="1309"/>
      <c r="CI75" s="1309"/>
      <c r="CJ75" s="1309"/>
      <c r="CK75" s="1309"/>
      <c r="CL75" s="1309"/>
      <c r="CM75" s="1309"/>
      <c r="CN75" s="1309">
        <v>3</v>
      </c>
      <c r="CO75" s="1309"/>
      <c r="CP75" s="1309"/>
      <c r="CQ75" s="1309"/>
      <c r="CR75" s="1309"/>
      <c r="CS75" s="1309"/>
      <c r="CT75" s="1309"/>
      <c r="CU75" s="1309"/>
      <c r="CV75" s="1309">
        <v>2.1</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610</v>
      </c>
      <c r="BC77" s="1312"/>
      <c r="BD77" s="1312"/>
      <c r="BE77" s="1312"/>
      <c r="BF77" s="1312"/>
      <c r="BG77" s="1312"/>
      <c r="BH77" s="1312"/>
      <c r="BI77" s="1312"/>
      <c r="BJ77" s="1312"/>
      <c r="BK77" s="1312"/>
      <c r="BL77" s="1312"/>
      <c r="BM77" s="1312"/>
      <c r="BN77" s="1312"/>
      <c r="BO77" s="1312"/>
      <c r="BP77" s="1309">
        <v>37.4</v>
      </c>
      <c r="BQ77" s="1309"/>
      <c r="BR77" s="1309"/>
      <c r="BS77" s="1309"/>
      <c r="BT77" s="1309"/>
      <c r="BU77" s="1309"/>
      <c r="BV77" s="1309"/>
      <c r="BW77" s="1309"/>
      <c r="BX77" s="1309">
        <v>31</v>
      </c>
      <c r="BY77" s="1309"/>
      <c r="BZ77" s="1309"/>
      <c r="CA77" s="1309"/>
      <c r="CB77" s="1309"/>
      <c r="CC77" s="1309"/>
      <c r="CD77" s="1309"/>
      <c r="CE77" s="1309"/>
      <c r="CF77" s="1309">
        <v>30</v>
      </c>
      <c r="CG77" s="1309"/>
      <c r="CH77" s="1309"/>
      <c r="CI77" s="1309"/>
      <c r="CJ77" s="1309"/>
      <c r="CK77" s="1309"/>
      <c r="CL77" s="1309"/>
      <c r="CM77" s="1309"/>
      <c r="CN77" s="1309">
        <v>23.1</v>
      </c>
      <c r="CO77" s="1309"/>
      <c r="CP77" s="1309"/>
      <c r="CQ77" s="1309"/>
      <c r="CR77" s="1309"/>
      <c r="CS77" s="1309"/>
      <c r="CT77" s="1309"/>
      <c r="CU77" s="1309"/>
      <c r="CV77" s="1309">
        <v>19</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615</v>
      </c>
      <c r="BC79" s="1312"/>
      <c r="BD79" s="1312"/>
      <c r="BE79" s="1312"/>
      <c r="BF79" s="1312"/>
      <c r="BG79" s="1312"/>
      <c r="BH79" s="1312"/>
      <c r="BI79" s="1312"/>
      <c r="BJ79" s="1312"/>
      <c r="BK79" s="1312"/>
      <c r="BL79" s="1312"/>
      <c r="BM79" s="1312"/>
      <c r="BN79" s="1312"/>
      <c r="BO79" s="1312"/>
      <c r="BP79" s="1309">
        <v>6.3</v>
      </c>
      <c r="BQ79" s="1309"/>
      <c r="BR79" s="1309"/>
      <c r="BS79" s="1309"/>
      <c r="BT79" s="1309"/>
      <c r="BU79" s="1309"/>
      <c r="BV79" s="1309"/>
      <c r="BW79" s="1309"/>
      <c r="BX79" s="1309">
        <v>5.2</v>
      </c>
      <c r="BY79" s="1309"/>
      <c r="BZ79" s="1309"/>
      <c r="CA79" s="1309"/>
      <c r="CB79" s="1309"/>
      <c r="CC79" s="1309"/>
      <c r="CD79" s="1309"/>
      <c r="CE79" s="1309"/>
      <c r="CF79" s="1309">
        <v>5</v>
      </c>
      <c r="CG79" s="1309"/>
      <c r="CH79" s="1309"/>
      <c r="CI79" s="1309"/>
      <c r="CJ79" s="1309"/>
      <c r="CK79" s="1309"/>
      <c r="CL79" s="1309"/>
      <c r="CM79" s="1309"/>
      <c r="CN79" s="1309">
        <v>4.2</v>
      </c>
      <c r="CO79" s="1309"/>
      <c r="CP79" s="1309"/>
      <c r="CQ79" s="1309"/>
      <c r="CR79" s="1309"/>
      <c r="CS79" s="1309"/>
      <c r="CT79" s="1309"/>
      <c r="CU79" s="1309"/>
      <c r="CV79" s="1309">
        <v>3.6</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AeBLXAiP9pJX8n1+tGZ/etAJbLzoWQok4bORkuVfzpFgcJbKppyCG2wDCu6GHuclEGGuPuMnXpT/WdAp4MwoQ==" saltValue="wJyxOKDXQyN8Pcs1flZ1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MTzi5qHw/l53siAbW6k38qgVRMfSVzCoj/pSfENEkJMX1aIS5lY8+2yHKkS6PegtsskIkl+zTbkFw5E0Ro46og==" saltValue="X6Smdr5BuZ2NZmH9Kba0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He03wqTS5CVcgMOugCXiYR90CD8MpY7ZnY3qDLw4jV/q65RfYJVxNBTsBksxr6trrZZUeKySuLaXr6A0y90EmQ==" saltValue="mD9KZ542gAk4/U7BtQBt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555</v>
      </c>
      <c r="G2" s="157"/>
      <c r="H2" s="158"/>
    </row>
    <row r="3" spans="1:8" x14ac:dyDescent="0.2">
      <c r="A3" s="154" t="s">
        <v>548</v>
      </c>
      <c r="B3" s="159"/>
      <c r="C3" s="160"/>
      <c r="D3" s="161">
        <v>37935</v>
      </c>
      <c r="E3" s="162"/>
      <c r="F3" s="163">
        <v>43554</v>
      </c>
      <c r="G3" s="164"/>
      <c r="H3" s="165"/>
    </row>
    <row r="4" spans="1:8" x14ac:dyDescent="0.2">
      <c r="A4" s="166"/>
      <c r="B4" s="167"/>
      <c r="C4" s="168"/>
      <c r="D4" s="169">
        <v>18536</v>
      </c>
      <c r="E4" s="170"/>
      <c r="F4" s="171">
        <v>24811</v>
      </c>
      <c r="G4" s="172"/>
      <c r="H4" s="173"/>
    </row>
    <row r="5" spans="1:8" x14ac:dyDescent="0.2">
      <c r="A5" s="154" t="s">
        <v>550</v>
      </c>
      <c r="B5" s="159"/>
      <c r="C5" s="160"/>
      <c r="D5" s="161">
        <v>36374</v>
      </c>
      <c r="E5" s="162"/>
      <c r="F5" s="163">
        <v>42581</v>
      </c>
      <c r="G5" s="164"/>
      <c r="H5" s="165"/>
    </row>
    <row r="6" spans="1:8" x14ac:dyDescent="0.2">
      <c r="A6" s="166"/>
      <c r="B6" s="167"/>
      <c r="C6" s="168"/>
      <c r="D6" s="169">
        <v>21452</v>
      </c>
      <c r="E6" s="170"/>
      <c r="F6" s="171">
        <v>24354</v>
      </c>
      <c r="G6" s="172"/>
      <c r="H6" s="173"/>
    </row>
    <row r="7" spans="1:8" x14ac:dyDescent="0.2">
      <c r="A7" s="154" t="s">
        <v>551</v>
      </c>
      <c r="B7" s="159"/>
      <c r="C7" s="160"/>
      <c r="D7" s="161">
        <v>36580</v>
      </c>
      <c r="E7" s="162"/>
      <c r="F7" s="163">
        <v>45426</v>
      </c>
      <c r="G7" s="164"/>
      <c r="H7" s="165"/>
    </row>
    <row r="8" spans="1:8" x14ac:dyDescent="0.2">
      <c r="A8" s="166"/>
      <c r="B8" s="167"/>
      <c r="C8" s="168"/>
      <c r="D8" s="169">
        <v>19708</v>
      </c>
      <c r="E8" s="170"/>
      <c r="F8" s="171">
        <v>24508</v>
      </c>
      <c r="G8" s="172"/>
      <c r="H8" s="173"/>
    </row>
    <row r="9" spans="1:8" x14ac:dyDescent="0.2">
      <c r="A9" s="154" t="s">
        <v>552</v>
      </c>
      <c r="B9" s="159"/>
      <c r="C9" s="160"/>
      <c r="D9" s="161">
        <v>58394</v>
      </c>
      <c r="E9" s="162"/>
      <c r="F9" s="163">
        <v>45022</v>
      </c>
      <c r="G9" s="164"/>
      <c r="H9" s="165"/>
    </row>
    <row r="10" spans="1:8" x14ac:dyDescent="0.2">
      <c r="A10" s="166"/>
      <c r="B10" s="167"/>
      <c r="C10" s="168"/>
      <c r="D10" s="169">
        <v>29563</v>
      </c>
      <c r="E10" s="170"/>
      <c r="F10" s="171">
        <v>25247</v>
      </c>
      <c r="G10" s="172"/>
      <c r="H10" s="173"/>
    </row>
    <row r="11" spans="1:8" x14ac:dyDescent="0.2">
      <c r="A11" s="154" t="s">
        <v>553</v>
      </c>
      <c r="B11" s="159"/>
      <c r="C11" s="160"/>
      <c r="D11" s="161">
        <v>60992</v>
      </c>
      <c r="E11" s="162"/>
      <c r="F11" s="163">
        <v>46035</v>
      </c>
      <c r="G11" s="164"/>
      <c r="H11" s="165"/>
    </row>
    <row r="12" spans="1:8" x14ac:dyDescent="0.2">
      <c r="A12" s="166"/>
      <c r="B12" s="167"/>
      <c r="C12" s="174"/>
      <c r="D12" s="169">
        <v>27528</v>
      </c>
      <c r="E12" s="170"/>
      <c r="F12" s="171">
        <v>25158</v>
      </c>
      <c r="G12" s="172"/>
      <c r="H12" s="173"/>
    </row>
    <row r="13" spans="1:8" x14ac:dyDescent="0.2">
      <c r="A13" s="154"/>
      <c r="B13" s="159"/>
      <c r="C13" s="175"/>
      <c r="D13" s="176">
        <v>46055</v>
      </c>
      <c r="E13" s="177"/>
      <c r="F13" s="178">
        <v>44524</v>
      </c>
      <c r="G13" s="179"/>
      <c r="H13" s="165"/>
    </row>
    <row r="14" spans="1:8" x14ac:dyDescent="0.2">
      <c r="A14" s="166"/>
      <c r="B14" s="167"/>
      <c r="C14" s="168"/>
      <c r="D14" s="169">
        <v>23357</v>
      </c>
      <c r="E14" s="170"/>
      <c r="F14" s="171">
        <v>24816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10.45</v>
      </c>
      <c r="C19" s="180">
        <f>ROUND(VALUE(SUBSTITUTE(実質収支比率等に係る経年分析!G$48,"▲","-")),2)</f>
        <v>9.58</v>
      </c>
      <c r="D19" s="180">
        <f>ROUND(VALUE(SUBSTITUTE(実質収支比率等に係る経年分析!H$48,"▲","-")),2)</f>
        <v>10.14</v>
      </c>
      <c r="E19" s="180">
        <f>ROUND(VALUE(SUBSTITUTE(実質収支比率等に係る経年分析!I$48,"▲","-")),2)</f>
        <v>7.76</v>
      </c>
      <c r="F19" s="180">
        <f>ROUND(VALUE(SUBSTITUTE(実質収支比率等に係る経年分析!J$48,"▲","-")),2)</f>
        <v>9.2100000000000009</v>
      </c>
    </row>
    <row r="20" spans="1:11" x14ac:dyDescent="0.2">
      <c r="A20" s="180" t="s">
        <v>55</v>
      </c>
      <c r="B20" s="180">
        <f>ROUND(VALUE(SUBSTITUTE(実質収支比率等に係る経年分析!F$47,"▲","-")),2)</f>
        <v>14.93</v>
      </c>
      <c r="C20" s="180">
        <f>ROUND(VALUE(SUBSTITUTE(実質収支比率等に係る経年分析!G$47,"▲","-")),2)</f>
        <v>15.18</v>
      </c>
      <c r="D20" s="180">
        <f>ROUND(VALUE(SUBSTITUTE(実質収支比率等に係る経年分析!H$47,"▲","-")),2)</f>
        <v>15.54</v>
      </c>
      <c r="E20" s="180">
        <f>ROUND(VALUE(SUBSTITUTE(実質収支比率等に係る経年分析!I$47,"▲","-")),2)</f>
        <v>16.100000000000001</v>
      </c>
      <c r="F20" s="180">
        <f>ROUND(VALUE(SUBSTITUTE(実質収支比率等に係る経年分析!J$47,"▲","-")),2)</f>
        <v>15.37</v>
      </c>
    </row>
    <row r="21" spans="1:11" x14ac:dyDescent="0.2">
      <c r="A21" s="180" t="s">
        <v>56</v>
      </c>
      <c r="B21" s="180">
        <f>IF(ISNUMBER(VALUE(SUBSTITUTE(実質収支比率等に係る経年分析!F$49,"▲","-"))),ROUND(VALUE(SUBSTITUTE(実質収支比率等に係る経年分析!F$49,"▲","-")),2),NA())</f>
        <v>3.34</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2.38</v>
      </c>
      <c r="E21" s="180">
        <f>IF(ISNUMBER(VALUE(SUBSTITUTE(実質収支比率等に係る経年分析!I$49,"▲","-"))),ROUND(VALUE(SUBSTITUTE(実質収支比率等に係る経年分析!I$49,"▲","-")),2),NA())</f>
        <v>-0.91</v>
      </c>
      <c r="F21" s="180">
        <f>IF(ISNUMBER(VALUE(SUBSTITUTE(実質収支比率等に係る経年分析!J$49,"▲","-"))),ROUND(VALUE(SUBSTITUTE(実質収支比率等に係る経年分析!J$49,"▲","-")),2),NA())</f>
        <v>0.56999999999999995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2">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2.2000000000000002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2">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5.41</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6.49</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9.14</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6297</v>
      </c>
      <c r="E42" s="182"/>
      <c r="F42" s="182"/>
      <c r="G42" s="182">
        <f>'実質公債費比率（分子）の構造'!L$52</f>
        <v>6061</v>
      </c>
      <c r="H42" s="182"/>
      <c r="I42" s="182"/>
      <c r="J42" s="182">
        <f>'実質公債費比率（分子）の構造'!M$52</f>
        <v>6259</v>
      </c>
      <c r="K42" s="182"/>
      <c r="L42" s="182"/>
      <c r="M42" s="182">
        <f>'実質公債費比率（分子）の構造'!N$52</f>
        <v>5984</v>
      </c>
      <c r="N42" s="182"/>
      <c r="O42" s="182"/>
      <c r="P42" s="182">
        <f>'実質公債費比率（分子）の構造'!O$52</f>
        <v>5411</v>
      </c>
    </row>
    <row r="43" spans="1:16" x14ac:dyDescent="0.2">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542</v>
      </c>
      <c r="C44" s="182"/>
      <c r="D44" s="182"/>
      <c r="E44" s="182">
        <f>'実質公債費比率（分子）の構造'!L$50</f>
        <v>749</v>
      </c>
      <c r="F44" s="182"/>
      <c r="G44" s="182"/>
      <c r="H44" s="182">
        <f>'実質公債費比率（分子）の構造'!M$50</f>
        <v>637</v>
      </c>
      <c r="I44" s="182"/>
      <c r="J44" s="182"/>
      <c r="K44" s="182">
        <f>'実質公債費比率（分子）の構造'!N$50</f>
        <v>14</v>
      </c>
      <c r="L44" s="182"/>
      <c r="M44" s="182"/>
      <c r="N44" s="182">
        <f>'実質公債費比率（分子）の構造'!O$50</f>
        <v>24</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2258</v>
      </c>
      <c r="C46" s="182"/>
      <c r="D46" s="182"/>
      <c r="E46" s="182">
        <f>'実質公債費比率（分子）の構造'!L$48</f>
        <v>1867</v>
      </c>
      <c r="F46" s="182"/>
      <c r="G46" s="182"/>
      <c r="H46" s="182">
        <f>'実質公債費比率（分子）の構造'!M$48</f>
        <v>1832</v>
      </c>
      <c r="I46" s="182"/>
      <c r="J46" s="182"/>
      <c r="K46" s="182">
        <f>'実質公債費比率（分子）の構造'!N$48</f>
        <v>1823</v>
      </c>
      <c r="L46" s="182"/>
      <c r="M46" s="182"/>
      <c r="N46" s="182">
        <f>'実質公債費比率（分子）の構造'!O$48</f>
        <v>1504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5460</v>
      </c>
      <c r="C49" s="182"/>
      <c r="D49" s="182"/>
      <c r="E49" s="182">
        <f>'実質公債費比率（分子）の構造'!L$45</f>
        <v>4971</v>
      </c>
      <c r="F49" s="182"/>
      <c r="G49" s="182"/>
      <c r="H49" s="182">
        <f>'実質公債費比率（分子）の構造'!M$45</f>
        <v>4772</v>
      </c>
      <c r="I49" s="182"/>
      <c r="J49" s="182"/>
      <c r="K49" s="182">
        <f>'実質公債費比率（分子）の構造'!N$45</f>
        <v>4658</v>
      </c>
      <c r="L49" s="182"/>
      <c r="M49" s="182"/>
      <c r="N49" s="182">
        <f>'実質公債費比率（分子）の構造'!O$45</f>
        <v>4590</v>
      </c>
      <c r="O49" s="182"/>
      <c r="P49" s="182"/>
    </row>
    <row r="50" spans="1:16" x14ac:dyDescent="0.2">
      <c r="A50" s="182" t="s">
        <v>71</v>
      </c>
      <c r="B50" s="182" t="e">
        <f>NA()</f>
        <v>#N/A</v>
      </c>
      <c r="C50" s="182">
        <f>IF(ISNUMBER('実質公債費比率（分子）の構造'!K$53),'実質公債費比率（分子）の構造'!K$53,NA())</f>
        <v>1963</v>
      </c>
      <c r="D50" s="182" t="e">
        <f>NA()</f>
        <v>#N/A</v>
      </c>
      <c r="E50" s="182" t="e">
        <f>NA()</f>
        <v>#N/A</v>
      </c>
      <c r="F50" s="182">
        <f>IF(ISNUMBER('実質公債費比率（分子）の構造'!L$53),'実質公債費比率（分子）の構造'!L$53,NA())</f>
        <v>1526</v>
      </c>
      <c r="G50" s="182" t="e">
        <f>NA()</f>
        <v>#N/A</v>
      </c>
      <c r="H50" s="182" t="e">
        <f>NA()</f>
        <v>#N/A</v>
      </c>
      <c r="I50" s="182">
        <f>IF(ISNUMBER('実質公債費比率（分子）の構造'!M$53),'実質公債費比率（分子）の構造'!M$53,NA())</f>
        <v>982</v>
      </c>
      <c r="J50" s="182" t="e">
        <f>NA()</f>
        <v>#N/A</v>
      </c>
      <c r="K50" s="182" t="e">
        <f>NA()</f>
        <v>#N/A</v>
      </c>
      <c r="L50" s="182">
        <f>IF(ISNUMBER('実質公債費比率（分子）の構造'!N$53),'実質公債費比率（分子）の構造'!N$53,NA())</f>
        <v>511</v>
      </c>
      <c r="M50" s="182" t="e">
        <f>NA()</f>
        <v>#N/A</v>
      </c>
      <c r="N50" s="182" t="e">
        <f>NA()</f>
        <v>#N/A</v>
      </c>
      <c r="O50" s="182">
        <f>IF(ISNUMBER('実質公債費比率（分子）の構造'!O$53),'実質公債費比率（分子）の構造'!O$53,NA())</f>
        <v>707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54462</v>
      </c>
      <c r="E56" s="181"/>
      <c r="F56" s="181"/>
      <c r="G56" s="181">
        <f>'将来負担比率（分子）の構造'!J$52</f>
        <v>53127</v>
      </c>
      <c r="H56" s="181"/>
      <c r="I56" s="181"/>
      <c r="J56" s="181">
        <f>'将来負担比率（分子）の構造'!K$52</f>
        <v>52790</v>
      </c>
      <c r="K56" s="181"/>
      <c r="L56" s="181"/>
      <c r="M56" s="181">
        <f>'将来負担比率（分子）の構造'!L$52</f>
        <v>53990</v>
      </c>
      <c r="N56" s="181"/>
      <c r="O56" s="181"/>
      <c r="P56" s="181">
        <f>'将来負担比率（分子）の構造'!M$52</f>
        <v>53622</v>
      </c>
    </row>
    <row r="57" spans="1:16" x14ac:dyDescent="0.2">
      <c r="A57" s="181" t="s">
        <v>42</v>
      </c>
      <c r="B57" s="181"/>
      <c r="C57" s="181"/>
      <c r="D57" s="181">
        <f>'将来負担比率（分子）の構造'!I$51</f>
        <v>20372</v>
      </c>
      <c r="E57" s="181"/>
      <c r="F57" s="181"/>
      <c r="G57" s="181">
        <f>'将来負担比率（分子）の構造'!J$51</f>
        <v>21543</v>
      </c>
      <c r="H57" s="181"/>
      <c r="I57" s="181"/>
      <c r="J57" s="181">
        <f>'将来負担比率（分子）の構造'!K$51</f>
        <v>20827</v>
      </c>
      <c r="K57" s="181"/>
      <c r="L57" s="181"/>
      <c r="M57" s="181">
        <f>'将来負担比率（分子）の構造'!L$51</f>
        <v>19144</v>
      </c>
      <c r="N57" s="181"/>
      <c r="O57" s="181"/>
      <c r="P57" s="181">
        <f>'将来負担比率（分子）の構造'!M$51</f>
        <v>19447</v>
      </c>
    </row>
    <row r="58" spans="1:16" x14ac:dyDescent="0.2">
      <c r="A58" s="181" t="s">
        <v>41</v>
      </c>
      <c r="B58" s="181"/>
      <c r="C58" s="181"/>
      <c r="D58" s="181">
        <f>'将来負担比率（分子）の構造'!I$50</f>
        <v>12791</v>
      </c>
      <c r="E58" s="181"/>
      <c r="F58" s="181"/>
      <c r="G58" s="181">
        <f>'将来負担比率（分子）の構造'!J$50</f>
        <v>13167</v>
      </c>
      <c r="H58" s="181"/>
      <c r="I58" s="181"/>
      <c r="J58" s="181">
        <f>'将来負担比率（分子）の構造'!K$50</f>
        <v>14678</v>
      </c>
      <c r="K58" s="181"/>
      <c r="L58" s="181"/>
      <c r="M58" s="181">
        <f>'将来負担比率（分子）の構造'!L$50</f>
        <v>14508</v>
      </c>
      <c r="N58" s="181"/>
      <c r="O58" s="181"/>
      <c r="P58" s="181">
        <f>'将来負担比率（分子）の構造'!M$50</f>
        <v>13758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10198</v>
      </c>
      <c r="C62" s="181"/>
      <c r="D62" s="181"/>
      <c r="E62" s="181">
        <f>'将来負担比率（分子）の構造'!J$45</f>
        <v>10366</v>
      </c>
      <c r="F62" s="181"/>
      <c r="G62" s="181"/>
      <c r="H62" s="181">
        <f>'将来負担比率（分子）の構造'!K$45</f>
        <v>10204</v>
      </c>
      <c r="I62" s="181"/>
      <c r="J62" s="181"/>
      <c r="K62" s="181">
        <f>'将来負担比率（分子）の構造'!L$45</f>
        <v>10408</v>
      </c>
      <c r="L62" s="181"/>
      <c r="M62" s="181"/>
      <c r="N62" s="181">
        <f>'将来負担比率（分子）の構造'!M$45</f>
        <v>10657</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23836</v>
      </c>
      <c r="C64" s="181"/>
      <c r="D64" s="181"/>
      <c r="E64" s="181">
        <f>'将来負担比率（分子）の構造'!J$43</f>
        <v>24294</v>
      </c>
      <c r="F64" s="181"/>
      <c r="G64" s="181"/>
      <c r="H64" s="181">
        <f>'将来負担比率（分子）の構造'!K$43</f>
        <v>24310</v>
      </c>
      <c r="I64" s="181"/>
      <c r="J64" s="181"/>
      <c r="K64" s="181">
        <f>'将来負担比率（分子）の構造'!L$43</f>
        <v>21857</v>
      </c>
      <c r="L64" s="181"/>
      <c r="M64" s="181"/>
      <c r="N64" s="181">
        <f>'将来負担比率（分子）の構造'!M$43</f>
        <v>20923</v>
      </c>
      <c r="O64" s="181"/>
      <c r="P64" s="181"/>
    </row>
    <row r="65" spans="1:16" x14ac:dyDescent="0.2">
      <c r="A65" s="181" t="s">
        <v>32</v>
      </c>
      <c r="B65" s="181">
        <f>'将来負担比率（分子）の構造'!I$42</f>
        <v>6564</v>
      </c>
      <c r="C65" s="181"/>
      <c r="D65" s="181"/>
      <c r="E65" s="181">
        <f>'将来負担比率（分子）の構造'!J$42</f>
        <v>4378</v>
      </c>
      <c r="F65" s="181"/>
      <c r="G65" s="181"/>
      <c r="H65" s="181">
        <f>'将来負担比率（分子）の構造'!K$42</f>
        <v>3350</v>
      </c>
      <c r="I65" s="181"/>
      <c r="J65" s="181"/>
      <c r="K65" s="181">
        <f>'将来負担比率（分子）の構造'!L$42</f>
        <v>3157</v>
      </c>
      <c r="L65" s="181"/>
      <c r="M65" s="181"/>
      <c r="N65" s="181">
        <f>'将来負担比率（分子）の構造'!M$42</f>
        <v>2878</v>
      </c>
      <c r="O65" s="181"/>
      <c r="P65" s="181"/>
    </row>
    <row r="66" spans="1:16" x14ac:dyDescent="0.2">
      <c r="A66" s="181" t="s">
        <v>31</v>
      </c>
      <c r="B66" s="181">
        <f>'将来負担比率（分子）の構造'!I$41</f>
        <v>50880</v>
      </c>
      <c r="C66" s="181"/>
      <c r="D66" s="181"/>
      <c r="E66" s="181">
        <f>'将来負担比率（分子）の構造'!J$41</f>
        <v>50759</v>
      </c>
      <c r="F66" s="181"/>
      <c r="G66" s="181"/>
      <c r="H66" s="181">
        <f>'将来負担比率（分子）の構造'!K$41</f>
        <v>49973</v>
      </c>
      <c r="I66" s="181"/>
      <c r="J66" s="181"/>
      <c r="K66" s="181">
        <f>'将来負担比率（分子）の構造'!L$41</f>
        <v>52117</v>
      </c>
      <c r="L66" s="181"/>
      <c r="M66" s="181"/>
      <c r="N66" s="181">
        <f>'将来負担比率（分子）の構造'!M$41</f>
        <v>55653</v>
      </c>
      <c r="O66" s="181"/>
      <c r="P66" s="181"/>
    </row>
    <row r="67" spans="1:16" x14ac:dyDescent="0.2">
      <c r="A67" s="181" t="s">
        <v>75</v>
      </c>
      <c r="B67" s="181" t="e">
        <f>NA()</f>
        <v>#N/A</v>
      </c>
      <c r="C67" s="181">
        <f>IF(ISNUMBER('将来負担比率（分子）の構造'!I$53), IF('将来負担比率（分子）の構造'!I$53 &lt; 0, 0, '将来負担比率（分子）の構造'!I$53), NA())</f>
        <v>3852</v>
      </c>
      <c r="D67" s="181" t="e">
        <f>NA()</f>
        <v>#N/A</v>
      </c>
      <c r="E67" s="181" t="e">
        <f>NA()</f>
        <v>#N/A</v>
      </c>
      <c r="F67" s="181">
        <f>IF(ISNUMBER('将来負担比率（分子）の構造'!J$53), IF('将来負担比率（分子）の構造'!J$53 &lt; 0, 0, '将来負担比率（分子）の構造'!J$53), NA())</f>
        <v>1960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3284</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5897</v>
      </c>
      <c r="C72" s="185">
        <f>基金残高に係る経年分析!G55</f>
        <v>6138</v>
      </c>
      <c r="D72" s="185">
        <f>基金残高に係る経年分析!H55</f>
        <v>5820</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5241</v>
      </c>
      <c r="C74" s="185">
        <f>基金残高に係る経年分析!G57</f>
        <v>4710</v>
      </c>
      <c r="D74" s="185">
        <f>基金残高に係る経年分析!H57</f>
        <v>3632</v>
      </c>
    </row>
  </sheetData>
  <sheetProtection algorithmName="SHA-512" hashValue="d75uQz9jEpSPepgA6PHwQgnVoy5JYQR26WNUffQy5nVLAFfifhxpL/F/OIgbgb3h9XATP/E2RYb9R061JhQpyA==" saltValue="W5x+J01vnLlB8oRhEyQM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33196668</v>
      </c>
      <c r="S5" s="673"/>
      <c r="T5" s="673"/>
      <c r="U5" s="673"/>
      <c r="V5" s="673"/>
      <c r="W5" s="673"/>
      <c r="X5" s="673"/>
      <c r="Y5" s="674"/>
      <c r="Z5" s="675">
        <v>42.3</v>
      </c>
      <c r="AA5" s="675"/>
      <c r="AB5" s="675"/>
      <c r="AC5" s="675"/>
      <c r="AD5" s="676">
        <v>31281992</v>
      </c>
      <c r="AE5" s="676"/>
      <c r="AF5" s="676"/>
      <c r="AG5" s="676"/>
      <c r="AH5" s="676"/>
      <c r="AI5" s="676"/>
      <c r="AJ5" s="676"/>
      <c r="AK5" s="676"/>
      <c r="AL5" s="677">
        <v>83.7</v>
      </c>
      <c r="AM5" s="678"/>
      <c r="AN5" s="678"/>
      <c r="AO5" s="679"/>
      <c r="AP5" s="669" t="s">
        <v>227</v>
      </c>
      <c r="AQ5" s="670"/>
      <c r="AR5" s="670"/>
      <c r="AS5" s="670"/>
      <c r="AT5" s="670"/>
      <c r="AU5" s="670"/>
      <c r="AV5" s="670"/>
      <c r="AW5" s="670"/>
      <c r="AX5" s="670"/>
      <c r="AY5" s="670"/>
      <c r="AZ5" s="670"/>
      <c r="BA5" s="670"/>
      <c r="BB5" s="670"/>
      <c r="BC5" s="670"/>
      <c r="BD5" s="670"/>
      <c r="BE5" s="670"/>
      <c r="BF5" s="671"/>
      <c r="BG5" s="683">
        <v>31258425</v>
      </c>
      <c r="BH5" s="684"/>
      <c r="BI5" s="684"/>
      <c r="BJ5" s="684"/>
      <c r="BK5" s="684"/>
      <c r="BL5" s="684"/>
      <c r="BM5" s="684"/>
      <c r="BN5" s="685"/>
      <c r="BO5" s="686">
        <v>94.2</v>
      </c>
      <c r="BP5" s="686"/>
      <c r="BQ5" s="686"/>
      <c r="BR5" s="686"/>
      <c r="BS5" s="687">
        <v>187224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378505</v>
      </c>
      <c r="S6" s="684"/>
      <c r="T6" s="684"/>
      <c r="U6" s="684"/>
      <c r="V6" s="684"/>
      <c r="W6" s="684"/>
      <c r="X6" s="684"/>
      <c r="Y6" s="685"/>
      <c r="Z6" s="686">
        <v>0.5</v>
      </c>
      <c r="AA6" s="686"/>
      <c r="AB6" s="686"/>
      <c r="AC6" s="686"/>
      <c r="AD6" s="687">
        <v>378505</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31258425</v>
      </c>
      <c r="BH6" s="684"/>
      <c r="BI6" s="684"/>
      <c r="BJ6" s="684"/>
      <c r="BK6" s="684"/>
      <c r="BL6" s="684"/>
      <c r="BM6" s="684"/>
      <c r="BN6" s="685"/>
      <c r="BO6" s="686">
        <v>94.2</v>
      </c>
      <c r="BP6" s="686"/>
      <c r="BQ6" s="686"/>
      <c r="BR6" s="686"/>
      <c r="BS6" s="687">
        <v>187224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433964</v>
      </c>
      <c r="CS6" s="684"/>
      <c r="CT6" s="684"/>
      <c r="CU6" s="684"/>
      <c r="CV6" s="684"/>
      <c r="CW6" s="684"/>
      <c r="CX6" s="684"/>
      <c r="CY6" s="685"/>
      <c r="CZ6" s="677">
        <v>0.6</v>
      </c>
      <c r="DA6" s="678"/>
      <c r="DB6" s="678"/>
      <c r="DC6" s="697"/>
      <c r="DD6" s="692">
        <v>972</v>
      </c>
      <c r="DE6" s="684"/>
      <c r="DF6" s="684"/>
      <c r="DG6" s="684"/>
      <c r="DH6" s="684"/>
      <c r="DI6" s="684"/>
      <c r="DJ6" s="684"/>
      <c r="DK6" s="684"/>
      <c r="DL6" s="684"/>
      <c r="DM6" s="684"/>
      <c r="DN6" s="684"/>
      <c r="DO6" s="684"/>
      <c r="DP6" s="685"/>
      <c r="DQ6" s="692">
        <v>433664</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16945</v>
      </c>
      <c r="S7" s="684"/>
      <c r="T7" s="684"/>
      <c r="U7" s="684"/>
      <c r="V7" s="684"/>
      <c r="W7" s="684"/>
      <c r="X7" s="684"/>
      <c r="Y7" s="685"/>
      <c r="Z7" s="686">
        <v>0</v>
      </c>
      <c r="AA7" s="686"/>
      <c r="AB7" s="686"/>
      <c r="AC7" s="686"/>
      <c r="AD7" s="687">
        <v>16945</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14218835</v>
      </c>
      <c r="BH7" s="684"/>
      <c r="BI7" s="684"/>
      <c r="BJ7" s="684"/>
      <c r="BK7" s="684"/>
      <c r="BL7" s="684"/>
      <c r="BM7" s="684"/>
      <c r="BN7" s="685"/>
      <c r="BO7" s="686">
        <v>42.8</v>
      </c>
      <c r="BP7" s="686"/>
      <c r="BQ7" s="686"/>
      <c r="BR7" s="686"/>
      <c r="BS7" s="687">
        <v>187224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8692341</v>
      </c>
      <c r="CS7" s="684"/>
      <c r="CT7" s="684"/>
      <c r="CU7" s="684"/>
      <c r="CV7" s="684"/>
      <c r="CW7" s="684"/>
      <c r="CX7" s="684"/>
      <c r="CY7" s="685"/>
      <c r="CZ7" s="686">
        <v>11.8</v>
      </c>
      <c r="DA7" s="686"/>
      <c r="DB7" s="686"/>
      <c r="DC7" s="686"/>
      <c r="DD7" s="692">
        <v>1278253</v>
      </c>
      <c r="DE7" s="684"/>
      <c r="DF7" s="684"/>
      <c r="DG7" s="684"/>
      <c r="DH7" s="684"/>
      <c r="DI7" s="684"/>
      <c r="DJ7" s="684"/>
      <c r="DK7" s="684"/>
      <c r="DL7" s="684"/>
      <c r="DM7" s="684"/>
      <c r="DN7" s="684"/>
      <c r="DO7" s="684"/>
      <c r="DP7" s="685"/>
      <c r="DQ7" s="692">
        <v>6718501</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155845</v>
      </c>
      <c r="S8" s="684"/>
      <c r="T8" s="684"/>
      <c r="U8" s="684"/>
      <c r="V8" s="684"/>
      <c r="W8" s="684"/>
      <c r="X8" s="684"/>
      <c r="Y8" s="685"/>
      <c r="Z8" s="686">
        <v>0.2</v>
      </c>
      <c r="AA8" s="686"/>
      <c r="AB8" s="686"/>
      <c r="AC8" s="686"/>
      <c r="AD8" s="687">
        <v>155845</v>
      </c>
      <c r="AE8" s="687"/>
      <c r="AF8" s="687"/>
      <c r="AG8" s="687"/>
      <c r="AH8" s="687"/>
      <c r="AI8" s="687"/>
      <c r="AJ8" s="687"/>
      <c r="AK8" s="687"/>
      <c r="AL8" s="688">
        <v>0.4</v>
      </c>
      <c r="AM8" s="689"/>
      <c r="AN8" s="689"/>
      <c r="AO8" s="690"/>
      <c r="AP8" s="680" t="s">
        <v>238</v>
      </c>
      <c r="AQ8" s="681"/>
      <c r="AR8" s="681"/>
      <c r="AS8" s="681"/>
      <c r="AT8" s="681"/>
      <c r="AU8" s="681"/>
      <c r="AV8" s="681"/>
      <c r="AW8" s="681"/>
      <c r="AX8" s="681"/>
      <c r="AY8" s="681"/>
      <c r="AZ8" s="681"/>
      <c r="BA8" s="681"/>
      <c r="BB8" s="681"/>
      <c r="BC8" s="681"/>
      <c r="BD8" s="681"/>
      <c r="BE8" s="681"/>
      <c r="BF8" s="682"/>
      <c r="BG8" s="683">
        <v>339526</v>
      </c>
      <c r="BH8" s="684"/>
      <c r="BI8" s="684"/>
      <c r="BJ8" s="684"/>
      <c r="BK8" s="684"/>
      <c r="BL8" s="684"/>
      <c r="BM8" s="684"/>
      <c r="BN8" s="685"/>
      <c r="BO8" s="686">
        <v>1</v>
      </c>
      <c r="BP8" s="686"/>
      <c r="BQ8" s="686"/>
      <c r="BR8" s="686"/>
      <c r="BS8" s="692" t="s">
        <v>127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28378752</v>
      </c>
      <c r="CS8" s="684"/>
      <c r="CT8" s="684"/>
      <c r="CU8" s="684"/>
      <c r="CV8" s="684"/>
      <c r="CW8" s="684"/>
      <c r="CX8" s="684"/>
      <c r="CY8" s="685"/>
      <c r="CZ8" s="686">
        <v>38.5</v>
      </c>
      <c r="DA8" s="686"/>
      <c r="DB8" s="686"/>
      <c r="DC8" s="686"/>
      <c r="DD8" s="692">
        <v>411554</v>
      </c>
      <c r="DE8" s="684"/>
      <c r="DF8" s="684"/>
      <c r="DG8" s="684"/>
      <c r="DH8" s="684"/>
      <c r="DI8" s="684"/>
      <c r="DJ8" s="684"/>
      <c r="DK8" s="684"/>
      <c r="DL8" s="684"/>
      <c r="DM8" s="684"/>
      <c r="DN8" s="684"/>
      <c r="DO8" s="684"/>
      <c r="DP8" s="685"/>
      <c r="DQ8" s="692">
        <v>12768023</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93383</v>
      </c>
      <c r="S9" s="684"/>
      <c r="T9" s="684"/>
      <c r="U9" s="684"/>
      <c r="V9" s="684"/>
      <c r="W9" s="684"/>
      <c r="X9" s="684"/>
      <c r="Y9" s="685"/>
      <c r="Z9" s="686">
        <v>0.1</v>
      </c>
      <c r="AA9" s="686"/>
      <c r="AB9" s="686"/>
      <c r="AC9" s="686"/>
      <c r="AD9" s="687">
        <v>93383</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11254205</v>
      </c>
      <c r="BH9" s="684"/>
      <c r="BI9" s="684"/>
      <c r="BJ9" s="684"/>
      <c r="BK9" s="684"/>
      <c r="BL9" s="684"/>
      <c r="BM9" s="684"/>
      <c r="BN9" s="685"/>
      <c r="BO9" s="686">
        <v>33.9</v>
      </c>
      <c r="BP9" s="686"/>
      <c r="BQ9" s="686"/>
      <c r="BR9" s="686"/>
      <c r="BS9" s="692" t="s">
        <v>127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8887094</v>
      </c>
      <c r="CS9" s="684"/>
      <c r="CT9" s="684"/>
      <c r="CU9" s="684"/>
      <c r="CV9" s="684"/>
      <c r="CW9" s="684"/>
      <c r="CX9" s="684"/>
      <c r="CY9" s="685"/>
      <c r="CZ9" s="686">
        <v>12</v>
      </c>
      <c r="DA9" s="686"/>
      <c r="DB9" s="686"/>
      <c r="DC9" s="686"/>
      <c r="DD9" s="692">
        <v>2805365</v>
      </c>
      <c r="DE9" s="684"/>
      <c r="DF9" s="684"/>
      <c r="DG9" s="684"/>
      <c r="DH9" s="684"/>
      <c r="DI9" s="684"/>
      <c r="DJ9" s="684"/>
      <c r="DK9" s="684"/>
      <c r="DL9" s="684"/>
      <c r="DM9" s="684"/>
      <c r="DN9" s="684"/>
      <c r="DO9" s="684"/>
      <c r="DP9" s="685"/>
      <c r="DQ9" s="692">
        <v>5499253</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610009</v>
      </c>
      <c r="BH10" s="684"/>
      <c r="BI10" s="684"/>
      <c r="BJ10" s="684"/>
      <c r="BK10" s="684"/>
      <c r="BL10" s="684"/>
      <c r="BM10" s="684"/>
      <c r="BN10" s="685"/>
      <c r="BO10" s="686">
        <v>1.8</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174341</v>
      </c>
      <c r="CS10" s="684"/>
      <c r="CT10" s="684"/>
      <c r="CU10" s="684"/>
      <c r="CV10" s="684"/>
      <c r="CW10" s="684"/>
      <c r="CX10" s="684"/>
      <c r="CY10" s="685"/>
      <c r="CZ10" s="686">
        <v>0.2</v>
      </c>
      <c r="DA10" s="686"/>
      <c r="DB10" s="686"/>
      <c r="DC10" s="686"/>
      <c r="DD10" s="692" t="s">
        <v>127</v>
      </c>
      <c r="DE10" s="684"/>
      <c r="DF10" s="684"/>
      <c r="DG10" s="684"/>
      <c r="DH10" s="684"/>
      <c r="DI10" s="684"/>
      <c r="DJ10" s="684"/>
      <c r="DK10" s="684"/>
      <c r="DL10" s="684"/>
      <c r="DM10" s="684"/>
      <c r="DN10" s="684"/>
      <c r="DO10" s="684"/>
      <c r="DP10" s="685"/>
      <c r="DQ10" s="692">
        <v>24341</v>
      </c>
      <c r="DR10" s="684"/>
      <c r="DS10" s="684"/>
      <c r="DT10" s="684"/>
      <c r="DU10" s="684"/>
      <c r="DV10" s="684"/>
      <c r="DW10" s="684"/>
      <c r="DX10" s="684"/>
      <c r="DY10" s="684"/>
      <c r="DZ10" s="684"/>
      <c r="EA10" s="684"/>
      <c r="EB10" s="684"/>
      <c r="EC10" s="693"/>
    </row>
    <row r="11" spans="2:143" ht="11.25" customHeight="1" x14ac:dyDescent="0.2">
      <c r="B11" s="680" t="s">
        <v>246</v>
      </c>
      <c r="C11" s="681"/>
      <c r="D11" s="681"/>
      <c r="E11" s="681"/>
      <c r="F11" s="681"/>
      <c r="G11" s="681"/>
      <c r="H11" s="681"/>
      <c r="I11" s="681"/>
      <c r="J11" s="681"/>
      <c r="K11" s="681"/>
      <c r="L11" s="681"/>
      <c r="M11" s="681"/>
      <c r="N11" s="681"/>
      <c r="O11" s="681"/>
      <c r="P11" s="681"/>
      <c r="Q11" s="682"/>
      <c r="R11" s="683">
        <v>3395533</v>
      </c>
      <c r="S11" s="684"/>
      <c r="T11" s="684"/>
      <c r="U11" s="684"/>
      <c r="V11" s="684"/>
      <c r="W11" s="684"/>
      <c r="X11" s="684"/>
      <c r="Y11" s="685"/>
      <c r="Z11" s="688">
        <v>4.3</v>
      </c>
      <c r="AA11" s="689"/>
      <c r="AB11" s="689"/>
      <c r="AC11" s="701"/>
      <c r="AD11" s="692">
        <v>3395533</v>
      </c>
      <c r="AE11" s="684"/>
      <c r="AF11" s="684"/>
      <c r="AG11" s="684"/>
      <c r="AH11" s="684"/>
      <c r="AI11" s="684"/>
      <c r="AJ11" s="684"/>
      <c r="AK11" s="685"/>
      <c r="AL11" s="688">
        <v>9.1</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2015095</v>
      </c>
      <c r="BH11" s="684"/>
      <c r="BI11" s="684"/>
      <c r="BJ11" s="684"/>
      <c r="BK11" s="684"/>
      <c r="BL11" s="684"/>
      <c r="BM11" s="684"/>
      <c r="BN11" s="685"/>
      <c r="BO11" s="686">
        <v>6.1</v>
      </c>
      <c r="BP11" s="686"/>
      <c r="BQ11" s="686"/>
      <c r="BR11" s="686"/>
      <c r="BS11" s="692">
        <v>187224</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1082865</v>
      </c>
      <c r="CS11" s="684"/>
      <c r="CT11" s="684"/>
      <c r="CU11" s="684"/>
      <c r="CV11" s="684"/>
      <c r="CW11" s="684"/>
      <c r="CX11" s="684"/>
      <c r="CY11" s="685"/>
      <c r="CZ11" s="686">
        <v>1.5</v>
      </c>
      <c r="DA11" s="686"/>
      <c r="DB11" s="686"/>
      <c r="DC11" s="686"/>
      <c r="DD11" s="692">
        <v>500303</v>
      </c>
      <c r="DE11" s="684"/>
      <c r="DF11" s="684"/>
      <c r="DG11" s="684"/>
      <c r="DH11" s="684"/>
      <c r="DI11" s="684"/>
      <c r="DJ11" s="684"/>
      <c r="DK11" s="684"/>
      <c r="DL11" s="684"/>
      <c r="DM11" s="684"/>
      <c r="DN11" s="684"/>
      <c r="DO11" s="684"/>
      <c r="DP11" s="685"/>
      <c r="DQ11" s="692">
        <v>521203</v>
      </c>
      <c r="DR11" s="684"/>
      <c r="DS11" s="684"/>
      <c r="DT11" s="684"/>
      <c r="DU11" s="684"/>
      <c r="DV11" s="684"/>
      <c r="DW11" s="684"/>
      <c r="DX11" s="684"/>
      <c r="DY11" s="684"/>
      <c r="DZ11" s="684"/>
      <c r="EA11" s="684"/>
      <c r="EB11" s="684"/>
      <c r="EC11" s="693"/>
    </row>
    <row r="12" spans="2:143" ht="11.25" customHeight="1" x14ac:dyDescent="0.2">
      <c r="B12" s="680" t="s">
        <v>249</v>
      </c>
      <c r="C12" s="681"/>
      <c r="D12" s="681"/>
      <c r="E12" s="681"/>
      <c r="F12" s="681"/>
      <c r="G12" s="681"/>
      <c r="H12" s="681"/>
      <c r="I12" s="681"/>
      <c r="J12" s="681"/>
      <c r="K12" s="681"/>
      <c r="L12" s="681"/>
      <c r="M12" s="681"/>
      <c r="N12" s="681"/>
      <c r="O12" s="681"/>
      <c r="P12" s="681"/>
      <c r="Q12" s="682"/>
      <c r="R12" s="683">
        <v>12916</v>
      </c>
      <c r="S12" s="684"/>
      <c r="T12" s="684"/>
      <c r="U12" s="684"/>
      <c r="V12" s="684"/>
      <c r="W12" s="684"/>
      <c r="X12" s="684"/>
      <c r="Y12" s="685"/>
      <c r="Z12" s="686">
        <v>0</v>
      </c>
      <c r="AA12" s="686"/>
      <c r="AB12" s="686"/>
      <c r="AC12" s="686"/>
      <c r="AD12" s="687">
        <v>12916</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15392601</v>
      </c>
      <c r="BH12" s="684"/>
      <c r="BI12" s="684"/>
      <c r="BJ12" s="684"/>
      <c r="BK12" s="684"/>
      <c r="BL12" s="684"/>
      <c r="BM12" s="684"/>
      <c r="BN12" s="685"/>
      <c r="BO12" s="686">
        <v>46.4</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1466098</v>
      </c>
      <c r="CS12" s="684"/>
      <c r="CT12" s="684"/>
      <c r="CU12" s="684"/>
      <c r="CV12" s="684"/>
      <c r="CW12" s="684"/>
      <c r="CX12" s="684"/>
      <c r="CY12" s="685"/>
      <c r="CZ12" s="686">
        <v>2</v>
      </c>
      <c r="DA12" s="686"/>
      <c r="DB12" s="686"/>
      <c r="DC12" s="686"/>
      <c r="DD12" s="692">
        <v>266516</v>
      </c>
      <c r="DE12" s="684"/>
      <c r="DF12" s="684"/>
      <c r="DG12" s="684"/>
      <c r="DH12" s="684"/>
      <c r="DI12" s="684"/>
      <c r="DJ12" s="684"/>
      <c r="DK12" s="684"/>
      <c r="DL12" s="684"/>
      <c r="DM12" s="684"/>
      <c r="DN12" s="684"/>
      <c r="DO12" s="684"/>
      <c r="DP12" s="685"/>
      <c r="DQ12" s="692">
        <v>1079795</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15363065</v>
      </c>
      <c r="BH13" s="684"/>
      <c r="BI13" s="684"/>
      <c r="BJ13" s="684"/>
      <c r="BK13" s="684"/>
      <c r="BL13" s="684"/>
      <c r="BM13" s="684"/>
      <c r="BN13" s="685"/>
      <c r="BO13" s="686">
        <v>46.3</v>
      </c>
      <c r="BP13" s="686"/>
      <c r="BQ13" s="686"/>
      <c r="BR13" s="686"/>
      <c r="BS13" s="692" t="s">
        <v>127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7253530</v>
      </c>
      <c r="CS13" s="684"/>
      <c r="CT13" s="684"/>
      <c r="CU13" s="684"/>
      <c r="CV13" s="684"/>
      <c r="CW13" s="684"/>
      <c r="CX13" s="684"/>
      <c r="CY13" s="685"/>
      <c r="CZ13" s="686">
        <v>9.8000000000000007</v>
      </c>
      <c r="DA13" s="686"/>
      <c r="DB13" s="686"/>
      <c r="DC13" s="686"/>
      <c r="DD13" s="692">
        <v>2447594</v>
      </c>
      <c r="DE13" s="684"/>
      <c r="DF13" s="684"/>
      <c r="DG13" s="684"/>
      <c r="DH13" s="684"/>
      <c r="DI13" s="684"/>
      <c r="DJ13" s="684"/>
      <c r="DK13" s="684"/>
      <c r="DL13" s="684"/>
      <c r="DM13" s="684"/>
      <c r="DN13" s="684"/>
      <c r="DO13" s="684"/>
      <c r="DP13" s="685"/>
      <c r="DQ13" s="692">
        <v>4807649</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104416</v>
      </c>
      <c r="S14" s="684"/>
      <c r="T14" s="684"/>
      <c r="U14" s="684"/>
      <c r="V14" s="684"/>
      <c r="W14" s="684"/>
      <c r="X14" s="684"/>
      <c r="Y14" s="685"/>
      <c r="Z14" s="686">
        <v>0.1</v>
      </c>
      <c r="AA14" s="686"/>
      <c r="AB14" s="686"/>
      <c r="AC14" s="686"/>
      <c r="AD14" s="687">
        <v>104416</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369665</v>
      </c>
      <c r="BH14" s="684"/>
      <c r="BI14" s="684"/>
      <c r="BJ14" s="684"/>
      <c r="BK14" s="684"/>
      <c r="BL14" s="684"/>
      <c r="BM14" s="684"/>
      <c r="BN14" s="685"/>
      <c r="BO14" s="686">
        <v>1.1000000000000001</v>
      </c>
      <c r="BP14" s="686"/>
      <c r="BQ14" s="686"/>
      <c r="BR14" s="686"/>
      <c r="BS14" s="692" t="s">
        <v>127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5153838</v>
      </c>
      <c r="CS14" s="684"/>
      <c r="CT14" s="684"/>
      <c r="CU14" s="684"/>
      <c r="CV14" s="684"/>
      <c r="CW14" s="684"/>
      <c r="CX14" s="684"/>
      <c r="CY14" s="685"/>
      <c r="CZ14" s="686">
        <v>7</v>
      </c>
      <c r="DA14" s="686"/>
      <c r="DB14" s="686"/>
      <c r="DC14" s="686"/>
      <c r="DD14" s="692">
        <v>1449187</v>
      </c>
      <c r="DE14" s="684"/>
      <c r="DF14" s="684"/>
      <c r="DG14" s="684"/>
      <c r="DH14" s="684"/>
      <c r="DI14" s="684"/>
      <c r="DJ14" s="684"/>
      <c r="DK14" s="684"/>
      <c r="DL14" s="684"/>
      <c r="DM14" s="684"/>
      <c r="DN14" s="684"/>
      <c r="DO14" s="684"/>
      <c r="DP14" s="685"/>
      <c r="DQ14" s="692">
        <v>2298292</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1277324</v>
      </c>
      <c r="BH15" s="684"/>
      <c r="BI15" s="684"/>
      <c r="BJ15" s="684"/>
      <c r="BK15" s="684"/>
      <c r="BL15" s="684"/>
      <c r="BM15" s="684"/>
      <c r="BN15" s="685"/>
      <c r="BO15" s="686">
        <v>3.8</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7472908</v>
      </c>
      <c r="CS15" s="684"/>
      <c r="CT15" s="684"/>
      <c r="CU15" s="684"/>
      <c r="CV15" s="684"/>
      <c r="CW15" s="684"/>
      <c r="CX15" s="684"/>
      <c r="CY15" s="685"/>
      <c r="CZ15" s="686">
        <v>10.1</v>
      </c>
      <c r="DA15" s="686"/>
      <c r="DB15" s="686"/>
      <c r="DC15" s="686"/>
      <c r="DD15" s="692">
        <v>2464026</v>
      </c>
      <c r="DE15" s="684"/>
      <c r="DF15" s="684"/>
      <c r="DG15" s="684"/>
      <c r="DH15" s="684"/>
      <c r="DI15" s="684"/>
      <c r="DJ15" s="684"/>
      <c r="DK15" s="684"/>
      <c r="DL15" s="684"/>
      <c r="DM15" s="684"/>
      <c r="DN15" s="684"/>
      <c r="DO15" s="684"/>
      <c r="DP15" s="685"/>
      <c r="DQ15" s="692">
        <v>4918846</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32603</v>
      </c>
      <c r="S16" s="684"/>
      <c r="T16" s="684"/>
      <c r="U16" s="684"/>
      <c r="V16" s="684"/>
      <c r="W16" s="684"/>
      <c r="X16" s="684"/>
      <c r="Y16" s="685"/>
      <c r="Z16" s="686">
        <v>0</v>
      </c>
      <c r="AA16" s="686"/>
      <c r="AB16" s="686"/>
      <c r="AC16" s="686"/>
      <c r="AD16" s="687">
        <v>32603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181177</v>
      </c>
      <c r="CS16" s="684"/>
      <c r="CT16" s="684"/>
      <c r="CU16" s="684"/>
      <c r="CV16" s="684"/>
      <c r="CW16" s="684"/>
      <c r="CX16" s="684"/>
      <c r="CY16" s="685"/>
      <c r="CZ16" s="686">
        <v>0.2</v>
      </c>
      <c r="DA16" s="686"/>
      <c r="DB16" s="686"/>
      <c r="DC16" s="686"/>
      <c r="DD16" s="692" t="s">
        <v>127</v>
      </c>
      <c r="DE16" s="684"/>
      <c r="DF16" s="684"/>
      <c r="DG16" s="684"/>
      <c r="DH16" s="684"/>
      <c r="DI16" s="684"/>
      <c r="DJ16" s="684"/>
      <c r="DK16" s="684"/>
      <c r="DL16" s="684"/>
      <c r="DM16" s="684"/>
      <c r="DN16" s="684"/>
      <c r="DO16" s="684"/>
      <c r="DP16" s="685"/>
      <c r="DQ16" s="692">
        <v>3377</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387862</v>
      </c>
      <c r="S17" s="684"/>
      <c r="T17" s="684"/>
      <c r="U17" s="684"/>
      <c r="V17" s="684"/>
      <c r="W17" s="684"/>
      <c r="X17" s="684"/>
      <c r="Y17" s="685"/>
      <c r="Z17" s="686">
        <v>0.5</v>
      </c>
      <c r="AA17" s="686"/>
      <c r="AB17" s="686"/>
      <c r="AC17" s="686"/>
      <c r="AD17" s="687">
        <v>387862</v>
      </c>
      <c r="AE17" s="687"/>
      <c r="AF17" s="687"/>
      <c r="AG17" s="687"/>
      <c r="AH17" s="687"/>
      <c r="AI17" s="687"/>
      <c r="AJ17" s="687"/>
      <c r="AK17" s="687"/>
      <c r="AL17" s="688">
        <v>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266</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4597489</v>
      </c>
      <c r="CS17" s="684"/>
      <c r="CT17" s="684"/>
      <c r="CU17" s="684"/>
      <c r="CV17" s="684"/>
      <c r="CW17" s="684"/>
      <c r="CX17" s="684"/>
      <c r="CY17" s="685"/>
      <c r="CZ17" s="686">
        <v>6.2</v>
      </c>
      <c r="DA17" s="686"/>
      <c r="DB17" s="686"/>
      <c r="DC17" s="686"/>
      <c r="DD17" s="692" t="s">
        <v>127</v>
      </c>
      <c r="DE17" s="684"/>
      <c r="DF17" s="684"/>
      <c r="DG17" s="684"/>
      <c r="DH17" s="684"/>
      <c r="DI17" s="684"/>
      <c r="DJ17" s="684"/>
      <c r="DK17" s="684"/>
      <c r="DL17" s="684"/>
      <c r="DM17" s="684"/>
      <c r="DN17" s="684"/>
      <c r="DO17" s="684"/>
      <c r="DP17" s="685"/>
      <c r="DQ17" s="692">
        <v>4368648</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169030</v>
      </c>
      <c r="S18" s="684"/>
      <c r="T18" s="684"/>
      <c r="U18" s="684"/>
      <c r="V18" s="684"/>
      <c r="W18" s="684"/>
      <c r="X18" s="684"/>
      <c r="Y18" s="685"/>
      <c r="Z18" s="686">
        <v>0.2</v>
      </c>
      <c r="AA18" s="686"/>
      <c r="AB18" s="686"/>
      <c r="AC18" s="686"/>
      <c r="AD18" s="687">
        <v>169030</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266</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16959</v>
      </c>
      <c r="S19" s="684"/>
      <c r="T19" s="684"/>
      <c r="U19" s="684"/>
      <c r="V19" s="684"/>
      <c r="W19" s="684"/>
      <c r="X19" s="684"/>
      <c r="Y19" s="685"/>
      <c r="Z19" s="686">
        <v>0</v>
      </c>
      <c r="AA19" s="686"/>
      <c r="AB19" s="686"/>
      <c r="AC19" s="686"/>
      <c r="AD19" s="687">
        <v>16959</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1938243</v>
      </c>
      <c r="BH19" s="684"/>
      <c r="BI19" s="684"/>
      <c r="BJ19" s="684"/>
      <c r="BK19" s="684"/>
      <c r="BL19" s="684"/>
      <c r="BM19" s="684"/>
      <c r="BN19" s="685"/>
      <c r="BO19" s="686">
        <v>5.8</v>
      </c>
      <c r="BP19" s="686"/>
      <c r="BQ19" s="686"/>
      <c r="BR19" s="686"/>
      <c r="BS19" s="692" t="s">
        <v>127</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4888</v>
      </c>
      <c r="S20" s="684"/>
      <c r="T20" s="684"/>
      <c r="U20" s="684"/>
      <c r="V20" s="684"/>
      <c r="W20" s="684"/>
      <c r="X20" s="684"/>
      <c r="Y20" s="685"/>
      <c r="Z20" s="686">
        <v>0</v>
      </c>
      <c r="AA20" s="686"/>
      <c r="AB20" s="686"/>
      <c r="AC20" s="686"/>
      <c r="AD20" s="687">
        <v>4888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1938243</v>
      </c>
      <c r="BH20" s="684"/>
      <c r="BI20" s="684"/>
      <c r="BJ20" s="684"/>
      <c r="BK20" s="684"/>
      <c r="BL20" s="684"/>
      <c r="BM20" s="684"/>
      <c r="BN20" s="685"/>
      <c r="BO20" s="686">
        <v>5.8</v>
      </c>
      <c r="BP20" s="686"/>
      <c r="BQ20" s="686"/>
      <c r="BR20" s="686"/>
      <c r="BS20" s="692" t="s">
        <v>127</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73774397</v>
      </c>
      <c r="CS20" s="684"/>
      <c r="CT20" s="684"/>
      <c r="CU20" s="684"/>
      <c r="CV20" s="684"/>
      <c r="CW20" s="684"/>
      <c r="CX20" s="684"/>
      <c r="CY20" s="685"/>
      <c r="CZ20" s="686">
        <v>100</v>
      </c>
      <c r="DA20" s="686"/>
      <c r="DB20" s="686"/>
      <c r="DC20" s="686"/>
      <c r="DD20" s="692">
        <v>11623770</v>
      </c>
      <c r="DE20" s="684"/>
      <c r="DF20" s="684"/>
      <c r="DG20" s="684"/>
      <c r="DH20" s="684"/>
      <c r="DI20" s="684"/>
      <c r="DJ20" s="684"/>
      <c r="DK20" s="684"/>
      <c r="DL20" s="684"/>
      <c r="DM20" s="684"/>
      <c r="DN20" s="684"/>
      <c r="DO20" s="684"/>
      <c r="DP20" s="685"/>
      <c r="DQ20" s="692">
        <v>43441592</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196985</v>
      </c>
      <c r="S21" s="684"/>
      <c r="T21" s="684"/>
      <c r="U21" s="684"/>
      <c r="V21" s="684"/>
      <c r="W21" s="684"/>
      <c r="X21" s="684"/>
      <c r="Y21" s="685"/>
      <c r="Z21" s="686">
        <v>0.3</v>
      </c>
      <c r="AA21" s="686"/>
      <c r="AB21" s="686"/>
      <c r="AC21" s="686"/>
      <c r="AD21" s="687">
        <v>196985</v>
      </c>
      <c r="AE21" s="687"/>
      <c r="AF21" s="687"/>
      <c r="AG21" s="687"/>
      <c r="AH21" s="687"/>
      <c r="AI21" s="687"/>
      <c r="AJ21" s="687"/>
      <c r="AK21" s="687"/>
      <c r="AL21" s="688">
        <v>0.5</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23567</v>
      </c>
      <c r="BH21" s="684"/>
      <c r="BI21" s="684"/>
      <c r="BJ21" s="684"/>
      <c r="BK21" s="684"/>
      <c r="BL21" s="684"/>
      <c r="BM21" s="684"/>
      <c r="BN21" s="685"/>
      <c r="BO21" s="686">
        <v>0.1</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1268370</v>
      </c>
      <c r="S22" s="684"/>
      <c r="T22" s="684"/>
      <c r="U22" s="684"/>
      <c r="V22" s="684"/>
      <c r="W22" s="684"/>
      <c r="X22" s="684"/>
      <c r="Y22" s="685"/>
      <c r="Z22" s="686">
        <v>1.6</v>
      </c>
      <c r="AA22" s="686"/>
      <c r="AB22" s="686"/>
      <c r="AC22" s="686"/>
      <c r="AD22" s="687">
        <v>1046325</v>
      </c>
      <c r="AE22" s="687"/>
      <c r="AF22" s="687"/>
      <c r="AG22" s="687"/>
      <c r="AH22" s="687"/>
      <c r="AI22" s="687"/>
      <c r="AJ22" s="687"/>
      <c r="AK22" s="687"/>
      <c r="AL22" s="688">
        <v>2.8</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1046325</v>
      </c>
      <c r="S23" s="684"/>
      <c r="T23" s="684"/>
      <c r="U23" s="684"/>
      <c r="V23" s="684"/>
      <c r="W23" s="684"/>
      <c r="X23" s="684"/>
      <c r="Y23" s="685"/>
      <c r="Z23" s="686">
        <v>1.3</v>
      </c>
      <c r="AA23" s="686"/>
      <c r="AB23" s="686"/>
      <c r="AC23" s="686"/>
      <c r="AD23" s="687">
        <v>1046325</v>
      </c>
      <c r="AE23" s="687"/>
      <c r="AF23" s="687"/>
      <c r="AG23" s="687"/>
      <c r="AH23" s="687"/>
      <c r="AI23" s="687"/>
      <c r="AJ23" s="687"/>
      <c r="AK23" s="687"/>
      <c r="AL23" s="688">
        <v>2.8</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1914676</v>
      </c>
      <c r="BH23" s="684"/>
      <c r="BI23" s="684"/>
      <c r="BJ23" s="684"/>
      <c r="BK23" s="684"/>
      <c r="BL23" s="684"/>
      <c r="BM23" s="684"/>
      <c r="BN23" s="685"/>
      <c r="BO23" s="686">
        <v>5.8</v>
      </c>
      <c r="BP23" s="686"/>
      <c r="BQ23" s="686"/>
      <c r="BR23" s="686"/>
      <c r="BS23" s="692" t="s">
        <v>127</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221871</v>
      </c>
      <c r="S24" s="684"/>
      <c r="T24" s="684"/>
      <c r="U24" s="684"/>
      <c r="V24" s="684"/>
      <c r="W24" s="684"/>
      <c r="X24" s="684"/>
      <c r="Y24" s="685"/>
      <c r="Z24" s="686">
        <v>0.3</v>
      </c>
      <c r="AA24" s="686"/>
      <c r="AB24" s="686"/>
      <c r="AC24" s="686"/>
      <c r="AD24" s="687" t="s">
        <v>127</v>
      </c>
      <c r="AE24" s="687"/>
      <c r="AF24" s="687"/>
      <c r="AG24" s="687"/>
      <c r="AH24" s="687"/>
      <c r="AI24" s="687"/>
      <c r="AJ24" s="687"/>
      <c r="AK24" s="687"/>
      <c r="AL24" s="688" t="s">
        <v>127</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127</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36958014</v>
      </c>
      <c r="CS24" s="673"/>
      <c r="CT24" s="673"/>
      <c r="CU24" s="673"/>
      <c r="CV24" s="673"/>
      <c r="CW24" s="673"/>
      <c r="CX24" s="673"/>
      <c r="CY24" s="674"/>
      <c r="CZ24" s="677">
        <v>50.1</v>
      </c>
      <c r="DA24" s="678"/>
      <c r="DB24" s="678"/>
      <c r="DC24" s="697"/>
      <c r="DD24" s="722">
        <v>20935912</v>
      </c>
      <c r="DE24" s="673"/>
      <c r="DF24" s="673"/>
      <c r="DG24" s="673"/>
      <c r="DH24" s="673"/>
      <c r="DI24" s="673"/>
      <c r="DJ24" s="673"/>
      <c r="DK24" s="674"/>
      <c r="DL24" s="722">
        <v>20305665</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v>174</v>
      </c>
      <c r="S25" s="684"/>
      <c r="T25" s="684"/>
      <c r="U25" s="684"/>
      <c r="V25" s="684"/>
      <c r="W25" s="684"/>
      <c r="X25" s="684"/>
      <c r="Y25" s="685"/>
      <c r="Z25" s="686">
        <v>0</v>
      </c>
      <c r="AA25" s="686"/>
      <c r="AB25" s="686"/>
      <c r="AC25" s="686"/>
      <c r="AD25" s="687" t="s">
        <v>127</v>
      </c>
      <c r="AE25" s="687"/>
      <c r="AF25" s="687"/>
      <c r="AG25" s="687"/>
      <c r="AH25" s="687"/>
      <c r="AI25" s="687"/>
      <c r="AJ25" s="687"/>
      <c r="AK25" s="687"/>
      <c r="AL25" s="688" t="s">
        <v>127</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266</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12792301</v>
      </c>
      <c r="CS25" s="719"/>
      <c r="CT25" s="719"/>
      <c r="CU25" s="719"/>
      <c r="CV25" s="719"/>
      <c r="CW25" s="719"/>
      <c r="CX25" s="719"/>
      <c r="CY25" s="720"/>
      <c r="CZ25" s="688">
        <v>17.3</v>
      </c>
      <c r="DA25" s="717"/>
      <c r="DB25" s="717"/>
      <c r="DC25" s="721"/>
      <c r="DD25" s="692">
        <v>10771557</v>
      </c>
      <c r="DE25" s="719"/>
      <c r="DF25" s="719"/>
      <c r="DG25" s="719"/>
      <c r="DH25" s="719"/>
      <c r="DI25" s="719"/>
      <c r="DJ25" s="719"/>
      <c r="DK25" s="720"/>
      <c r="DL25" s="692">
        <v>10688733</v>
      </c>
      <c r="DM25" s="719"/>
      <c r="DN25" s="719"/>
      <c r="DO25" s="719"/>
      <c r="DP25" s="719"/>
      <c r="DQ25" s="719"/>
      <c r="DR25" s="719"/>
      <c r="DS25" s="719"/>
      <c r="DT25" s="719"/>
      <c r="DU25" s="719"/>
      <c r="DV25" s="720"/>
      <c r="DW25" s="688">
        <v>27.4</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39043046</v>
      </c>
      <c r="S26" s="684"/>
      <c r="T26" s="684"/>
      <c r="U26" s="684"/>
      <c r="V26" s="684"/>
      <c r="W26" s="684"/>
      <c r="X26" s="684"/>
      <c r="Y26" s="685"/>
      <c r="Z26" s="686">
        <v>49.8</v>
      </c>
      <c r="AA26" s="686"/>
      <c r="AB26" s="686"/>
      <c r="AC26" s="686"/>
      <c r="AD26" s="687">
        <v>36906325</v>
      </c>
      <c r="AE26" s="687"/>
      <c r="AF26" s="687"/>
      <c r="AG26" s="687"/>
      <c r="AH26" s="687"/>
      <c r="AI26" s="687"/>
      <c r="AJ26" s="687"/>
      <c r="AK26" s="687"/>
      <c r="AL26" s="688">
        <v>98.7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9514129</v>
      </c>
      <c r="CS26" s="684"/>
      <c r="CT26" s="684"/>
      <c r="CU26" s="684"/>
      <c r="CV26" s="684"/>
      <c r="CW26" s="684"/>
      <c r="CX26" s="684"/>
      <c r="CY26" s="685"/>
      <c r="CZ26" s="688">
        <v>12.9</v>
      </c>
      <c r="DA26" s="717"/>
      <c r="DB26" s="717"/>
      <c r="DC26" s="721"/>
      <c r="DD26" s="692">
        <v>7649769</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24252</v>
      </c>
      <c r="S27" s="684"/>
      <c r="T27" s="684"/>
      <c r="U27" s="684"/>
      <c r="V27" s="684"/>
      <c r="W27" s="684"/>
      <c r="X27" s="684"/>
      <c r="Y27" s="685"/>
      <c r="Z27" s="686">
        <v>0</v>
      </c>
      <c r="AA27" s="686"/>
      <c r="AB27" s="686"/>
      <c r="AC27" s="686"/>
      <c r="AD27" s="687">
        <v>24252</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33196668</v>
      </c>
      <c r="BH27" s="684"/>
      <c r="BI27" s="684"/>
      <c r="BJ27" s="684"/>
      <c r="BK27" s="684"/>
      <c r="BL27" s="684"/>
      <c r="BM27" s="684"/>
      <c r="BN27" s="685"/>
      <c r="BO27" s="686">
        <v>100</v>
      </c>
      <c r="BP27" s="686"/>
      <c r="BQ27" s="686"/>
      <c r="BR27" s="686"/>
      <c r="BS27" s="692">
        <v>187224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19568663</v>
      </c>
      <c r="CS27" s="719"/>
      <c r="CT27" s="719"/>
      <c r="CU27" s="719"/>
      <c r="CV27" s="719"/>
      <c r="CW27" s="719"/>
      <c r="CX27" s="719"/>
      <c r="CY27" s="720"/>
      <c r="CZ27" s="688">
        <v>26.5</v>
      </c>
      <c r="DA27" s="717"/>
      <c r="DB27" s="717"/>
      <c r="DC27" s="721"/>
      <c r="DD27" s="692">
        <v>5796146</v>
      </c>
      <c r="DE27" s="719"/>
      <c r="DF27" s="719"/>
      <c r="DG27" s="719"/>
      <c r="DH27" s="719"/>
      <c r="DI27" s="719"/>
      <c r="DJ27" s="719"/>
      <c r="DK27" s="720"/>
      <c r="DL27" s="692">
        <v>5255305</v>
      </c>
      <c r="DM27" s="719"/>
      <c r="DN27" s="719"/>
      <c r="DO27" s="719"/>
      <c r="DP27" s="719"/>
      <c r="DQ27" s="719"/>
      <c r="DR27" s="719"/>
      <c r="DS27" s="719"/>
      <c r="DT27" s="719"/>
      <c r="DU27" s="719"/>
      <c r="DV27" s="720"/>
      <c r="DW27" s="688">
        <v>13.5</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2546083</v>
      </c>
      <c r="S28" s="684"/>
      <c r="T28" s="684"/>
      <c r="U28" s="684"/>
      <c r="V28" s="684"/>
      <c r="W28" s="684"/>
      <c r="X28" s="684"/>
      <c r="Y28" s="685"/>
      <c r="Z28" s="686">
        <v>3.2</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4597050</v>
      </c>
      <c r="CS28" s="684"/>
      <c r="CT28" s="684"/>
      <c r="CU28" s="684"/>
      <c r="CV28" s="684"/>
      <c r="CW28" s="684"/>
      <c r="CX28" s="684"/>
      <c r="CY28" s="685"/>
      <c r="CZ28" s="688">
        <v>6.2</v>
      </c>
      <c r="DA28" s="717"/>
      <c r="DB28" s="717"/>
      <c r="DC28" s="721"/>
      <c r="DD28" s="692">
        <v>4368209</v>
      </c>
      <c r="DE28" s="684"/>
      <c r="DF28" s="684"/>
      <c r="DG28" s="684"/>
      <c r="DH28" s="684"/>
      <c r="DI28" s="684"/>
      <c r="DJ28" s="684"/>
      <c r="DK28" s="685"/>
      <c r="DL28" s="692">
        <v>4361627</v>
      </c>
      <c r="DM28" s="684"/>
      <c r="DN28" s="684"/>
      <c r="DO28" s="684"/>
      <c r="DP28" s="684"/>
      <c r="DQ28" s="684"/>
      <c r="DR28" s="684"/>
      <c r="DS28" s="684"/>
      <c r="DT28" s="684"/>
      <c r="DU28" s="684"/>
      <c r="DV28" s="685"/>
      <c r="DW28" s="688">
        <v>11.2</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704371</v>
      </c>
      <c r="S29" s="684"/>
      <c r="T29" s="684"/>
      <c r="U29" s="684"/>
      <c r="V29" s="684"/>
      <c r="W29" s="684"/>
      <c r="X29" s="684"/>
      <c r="Y29" s="685"/>
      <c r="Z29" s="686">
        <v>0.9</v>
      </c>
      <c r="AA29" s="686"/>
      <c r="AB29" s="686"/>
      <c r="AC29" s="686"/>
      <c r="AD29" s="687">
        <v>211367</v>
      </c>
      <c r="AE29" s="687"/>
      <c r="AF29" s="687"/>
      <c r="AG29" s="687"/>
      <c r="AH29" s="687"/>
      <c r="AI29" s="687"/>
      <c r="AJ29" s="687"/>
      <c r="AK29" s="687"/>
      <c r="AL29" s="688">
        <v>0.6</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4596802</v>
      </c>
      <c r="CS29" s="719"/>
      <c r="CT29" s="719"/>
      <c r="CU29" s="719"/>
      <c r="CV29" s="719"/>
      <c r="CW29" s="719"/>
      <c r="CX29" s="719"/>
      <c r="CY29" s="720"/>
      <c r="CZ29" s="688">
        <v>6.2</v>
      </c>
      <c r="DA29" s="717"/>
      <c r="DB29" s="717"/>
      <c r="DC29" s="721"/>
      <c r="DD29" s="692">
        <v>4367961</v>
      </c>
      <c r="DE29" s="719"/>
      <c r="DF29" s="719"/>
      <c r="DG29" s="719"/>
      <c r="DH29" s="719"/>
      <c r="DI29" s="719"/>
      <c r="DJ29" s="719"/>
      <c r="DK29" s="720"/>
      <c r="DL29" s="692">
        <v>4361379</v>
      </c>
      <c r="DM29" s="719"/>
      <c r="DN29" s="719"/>
      <c r="DO29" s="719"/>
      <c r="DP29" s="719"/>
      <c r="DQ29" s="719"/>
      <c r="DR29" s="719"/>
      <c r="DS29" s="719"/>
      <c r="DT29" s="719"/>
      <c r="DU29" s="719"/>
      <c r="DV29" s="720"/>
      <c r="DW29" s="688">
        <v>11.2</v>
      </c>
      <c r="DX29" s="717"/>
      <c r="DY29" s="717"/>
      <c r="DZ29" s="717"/>
      <c r="EA29" s="717"/>
      <c r="EB29" s="717"/>
      <c r="EC29" s="718"/>
    </row>
    <row r="30" spans="2:133" ht="11.25" customHeight="1" x14ac:dyDescent="0.2">
      <c r="B30" s="680" t="s">
        <v>305</v>
      </c>
      <c r="C30" s="681"/>
      <c r="D30" s="681"/>
      <c r="E30" s="681"/>
      <c r="F30" s="681"/>
      <c r="G30" s="681"/>
      <c r="H30" s="681"/>
      <c r="I30" s="681"/>
      <c r="J30" s="681"/>
      <c r="K30" s="681"/>
      <c r="L30" s="681"/>
      <c r="M30" s="681"/>
      <c r="N30" s="681"/>
      <c r="O30" s="681"/>
      <c r="P30" s="681"/>
      <c r="Q30" s="682"/>
      <c r="R30" s="683">
        <v>812896</v>
      </c>
      <c r="S30" s="684"/>
      <c r="T30" s="684"/>
      <c r="U30" s="684"/>
      <c r="V30" s="684"/>
      <c r="W30" s="684"/>
      <c r="X30" s="684"/>
      <c r="Y30" s="685"/>
      <c r="Z30" s="686">
        <v>1</v>
      </c>
      <c r="AA30" s="686"/>
      <c r="AB30" s="686"/>
      <c r="AC30" s="686"/>
      <c r="AD30" s="687" t="s">
        <v>127</v>
      </c>
      <c r="AE30" s="687"/>
      <c r="AF30" s="687"/>
      <c r="AG30" s="687"/>
      <c r="AH30" s="687"/>
      <c r="AI30" s="687"/>
      <c r="AJ30" s="687"/>
      <c r="AK30" s="687"/>
      <c r="AL30" s="688" t="s">
        <v>127</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4340207</v>
      </c>
      <c r="CS30" s="684"/>
      <c r="CT30" s="684"/>
      <c r="CU30" s="684"/>
      <c r="CV30" s="684"/>
      <c r="CW30" s="684"/>
      <c r="CX30" s="684"/>
      <c r="CY30" s="685"/>
      <c r="CZ30" s="688">
        <v>5.9</v>
      </c>
      <c r="DA30" s="717"/>
      <c r="DB30" s="717"/>
      <c r="DC30" s="721"/>
      <c r="DD30" s="692">
        <v>4111759</v>
      </c>
      <c r="DE30" s="684"/>
      <c r="DF30" s="684"/>
      <c r="DG30" s="684"/>
      <c r="DH30" s="684"/>
      <c r="DI30" s="684"/>
      <c r="DJ30" s="684"/>
      <c r="DK30" s="685"/>
      <c r="DL30" s="692">
        <v>4105177</v>
      </c>
      <c r="DM30" s="684"/>
      <c r="DN30" s="684"/>
      <c r="DO30" s="684"/>
      <c r="DP30" s="684"/>
      <c r="DQ30" s="684"/>
      <c r="DR30" s="684"/>
      <c r="DS30" s="684"/>
      <c r="DT30" s="684"/>
      <c r="DU30" s="684"/>
      <c r="DV30" s="685"/>
      <c r="DW30" s="688">
        <v>10.5</v>
      </c>
      <c r="DX30" s="717"/>
      <c r="DY30" s="717"/>
      <c r="DZ30" s="717"/>
      <c r="EA30" s="717"/>
      <c r="EB30" s="717"/>
      <c r="EC30" s="718"/>
    </row>
    <row r="31" spans="2:133" ht="11.25" customHeight="1" x14ac:dyDescent="0.2">
      <c r="B31" s="680" t="s">
        <v>309</v>
      </c>
      <c r="C31" s="681"/>
      <c r="D31" s="681"/>
      <c r="E31" s="681"/>
      <c r="F31" s="681"/>
      <c r="G31" s="681"/>
      <c r="H31" s="681"/>
      <c r="I31" s="681"/>
      <c r="J31" s="681"/>
      <c r="K31" s="681"/>
      <c r="L31" s="681"/>
      <c r="M31" s="681"/>
      <c r="N31" s="681"/>
      <c r="O31" s="681"/>
      <c r="P31" s="681"/>
      <c r="Q31" s="682"/>
      <c r="R31" s="683">
        <v>13389834</v>
      </c>
      <c r="S31" s="684"/>
      <c r="T31" s="684"/>
      <c r="U31" s="684"/>
      <c r="V31" s="684"/>
      <c r="W31" s="684"/>
      <c r="X31" s="684"/>
      <c r="Y31" s="685"/>
      <c r="Z31" s="686">
        <v>17.100000000000001</v>
      </c>
      <c r="AA31" s="686"/>
      <c r="AB31" s="686"/>
      <c r="AC31" s="686"/>
      <c r="AD31" s="687" t="s">
        <v>127</v>
      </c>
      <c r="AE31" s="687"/>
      <c r="AF31" s="687"/>
      <c r="AG31" s="687"/>
      <c r="AH31" s="687"/>
      <c r="AI31" s="687"/>
      <c r="AJ31" s="687"/>
      <c r="AK31" s="687"/>
      <c r="AL31" s="688" t="s">
        <v>127</v>
      </c>
      <c r="AM31" s="689"/>
      <c r="AN31" s="689"/>
      <c r="AO31" s="690"/>
      <c r="AP31" s="740" t="s">
        <v>310</v>
      </c>
      <c r="AQ31" s="741"/>
      <c r="AR31" s="741"/>
      <c r="AS31" s="741"/>
      <c r="AT31" s="746" t="s">
        <v>311</v>
      </c>
      <c r="AU31" s="231"/>
      <c r="AV31" s="231"/>
      <c r="AW31" s="231"/>
      <c r="AX31" s="669" t="s">
        <v>185</v>
      </c>
      <c r="AY31" s="670"/>
      <c r="AZ31" s="670"/>
      <c r="BA31" s="670"/>
      <c r="BB31" s="670"/>
      <c r="BC31" s="670"/>
      <c r="BD31" s="670"/>
      <c r="BE31" s="670"/>
      <c r="BF31" s="671"/>
      <c r="BG31" s="751">
        <v>99.1</v>
      </c>
      <c r="BH31" s="738"/>
      <c r="BI31" s="738"/>
      <c r="BJ31" s="738"/>
      <c r="BK31" s="738"/>
      <c r="BL31" s="738"/>
      <c r="BM31" s="678">
        <v>96.9</v>
      </c>
      <c r="BN31" s="738"/>
      <c r="BO31" s="738"/>
      <c r="BP31" s="738"/>
      <c r="BQ31" s="739"/>
      <c r="BR31" s="751">
        <v>99.1</v>
      </c>
      <c r="BS31" s="738"/>
      <c r="BT31" s="738"/>
      <c r="BU31" s="738"/>
      <c r="BV31" s="738"/>
      <c r="BW31" s="738"/>
      <c r="BX31" s="678">
        <v>96.8</v>
      </c>
      <c r="BY31" s="738"/>
      <c r="BZ31" s="738"/>
      <c r="CA31" s="738"/>
      <c r="CB31" s="739"/>
      <c r="CD31" s="725"/>
      <c r="CE31" s="726"/>
      <c r="CF31" s="698" t="s">
        <v>312</v>
      </c>
      <c r="CG31" s="699"/>
      <c r="CH31" s="699"/>
      <c r="CI31" s="699"/>
      <c r="CJ31" s="699"/>
      <c r="CK31" s="699"/>
      <c r="CL31" s="699"/>
      <c r="CM31" s="699"/>
      <c r="CN31" s="699"/>
      <c r="CO31" s="699"/>
      <c r="CP31" s="699"/>
      <c r="CQ31" s="700"/>
      <c r="CR31" s="683">
        <v>256595</v>
      </c>
      <c r="CS31" s="719"/>
      <c r="CT31" s="719"/>
      <c r="CU31" s="719"/>
      <c r="CV31" s="719"/>
      <c r="CW31" s="719"/>
      <c r="CX31" s="719"/>
      <c r="CY31" s="720"/>
      <c r="CZ31" s="688">
        <v>0.3</v>
      </c>
      <c r="DA31" s="717"/>
      <c r="DB31" s="717"/>
      <c r="DC31" s="721"/>
      <c r="DD31" s="692">
        <v>256202</v>
      </c>
      <c r="DE31" s="719"/>
      <c r="DF31" s="719"/>
      <c r="DG31" s="719"/>
      <c r="DH31" s="719"/>
      <c r="DI31" s="719"/>
      <c r="DJ31" s="719"/>
      <c r="DK31" s="720"/>
      <c r="DL31" s="692">
        <v>256202</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2">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266</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v>
      </c>
      <c r="BH32" s="719"/>
      <c r="BI32" s="719"/>
      <c r="BJ32" s="719"/>
      <c r="BK32" s="719"/>
      <c r="BL32" s="719"/>
      <c r="BM32" s="689">
        <v>96.4</v>
      </c>
      <c r="BN32" s="749"/>
      <c r="BO32" s="749"/>
      <c r="BP32" s="749"/>
      <c r="BQ32" s="750"/>
      <c r="BR32" s="752">
        <v>99</v>
      </c>
      <c r="BS32" s="719"/>
      <c r="BT32" s="719"/>
      <c r="BU32" s="719"/>
      <c r="BV32" s="719"/>
      <c r="BW32" s="719"/>
      <c r="BX32" s="689">
        <v>96.3</v>
      </c>
      <c r="BY32" s="749"/>
      <c r="BZ32" s="749"/>
      <c r="CA32" s="749"/>
      <c r="CB32" s="750"/>
      <c r="CD32" s="727"/>
      <c r="CE32" s="728"/>
      <c r="CF32" s="698" t="s">
        <v>316</v>
      </c>
      <c r="CG32" s="699"/>
      <c r="CH32" s="699"/>
      <c r="CI32" s="699"/>
      <c r="CJ32" s="699"/>
      <c r="CK32" s="699"/>
      <c r="CL32" s="699"/>
      <c r="CM32" s="699"/>
      <c r="CN32" s="699"/>
      <c r="CO32" s="699"/>
      <c r="CP32" s="699"/>
      <c r="CQ32" s="700"/>
      <c r="CR32" s="683">
        <v>248</v>
      </c>
      <c r="CS32" s="684"/>
      <c r="CT32" s="684"/>
      <c r="CU32" s="684"/>
      <c r="CV32" s="684"/>
      <c r="CW32" s="684"/>
      <c r="CX32" s="684"/>
      <c r="CY32" s="685"/>
      <c r="CZ32" s="688">
        <v>0</v>
      </c>
      <c r="DA32" s="717"/>
      <c r="DB32" s="717"/>
      <c r="DC32" s="721"/>
      <c r="DD32" s="692">
        <v>248</v>
      </c>
      <c r="DE32" s="684"/>
      <c r="DF32" s="684"/>
      <c r="DG32" s="684"/>
      <c r="DH32" s="684"/>
      <c r="DI32" s="684"/>
      <c r="DJ32" s="684"/>
      <c r="DK32" s="685"/>
      <c r="DL32" s="692">
        <v>248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4822106</v>
      </c>
      <c r="S33" s="684"/>
      <c r="T33" s="684"/>
      <c r="U33" s="684"/>
      <c r="V33" s="684"/>
      <c r="W33" s="684"/>
      <c r="X33" s="684"/>
      <c r="Y33" s="685"/>
      <c r="Z33" s="686">
        <v>6.1</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99.1</v>
      </c>
      <c r="BH33" s="754"/>
      <c r="BI33" s="754"/>
      <c r="BJ33" s="754"/>
      <c r="BK33" s="754"/>
      <c r="BL33" s="754"/>
      <c r="BM33" s="755">
        <v>97</v>
      </c>
      <c r="BN33" s="754"/>
      <c r="BO33" s="754"/>
      <c r="BP33" s="754"/>
      <c r="BQ33" s="756"/>
      <c r="BR33" s="753">
        <v>99.1</v>
      </c>
      <c r="BS33" s="754"/>
      <c r="BT33" s="754"/>
      <c r="BU33" s="754"/>
      <c r="BV33" s="754"/>
      <c r="BW33" s="754"/>
      <c r="BX33" s="755">
        <v>97</v>
      </c>
      <c r="BY33" s="754"/>
      <c r="BZ33" s="754"/>
      <c r="CA33" s="754"/>
      <c r="CB33" s="756"/>
      <c r="CD33" s="698" t="s">
        <v>319</v>
      </c>
      <c r="CE33" s="699"/>
      <c r="CF33" s="699"/>
      <c r="CG33" s="699"/>
      <c r="CH33" s="699"/>
      <c r="CI33" s="699"/>
      <c r="CJ33" s="699"/>
      <c r="CK33" s="699"/>
      <c r="CL33" s="699"/>
      <c r="CM33" s="699"/>
      <c r="CN33" s="699"/>
      <c r="CO33" s="699"/>
      <c r="CP33" s="699"/>
      <c r="CQ33" s="700"/>
      <c r="CR33" s="683">
        <v>25011436</v>
      </c>
      <c r="CS33" s="719"/>
      <c r="CT33" s="719"/>
      <c r="CU33" s="719"/>
      <c r="CV33" s="719"/>
      <c r="CW33" s="719"/>
      <c r="CX33" s="719"/>
      <c r="CY33" s="720"/>
      <c r="CZ33" s="688">
        <v>33.9</v>
      </c>
      <c r="DA33" s="717"/>
      <c r="DB33" s="717"/>
      <c r="DC33" s="721"/>
      <c r="DD33" s="692">
        <v>20593019</v>
      </c>
      <c r="DE33" s="719"/>
      <c r="DF33" s="719"/>
      <c r="DG33" s="719"/>
      <c r="DH33" s="719"/>
      <c r="DI33" s="719"/>
      <c r="DJ33" s="719"/>
      <c r="DK33" s="720"/>
      <c r="DL33" s="692">
        <v>15761746</v>
      </c>
      <c r="DM33" s="719"/>
      <c r="DN33" s="719"/>
      <c r="DO33" s="719"/>
      <c r="DP33" s="719"/>
      <c r="DQ33" s="719"/>
      <c r="DR33" s="719"/>
      <c r="DS33" s="719"/>
      <c r="DT33" s="719"/>
      <c r="DU33" s="719"/>
      <c r="DV33" s="720"/>
      <c r="DW33" s="688">
        <v>40.4</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383111</v>
      </c>
      <c r="S34" s="684"/>
      <c r="T34" s="684"/>
      <c r="U34" s="684"/>
      <c r="V34" s="684"/>
      <c r="W34" s="684"/>
      <c r="X34" s="684"/>
      <c r="Y34" s="685"/>
      <c r="Z34" s="686">
        <v>0.5</v>
      </c>
      <c r="AA34" s="686"/>
      <c r="AB34" s="686"/>
      <c r="AC34" s="686"/>
      <c r="AD34" s="687">
        <v>243239</v>
      </c>
      <c r="AE34" s="687"/>
      <c r="AF34" s="687"/>
      <c r="AG34" s="687"/>
      <c r="AH34" s="687"/>
      <c r="AI34" s="687"/>
      <c r="AJ34" s="687"/>
      <c r="AK34" s="687"/>
      <c r="AL34" s="688">
        <v>0.7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10145860</v>
      </c>
      <c r="CS34" s="684"/>
      <c r="CT34" s="684"/>
      <c r="CU34" s="684"/>
      <c r="CV34" s="684"/>
      <c r="CW34" s="684"/>
      <c r="CX34" s="684"/>
      <c r="CY34" s="685"/>
      <c r="CZ34" s="688">
        <v>13.8</v>
      </c>
      <c r="DA34" s="717"/>
      <c r="DB34" s="717"/>
      <c r="DC34" s="721"/>
      <c r="DD34" s="692">
        <v>8073421</v>
      </c>
      <c r="DE34" s="684"/>
      <c r="DF34" s="684"/>
      <c r="DG34" s="684"/>
      <c r="DH34" s="684"/>
      <c r="DI34" s="684"/>
      <c r="DJ34" s="684"/>
      <c r="DK34" s="685"/>
      <c r="DL34" s="692">
        <v>6578307</v>
      </c>
      <c r="DM34" s="684"/>
      <c r="DN34" s="684"/>
      <c r="DO34" s="684"/>
      <c r="DP34" s="684"/>
      <c r="DQ34" s="684"/>
      <c r="DR34" s="684"/>
      <c r="DS34" s="684"/>
      <c r="DT34" s="684"/>
      <c r="DU34" s="684"/>
      <c r="DV34" s="685"/>
      <c r="DW34" s="688">
        <v>16.8</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489613</v>
      </c>
      <c r="S35" s="684"/>
      <c r="T35" s="684"/>
      <c r="U35" s="684"/>
      <c r="V35" s="684"/>
      <c r="W35" s="684"/>
      <c r="X35" s="684"/>
      <c r="Y35" s="685"/>
      <c r="Z35" s="686">
        <v>0.6</v>
      </c>
      <c r="AA35" s="686"/>
      <c r="AB35" s="686"/>
      <c r="AC35" s="686"/>
      <c r="AD35" s="687" t="s">
        <v>127</v>
      </c>
      <c r="AE35" s="687"/>
      <c r="AF35" s="687"/>
      <c r="AG35" s="687"/>
      <c r="AH35" s="687"/>
      <c r="AI35" s="687"/>
      <c r="AJ35" s="687"/>
      <c r="AK35" s="687"/>
      <c r="AL35" s="688" t="s">
        <v>127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414301</v>
      </c>
      <c r="CS35" s="719"/>
      <c r="CT35" s="719"/>
      <c r="CU35" s="719"/>
      <c r="CV35" s="719"/>
      <c r="CW35" s="719"/>
      <c r="CX35" s="719"/>
      <c r="CY35" s="720"/>
      <c r="CZ35" s="688">
        <v>0.6</v>
      </c>
      <c r="DA35" s="717"/>
      <c r="DB35" s="717"/>
      <c r="DC35" s="721"/>
      <c r="DD35" s="692">
        <v>331771</v>
      </c>
      <c r="DE35" s="719"/>
      <c r="DF35" s="719"/>
      <c r="DG35" s="719"/>
      <c r="DH35" s="719"/>
      <c r="DI35" s="719"/>
      <c r="DJ35" s="719"/>
      <c r="DK35" s="720"/>
      <c r="DL35" s="692">
        <v>331771</v>
      </c>
      <c r="DM35" s="719"/>
      <c r="DN35" s="719"/>
      <c r="DO35" s="719"/>
      <c r="DP35" s="719"/>
      <c r="DQ35" s="719"/>
      <c r="DR35" s="719"/>
      <c r="DS35" s="719"/>
      <c r="DT35" s="719"/>
      <c r="DU35" s="719"/>
      <c r="DV35" s="720"/>
      <c r="DW35" s="688">
        <v>0.8</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2920075</v>
      </c>
      <c r="S36" s="684"/>
      <c r="T36" s="684"/>
      <c r="U36" s="684"/>
      <c r="V36" s="684"/>
      <c r="W36" s="684"/>
      <c r="X36" s="684"/>
      <c r="Y36" s="685"/>
      <c r="Z36" s="686">
        <v>3.7</v>
      </c>
      <c r="AA36" s="686"/>
      <c r="AB36" s="686"/>
      <c r="AC36" s="686"/>
      <c r="AD36" s="687" t="s">
        <v>127</v>
      </c>
      <c r="AE36" s="687"/>
      <c r="AF36" s="687"/>
      <c r="AG36" s="687"/>
      <c r="AH36" s="687"/>
      <c r="AI36" s="687"/>
      <c r="AJ36" s="687"/>
      <c r="AK36" s="687"/>
      <c r="AL36" s="688" t="s">
        <v>127</v>
      </c>
      <c r="AM36" s="689"/>
      <c r="AN36" s="689"/>
      <c r="AO36" s="690"/>
      <c r="AP36" s="235"/>
      <c r="AQ36" s="757" t="s">
        <v>327</v>
      </c>
      <c r="AR36" s="758"/>
      <c r="AS36" s="758"/>
      <c r="AT36" s="758"/>
      <c r="AU36" s="758"/>
      <c r="AV36" s="758"/>
      <c r="AW36" s="758"/>
      <c r="AX36" s="758"/>
      <c r="AY36" s="759"/>
      <c r="AZ36" s="672">
        <v>9941828</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176111</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5658082</v>
      </c>
      <c r="CS36" s="684"/>
      <c r="CT36" s="684"/>
      <c r="CU36" s="684"/>
      <c r="CV36" s="684"/>
      <c r="CW36" s="684"/>
      <c r="CX36" s="684"/>
      <c r="CY36" s="685"/>
      <c r="CZ36" s="688">
        <v>7.7</v>
      </c>
      <c r="DA36" s="717"/>
      <c r="DB36" s="717"/>
      <c r="DC36" s="721"/>
      <c r="DD36" s="692">
        <v>5178022</v>
      </c>
      <c r="DE36" s="684"/>
      <c r="DF36" s="684"/>
      <c r="DG36" s="684"/>
      <c r="DH36" s="684"/>
      <c r="DI36" s="684"/>
      <c r="DJ36" s="684"/>
      <c r="DK36" s="685"/>
      <c r="DL36" s="692">
        <v>4032334</v>
      </c>
      <c r="DM36" s="684"/>
      <c r="DN36" s="684"/>
      <c r="DO36" s="684"/>
      <c r="DP36" s="684"/>
      <c r="DQ36" s="684"/>
      <c r="DR36" s="684"/>
      <c r="DS36" s="684"/>
      <c r="DT36" s="684"/>
      <c r="DU36" s="684"/>
      <c r="DV36" s="685"/>
      <c r="DW36" s="688">
        <v>10.3</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3559410</v>
      </c>
      <c r="S37" s="684"/>
      <c r="T37" s="684"/>
      <c r="U37" s="684"/>
      <c r="V37" s="684"/>
      <c r="W37" s="684"/>
      <c r="X37" s="684"/>
      <c r="Y37" s="685"/>
      <c r="Z37" s="686">
        <v>4.5</v>
      </c>
      <c r="AA37" s="686"/>
      <c r="AB37" s="686"/>
      <c r="AC37" s="686"/>
      <c r="AD37" s="687" t="s">
        <v>127</v>
      </c>
      <c r="AE37" s="687"/>
      <c r="AF37" s="687"/>
      <c r="AG37" s="687"/>
      <c r="AH37" s="687"/>
      <c r="AI37" s="687"/>
      <c r="AJ37" s="687"/>
      <c r="AK37" s="687"/>
      <c r="AL37" s="688" t="s">
        <v>127</v>
      </c>
      <c r="AM37" s="689"/>
      <c r="AN37" s="689"/>
      <c r="AO37" s="690"/>
      <c r="AQ37" s="761" t="s">
        <v>331</v>
      </c>
      <c r="AR37" s="762"/>
      <c r="AS37" s="762"/>
      <c r="AT37" s="762"/>
      <c r="AU37" s="762"/>
      <c r="AV37" s="762"/>
      <c r="AW37" s="762"/>
      <c r="AX37" s="762"/>
      <c r="AY37" s="763"/>
      <c r="AZ37" s="683">
        <v>2250000</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-123013</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12119</v>
      </c>
      <c r="CS37" s="719"/>
      <c r="CT37" s="719"/>
      <c r="CU37" s="719"/>
      <c r="CV37" s="719"/>
      <c r="CW37" s="719"/>
      <c r="CX37" s="719"/>
      <c r="CY37" s="720"/>
      <c r="CZ37" s="688">
        <v>0</v>
      </c>
      <c r="DA37" s="717"/>
      <c r="DB37" s="717"/>
      <c r="DC37" s="721"/>
      <c r="DD37" s="692">
        <v>12119</v>
      </c>
      <c r="DE37" s="719"/>
      <c r="DF37" s="719"/>
      <c r="DG37" s="719"/>
      <c r="DH37" s="719"/>
      <c r="DI37" s="719"/>
      <c r="DJ37" s="719"/>
      <c r="DK37" s="720"/>
      <c r="DL37" s="692">
        <v>12119</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1861012</v>
      </c>
      <c r="S38" s="684"/>
      <c r="T38" s="684"/>
      <c r="U38" s="684"/>
      <c r="V38" s="684"/>
      <c r="W38" s="684"/>
      <c r="X38" s="684"/>
      <c r="Y38" s="685"/>
      <c r="Z38" s="686">
        <v>2.4</v>
      </c>
      <c r="AA38" s="686"/>
      <c r="AB38" s="686"/>
      <c r="AC38" s="686"/>
      <c r="AD38" s="687" t="s">
        <v>127</v>
      </c>
      <c r="AE38" s="687"/>
      <c r="AF38" s="687"/>
      <c r="AG38" s="687"/>
      <c r="AH38" s="687"/>
      <c r="AI38" s="687"/>
      <c r="AJ38" s="687"/>
      <c r="AK38" s="687"/>
      <c r="AL38" s="688" t="s">
        <v>127</v>
      </c>
      <c r="AM38" s="689"/>
      <c r="AN38" s="689"/>
      <c r="AO38" s="690"/>
      <c r="AQ38" s="761" t="s">
        <v>335</v>
      </c>
      <c r="AR38" s="762"/>
      <c r="AS38" s="762"/>
      <c r="AT38" s="762"/>
      <c r="AU38" s="762"/>
      <c r="AV38" s="762"/>
      <c r="AW38" s="762"/>
      <c r="AX38" s="762"/>
      <c r="AY38" s="763"/>
      <c r="AZ38" s="683">
        <v>1400000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26631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6211661</v>
      </c>
      <c r="CS38" s="684"/>
      <c r="CT38" s="684"/>
      <c r="CU38" s="684"/>
      <c r="CV38" s="684"/>
      <c r="CW38" s="684"/>
      <c r="CX38" s="684"/>
      <c r="CY38" s="685"/>
      <c r="CZ38" s="688">
        <v>8.4</v>
      </c>
      <c r="DA38" s="717"/>
      <c r="DB38" s="717"/>
      <c r="DC38" s="721"/>
      <c r="DD38" s="692">
        <v>5184469</v>
      </c>
      <c r="DE38" s="684"/>
      <c r="DF38" s="684"/>
      <c r="DG38" s="684"/>
      <c r="DH38" s="684"/>
      <c r="DI38" s="684"/>
      <c r="DJ38" s="684"/>
      <c r="DK38" s="685"/>
      <c r="DL38" s="692">
        <v>4819334</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7876069</v>
      </c>
      <c r="S39" s="684"/>
      <c r="T39" s="684"/>
      <c r="U39" s="684"/>
      <c r="V39" s="684"/>
      <c r="W39" s="684"/>
      <c r="X39" s="684"/>
      <c r="Y39" s="685"/>
      <c r="Z39" s="686">
        <v>10</v>
      </c>
      <c r="AA39" s="686"/>
      <c r="AB39" s="686"/>
      <c r="AC39" s="686"/>
      <c r="AD39" s="687" t="s">
        <v>127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v>80167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40796</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1524467</v>
      </c>
      <c r="CS39" s="719"/>
      <c r="CT39" s="719"/>
      <c r="CU39" s="719"/>
      <c r="CV39" s="719"/>
      <c r="CW39" s="719"/>
      <c r="CX39" s="719"/>
      <c r="CY39" s="720"/>
      <c r="CZ39" s="688">
        <v>2.1</v>
      </c>
      <c r="DA39" s="717"/>
      <c r="DB39" s="717"/>
      <c r="DC39" s="721"/>
      <c r="DD39" s="692">
        <v>1496621</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v>52000</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1057065</v>
      </c>
      <c r="CS40" s="684"/>
      <c r="CT40" s="684"/>
      <c r="CU40" s="684"/>
      <c r="CV40" s="684"/>
      <c r="CW40" s="684"/>
      <c r="CX40" s="684"/>
      <c r="CY40" s="685"/>
      <c r="CZ40" s="688">
        <v>1.4</v>
      </c>
      <c r="DA40" s="717"/>
      <c r="DB40" s="717"/>
      <c r="DC40" s="721"/>
      <c r="DD40" s="692">
        <v>328715</v>
      </c>
      <c r="DE40" s="684"/>
      <c r="DF40" s="684"/>
      <c r="DG40" s="684"/>
      <c r="DH40" s="684"/>
      <c r="DI40" s="684"/>
      <c r="DJ40" s="684"/>
      <c r="DK40" s="685"/>
      <c r="DL40" s="692" t="s">
        <v>127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v>1662869</v>
      </c>
      <c r="S41" s="684"/>
      <c r="T41" s="684"/>
      <c r="U41" s="684"/>
      <c r="V41" s="684"/>
      <c r="W41" s="684"/>
      <c r="X41" s="684"/>
      <c r="Y41" s="685"/>
      <c r="Z41" s="686">
        <v>2.1</v>
      </c>
      <c r="AA41" s="686"/>
      <c r="AB41" s="686"/>
      <c r="AC41" s="686"/>
      <c r="AD41" s="687" t="s">
        <v>127</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1554000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266</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266</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351</v>
      </c>
      <c r="C42" s="734"/>
      <c r="D42" s="734"/>
      <c r="E42" s="734"/>
      <c r="F42" s="734"/>
      <c r="G42" s="734"/>
      <c r="H42" s="734"/>
      <c r="I42" s="734"/>
      <c r="J42" s="734"/>
      <c r="K42" s="734"/>
      <c r="L42" s="734"/>
      <c r="M42" s="734"/>
      <c r="N42" s="734"/>
      <c r="O42" s="734"/>
      <c r="P42" s="734"/>
      <c r="Q42" s="735"/>
      <c r="R42" s="768">
        <v>78431878</v>
      </c>
      <c r="S42" s="769"/>
      <c r="T42" s="769"/>
      <c r="U42" s="769"/>
      <c r="V42" s="769"/>
      <c r="W42" s="769"/>
      <c r="X42" s="769"/>
      <c r="Y42" s="777"/>
      <c r="Z42" s="778">
        <v>100</v>
      </c>
      <c r="AA42" s="778"/>
      <c r="AB42" s="778"/>
      <c r="AC42" s="778"/>
      <c r="AD42" s="779">
        <v>37385183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4605661</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346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11804947</v>
      </c>
      <c r="CS42" s="684"/>
      <c r="CT42" s="684"/>
      <c r="CU42" s="684"/>
      <c r="CV42" s="684"/>
      <c r="CW42" s="684"/>
      <c r="CX42" s="684"/>
      <c r="CY42" s="685"/>
      <c r="CZ42" s="688">
        <v>16</v>
      </c>
      <c r="DA42" s="689"/>
      <c r="DB42" s="689"/>
      <c r="DC42" s="701"/>
      <c r="DD42" s="692">
        <v>1912661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492278</v>
      </c>
      <c r="CS43" s="719"/>
      <c r="CT43" s="719"/>
      <c r="CU43" s="719"/>
      <c r="CV43" s="719"/>
      <c r="CW43" s="719"/>
      <c r="CX43" s="719"/>
      <c r="CY43" s="720"/>
      <c r="CZ43" s="688">
        <v>0.7</v>
      </c>
      <c r="DA43" s="717"/>
      <c r="DB43" s="717"/>
      <c r="DC43" s="721"/>
      <c r="DD43" s="692">
        <v>492278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356</v>
      </c>
      <c r="CG44" s="681"/>
      <c r="CH44" s="681"/>
      <c r="CI44" s="681"/>
      <c r="CJ44" s="681"/>
      <c r="CK44" s="681"/>
      <c r="CL44" s="681"/>
      <c r="CM44" s="681"/>
      <c r="CN44" s="681"/>
      <c r="CO44" s="681"/>
      <c r="CP44" s="681"/>
      <c r="CQ44" s="682"/>
      <c r="CR44" s="683">
        <v>11623770</v>
      </c>
      <c r="CS44" s="684"/>
      <c r="CT44" s="684"/>
      <c r="CU44" s="684"/>
      <c r="CV44" s="684"/>
      <c r="CW44" s="684"/>
      <c r="CX44" s="684"/>
      <c r="CY44" s="685"/>
      <c r="CZ44" s="688">
        <v>15.8</v>
      </c>
      <c r="DA44" s="689"/>
      <c r="DB44" s="689"/>
      <c r="DC44" s="701"/>
      <c r="DD44" s="692">
        <v>1909284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6169830</v>
      </c>
      <c r="CS45" s="719"/>
      <c r="CT45" s="719"/>
      <c r="CU45" s="719"/>
      <c r="CV45" s="719"/>
      <c r="CW45" s="719"/>
      <c r="CX45" s="719"/>
      <c r="CY45" s="720"/>
      <c r="CZ45" s="688">
        <v>8.4</v>
      </c>
      <c r="DA45" s="717"/>
      <c r="DB45" s="717"/>
      <c r="DC45" s="721"/>
      <c r="DD45" s="692">
        <v>686201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5246242</v>
      </c>
      <c r="CS46" s="684"/>
      <c r="CT46" s="684"/>
      <c r="CU46" s="684"/>
      <c r="CV46" s="684"/>
      <c r="CW46" s="684"/>
      <c r="CX46" s="684"/>
      <c r="CY46" s="685"/>
      <c r="CZ46" s="688">
        <v>7.1</v>
      </c>
      <c r="DA46" s="689"/>
      <c r="DB46" s="689"/>
      <c r="DC46" s="701"/>
      <c r="DD46" s="692">
        <v>1195219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181177</v>
      </c>
      <c r="CS47" s="719"/>
      <c r="CT47" s="719"/>
      <c r="CU47" s="719"/>
      <c r="CV47" s="719"/>
      <c r="CW47" s="719"/>
      <c r="CX47" s="719"/>
      <c r="CY47" s="720"/>
      <c r="CZ47" s="688">
        <v>0.2</v>
      </c>
      <c r="DA47" s="717"/>
      <c r="DB47" s="717"/>
      <c r="DC47" s="721"/>
      <c r="DD47" s="692">
        <v>3377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362</v>
      </c>
      <c r="CD48" s="799"/>
      <c r="CE48" s="800"/>
      <c r="CF48" s="680" t="s">
        <v>363</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364</v>
      </c>
      <c r="CE49" s="734"/>
      <c r="CF49" s="734"/>
      <c r="CG49" s="734"/>
      <c r="CH49" s="734"/>
      <c r="CI49" s="734"/>
      <c r="CJ49" s="734"/>
      <c r="CK49" s="734"/>
      <c r="CL49" s="734"/>
      <c r="CM49" s="734"/>
      <c r="CN49" s="734"/>
      <c r="CO49" s="734"/>
      <c r="CP49" s="734"/>
      <c r="CQ49" s="735"/>
      <c r="CR49" s="768">
        <v>73774397</v>
      </c>
      <c r="CS49" s="754"/>
      <c r="CT49" s="754"/>
      <c r="CU49" s="754"/>
      <c r="CV49" s="754"/>
      <c r="CW49" s="754"/>
      <c r="CX49" s="754"/>
      <c r="CY49" s="785"/>
      <c r="CZ49" s="780">
        <v>100</v>
      </c>
      <c r="DA49" s="786"/>
      <c r="DB49" s="786"/>
      <c r="DC49" s="787"/>
      <c r="DD49" s="788">
        <v>43441592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nRIDETECE7s+5swa5mnZDjdUalnCFdsFWW6Uhc0gbo/C3uTgfisvHJHdZJTLKAldjXIlCHHA6UUAzxAsjCYCQ==" saltValue="nqPAFr1UEai6FonKPAFBh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74538</v>
      </c>
      <c r="R7" s="819"/>
      <c r="S7" s="819"/>
      <c r="T7" s="819"/>
      <c r="U7" s="819"/>
      <c r="V7" s="819">
        <v>70757</v>
      </c>
      <c r="W7" s="819"/>
      <c r="X7" s="819"/>
      <c r="Y7" s="819"/>
      <c r="Z7" s="819"/>
      <c r="AA7" s="819">
        <v>3781</v>
      </c>
      <c r="AB7" s="819"/>
      <c r="AC7" s="819"/>
      <c r="AD7" s="819"/>
      <c r="AE7" s="820"/>
      <c r="AF7" s="821">
        <v>3461</v>
      </c>
      <c r="AG7" s="822"/>
      <c r="AH7" s="822"/>
      <c r="AI7" s="822"/>
      <c r="AJ7" s="823"/>
      <c r="AK7" s="858">
        <v>2197</v>
      </c>
      <c r="AL7" s="859"/>
      <c r="AM7" s="859"/>
      <c r="AN7" s="859"/>
      <c r="AO7" s="859"/>
      <c r="AP7" s="859">
        <v>51924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592</v>
      </c>
      <c r="BS7" s="862" t="s">
        <v>588</v>
      </c>
      <c r="BT7" s="863"/>
      <c r="BU7" s="863"/>
      <c r="BV7" s="863"/>
      <c r="BW7" s="863"/>
      <c r="BX7" s="863"/>
      <c r="BY7" s="863"/>
      <c r="BZ7" s="863"/>
      <c r="CA7" s="863"/>
      <c r="CB7" s="863"/>
      <c r="CC7" s="863"/>
      <c r="CD7" s="863"/>
      <c r="CE7" s="863"/>
      <c r="CF7" s="863"/>
      <c r="CG7" s="864"/>
      <c r="CH7" s="855">
        <v>4</v>
      </c>
      <c r="CI7" s="856"/>
      <c r="CJ7" s="856"/>
      <c r="CK7" s="856"/>
      <c r="CL7" s="857"/>
      <c r="CM7" s="855">
        <v>1467</v>
      </c>
      <c r="CN7" s="856"/>
      <c r="CO7" s="856"/>
      <c r="CP7" s="856"/>
      <c r="CQ7" s="857"/>
      <c r="CR7" s="855">
        <v>5</v>
      </c>
      <c r="CS7" s="856"/>
      <c r="CT7" s="856"/>
      <c r="CU7" s="856"/>
      <c r="CV7" s="857"/>
      <c r="CW7" s="855">
        <v>2</v>
      </c>
      <c r="CX7" s="856"/>
      <c r="CY7" s="856"/>
      <c r="CZ7" s="856"/>
      <c r="DA7" s="857"/>
      <c r="DB7" s="855" t="s">
        <v>593</v>
      </c>
      <c r="DC7" s="856"/>
      <c r="DD7" s="856"/>
      <c r="DE7" s="856"/>
      <c r="DF7" s="857"/>
      <c r="DG7" s="855">
        <v>1425</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1</v>
      </c>
      <c r="R8" s="843"/>
      <c r="S8" s="843"/>
      <c r="T8" s="843"/>
      <c r="U8" s="843"/>
      <c r="V8" s="843">
        <v>1</v>
      </c>
      <c r="W8" s="843"/>
      <c r="X8" s="843"/>
      <c r="Y8" s="843"/>
      <c r="Z8" s="843"/>
      <c r="AA8" s="843" t="s">
        <v>600</v>
      </c>
      <c r="AB8" s="843"/>
      <c r="AC8" s="843"/>
      <c r="AD8" s="843"/>
      <c r="AE8" s="844"/>
      <c r="AF8" s="845" t="s">
        <v>127</v>
      </c>
      <c r="AG8" s="846"/>
      <c r="AH8" s="846"/>
      <c r="AI8" s="846"/>
      <c r="AJ8" s="847"/>
      <c r="AK8" s="848">
        <v>1</v>
      </c>
      <c r="AL8" s="849"/>
      <c r="AM8" s="849"/>
      <c r="AN8" s="849"/>
      <c r="AO8" s="849"/>
      <c r="AP8" s="849">
        <v>208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2</v>
      </c>
      <c r="CI8" s="866"/>
      <c r="CJ8" s="866"/>
      <c r="CK8" s="866"/>
      <c r="CL8" s="867"/>
      <c r="CM8" s="865">
        <v>107</v>
      </c>
      <c r="CN8" s="866"/>
      <c r="CO8" s="866"/>
      <c r="CP8" s="866"/>
      <c r="CQ8" s="867"/>
      <c r="CR8" s="865">
        <v>100</v>
      </c>
      <c r="CS8" s="866"/>
      <c r="CT8" s="866"/>
      <c r="CU8" s="866"/>
      <c r="CV8" s="867"/>
      <c r="CW8" s="865">
        <v>62</v>
      </c>
      <c r="CX8" s="866"/>
      <c r="CY8" s="866"/>
      <c r="CZ8" s="866"/>
      <c r="DA8" s="867"/>
      <c r="DB8" s="865" t="s">
        <v>593</v>
      </c>
      <c r="DC8" s="866"/>
      <c r="DD8" s="866"/>
      <c r="DE8" s="866"/>
      <c r="DF8" s="867"/>
      <c r="DG8" s="865" t="s">
        <v>593</v>
      </c>
      <c r="DH8" s="866"/>
      <c r="DI8" s="866"/>
      <c r="DJ8" s="866"/>
      <c r="DK8" s="867"/>
      <c r="DL8" s="865" t="s">
        <v>593</v>
      </c>
      <c r="DM8" s="866"/>
      <c r="DN8" s="866"/>
      <c r="DO8" s="866"/>
      <c r="DP8" s="867"/>
      <c r="DQ8" s="865" t="s">
        <v>593</v>
      </c>
      <c r="DR8" s="866"/>
      <c r="DS8" s="866"/>
      <c r="DT8" s="866"/>
      <c r="DU8" s="867"/>
      <c r="DV8" s="868"/>
      <c r="DW8" s="869"/>
      <c r="DX8" s="869"/>
      <c r="DY8" s="869"/>
      <c r="DZ8" s="870"/>
      <c r="EA8" s="255"/>
    </row>
    <row r="9" spans="1:131" s="256" customFormat="1" ht="26.25" customHeight="1" x14ac:dyDescent="0.2">
      <c r="A9" s="262">
        <v>3</v>
      </c>
      <c r="B9" s="839" t="s">
        <v>389</v>
      </c>
      <c r="C9" s="840"/>
      <c r="D9" s="840"/>
      <c r="E9" s="840"/>
      <c r="F9" s="840"/>
      <c r="G9" s="840"/>
      <c r="H9" s="840"/>
      <c r="I9" s="840"/>
      <c r="J9" s="840"/>
      <c r="K9" s="840"/>
      <c r="L9" s="840"/>
      <c r="M9" s="840"/>
      <c r="N9" s="840"/>
      <c r="O9" s="840"/>
      <c r="P9" s="841"/>
      <c r="Q9" s="842">
        <v>5282</v>
      </c>
      <c r="R9" s="843"/>
      <c r="S9" s="843"/>
      <c r="T9" s="843"/>
      <c r="U9" s="843"/>
      <c r="V9" s="843">
        <v>5282</v>
      </c>
      <c r="W9" s="843"/>
      <c r="X9" s="843"/>
      <c r="Y9" s="843"/>
      <c r="Z9" s="843"/>
      <c r="AA9" s="843">
        <v>0</v>
      </c>
      <c r="AB9" s="843"/>
      <c r="AC9" s="843"/>
      <c r="AD9" s="843"/>
      <c r="AE9" s="844"/>
      <c r="AF9" s="845" t="s">
        <v>127</v>
      </c>
      <c r="AG9" s="846"/>
      <c r="AH9" s="846"/>
      <c r="AI9" s="846"/>
      <c r="AJ9" s="847"/>
      <c r="AK9" s="848">
        <v>2346</v>
      </c>
      <c r="AL9" s="849"/>
      <c r="AM9" s="849"/>
      <c r="AN9" s="849"/>
      <c r="AO9" s="849"/>
      <c r="AP9" s="849">
        <v>2039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-21</v>
      </c>
      <c r="CI9" s="866"/>
      <c r="CJ9" s="866"/>
      <c r="CK9" s="866"/>
      <c r="CL9" s="867"/>
      <c r="CM9" s="865">
        <v>1772</v>
      </c>
      <c r="CN9" s="866"/>
      <c r="CO9" s="866"/>
      <c r="CP9" s="866"/>
      <c r="CQ9" s="867"/>
      <c r="CR9" s="865">
        <v>5</v>
      </c>
      <c r="CS9" s="866"/>
      <c r="CT9" s="866"/>
      <c r="CU9" s="866"/>
      <c r="CV9" s="867"/>
      <c r="CW9" s="865" t="s">
        <v>593</v>
      </c>
      <c r="CX9" s="866"/>
      <c r="CY9" s="866"/>
      <c r="CZ9" s="866"/>
      <c r="DA9" s="867"/>
      <c r="DB9" s="865" t="s">
        <v>593</v>
      </c>
      <c r="DC9" s="866"/>
      <c r="DD9" s="866"/>
      <c r="DE9" s="866"/>
      <c r="DF9" s="867"/>
      <c r="DG9" s="865" t="s">
        <v>593</v>
      </c>
      <c r="DH9" s="866"/>
      <c r="DI9" s="866"/>
      <c r="DJ9" s="866"/>
      <c r="DK9" s="867"/>
      <c r="DL9" s="865" t="s">
        <v>593</v>
      </c>
      <c r="DM9" s="866"/>
      <c r="DN9" s="866"/>
      <c r="DO9" s="866"/>
      <c r="DP9" s="867"/>
      <c r="DQ9" s="865" t="s">
        <v>593</v>
      </c>
      <c r="DR9" s="866"/>
      <c r="DS9" s="866"/>
      <c r="DT9" s="866"/>
      <c r="DU9" s="867"/>
      <c r="DV9" s="868"/>
      <c r="DW9" s="869"/>
      <c r="DX9" s="869"/>
      <c r="DY9" s="869"/>
      <c r="DZ9" s="870"/>
      <c r="EA9" s="255"/>
    </row>
    <row r="10" spans="1:131" s="256" customFormat="1" ht="26.25" customHeight="1" x14ac:dyDescent="0.2">
      <c r="A10" s="262">
        <v>4</v>
      </c>
      <c r="B10" s="839" t="s">
        <v>390</v>
      </c>
      <c r="C10" s="840"/>
      <c r="D10" s="840"/>
      <c r="E10" s="840"/>
      <c r="F10" s="840"/>
      <c r="G10" s="840"/>
      <c r="H10" s="840"/>
      <c r="I10" s="840"/>
      <c r="J10" s="840"/>
      <c r="K10" s="840"/>
      <c r="L10" s="840"/>
      <c r="M10" s="840"/>
      <c r="N10" s="840"/>
      <c r="O10" s="840"/>
      <c r="P10" s="841"/>
      <c r="Q10" s="842">
        <v>437</v>
      </c>
      <c r="R10" s="843"/>
      <c r="S10" s="843"/>
      <c r="T10" s="843"/>
      <c r="U10" s="843"/>
      <c r="V10" s="843">
        <v>413</v>
      </c>
      <c r="W10" s="843"/>
      <c r="X10" s="843"/>
      <c r="Y10" s="843"/>
      <c r="Z10" s="843"/>
      <c r="AA10" s="843">
        <v>24</v>
      </c>
      <c r="AB10" s="843"/>
      <c r="AC10" s="843"/>
      <c r="AD10" s="843"/>
      <c r="AE10" s="844"/>
      <c r="AF10" s="845">
        <v>24</v>
      </c>
      <c r="AG10" s="846"/>
      <c r="AH10" s="846"/>
      <c r="AI10" s="846"/>
      <c r="AJ10" s="847"/>
      <c r="AK10" s="848">
        <v>215</v>
      </c>
      <c r="AL10" s="849"/>
      <c r="AM10" s="849"/>
      <c r="AN10" s="849"/>
      <c r="AO10" s="849"/>
      <c r="AP10" s="849">
        <v>1482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7</v>
      </c>
      <c r="CI10" s="866"/>
      <c r="CJ10" s="866"/>
      <c r="CK10" s="866"/>
      <c r="CL10" s="867"/>
      <c r="CM10" s="865">
        <v>157</v>
      </c>
      <c r="CN10" s="866"/>
      <c r="CO10" s="866"/>
      <c r="CP10" s="866"/>
      <c r="CQ10" s="867"/>
      <c r="CR10" s="865">
        <v>45</v>
      </c>
      <c r="CS10" s="866"/>
      <c r="CT10" s="866"/>
      <c r="CU10" s="866"/>
      <c r="CV10" s="867"/>
      <c r="CW10" s="865" t="s">
        <v>593</v>
      </c>
      <c r="CX10" s="866"/>
      <c r="CY10" s="866"/>
      <c r="CZ10" s="866"/>
      <c r="DA10" s="867"/>
      <c r="DB10" s="865" t="s">
        <v>593</v>
      </c>
      <c r="DC10" s="866"/>
      <c r="DD10" s="866"/>
      <c r="DE10" s="866"/>
      <c r="DF10" s="867"/>
      <c r="DG10" s="865" t="s">
        <v>593</v>
      </c>
      <c r="DH10" s="866"/>
      <c r="DI10" s="866"/>
      <c r="DJ10" s="866"/>
      <c r="DK10" s="867"/>
      <c r="DL10" s="865" t="s">
        <v>593</v>
      </c>
      <c r="DM10" s="866"/>
      <c r="DN10" s="866"/>
      <c r="DO10" s="866"/>
      <c r="DP10" s="867"/>
      <c r="DQ10" s="865" t="s">
        <v>593</v>
      </c>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392</v>
      </c>
      <c r="B23" s="874" t="s">
        <v>393</v>
      </c>
      <c r="C23" s="875"/>
      <c r="D23" s="875"/>
      <c r="E23" s="875"/>
      <c r="F23" s="875"/>
      <c r="G23" s="875"/>
      <c r="H23" s="875"/>
      <c r="I23" s="875"/>
      <c r="J23" s="875"/>
      <c r="K23" s="875"/>
      <c r="L23" s="875"/>
      <c r="M23" s="875"/>
      <c r="N23" s="875"/>
      <c r="O23" s="875"/>
      <c r="P23" s="876"/>
      <c r="Q23" s="877">
        <v>77663</v>
      </c>
      <c r="R23" s="878"/>
      <c r="S23" s="878"/>
      <c r="T23" s="878"/>
      <c r="U23" s="878"/>
      <c r="V23" s="878">
        <v>73858</v>
      </c>
      <c r="W23" s="878"/>
      <c r="X23" s="878"/>
      <c r="Y23" s="878"/>
      <c r="Z23" s="878"/>
      <c r="AA23" s="878">
        <v>3805</v>
      </c>
      <c r="AB23" s="878"/>
      <c r="AC23" s="878"/>
      <c r="AD23" s="878"/>
      <c r="AE23" s="879"/>
      <c r="AF23" s="880">
        <v>3485</v>
      </c>
      <c r="AG23" s="878"/>
      <c r="AH23" s="878"/>
      <c r="AI23" s="878"/>
      <c r="AJ23" s="881"/>
      <c r="AK23" s="882"/>
      <c r="AL23" s="883"/>
      <c r="AM23" s="883"/>
      <c r="AN23" s="883"/>
      <c r="AO23" s="883"/>
      <c r="AP23" s="878">
        <v>55653</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405</v>
      </c>
      <c r="C28" s="816"/>
      <c r="D28" s="816"/>
      <c r="E28" s="816"/>
      <c r="F28" s="816"/>
      <c r="G28" s="816"/>
      <c r="H28" s="816"/>
      <c r="I28" s="816"/>
      <c r="J28" s="816"/>
      <c r="K28" s="816"/>
      <c r="L28" s="816"/>
      <c r="M28" s="816"/>
      <c r="N28" s="816"/>
      <c r="O28" s="816"/>
      <c r="P28" s="817"/>
      <c r="Q28" s="906">
        <v>20389</v>
      </c>
      <c r="R28" s="907"/>
      <c r="S28" s="907"/>
      <c r="T28" s="907"/>
      <c r="U28" s="907"/>
      <c r="V28" s="907">
        <v>20213</v>
      </c>
      <c r="W28" s="907"/>
      <c r="X28" s="907"/>
      <c r="Y28" s="907"/>
      <c r="Z28" s="907"/>
      <c r="AA28" s="907">
        <v>176</v>
      </c>
      <c r="AB28" s="907"/>
      <c r="AC28" s="907"/>
      <c r="AD28" s="907"/>
      <c r="AE28" s="908"/>
      <c r="AF28" s="909">
        <v>176</v>
      </c>
      <c r="AG28" s="907"/>
      <c r="AH28" s="907"/>
      <c r="AI28" s="907"/>
      <c r="AJ28" s="910"/>
      <c r="AK28" s="911">
        <v>1550</v>
      </c>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406</v>
      </c>
      <c r="C29" s="840"/>
      <c r="D29" s="840"/>
      <c r="E29" s="840"/>
      <c r="F29" s="840"/>
      <c r="G29" s="840"/>
      <c r="H29" s="840"/>
      <c r="I29" s="840"/>
      <c r="J29" s="840"/>
      <c r="K29" s="840"/>
      <c r="L29" s="840"/>
      <c r="M29" s="840"/>
      <c r="N29" s="840"/>
      <c r="O29" s="840"/>
      <c r="P29" s="841"/>
      <c r="Q29" s="842">
        <v>27</v>
      </c>
      <c r="R29" s="843"/>
      <c r="S29" s="843"/>
      <c r="T29" s="843"/>
      <c r="U29" s="843"/>
      <c r="V29" s="843">
        <v>24</v>
      </c>
      <c r="W29" s="843"/>
      <c r="X29" s="843"/>
      <c r="Y29" s="843"/>
      <c r="Z29" s="843"/>
      <c r="AA29" s="843">
        <v>4</v>
      </c>
      <c r="AB29" s="843"/>
      <c r="AC29" s="843"/>
      <c r="AD29" s="843"/>
      <c r="AE29" s="844"/>
      <c r="AF29" s="845">
        <v>4</v>
      </c>
      <c r="AG29" s="846"/>
      <c r="AH29" s="846"/>
      <c r="AI29" s="846"/>
      <c r="AJ29" s="847"/>
      <c r="AK29" s="914">
        <v>8</v>
      </c>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407</v>
      </c>
      <c r="C30" s="840"/>
      <c r="D30" s="840"/>
      <c r="E30" s="840"/>
      <c r="F30" s="840"/>
      <c r="G30" s="840"/>
      <c r="H30" s="840"/>
      <c r="I30" s="840"/>
      <c r="J30" s="840"/>
      <c r="K30" s="840"/>
      <c r="L30" s="840"/>
      <c r="M30" s="840"/>
      <c r="N30" s="840"/>
      <c r="O30" s="840"/>
      <c r="P30" s="841"/>
      <c r="Q30" s="842">
        <v>15864</v>
      </c>
      <c r="R30" s="843"/>
      <c r="S30" s="843"/>
      <c r="T30" s="843"/>
      <c r="U30" s="843"/>
      <c r="V30" s="843">
        <v>15722</v>
      </c>
      <c r="W30" s="843"/>
      <c r="X30" s="843"/>
      <c r="Y30" s="843"/>
      <c r="Z30" s="843"/>
      <c r="AA30" s="843">
        <v>142</v>
      </c>
      <c r="AB30" s="843"/>
      <c r="AC30" s="843"/>
      <c r="AD30" s="843"/>
      <c r="AE30" s="844"/>
      <c r="AF30" s="845">
        <v>142</v>
      </c>
      <c r="AG30" s="846"/>
      <c r="AH30" s="846"/>
      <c r="AI30" s="846"/>
      <c r="AJ30" s="847"/>
      <c r="AK30" s="914">
        <v>2350</v>
      </c>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408</v>
      </c>
      <c r="C31" s="840"/>
      <c r="D31" s="840"/>
      <c r="E31" s="840"/>
      <c r="F31" s="840"/>
      <c r="G31" s="840"/>
      <c r="H31" s="840"/>
      <c r="I31" s="840"/>
      <c r="J31" s="840"/>
      <c r="K31" s="840"/>
      <c r="L31" s="840"/>
      <c r="M31" s="840"/>
      <c r="N31" s="840"/>
      <c r="O31" s="840"/>
      <c r="P31" s="841"/>
      <c r="Q31" s="842">
        <v>4497</v>
      </c>
      <c r="R31" s="843"/>
      <c r="S31" s="843"/>
      <c r="T31" s="843"/>
      <c r="U31" s="843"/>
      <c r="V31" s="843">
        <v>4438</v>
      </c>
      <c r="W31" s="843"/>
      <c r="X31" s="843"/>
      <c r="Y31" s="843"/>
      <c r="Z31" s="843"/>
      <c r="AA31" s="843">
        <v>60</v>
      </c>
      <c r="AB31" s="843"/>
      <c r="AC31" s="843"/>
      <c r="AD31" s="843"/>
      <c r="AE31" s="844"/>
      <c r="AF31" s="845">
        <v>60</v>
      </c>
      <c r="AG31" s="846"/>
      <c r="AH31" s="846"/>
      <c r="AI31" s="846"/>
      <c r="AJ31" s="847"/>
      <c r="AK31" s="914">
        <v>2222</v>
      </c>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409</v>
      </c>
      <c r="C32" s="840"/>
      <c r="D32" s="840"/>
      <c r="E32" s="840"/>
      <c r="F32" s="840"/>
      <c r="G32" s="840"/>
      <c r="H32" s="840"/>
      <c r="I32" s="840"/>
      <c r="J32" s="840"/>
      <c r="K32" s="840"/>
      <c r="L32" s="840"/>
      <c r="M32" s="840"/>
      <c r="N32" s="840"/>
      <c r="O32" s="840"/>
      <c r="P32" s="841"/>
      <c r="Q32" s="842">
        <v>13000</v>
      </c>
      <c r="R32" s="843"/>
      <c r="S32" s="843"/>
      <c r="T32" s="843"/>
      <c r="U32" s="843"/>
      <c r="V32" s="843">
        <v>12789</v>
      </c>
      <c r="W32" s="843"/>
      <c r="X32" s="843"/>
      <c r="Y32" s="843"/>
      <c r="Z32" s="843"/>
      <c r="AA32" s="843">
        <v>211</v>
      </c>
      <c r="AB32" s="843"/>
      <c r="AC32" s="843"/>
      <c r="AD32" s="843"/>
      <c r="AE32" s="844"/>
      <c r="AF32" s="845">
        <v>211</v>
      </c>
      <c r="AG32" s="846"/>
      <c r="AH32" s="846"/>
      <c r="AI32" s="846"/>
      <c r="AJ32" s="847"/>
      <c r="AK32" s="914">
        <v>205</v>
      </c>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410</v>
      </c>
      <c r="C33" s="840"/>
      <c r="D33" s="840"/>
      <c r="E33" s="840"/>
      <c r="F33" s="840"/>
      <c r="G33" s="840"/>
      <c r="H33" s="840"/>
      <c r="I33" s="840"/>
      <c r="J33" s="840"/>
      <c r="K33" s="840"/>
      <c r="L33" s="840"/>
      <c r="M33" s="840"/>
      <c r="N33" s="840"/>
      <c r="O33" s="840"/>
      <c r="P33" s="841"/>
      <c r="Q33" s="842">
        <v>3100</v>
      </c>
      <c r="R33" s="843"/>
      <c r="S33" s="843"/>
      <c r="T33" s="843"/>
      <c r="U33" s="843"/>
      <c r="V33" s="843">
        <v>2718</v>
      </c>
      <c r="W33" s="843"/>
      <c r="X33" s="843"/>
      <c r="Y33" s="843"/>
      <c r="Z33" s="843"/>
      <c r="AA33" s="843">
        <v>382</v>
      </c>
      <c r="AB33" s="843"/>
      <c r="AC33" s="843"/>
      <c r="AD33" s="843"/>
      <c r="AE33" s="844"/>
      <c r="AF33" s="845">
        <v>2457</v>
      </c>
      <c r="AG33" s="846"/>
      <c r="AH33" s="846"/>
      <c r="AI33" s="846"/>
      <c r="AJ33" s="847"/>
      <c r="AK33" s="914">
        <v>80</v>
      </c>
      <c r="AL33" s="915"/>
      <c r="AM33" s="915"/>
      <c r="AN33" s="915"/>
      <c r="AO33" s="915"/>
      <c r="AP33" s="915">
        <v>10408</v>
      </c>
      <c r="AQ33" s="915"/>
      <c r="AR33" s="915"/>
      <c r="AS33" s="915"/>
      <c r="AT33" s="915"/>
      <c r="AU33" s="915">
        <v>801</v>
      </c>
      <c r="AV33" s="915"/>
      <c r="AW33" s="915"/>
      <c r="AX33" s="915"/>
      <c r="AY33" s="915"/>
      <c r="AZ33" s="916" t="s">
        <v>580</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412</v>
      </c>
      <c r="C34" s="840"/>
      <c r="D34" s="840"/>
      <c r="E34" s="840"/>
      <c r="F34" s="840"/>
      <c r="G34" s="840"/>
      <c r="H34" s="840"/>
      <c r="I34" s="840"/>
      <c r="J34" s="840"/>
      <c r="K34" s="840"/>
      <c r="L34" s="840"/>
      <c r="M34" s="840"/>
      <c r="N34" s="840"/>
      <c r="O34" s="840"/>
      <c r="P34" s="841"/>
      <c r="Q34" s="842">
        <v>13839</v>
      </c>
      <c r="R34" s="843"/>
      <c r="S34" s="843"/>
      <c r="T34" s="843"/>
      <c r="U34" s="843"/>
      <c r="V34" s="843">
        <v>13786</v>
      </c>
      <c r="W34" s="843"/>
      <c r="X34" s="843"/>
      <c r="Y34" s="843"/>
      <c r="Z34" s="843"/>
      <c r="AA34" s="843">
        <v>53</v>
      </c>
      <c r="AB34" s="843"/>
      <c r="AC34" s="843"/>
      <c r="AD34" s="843"/>
      <c r="AE34" s="844"/>
      <c r="AF34" s="845">
        <v>3434</v>
      </c>
      <c r="AG34" s="846"/>
      <c r="AH34" s="846"/>
      <c r="AI34" s="846"/>
      <c r="AJ34" s="847"/>
      <c r="AK34" s="914">
        <v>1400</v>
      </c>
      <c r="AL34" s="915"/>
      <c r="AM34" s="915"/>
      <c r="AN34" s="915"/>
      <c r="AO34" s="915"/>
      <c r="AP34" s="915">
        <v>693</v>
      </c>
      <c r="AQ34" s="915"/>
      <c r="AR34" s="915"/>
      <c r="AS34" s="915"/>
      <c r="AT34" s="915"/>
      <c r="AU34" s="915">
        <v>390</v>
      </c>
      <c r="AV34" s="915"/>
      <c r="AW34" s="915"/>
      <c r="AX34" s="915"/>
      <c r="AY34" s="915"/>
      <c r="AZ34" s="916" t="s">
        <v>580</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413</v>
      </c>
      <c r="C35" s="840"/>
      <c r="D35" s="840"/>
      <c r="E35" s="840"/>
      <c r="F35" s="840"/>
      <c r="G35" s="840"/>
      <c r="H35" s="840"/>
      <c r="I35" s="840"/>
      <c r="J35" s="840"/>
      <c r="K35" s="840"/>
      <c r="L35" s="840"/>
      <c r="M35" s="840"/>
      <c r="N35" s="840"/>
      <c r="O35" s="840"/>
      <c r="P35" s="841"/>
      <c r="Q35" s="842">
        <v>6325</v>
      </c>
      <c r="R35" s="843"/>
      <c r="S35" s="843"/>
      <c r="T35" s="843"/>
      <c r="U35" s="843"/>
      <c r="V35" s="843">
        <v>6067</v>
      </c>
      <c r="W35" s="843"/>
      <c r="X35" s="843"/>
      <c r="Y35" s="843"/>
      <c r="Z35" s="843"/>
      <c r="AA35" s="843">
        <v>258</v>
      </c>
      <c r="AB35" s="843"/>
      <c r="AC35" s="843"/>
      <c r="AD35" s="843"/>
      <c r="AE35" s="844"/>
      <c r="AF35" s="845">
        <v>2048</v>
      </c>
      <c r="AG35" s="846"/>
      <c r="AH35" s="846"/>
      <c r="AI35" s="846"/>
      <c r="AJ35" s="847"/>
      <c r="AK35" s="914">
        <v>2250</v>
      </c>
      <c r="AL35" s="915"/>
      <c r="AM35" s="915"/>
      <c r="AN35" s="915"/>
      <c r="AO35" s="915"/>
      <c r="AP35" s="915">
        <v>40106</v>
      </c>
      <c r="AQ35" s="915"/>
      <c r="AR35" s="915"/>
      <c r="AS35" s="915"/>
      <c r="AT35" s="915"/>
      <c r="AU35" s="915">
        <v>19732</v>
      </c>
      <c r="AV35" s="915"/>
      <c r="AW35" s="915"/>
      <c r="AX35" s="915"/>
      <c r="AY35" s="915"/>
      <c r="AZ35" s="916" t="s">
        <v>580</v>
      </c>
      <c r="BA35" s="916"/>
      <c r="BB35" s="916"/>
      <c r="BC35" s="916"/>
      <c r="BD35" s="916"/>
      <c r="BE35" s="912" t="s">
        <v>414</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415</v>
      </c>
      <c r="C36" s="840"/>
      <c r="D36" s="840"/>
      <c r="E36" s="840"/>
      <c r="F36" s="840"/>
      <c r="G36" s="840"/>
      <c r="H36" s="840"/>
      <c r="I36" s="840"/>
      <c r="J36" s="840"/>
      <c r="K36" s="840"/>
      <c r="L36" s="840"/>
      <c r="M36" s="840"/>
      <c r="N36" s="840"/>
      <c r="O36" s="840"/>
      <c r="P36" s="841"/>
      <c r="Q36" s="842">
        <v>271</v>
      </c>
      <c r="R36" s="843"/>
      <c r="S36" s="843"/>
      <c r="T36" s="843"/>
      <c r="U36" s="843"/>
      <c r="V36" s="843">
        <v>221</v>
      </c>
      <c r="W36" s="843"/>
      <c r="X36" s="843"/>
      <c r="Y36" s="843"/>
      <c r="Z36" s="843"/>
      <c r="AA36" s="843">
        <v>49</v>
      </c>
      <c r="AB36" s="843"/>
      <c r="AC36" s="843"/>
      <c r="AD36" s="843"/>
      <c r="AE36" s="844"/>
      <c r="AF36" s="845">
        <v>49</v>
      </c>
      <c r="AG36" s="846"/>
      <c r="AH36" s="846"/>
      <c r="AI36" s="846"/>
      <c r="AJ36" s="847"/>
      <c r="AK36" s="914">
        <v>57</v>
      </c>
      <c r="AL36" s="915"/>
      <c r="AM36" s="915"/>
      <c r="AN36" s="915"/>
      <c r="AO36" s="915"/>
      <c r="AP36" s="915">
        <v>507</v>
      </c>
      <c r="AQ36" s="915"/>
      <c r="AR36" s="915"/>
      <c r="AS36" s="915"/>
      <c r="AT36" s="915"/>
      <c r="AU36" s="915" t="s">
        <v>580</v>
      </c>
      <c r="AV36" s="915"/>
      <c r="AW36" s="915"/>
      <c r="AX36" s="915"/>
      <c r="AY36" s="915"/>
      <c r="AZ36" s="916" t="s">
        <v>580</v>
      </c>
      <c r="BA36" s="916"/>
      <c r="BB36" s="916"/>
      <c r="BC36" s="916"/>
      <c r="BD36" s="916"/>
      <c r="BE36" s="912" t="s">
        <v>416</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t="s">
        <v>417</v>
      </c>
      <c r="C37" s="840"/>
      <c r="D37" s="840"/>
      <c r="E37" s="840"/>
      <c r="F37" s="840"/>
      <c r="G37" s="840"/>
      <c r="H37" s="840"/>
      <c r="I37" s="840"/>
      <c r="J37" s="840"/>
      <c r="K37" s="840"/>
      <c r="L37" s="840"/>
      <c r="M37" s="840"/>
      <c r="N37" s="840"/>
      <c r="O37" s="840"/>
      <c r="P37" s="841"/>
      <c r="Q37" s="842">
        <v>170</v>
      </c>
      <c r="R37" s="843"/>
      <c r="S37" s="843"/>
      <c r="T37" s="843"/>
      <c r="U37" s="843"/>
      <c r="V37" s="843">
        <v>162</v>
      </c>
      <c r="W37" s="843"/>
      <c r="X37" s="843"/>
      <c r="Y37" s="843"/>
      <c r="Z37" s="843"/>
      <c r="AA37" s="843">
        <v>9</v>
      </c>
      <c r="AB37" s="843"/>
      <c r="AC37" s="843"/>
      <c r="AD37" s="843"/>
      <c r="AE37" s="844"/>
      <c r="AF37" s="845">
        <v>9</v>
      </c>
      <c r="AG37" s="846"/>
      <c r="AH37" s="846"/>
      <c r="AI37" s="846"/>
      <c r="AJ37" s="847"/>
      <c r="AK37" s="914">
        <v>52</v>
      </c>
      <c r="AL37" s="915"/>
      <c r="AM37" s="915"/>
      <c r="AN37" s="915"/>
      <c r="AO37" s="915"/>
      <c r="AP37" s="915" t="s">
        <v>580</v>
      </c>
      <c r="AQ37" s="915"/>
      <c r="AR37" s="915"/>
      <c r="AS37" s="915"/>
      <c r="AT37" s="915"/>
      <c r="AU37" s="915" t="s">
        <v>580</v>
      </c>
      <c r="AV37" s="915"/>
      <c r="AW37" s="915"/>
      <c r="AX37" s="915"/>
      <c r="AY37" s="915"/>
      <c r="AZ37" s="916" t="s">
        <v>580</v>
      </c>
      <c r="BA37" s="916"/>
      <c r="BB37" s="916"/>
      <c r="BC37" s="916"/>
      <c r="BD37" s="916"/>
      <c r="BE37" s="912" t="s">
        <v>416</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392</v>
      </c>
      <c r="B63" s="874" t="s">
        <v>419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8590</v>
      </c>
      <c r="AG63" s="926"/>
      <c r="AH63" s="926"/>
      <c r="AI63" s="926"/>
      <c r="AJ63" s="927"/>
      <c r="AK63" s="928"/>
      <c r="AL63" s="923"/>
      <c r="AM63" s="923"/>
      <c r="AN63" s="923"/>
      <c r="AO63" s="923"/>
      <c r="AP63" s="926">
        <v>51714</v>
      </c>
      <c r="AQ63" s="926"/>
      <c r="AR63" s="926"/>
      <c r="AS63" s="926"/>
      <c r="AT63" s="926"/>
      <c r="AU63" s="926">
        <v>20923</v>
      </c>
      <c r="AV63" s="926"/>
      <c r="AW63" s="926"/>
      <c r="AX63" s="926"/>
      <c r="AY63" s="926"/>
      <c r="AZ63" s="930"/>
      <c r="BA63" s="930"/>
      <c r="BB63" s="930"/>
      <c r="BC63" s="930"/>
      <c r="BD63" s="930"/>
      <c r="BE63" s="931"/>
      <c r="BF63" s="931"/>
      <c r="BG63" s="931"/>
      <c r="BH63" s="931"/>
      <c r="BI63" s="932"/>
      <c r="BJ63" s="933" t="s">
        <v>394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421</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402</v>
      </c>
      <c r="AQ66" s="802"/>
      <c r="AR66" s="802"/>
      <c r="AS66" s="802"/>
      <c r="AT66" s="803"/>
      <c r="AU66" s="801" t="s">
        <v>425</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581</v>
      </c>
      <c r="C68" s="954"/>
      <c r="D68" s="954"/>
      <c r="E68" s="954"/>
      <c r="F68" s="954"/>
      <c r="G68" s="954"/>
      <c r="H68" s="954"/>
      <c r="I68" s="954"/>
      <c r="J68" s="954"/>
      <c r="K68" s="954"/>
      <c r="L68" s="954"/>
      <c r="M68" s="954"/>
      <c r="N68" s="954"/>
      <c r="O68" s="954"/>
      <c r="P68" s="955"/>
      <c r="Q68" s="956">
        <v>4886</v>
      </c>
      <c r="R68" s="950"/>
      <c r="S68" s="950"/>
      <c r="T68" s="950"/>
      <c r="U68" s="950"/>
      <c r="V68" s="950">
        <v>3848</v>
      </c>
      <c r="W68" s="950"/>
      <c r="X68" s="950"/>
      <c r="Y68" s="950"/>
      <c r="Z68" s="950"/>
      <c r="AA68" s="950">
        <v>1038</v>
      </c>
      <c r="AB68" s="950"/>
      <c r="AC68" s="950"/>
      <c r="AD68" s="950"/>
      <c r="AE68" s="950"/>
      <c r="AF68" s="950">
        <v>1038</v>
      </c>
      <c r="AG68" s="950"/>
      <c r="AH68" s="950"/>
      <c r="AI68" s="950"/>
      <c r="AJ68" s="950"/>
      <c r="AK68" s="950" t="s">
        <v>580</v>
      </c>
      <c r="AL68" s="950"/>
      <c r="AM68" s="950"/>
      <c r="AN68" s="950"/>
      <c r="AO68" s="950"/>
      <c r="AP68" s="950" t="s">
        <v>580</v>
      </c>
      <c r="AQ68" s="950"/>
      <c r="AR68" s="950"/>
      <c r="AS68" s="950"/>
      <c r="AT68" s="950"/>
      <c r="AU68" s="950" t="s">
        <v>580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582</v>
      </c>
      <c r="C69" s="958"/>
      <c r="D69" s="958"/>
      <c r="E69" s="958"/>
      <c r="F69" s="958"/>
      <c r="G69" s="958"/>
      <c r="H69" s="958"/>
      <c r="I69" s="958"/>
      <c r="J69" s="958"/>
      <c r="K69" s="958"/>
      <c r="L69" s="958"/>
      <c r="M69" s="958"/>
      <c r="N69" s="958"/>
      <c r="O69" s="958"/>
      <c r="P69" s="959"/>
      <c r="Q69" s="960">
        <v>943518</v>
      </c>
      <c r="R69" s="915"/>
      <c r="S69" s="915"/>
      <c r="T69" s="915"/>
      <c r="U69" s="915"/>
      <c r="V69" s="915">
        <v>933423</v>
      </c>
      <c r="W69" s="915"/>
      <c r="X69" s="915"/>
      <c r="Y69" s="915"/>
      <c r="Z69" s="915"/>
      <c r="AA69" s="915">
        <v>10095</v>
      </c>
      <c r="AB69" s="915"/>
      <c r="AC69" s="915"/>
      <c r="AD69" s="915"/>
      <c r="AE69" s="915"/>
      <c r="AF69" s="915">
        <v>10095</v>
      </c>
      <c r="AG69" s="915"/>
      <c r="AH69" s="915"/>
      <c r="AI69" s="915"/>
      <c r="AJ69" s="915"/>
      <c r="AK69" s="915">
        <v>4560</v>
      </c>
      <c r="AL69" s="915"/>
      <c r="AM69" s="915"/>
      <c r="AN69" s="915"/>
      <c r="AO69" s="915"/>
      <c r="AP69" s="915" t="s">
        <v>580</v>
      </c>
      <c r="AQ69" s="915"/>
      <c r="AR69" s="915"/>
      <c r="AS69" s="915"/>
      <c r="AT69" s="915"/>
      <c r="AU69" s="915" t="s">
        <v>580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583</v>
      </c>
      <c r="C70" s="958"/>
      <c r="D70" s="958"/>
      <c r="E70" s="958"/>
      <c r="F70" s="958"/>
      <c r="G70" s="958"/>
      <c r="H70" s="958"/>
      <c r="I70" s="958"/>
      <c r="J70" s="958"/>
      <c r="K70" s="958"/>
      <c r="L70" s="958"/>
      <c r="M70" s="958"/>
      <c r="N70" s="958"/>
      <c r="O70" s="958"/>
      <c r="P70" s="959"/>
      <c r="Q70" s="960">
        <v>101</v>
      </c>
      <c r="R70" s="915"/>
      <c r="S70" s="915"/>
      <c r="T70" s="915"/>
      <c r="U70" s="915"/>
      <c r="V70" s="915">
        <v>39</v>
      </c>
      <c r="W70" s="915"/>
      <c r="X70" s="915"/>
      <c r="Y70" s="915"/>
      <c r="Z70" s="915"/>
      <c r="AA70" s="915">
        <v>61</v>
      </c>
      <c r="AB70" s="915"/>
      <c r="AC70" s="915"/>
      <c r="AD70" s="915"/>
      <c r="AE70" s="915"/>
      <c r="AF70" s="915">
        <v>61</v>
      </c>
      <c r="AG70" s="915"/>
      <c r="AH70" s="915"/>
      <c r="AI70" s="915"/>
      <c r="AJ70" s="915"/>
      <c r="AK70" s="915" t="s">
        <v>594</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584</v>
      </c>
      <c r="C71" s="958"/>
      <c r="D71" s="958"/>
      <c r="E71" s="958"/>
      <c r="F71" s="958"/>
      <c r="G71" s="958"/>
      <c r="H71" s="958"/>
      <c r="I71" s="958"/>
      <c r="J71" s="958"/>
      <c r="K71" s="958"/>
      <c r="L71" s="958"/>
      <c r="M71" s="958"/>
      <c r="N71" s="958"/>
      <c r="O71" s="958"/>
      <c r="P71" s="959"/>
      <c r="Q71" s="960">
        <v>60</v>
      </c>
      <c r="R71" s="915"/>
      <c r="S71" s="915"/>
      <c r="T71" s="915"/>
      <c r="U71" s="915"/>
      <c r="V71" s="915">
        <v>19</v>
      </c>
      <c r="W71" s="915"/>
      <c r="X71" s="915"/>
      <c r="Y71" s="915"/>
      <c r="Z71" s="915"/>
      <c r="AA71" s="915">
        <v>42</v>
      </c>
      <c r="AB71" s="915"/>
      <c r="AC71" s="915"/>
      <c r="AD71" s="915"/>
      <c r="AE71" s="915"/>
      <c r="AF71" s="915">
        <v>42</v>
      </c>
      <c r="AG71" s="915"/>
      <c r="AH71" s="915"/>
      <c r="AI71" s="915"/>
      <c r="AJ71" s="915"/>
      <c r="AK71" s="915" t="s">
        <v>594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585</v>
      </c>
      <c r="C72" s="958"/>
      <c r="D72" s="958"/>
      <c r="E72" s="958"/>
      <c r="F72" s="958"/>
      <c r="G72" s="958"/>
      <c r="H72" s="958"/>
      <c r="I72" s="958"/>
      <c r="J72" s="958"/>
      <c r="K72" s="958"/>
      <c r="L72" s="958"/>
      <c r="M72" s="958"/>
      <c r="N72" s="958"/>
      <c r="O72" s="958"/>
      <c r="P72" s="959"/>
      <c r="Q72" s="960">
        <v>8</v>
      </c>
      <c r="R72" s="915"/>
      <c r="S72" s="915"/>
      <c r="T72" s="915"/>
      <c r="U72" s="915"/>
      <c r="V72" s="915">
        <v>5</v>
      </c>
      <c r="W72" s="915"/>
      <c r="X72" s="915"/>
      <c r="Y72" s="915"/>
      <c r="Z72" s="915"/>
      <c r="AA72" s="915">
        <v>3</v>
      </c>
      <c r="AB72" s="915"/>
      <c r="AC72" s="915"/>
      <c r="AD72" s="915"/>
      <c r="AE72" s="915"/>
      <c r="AF72" s="915">
        <v>3</v>
      </c>
      <c r="AG72" s="915"/>
      <c r="AH72" s="915"/>
      <c r="AI72" s="915"/>
      <c r="AJ72" s="915"/>
      <c r="AK72" s="915" t="s">
        <v>594</v>
      </c>
      <c r="AL72" s="915"/>
      <c r="AM72" s="915"/>
      <c r="AN72" s="915"/>
      <c r="AO72" s="915"/>
      <c r="AP72" s="915" t="s">
        <v>594</v>
      </c>
      <c r="AQ72" s="915"/>
      <c r="AR72" s="915"/>
      <c r="AS72" s="915"/>
      <c r="AT72" s="915"/>
      <c r="AU72" s="915" t="s">
        <v>594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586</v>
      </c>
      <c r="C73" s="958"/>
      <c r="D73" s="958"/>
      <c r="E73" s="958"/>
      <c r="F73" s="958"/>
      <c r="G73" s="958"/>
      <c r="H73" s="958"/>
      <c r="I73" s="958"/>
      <c r="J73" s="958"/>
      <c r="K73" s="958"/>
      <c r="L73" s="958"/>
      <c r="M73" s="958"/>
      <c r="N73" s="958"/>
      <c r="O73" s="958"/>
      <c r="P73" s="959"/>
      <c r="Q73" s="960">
        <v>9</v>
      </c>
      <c r="R73" s="915"/>
      <c r="S73" s="915"/>
      <c r="T73" s="915"/>
      <c r="U73" s="915"/>
      <c r="V73" s="915">
        <v>7</v>
      </c>
      <c r="W73" s="915"/>
      <c r="X73" s="915"/>
      <c r="Y73" s="915"/>
      <c r="Z73" s="915"/>
      <c r="AA73" s="915">
        <v>2</v>
      </c>
      <c r="AB73" s="915"/>
      <c r="AC73" s="915"/>
      <c r="AD73" s="915"/>
      <c r="AE73" s="915"/>
      <c r="AF73" s="915">
        <v>2</v>
      </c>
      <c r="AG73" s="915"/>
      <c r="AH73" s="915"/>
      <c r="AI73" s="915"/>
      <c r="AJ73" s="915"/>
      <c r="AK73" s="915" t="s">
        <v>594</v>
      </c>
      <c r="AL73" s="915"/>
      <c r="AM73" s="915"/>
      <c r="AN73" s="915"/>
      <c r="AO73" s="915"/>
      <c r="AP73" s="915" t="s">
        <v>594</v>
      </c>
      <c r="AQ73" s="915"/>
      <c r="AR73" s="915"/>
      <c r="AS73" s="915"/>
      <c r="AT73" s="915"/>
      <c r="AU73" s="915" t="s">
        <v>594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587</v>
      </c>
      <c r="C74" s="958"/>
      <c r="D74" s="958"/>
      <c r="E74" s="958"/>
      <c r="F74" s="958"/>
      <c r="G74" s="958"/>
      <c r="H74" s="958"/>
      <c r="I74" s="958"/>
      <c r="J74" s="958"/>
      <c r="K74" s="958"/>
      <c r="L74" s="958"/>
      <c r="M74" s="958"/>
      <c r="N74" s="958"/>
      <c r="O74" s="958"/>
      <c r="P74" s="959"/>
      <c r="Q74" s="960">
        <v>11</v>
      </c>
      <c r="R74" s="915"/>
      <c r="S74" s="915"/>
      <c r="T74" s="915"/>
      <c r="U74" s="915"/>
      <c r="V74" s="915">
        <v>1</v>
      </c>
      <c r="W74" s="915"/>
      <c r="X74" s="915"/>
      <c r="Y74" s="915"/>
      <c r="Z74" s="915"/>
      <c r="AA74" s="915">
        <v>10</v>
      </c>
      <c r="AB74" s="915"/>
      <c r="AC74" s="915"/>
      <c r="AD74" s="915"/>
      <c r="AE74" s="915"/>
      <c r="AF74" s="915">
        <v>10</v>
      </c>
      <c r="AG74" s="915"/>
      <c r="AH74" s="915"/>
      <c r="AI74" s="915"/>
      <c r="AJ74" s="915"/>
      <c r="AK74" s="915" t="s">
        <v>594</v>
      </c>
      <c r="AL74" s="915"/>
      <c r="AM74" s="915"/>
      <c r="AN74" s="915"/>
      <c r="AO74" s="915"/>
      <c r="AP74" s="915" t="s">
        <v>594</v>
      </c>
      <c r="AQ74" s="915"/>
      <c r="AR74" s="915"/>
      <c r="AS74" s="915"/>
      <c r="AT74" s="915"/>
      <c r="AU74" s="915" t="s">
        <v>594</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392</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11251</v>
      </c>
      <c r="AG88" s="926"/>
      <c r="AH88" s="926"/>
      <c r="AI88" s="926"/>
      <c r="AJ88" s="926"/>
      <c r="AK88" s="923"/>
      <c r="AL88" s="923"/>
      <c r="AM88" s="923"/>
      <c r="AN88" s="923"/>
      <c r="AO88" s="923"/>
      <c r="AP88" s="926" t="s">
        <v>600</v>
      </c>
      <c r="AQ88" s="926"/>
      <c r="AR88" s="926"/>
      <c r="AS88" s="926"/>
      <c r="AT88" s="926"/>
      <c r="AU88" s="926" t="s">
        <v>600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155</v>
      </c>
      <c r="CS102" s="934"/>
      <c r="CT102" s="934"/>
      <c r="CU102" s="934"/>
      <c r="CV102" s="977"/>
      <c r="CW102" s="976">
        <v>64</v>
      </c>
      <c r="CX102" s="934"/>
      <c r="CY102" s="934"/>
      <c r="CZ102" s="934"/>
      <c r="DA102" s="977"/>
      <c r="DB102" s="976" t="s">
        <v>600</v>
      </c>
      <c r="DC102" s="934"/>
      <c r="DD102" s="934"/>
      <c r="DE102" s="934"/>
      <c r="DF102" s="977"/>
      <c r="DG102" s="976">
        <v>1425</v>
      </c>
      <c r="DH102" s="934"/>
      <c r="DI102" s="934"/>
      <c r="DJ102" s="934"/>
      <c r="DK102" s="977"/>
      <c r="DL102" s="976" t="s">
        <v>600</v>
      </c>
      <c r="DM102" s="934"/>
      <c r="DN102" s="934"/>
      <c r="DO102" s="934"/>
      <c r="DP102" s="977"/>
      <c r="DQ102" s="976" t="s">
        <v>600</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307</v>
      </c>
      <c r="AG109" s="979"/>
      <c r="AH109" s="979"/>
      <c r="AI109" s="979"/>
      <c r="AJ109" s="980"/>
      <c r="AK109" s="978" t="s">
        <v>306</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307</v>
      </c>
      <c r="BW109" s="979"/>
      <c r="BX109" s="979"/>
      <c r="BY109" s="979"/>
      <c r="BZ109" s="980"/>
      <c r="CA109" s="978" t="s">
        <v>306</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307</v>
      </c>
      <c r="DM109" s="979"/>
      <c r="DN109" s="979"/>
      <c r="DO109" s="979"/>
      <c r="DP109" s="980"/>
      <c r="DQ109" s="978" t="s">
        <v>306</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4771787</v>
      </c>
      <c r="AB110" s="986"/>
      <c r="AC110" s="986"/>
      <c r="AD110" s="986"/>
      <c r="AE110" s="987"/>
      <c r="AF110" s="988">
        <v>4657816</v>
      </c>
      <c r="AG110" s="986"/>
      <c r="AH110" s="986"/>
      <c r="AI110" s="986"/>
      <c r="AJ110" s="987"/>
      <c r="AK110" s="988">
        <v>4590220</v>
      </c>
      <c r="AL110" s="986"/>
      <c r="AM110" s="986"/>
      <c r="AN110" s="986"/>
      <c r="AO110" s="987"/>
      <c r="AP110" s="989">
        <v>13.6</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49972999</v>
      </c>
      <c r="BR110" s="1021"/>
      <c r="BS110" s="1021"/>
      <c r="BT110" s="1021"/>
      <c r="BU110" s="1021"/>
      <c r="BV110" s="1021">
        <v>52117087</v>
      </c>
      <c r="BW110" s="1021"/>
      <c r="BX110" s="1021"/>
      <c r="BY110" s="1021"/>
      <c r="BZ110" s="1021"/>
      <c r="CA110" s="1021">
        <v>55652949</v>
      </c>
      <c r="CB110" s="1021"/>
      <c r="CC110" s="1021"/>
      <c r="CD110" s="1021"/>
      <c r="CE110" s="1021"/>
      <c r="CF110" s="1035">
        <v>164.5</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2">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443</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3349860</v>
      </c>
      <c r="BR111" s="1014"/>
      <c r="BS111" s="1014"/>
      <c r="BT111" s="1014"/>
      <c r="BU111" s="1014"/>
      <c r="BV111" s="1014">
        <v>3157231</v>
      </c>
      <c r="BW111" s="1014"/>
      <c r="BX111" s="1014"/>
      <c r="BY111" s="1014"/>
      <c r="BZ111" s="1014"/>
      <c r="CA111" s="1014">
        <v>2877599</v>
      </c>
      <c r="CB111" s="1014"/>
      <c r="CC111" s="1014"/>
      <c r="CD111" s="1014"/>
      <c r="CE111" s="1014"/>
      <c r="CF111" s="1008">
        <v>8.5</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127</v>
      </c>
      <c r="DH111" s="1014"/>
      <c r="DI111" s="1014"/>
      <c r="DJ111" s="1014"/>
      <c r="DK111" s="1014"/>
      <c r="DL111" s="1014" t="s">
        <v>127</v>
      </c>
      <c r="DM111" s="1014"/>
      <c r="DN111" s="1014"/>
      <c r="DO111" s="1014"/>
      <c r="DP111" s="1014"/>
      <c r="DQ111" s="1014" t="s">
        <v>127</v>
      </c>
      <c r="DR111" s="1014"/>
      <c r="DS111" s="1014"/>
      <c r="DT111" s="1014"/>
      <c r="DU111" s="1014"/>
      <c r="DV111" s="1015" t="s">
        <v>127</v>
      </c>
      <c r="DW111" s="1015"/>
      <c r="DX111" s="1015"/>
      <c r="DY111" s="1015"/>
      <c r="DZ111" s="1016"/>
    </row>
    <row r="112" spans="1:131" s="247" customFormat="1" ht="26.25" customHeight="1" x14ac:dyDescent="0.2">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24310371</v>
      </c>
      <c r="BR112" s="1014"/>
      <c r="BS112" s="1014"/>
      <c r="BT112" s="1014"/>
      <c r="BU112" s="1014"/>
      <c r="BV112" s="1014">
        <v>21856906</v>
      </c>
      <c r="BW112" s="1014"/>
      <c r="BX112" s="1014"/>
      <c r="BY112" s="1014"/>
      <c r="BZ112" s="1014"/>
      <c r="CA112" s="1014">
        <v>20923161</v>
      </c>
      <c r="CB112" s="1014"/>
      <c r="CC112" s="1014"/>
      <c r="CD112" s="1014"/>
      <c r="CE112" s="1014"/>
      <c r="CF112" s="1008">
        <v>61.8</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2">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1831517</v>
      </c>
      <c r="AB113" s="1028"/>
      <c r="AC113" s="1028"/>
      <c r="AD113" s="1028"/>
      <c r="AE113" s="1029"/>
      <c r="AF113" s="1030">
        <v>1823378</v>
      </c>
      <c r="AG113" s="1028"/>
      <c r="AH113" s="1028"/>
      <c r="AI113" s="1028"/>
      <c r="AJ113" s="1029"/>
      <c r="AK113" s="1030">
        <v>1503583</v>
      </c>
      <c r="AL113" s="1028"/>
      <c r="AM113" s="1028"/>
      <c r="AN113" s="1028"/>
      <c r="AO113" s="1029"/>
      <c r="AP113" s="1031">
        <v>4.4000000000000004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t="s">
        <v>127</v>
      </c>
      <c r="BR113" s="1014"/>
      <c r="BS113" s="1014"/>
      <c r="BT113" s="1014"/>
      <c r="BU113" s="1014"/>
      <c r="BV113" s="1014" t="s">
        <v>127</v>
      </c>
      <c r="BW113" s="1014"/>
      <c r="BX113" s="1014"/>
      <c r="BY113" s="1014"/>
      <c r="BZ113" s="1014"/>
      <c r="CA113" s="1014" t="s">
        <v>127</v>
      </c>
      <c r="CB113" s="1014"/>
      <c r="CC113" s="1014"/>
      <c r="CD113" s="1014"/>
      <c r="CE113" s="1014"/>
      <c r="CF113" s="1008" t="s">
        <v>443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2">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127</v>
      </c>
      <c r="AB114" s="1053"/>
      <c r="AC114" s="1053"/>
      <c r="AD114" s="1053"/>
      <c r="AE114" s="1054"/>
      <c r="AF114" s="1055" t="s">
        <v>443</v>
      </c>
      <c r="AG114" s="1053"/>
      <c r="AH114" s="1053"/>
      <c r="AI114" s="1053"/>
      <c r="AJ114" s="1054"/>
      <c r="AK114" s="1055" t="s">
        <v>127</v>
      </c>
      <c r="AL114" s="1053"/>
      <c r="AM114" s="1053"/>
      <c r="AN114" s="1053"/>
      <c r="AO114" s="1054"/>
      <c r="AP114" s="1056" t="s">
        <v>127</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10203634</v>
      </c>
      <c r="BR114" s="1014"/>
      <c r="BS114" s="1014"/>
      <c r="BT114" s="1014"/>
      <c r="BU114" s="1014"/>
      <c r="BV114" s="1014">
        <v>10407879</v>
      </c>
      <c r="BW114" s="1014"/>
      <c r="BX114" s="1014"/>
      <c r="BY114" s="1014"/>
      <c r="BZ114" s="1014"/>
      <c r="CA114" s="1014">
        <v>10656612</v>
      </c>
      <c r="CB114" s="1014"/>
      <c r="CC114" s="1014"/>
      <c r="CD114" s="1014"/>
      <c r="CE114" s="1014"/>
      <c r="CF114" s="1008">
        <v>31.5</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443</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2">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636556</v>
      </c>
      <c r="AB115" s="1028"/>
      <c r="AC115" s="1028"/>
      <c r="AD115" s="1028"/>
      <c r="AE115" s="1029"/>
      <c r="AF115" s="1030">
        <v>14417</v>
      </c>
      <c r="AG115" s="1028"/>
      <c r="AH115" s="1028"/>
      <c r="AI115" s="1028"/>
      <c r="AJ115" s="1029"/>
      <c r="AK115" s="1030">
        <v>24220</v>
      </c>
      <c r="AL115" s="1028"/>
      <c r="AM115" s="1028"/>
      <c r="AN115" s="1028"/>
      <c r="AO115" s="1029"/>
      <c r="AP115" s="1031">
        <v>0.1</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t="s">
        <v>127</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3349860</v>
      </c>
      <c r="DH115" s="1053"/>
      <c r="DI115" s="1053"/>
      <c r="DJ115" s="1053"/>
      <c r="DK115" s="1054"/>
      <c r="DL115" s="1055">
        <v>3157231</v>
      </c>
      <c r="DM115" s="1053"/>
      <c r="DN115" s="1053"/>
      <c r="DO115" s="1053"/>
      <c r="DP115" s="1054"/>
      <c r="DQ115" s="1055">
        <v>2877599</v>
      </c>
      <c r="DR115" s="1053"/>
      <c r="DS115" s="1053"/>
      <c r="DT115" s="1053"/>
      <c r="DU115" s="1054"/>
      <c r="DV115" s="1056">
        <v>8.5</v>
      </c>
      <c r="DW115" s="1057"/>
      <c r="DX115" s="1057"/>
      <c r="DY115" s="1057"/>
      <c r="DZ115" s="1058"/>
    </row>
    <row r="116" spans="1:130" s="247" customFormat="1" ht="26.25" customHeight="1" x14ac:dyDescent="0.2">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127</v>
      </c>
      <c r="AB116" s="1053"/>
      <c r="AC116" s="1053"/>
      <c r="AD116" s="1053"/>
      <c r="AE116" s="1054"/>
      <c r="AF116" s="1055" t="s">
        <v>127</v>
      </c>
      <c r="AG116" s="1053"/>
      <c r="AH116" s="1053"/>
      <c r="AI116" s="1053"/>
      <c r="AJ116" s="1054"/>
      <c r="AK116" s="1055" t="s">
        <v>127</v>
      </c>
      <c r="AL116" s="1053"/>
      <c r="AM116" s="1053"/>
      <c r="AN116" s="1053"/>
      <c r="AO116" s="1054"/>
      <c r="AP116" s="1056" t="s">
        <v>443</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443</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2">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7239860</v>
      </c>
      <c r="AB117" s="1071"/>
      <c r="AC117" s="1071"/>
      <c r="AD117" s="1071"/>
      <c r="AE117" s="1072"/>
      <c r="AF117" s="1073">
        <v>6495611</v>
      </c>
      <c r="AG117" s="1071"/>
      <c r="AH117" s="1071"/>
      <c r="AI117" s="1071"/>
      <c r="AJ117" s="1072"/>
      <c r="AK117" s="1073">
        <v>6118023</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443</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127</v>
      </c>
      <c r="DM117" s="1053"/>
      <c r="DN117" s="1053"/>
      <c r="DO117" s="1053"/>
      <c r="DP117" s="1054"/>
      <c r="DQ117" s="1055" t="s">
        <v>127</v>
      </c>
      <c r="DR117" s="1053"/>
      <c r="DS117" s="1053"/>
      <c r="DT117" s="1053"/>
      <c r="DU117" s="1054"/>
      <c r="DV117" s="1056" t="s">
        <v>127</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307</v>
      </c>
      <c r="AG118" s="979"/>
      <c r="AH118" s="979"/>
      <c r="AI118" s="979"/>
      <c r="AJ118" s="980"/>
      <c r="AK118" s="978" t="s">
        <v>306</v>
      </c>
      <c r="AL118" s="979"/>
      <c r="AM118" s="979"/>
      <c r="AN118" s="979"/>
      <c r="AO118" s="980"/>
      <c r="AP118" s="1065" t="s">
        <v>436</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127</v>
      </c>
      <c r="BR118" s="1092"/>
      <c r="BS118" s="1092"/>
      <c r="BT118" s="1092"/>
      <c r="BU118" s="1092"/>
      <c r="BV118" s="1092" t="s">
        <v>127</v>
      </c>
      <c r="BW118" s="1092"/>
      <c r="BX118" s="1092"/>
      <c r="BY118" s="1092"/>
      <c r="BZ118" s="1092"/>
      <c r="CA118" s="1092" t="s">
        <v>127</v>
      </c>
      <c r="CB118" s="1092"/>
      <c r="CC118" s="1092"/>
      <c r="CD118" s="1092"/>
      <c r="CE118" s="1092"/>
      <c r="CF118" s="1008" t="s">
        <v>127</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127</v>
      </c>
      <c r="DM118" s="1053"/>
      <c r="DN118" s="1053"/>
      <c r="DO118" s="1053"/>
      <c r="DP118" s="1054"/>
      <c r="DQ118" s="1055" t="s">
        <v>127</v>
      </c>
      <c r="DR118" s="1053"/>
      <c r="DS118" s="1053"/>
      <c r="DT118" s="1053"/>
      <c r="DU118" s="1054"/>
      <c r="DV118" s="1056" t="s">
        <v>127</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127</v>
      </c>
      <c r="AB119" s="986"/>
      <c r="AC119" s="986"/>
      <c r="AD119" s="986"/>
      <c r="AE119" s="987"/>
      <c r="AF119" s="988" t="s">
        <v>127</v>
      </c>
      <c r="AG119" s="986"/>
      <c r="AH119" s="986"/>
      <c r="AI119" s="986"/>
      <c r="AJ119" s="987"/>
      <c r="AK119" s="988" t="s">
        <v>127</v>
      </c>
      <c r="AL119" s="986"/>
      <c r="AM119" s="986"/>
      <c r="AN119" s="986"/>
      <c r="AO119" s="987"/>
      <c r="AP119" s="989" t="s">
        <v>443</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467</v>
      </c>
      <c r="BP119" s="1100"/>
      <c r="BQ119" s="1091">
        <v>87836864</v>
      </c>
      <c r="BR119" s="1092"/>
      <c r="BS119" s="1092"/>
      <c r="BT119" s="1092"/>
      <c r="BU119" s="1092"/>
      <c r="BV119" s="1092">
        <v>87539103</v>
      </c>
      <c r="BW119" s="1092"/>
      <c r="BX119" s="1092"/>
      <c r="BY119" s="1092"/>
      <c r="BZ119" s="1092"/>
      <c r="CA119" s="1092">
        <v>90110321</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127</v>
      </c>
      <c r="DM119" s="1078"/>
      <c r="DN119" s="1078"/>
      <c r="DO119" s="1078"/>
      <c r="DP119" s="1079"/>
      <c r="DQ119" s="1077" t="s">
        <v>127</v>
      </c>
      <c r="DR119" s="1078"/>
      <c r="DS119" s="1078"/>
      <c r="DT119" s="1078"/>
      <c r="DU119" s="1079"/>
      <c r="DV119" s="1080" t="s">
        <v>127</v>
      </c>
      <c r="DW119" s="1081"/>
      <c r="DX119" s="1081"/>
      <c r="DY119" s="1081"/>
      <c r="DZ119" s="1082"/>
    </row>
    <row r="120" spans="1:130" s="247" customFormat="1" ht="26.25" customHeight="1" x14ac:dyDescent="0.2">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127</v>
      </c>
      <c r="AB120" s="1053"/>
      <c r="AC120" s="1053"/>
      <c r="AD120" s="1053"/>
      <c r="AE120" s="1054"/>
      <c r="AF120" s="1055" t="s">
        <v>127</v>
      </c>
      <c r="AG120" s="1053"/>
      <c r="AH120" s="1053"/>
      <c r="AI120" s="1053"/>
      <c r="AJ120" s="1054"/>
      <c r="AK120" s="1055" t="s">
        <v>127</v>
      </c>
      <c r="AL120" s="1053"/>
      <c r="AM120" s="1053"/>
      <c r="AN120" s="1053"/>
      <c r="AO120" s="1054"/>
      <c r="AP120" s="1056" t="s">
        <v>127</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14677891</v>
      </c>
      <c r="BR120" s="1021"/>
      <c r="BS120" s="1021"/>
      <c r="BT120" s="1021"/>
      <c r="BU120" s="1021"/>
      <c r="BV120" s="1021">
        <v>14508313</v>
      </c>
      <c r="BW120" s="1021"/>
      <c r="BX120" s="1021"/>
      <c r="BY120" s="1021"/>
      <c r="BZ120" s="1021"/>
      <c r="CA120" s="1021">
        <v>13757652</v>
      </c>
      <c r="CB120" s="1021"/>
      <c r="CC120" s="1021"/>
      <c r="CD120" s="1021"/>
      <c r="CE120" s="1021"/>
      <c r="CF120" s="1035">
        <v>40.700000000000003</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22995056</v>
      </c>
      <c r="DH120" s="1021"/>
      <c r="DI120" s="1021"/>
      <c r="DJ120" s="1021"/>
      <c r="DK120" s="1021"/>
      <c r="DL120" s="1021">
        <v>20578984</v>
      </c>
      <c r="DM120" s="1021"/>
      <c r="DN120" s="1021"/>
      <c r="DO120" s="1021"/>
      <c r="DP120" s="1021"/>
      <c r="DQ120" s="1021">
        <v>19732155</v>
      </c>
      <c r="DR120" s="1021"/>
      <c r="DS120" s="1021"/>
      <c r="DT120" s="1021"/>
      <c r="DU120" s="1021"/>
      <c r="DV120" s="1022">
        <v>58.3</v>
      </c>
      <c r="DW120" s="1022"/>
      <c r="DX120" s="1022"/>
      <c r="DY120" s="1022"/>
      <c r="DZ120" s="1023"/>
    </row>
    <row r="121" spans="1:130" s="247" customFormat="1" ht="26.25" customHeight="1" x14ac:dyDescent="0.2">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127</v>
      </c>
      <c r="AB121" s="1053"/>
      <c r="AC121" s="1053"/>
      <c r="AD121" s="1053"/>
      <c r="AE121" s="1054"/>
      <c r="AF121" s="1055" t="s">
        <v>443</v>
      </c>
      <c r="AG121" s="1053"/>
      <c r="AH121" s="1053"/>
      <c r="AI121" s="1053"/>
      <c r="AJ121" s="1054"/>
      <c r="AK121" s="1055" t="s">
        <v>127</v>
      </c>
      <c r="AL121" s="1053"/>
      <c r="AM121" s="1053"/>
      <c r="AN121" s="1053"/>
      <c r="AO121" s="1054"/>
      <c r="AP121" s="1056" t="s">
        <v>127</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20826718</v>
      </c>
      <c r="BR121" s="1014"/>
      <c r="BS121" s="1014"/>
      <c r="BT121" s="1014"/>
      <c r="BU121" s="1014"/>
      <c r="BV121" s="1014">
        <v>19143703</v>
      </c>
      <c r="BW121" s="1014"/>
      <c r="BX121" s="1014"/>
      <c r="BY121" s="1014"/>
      <c r="BZ121" s="1014"/>
      <c r="CA121" s="1014">
        <v>19447012</v>
      </c>
      <c r="CB121" s="1014"/>
      <c r="CC121" s="1014"/>
      <c r="CD121" s="1014"/>
      <c r="CE121" s="1014"/>
      <c r="CF121" s="1008">
        <v>57.5</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801873</v>
      </c>
      <c r="DH121" s="1014"/>
      <c r="DI121" s="1014"/>
      <c r="DJ121" s="1014"/>
      <c r="DK121" s="1014"/>
      <c r="DL121" s="1014">
        <v>811827</v>
      </c>
      <c r="DM121" s="1014"/>
      <c r="DN121" s="1014"/>
      <c r="DO121" s="1014"/>
      <c r="DP121" s="1014"/>
      <c r="DQ121" s="1014">
        <v>801397</v>
      </c>
      <c r="DR121" s="1014"/>
      <c r="DS121" s="1014"/>
      <c r="DT121" s="1014"/>
      <c r="DU121" s="1014"/>
      <c r="DV121" s="1015">
        <v>2.4</v>
      </c>
      <c r="DW121" s="1015"/>
      <c r="DX121" s="1015"/>
      <c r="DY121" s="1015"/>
      <c r="DZ121" s="1016"/>
    </row>
    <row r="122" spans="1:130" s="247" customFormat="1" ht="26.25" customHeight="1" x14ac:dyDescent="0.2">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127</v>
      </c>
      <c r="AB122" s="1053"/>
      <c r="AC122" s="1053"/>
      <c r="AD122" s="1053"/>
      <c r="AE122" s="1054"/>
      <c r="AF122" s="1055" t="s">
        <v>127</v>
      </c>
      <c r="AG122" s="1053"/>
      <c r="AH122" s="1053"/>
      <c r="AI122" s="1053"/>
      <c r="AJ122" s="1054"/>
      <c r="AK122" s="1055" t="s">
        <v>127</v>
      </c>
      <c r="AL122" s="1053"/>
      <c r="AM122" s="1053"/>
      <c r="AN122" s="1053"/>
      <c r="AO122" s="1054"/>
      <c r="AP122" s="1056" t="s">
        <v>443</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52790299</v>
      </c>
      <c r="BR122" s="1092"/>
      <c r="BS122" s="1092"/>
      <c r="BT122" s="1092"/>
      <c r="BU122" s="1092"/>
      <c r="BV122" s="1092">
        <v>53989538</v>
      </c>
      <c r="BW122" s="1092"/>
      <c r="BX122" s="1092"/>
      <c r="BY122" s="1092"/>
      <c r="BZ122" s="1092"/>
      <c r="CA122" s="1092">
        <v>53621705</v>
      </c>
      <c r="CB122" s="1092"/>
      <c r="CC122" s="1092"/>
      <c r="CD122" s="1092"/>
      <c r="CE122" s="1092"/>
      <c r="CF122" s="1112">
        <v>158.5</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505945</v>
      </c>
      <c r="DH122" s="1014"/>
      <c r="DI122" s="1014"/>
      <c r="DJ122" s="1014"/>
      <c r="DK122" s="1014"/>
      <c r="DL122" s="1014">
        <v>462182</v>
      </c>
      <c r="DM122" s="1014"/>
      <c r="DN122" s="1014"/>
      <c r="DO122" s="1014"/>
      <c r="DP122" s="1014"/>
      <c r="DQ122" s="1014">
        <v>389609</v>
      </c>
      <c r="DR122" s="1014"/>
      <c r="DS122" s="1014"/>
      <c r="DT122" s="1014"/>
      <c r="DU122" s="1014"/>
      <c r="DV122" s="1015">
        <v>1.2</v>
      </c>
      <c r="DW122" s="1015"/>
      <c r="DX122" s="1015"/>
      <c r="DY122" s="1015"/>
      <c r="DZ122" s="1016"/>
    </row>
    <row r="123" spans="1:130" s="247" customFormat="1" ht="26.25" customHeight="1" x14ac:dyDescent="0.2">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443</v>
      </c>
      <c r="AG123" s="1053"/>
      <c r="AH123" s="1053"/>
      <c r="AI123" s="1053"/>
      <c r="AJ123" s="1054"/>
      <c r="AK123" s="1055" t="s">
        <v>127</v>
      </c>
      <c r="AL123" s="1053"/>
      <c r="AM123" s="1053"/>
      <c r="AN123" s="1053"/>
      <c r="AO123" s="1054"/>
      <c r="AP123" s="1056" t="s">
        <v>127</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477</v>
      </c>
      <c r="BP123" s="1100"/>
      <c r="BQ123" s="1159">
        <v>88294908</v>
      </c>
      <c r="BR123" s="1160"/>
      <c r="BS123" s="1160"/>
      <c r="BT123" s="1160"/>
      <c r="BU123" s="1160"/>
      <c r="BV123" s="1160">
        <v>87641554</v>
      </c>
      <c r="BW123" s="1160"/>
      <c r="BX123" s="1160"/>
      <c r="BY123" s="1160"/>
      <c r="BZ123" s="1160"/>
      <c r="CA123" s="1160">
        <v>86826369</v>
      </c>
      <c r="CB123" s="1160"/>
      <c r="CC123" s="1160"/>
      <c r="CD123" s="1160"/>
      <c r="CE123" s="1160"/>
      <c r="CF123" s="1093"/>
      <c r="CG123" s="1094"/>
      <c r="CH123" s="1094"/>
      <c r="CI123" s="1094"/>
      <c r="CJ123" s="1095"/>
      <c r="CK123" s="1104"/>
      <c r="CL123" s="1105"/>
      <c r="CM123" s="1105"/>
      <c r="CN123" s="1105"/>
      <c r="CO123" s="1106"/>
      <c r="CP123" s="1114" t="s">
        <v>478</v>
      </c>
      <c r="CQ123" s="1115"/>
      <c r="CR123" s="1115"/>
      <c r="CS123" s="1115"/>
      <c r="CT123" s="1115"/>
      <c r="CU123" s="1115"/>
      <c r="CV123" s="1115"/>
      <c r="CW123" s="1115"/>
      <c r="CX123" s="1115"/>
      <c r="CY123" s="1115"/>
      <c r="CZ123" s="1115"/>
      <c r="DA123" s="1115"/>
      <c r="DB123" s="1115"/>
      <c r="DC123" s="1115"/>
      <c r="DD123" s="1115"/>
      <c r="DE123" s="1115"/>
      <c r="DF123" s="1116"/>
      <c r="DG123" s="1052" t="s">
        <v>127</v>
      </c>
      <c r="DH123" s="1053"/>
      <c r="DI123" s="1053"/>
      <c r="DJ123" s="1053"/>
      <c r="DK123" s="1054"/>
      <c r="DL123" s="1055" t="s">
        <v>127</v>
      </c>
      <c r="DM123" s="1053"/>
      <c r="DN123" s="1053"/>
      <c r="DO123" s="1053"/>
      <c r="DP123" s="1054"/>
      <c r="DQ123" s="1055" t="s">
        <v>443</v>
      </c>
      <c r="DR123" s="1053"/>
      <c r="DS123" s="1053"/>
      <c r="DT123" s="1053"/>
      <c r="DU123" s="1054"/>
      <c r="DV123" s="1056" t="s">
        <v>127</v>
      </c>
      <c r="DW123" s="1057"/>
      <c r="DX123" s="1057"/>
      <c r="DY123" s="1057"/>
      <c r="DZ123" s="1058"/>
    </row>
    <row r="124" spans="1:130" s="247" customFormat="1" ht="26.25" customHeight="1" thickBot="1" x14ac:dyDescent="0.25">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127</v>
      </c>
      <c r="AG124" s="1053"/>
      <c r="AH124" s="1053"/>
      <c r="AI124" s="1053"/>
      <c r="AJ124" s="1054"/>
      <c r="AK124" s="1055" t="s">
        <v>127</v>
      </c>
      <c r="AL124" s="1053"/>
      <c r="AM124" s="1053"/>
      <c r="AN124" s="1053"/>
      <c r="AO124" s="1054"/>
      <c r="AP124" s="1056" t="s">
        <v>443</v>
      </c>
      <c r="AQ124" s="1057"/>
      <c r="AR124" s="1057"/>
      <c r="AS124" s="1057"/>
      <c r="AT124" s="1058"/>
      <c r="AU124" s="1155" t="s">
        <v>479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127</v>
      </c>
      <c r="BR124" s="1122"/>
      <c r="BS124" s="1122"/>
      <c r="BT124" s="1122"/>
      <c r="BU124" s="1122"/>
      <c r="BV124" s="1122" t="s">
        <v>127</v>
      </c>
      <c r="BW124" s="1122"/>
      <c r="BX124" s="1122"/>
      <c r="BY124" s="1122"/>
      <c r="BZ124" s="1122"/>
      <c r="CA124" s="1122">
        <v>9.6999999999999993</v>
      </c>
      <c r="CB124" s="1122"/>
      <c r="CC124" s="1122"/>
      <c r="CD124" s="1122"/>
      <c r="CE124" s="1122"/>
      <c r="CF124" s="1123"/>
      <c r="CG124" s="1124"/>
      <c r="CH124" s="1124"/>
      <c r="CI124" s="1124"/>
      <c r="CJ124" s="1125"/>
      <c r="CK124" s="1107"/>
      <c r="CL124" s="1107"/>
      <c r="CM124" s="1107"/>
      <c r="CN124" s="1107"/>
      <c r="CO124" s="1108"/>
      <c r="CP124" s="1114" t="s">
        <v>480</v>
      </c>
      <c r="CQ124" s="1115"/>
      <c r="CR124" s="1115"/>
      <c r="CS124" s="1115"/>
      <c r="CT124" s="1115"/>
      <c r="CU124" s="1115"/>
      <c r="CV124" s="1115"/>
      <c r="CW124" s="1115"/>
      <c r="CX124" s="1115"/>
      <c r="CY124" s="1115"/>
      <c r="CZ124" s="1115"/>
      <c r="DA124" s="1115"/>
      <c r="DB124" s="1115"/>
      <c r="DC124" s="1115"/>
      <c r="DD124" s="1115"/>
      <c r="DE124" s="1115"/>
      <c r="DF124" s="1116"/>
      <c r="DG124" s="1099">
        <v>7497</v>
      </c>
      <c r="DH124" s="1078"/>
      <c r="DI124" s="1078"/>
      <c r="DJ124" s="1078"/>
      <c r="DK124" s="1079"/>
      <c r="DL124" s="1077">
        <v>3913</v>
      </c>
      <c r="DM124" s="1078"/>
      <c r="DN124" s="1078"/>
      <c r="DO124" s="1078"/>
      <c r="DP124" s="1079"/>
      <c r="DQ124" s="1077" t="s">
        <v>127</v>
      </c>
      <c r="DR124" s="1078"/>
      <c r="DS124" s="1078"/>
      <c r="DT124" s="1078"/>
      <c r="DU124" s="1079"/>
      <c r="DV124" s="1080" t="s">
        <v>443</v>
      </c>
      <c r="DW124" s="1081"/>
      <c r="DX124" s="1081"/>
      <c r="DY124" s="1081"/>
      <c r="DZ124" s="1082"/>
    </row>
    <row r="125" spans="1:130" s="247" customFormat="1" ht="26.25" customHeight="1" x14ac:dyDescent="0.2">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127</v>
      </c>
      <c r="AG125" s="1053"/>
      <c r="AH125" s="1053"/>
      <c r="AI125" s="1053"/>
      <c r="AJ125" s="1054"/>
      <c r="AK125" s="1055" t="s">
        <v>127</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481</v>
      </c>
      <c r="CL125" s="1102"/>
      <c r="CM125" s="1102"/>
      <c r="CN125" s="1102"/>
      <c r="CO125" s="1103"/>
      <c r="CP125" s="1034" t="s">
        <v>482</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127</v>
      </c>
      <c r="DM125" s="1021"/>
      <c r="DN125" s="1021"/>
      <c r="DO125" s="1021"/>
      <c r="DP125" s="1021"/>
      <c r="DQ125" s="1021" t="s">
        <v>127</v>
      </c>
      <c r="DR125" s="1021"/>
      <c r="DS125" s="1021"/>
      <c r="DT125" s="1021"/>
      <c r="DU125" s="1021"/>
      <c r="DV125" s="1022" t="s">
        <v>443</v>
      </c>
      <c r="DW125" s="1022"/>
      <c r="DX125" s="1022"/>
      <c r="DY125" s="1022"/>
      <c r="DZ125" s="1023"/>
    </row>
    <row r="126" spans="1:130" s="247" customFormat="1" ht="26.25" customHeight="1" thickBot="1" x14ac:dyDescent="0.25">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636556</v>
      </c>
      <c r="AB126" s="1053"/>
      <c r="AC126" s="1053"/>
      <c r="AD126" s="1053"/>
      <c r="AE126" s="1054"/>
      <c r="AF126" s="1055">
        <v>14417</v>
      </c>
      <c r="AG126" s="1053"/>
      <c r="AH126" s="1053"/>
      <c r="AI126" s="1053"/>
      <c r="AJ126" s="1054"/>
      <c r="AK126" s="1055">
        <v>24220</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483</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t="s">
        <v>127</v>
      </c>
      <c r="DR126" s="1014"/>
      <c r="DS126" s="1014"/>
      <c r="DT126" s="1014"/>
      <c r="DU126" s="1014"/>
      <c r="DV126" s="1015" t="s">
        <v>443</v>
      </c>
      <c r="DW126" s="1015"/>
      <c r="DX126" s="1015"/>
      <c r="DY126" s="1015"/>
      <c r="DZ126" s="1016"/>
    </row>
    <row r="127" spans="1:130" s="247" customFormat="1" ht="26.25" customHeight="1" x14ac:dyDescent="0.2">
      <c r="A127" s="1154"/>
      <c r="B127" s="1042"/>
      <c r="C127" s="1096" t="s">
        <v>484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127</v>
      </c>
      <c r="AB127" s="1053"/>
      <c r="AC127" s="1053"/>
      <c r="AD127" s="1053"/>
      <c r="AE127" s="1054"/>
      <c r="AF127" s="1055" t="s">
        <v>127</v>
      </c>
      <c r="AG127" s="1053"/>
      <c r="AH127" s="1053"/>
      <c r="AI127" s="1053"/>
      <c r="AJ127" s="1054"/>
      <c r="AK127" s="1055" t="s">
        <v>127</v>
      </c>
      <c r="AL127" s="1053"/>
      <c r="AM127" s="1053"/>
      <c r="AN127" s="1053"/>
      <c r="AO127" s="1054"/>
      <c r="AP127" s="1056" t="s">
        <v>127</v>
      </c>
      <c r="AQ127" s="1057"/>
      <c r="AR127" s="1057"/>
      <c r="AS127" s="1057"/>
      <c r="AT127" s="1058"/>
      <c r="AU127" s="283"/>
      <c r="AV127" s="283"/>
      <c r="AW127" s="283"/>
      <c r="AX127" s="1126" t="s">
        <v>485</v>
      </c>
      <c r="AY127" s="1127"/>
      <c r="AZ127" s="1127"/>
      <c r="BA127" s="1127"/>
      <c r="BB127" s="1127"/>
      <c r="BC127" s="1127"/>
      <c r="BD127" s="1127"/>
      <c r="BE127" s="1128"/>
      <c r="BF127" s="1129" t="s">
        <v>486</v>
      </c>
      <c r="BG127" s="1127"/>
      <c r="BH127" s="1127"/>
      <c r="BI127" s="1127"/>
      <c r="BJ127" s="1127"/>
      <c r="BK127" s="1127"/>
      <c r="BL127" s="1128"/>
      <c r="BM127" s="1129" t="s">
        <v>487</v>
      </c>
      <c r="BN127" s="1127"/>
      <c r="BO127" s="1127"/>
      <c r="BP127" s="1127"/>
      <c r="BQ127" s="1127"/>
      <c r="BR127" s="1127"/>
      <c r="BS127" s="1128"/>
      <c r="BT127" s="1129" t="s">
        <v>488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489</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443</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5">
      <c r="A128" s="1137" t="s">
        <v>490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491</v>
      </c>
      <c r="X128" s="1139"/>
      <c r="Y128" s="1139"/>
      <c r="Z128" s="1140"/>
      <c r="AA128" s="1141">
        <v>1848295</v>
      </c>
      <c r="AB128" s="1142"/>
      <c r="AC128" s="1142"/>
      <c r="AD128" s="1142"/>
      <c r="AE128" s="1143"/>
      <c r="AF128" s="1144">
        <v>1655705</v>
      </c>
      <c r="AG128" s="1142"/>
      <c r="AH128" s="1142"/>
      <c r="AI128" s="1142"/>
      <c r="AJ128" s="1143"/>
      <c r="AK128" s="1144">
        <v>1395589</v>
      </c>
      <c r="AL128" s="1142"/>
      <c r="AM128" s="1142"/>
      <c r="AN128" s="1142"/>
      <c r="AO128" s="1143"/>
      <c r="AP128" s="1145"/>
      <c r="AQ128" s="1146"/>
      <c r="AR128" s="1146"/>
      <c r="AS128" s="1146"/>
      <c r="AT128" s="1147"/>
      <c r="AU128" s="283"/>
      <c r="AV128" s="283"/>
      <c r="AW128" s="283"/>
      <c r="AX128" s="982" t="s">
        <v>492</v>
      </c>
      <c r="AY128" s="983"/>
      <c r="AZ128" s="983"/>
      <c r="BA128" s="983"/>
      <c r="BB128" s="983"/>
      <c r="BC128" s="983"/>
      <c r="BD128" s="983"/>
      <c r="BE128" s="984"/>
      <c r="BF128" s="1148" t="s">
        <v>127</v>
      </c>
      <c r="BG128" s="1149"/>
      <c r="BH128" s="1149"/>
      <c r="BI128" s="1149"/>
      <c r="BJ128" s="1149"/>
      <c r="BK128" s="1149"/>
      <c r="BL128" s="1150"/>
      <c r="BM128" s="1148">
        <v>11.52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493</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127</v>
      </c>
      <c r="DM128" s="1134"/>
      <c r="DN128" s="1134"/>
      <c r="DO128" s="1134"/>
      <c r="DP128" s="1134"/>
      <c r="DQ128" s="1134" t="s">
        <v>127</v>
      </c>
      <c r="DR128" s="1134"/>
      <c r="DS128" s="1134"/>
      <c r="DT128" s="1134"/>
      <c r="DU128" s="1134"/>
      <c r="DV128" s="1135" t="s">
        <v>127</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494</v>
      </c>
      <c r="X129" s="1168"/>
      <c r="Y129" s="1168"/>
      <c r="Z129" s="1169"/>
      <c r="AA129" s="1052">
        <v>37945386</v>
      </c>
      <c r="AB129" s="1053"/>
      <c r="AC129" s="1053"/>
      <c r="AD129" s="1053"/>
      <c r="AE129" s="1054"/>
      <c r="AF129" s="1055">
        <v>38128053</v>
      </c>
      <c r="AG129" s="1053"/>
      <c r="AH129" s="1053"/>
      <c r="AI129" s="1053"/>
      <c r="AJ129" s="1054"/>
      <c r="AK129" s="1055">
        <v>37854802</v>
      </c>
      <c r="AL129" s="1053"/>
      <c r="AM129" s="1053"/>
      <c r="AN129" s="1053"/>
      <c r="AO129" s="1054"/>
      <c r="AP129" s="1170"/>
      <c r="AQ129" s="1171"/>
      <c r="AR129" s="1171"/>
      <c r="AS129" s="1171"/>
      <c r="AT129" s="1172"/>
      <c r="AU129" s="285"/>
      <c r="AV129" s="285"/>
      <c r="AW129" s="285"/>
      <c r="AX129" s="1161" t="s">
        <v>495</v>
      </c>
      <c r="AY129" s="1044"/>
      <c r="AZ129" s="1044"/>
      <c r="BA129" s="1044"/>
      <c r="BB129" s="1044"/>
      <c r="BC129" s="1044"/>
      <c r="BD129" s="1044"/>
      <c r="BE129" s="1045"/>
      <c r="BF129" s="1162" t="s">
        <v>127</v>
      </c>
      <c r="BG129" s="1163"/>
      <c r="BH129" s="1163"/>
      <c r="BI129" s="1163"/>
      <c r="BJ129" s="1163"/>
      <c r="BK129" s="1163"/>
      <c r="BL129" s="1164"/>
      <c r="BM129" s="1162">
        <v>16.52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497</v>
      </c>
      <c r="X130" s="1168"/>
      <c r="Y130" s="1168"/>
      <c r="Z130" s="1169"/>
      <c r="AA130" s="1052">
        <v>4410886</v>
      </c>
      <c r="AB130" s="1053"/>
      <c r="AC130" s="1053"/>
      <c r="AD130" s="1053"/>
      <c r="AE130" s="1054"/>
      <c r="AF130" s="1055">
        <v>4327136</v>
      </c>
      <c r="AG130" s="1053"/>
      <c r="AH130" s="1053"/>
      <c r="AI130" s="1053"/>
      <c r="AJ130" s="1054"/>
      <c r="AK130" s="1055">
        <v>4014546</v>
      </c>
      <c r="AL130" s="1053"/>
      <c r="AM130" s="1053"/>
      <c r="AN130" s="1053"/>
      <c r="AO130" s="1054"/>
      <c r="AP130" s="1170"/>
      <c r="AQ130" s="1171"/>
      <c r="AR130" s="1171"/>
      <c r="AS130" s="1171"/>
      <c r="AT130" s="1172"/>
      <c r="AU130" s="285"/>
      <c r="AV130" s="285"/>
      <c r="AW130" s="285"/>
      <c r="AX130" s="1161" t="s">
        <v>498</v>
      </c>
      <c r="AY130" s="1044"/>
      <c r="AZ130" s="1044"/>
      <c r="BA130" s="1044"/>
      <c r="BB130" s="1044"/>
      <c r="BC130" s="1044"/>
      <c r="BD130" s="1044"/>
      <c r="BE130" s="1045"/>
      <c r="BF130" s="1198">
        <v>2.1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499</v>
      </c>
      <c r="X131" s="1206"/>
      <c r="Y131" s="1206"/>
      <c r="Z131" s="1207"/>
      <c r="AA131" s="1099">
        <v>33534500</v>
      </c>
      <c r="AB131" s="1078"/>
      <c r="AC131" s="1078"/>
      <c r="AD131" s="1078"/>
      <c r="AE131" s="1079"/>
      <c r="AF131" s="1077">
        <v>33800917</v>
      </c>
      <c r="AG131" s="1078"/>
      <c r="AH131" s="1078"/>
      <c r="AI131" s="1078"/>
      <c r="AJ131" s="1079"/>
      <c r="AK131" s="1077">
        <v>33840256</v>
      </c>
      <c r="AL131" s="1078"/>
      <c r="AM131" s="1078"/>
      <c r="AN131" s="1078"/>
      <c r="AO131" s="1079"/>
      <c r="AP131" s="1208"/>
      <c r="AQ131" s="1209"/>
      <c r="AR131" s="1209"/>
      <c r="AS131" s="1209"/>
      <c r="AT131" s="1210"/>
      <c r="AU131" s="285"/>
      <c r="AV131" s="285"/>
      <c r="AW131" s="285"/>
      <c r="AX131" s="1180" t="s">
        <v>500</v>
      </c>
      <c r="AY131" s="1131"/>
      <c r="AZ131" s="1131"/>
      <c r="BA131" s="1131"/>
      <c r="BB131" s="1131"/>
      <c r="BC131" s="1131"/>
      <c r="BD131" s="1131"/>
      <c r="BE131" s="1132"/>
      <c r="BF131" s="1181">
        <v>9.6999999999999993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502</v>
      </c>
      <c r="W132" s="1191"/>
      <c r="X132" s="1191"/>
      <c r="Y132" s="1191"/>
      <c r="Z132" s="1192"/>
      <c r="AA132" s="1193">
        <v>2.924388317</v>
      </c>
      <c r="AB132" s="1194"/>
      <c r="AC132" s="1194"/>
      <c r="AD132" s="1194"/>
      <c r="AE132" s="1195"/>
      <c r="AF132" s="1196">
        <v>1.517029849</v>
      </c>
      <c r="AG132" s="1194"/>
      <c r="AH132" s="1194"/>
      <c r="AI132" s="1194"/>
      <c r="AJ132" s="1195"/>
      <c r="AK132" s="1196">
        <v>2.091851787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503</v>
      </c>
      <c r="W133" s="1174"/>
      <c r="X133" s="1174"/>
      <c r="Y133" s="1174"/>
      <c r="Z133" s="1175"/>
      <c r="AA133" s="1176">
        <v>4.4000000000000004</v>
      </c>
      <c r="AB133" s="1177"/>
      <c r="AC133" s="1177"/>
      <c r="AD133" s="1177"/>
      <c r="AE133" s="1178"/>
      <c r="AF133" s="1176">
        <v>3</v>
      </c>
      <c r="AG133" s="1177"/>
      <c r="AH133" s="1177"/>
      <c r="AI133" s="1177"/>
      <c r="AJ133" s="1178"/>
      <c r="AK133" s="1176">
        <v>2.1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qnO/0sHS3J2IO+2KV23gDhcgs6tcTVwhU7JZebtWyAX5Hag2TU6r349pWvBJsnTfBNbhHmWtEFuj1R3okQ38lA==" saltValue="D6TBG326xyPznQkiCvJ7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504</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0xHKmNzKz7c0w4F5V4d2i1TKMvBMB5d3UI0j11DIvYVuOgKr/9xDrXKZkcVGJFc7sg9ry5qQHpjfgNgmXTceg==" saltValue="AdtyCjsZXTfaY4Jt0guI9A=="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sb0gw0ykcy33XWCL53iYXWqxHFMYd15GQ4puC+wOO96i31Y2V45fFY7PuNh4uJnWBRk4YwVa8PhDbH0hyHV+g==" saltValue="Tuyi5Fb+ggEer6cpD3i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507</v>
      </c>
      <c r="AP7" s="304"/>
      <c r="AQ7" s="305" t="s">
        <v>508</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509</v>
      </c>
      <c r="AQ8" s="311" t="s">
        <v>510</v>
      </c>
      <c r="AR8" s="312" t="s">
        <v>511</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512</v>
      </c>
      <c r="AL9" s="1217"/>
      <c r="AM9" s="1217"/>
      <c r="AN9" s="1218"/>
      <c r="AO9" s="313">
        <v>12792301</v>
      </c>
      <c r="AP9" s="313">
        <v>67123</v>
      </c>
      <c r="AQ9" s="314">
        <v>56972</v>
      </c>
      <c r="AR9" s="315">
        <v>17.8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513</v>
      </c>
      <c r="AL10" s="1217"/>
      <c r="AM10" s="1217"/>
      <c r="AN10" s="1218"/>
      <c r="AO10" s="316">
        <v>798024</v>
      </c>
      <c r="AP10" s="316">
        <v>4187</v>
      </c>
      <c r="AQ10" s="317">
        <v>4161</v>
      </c>
      <c r="AR10" s="318">
        <v>0.6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514</v>
      </c>
      <c r="AL11" s="1217"/>
      <c r="AM11" s="1217"/>
      <c r="AN11" s="1218"/>
      <c r="AO11" s="316">
        <v>48</v>
      </c>
      <c r="AP11" s="316">
        <v>0</v>
      </c>
      <c r="AQ11" s="317">
        <v>2113</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515</v>
      </c>
      <c r="AL12" s="1217"/>
      <c r="AM12" s="1217"/>
      <c r="AN12" s="1218"/>
      <c r="AO12" s="316">
        <v>911970</v>
      </c>
      <c r="AP12" s="316">
        <v>4785</v>
      </c>
      <c r="AQ12" s="317">
        <v>1531</v>
      </c>
      <c r="AR12" s="318">
        <v>212.5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516</v>
      </c>
      <c r="AL13" s="1217"/>
      <c r="AM13" s="1217"/>
      <c r="AN13" s="1218"/>
      <c r="AO13" s="316" t="s">
        <v>517</v>
      </c>
      <c r="AP13" s="316" t="s">
        <v>517</v>
      </c>
      <c r="AQ13" s="317">
        <v>63</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518</v>
      </c>
      <c r="AL14" s="1217"/>
      <c r="AM14" s="1217"/>
      <c r="AN14" s="1218"/>
      <c r="AO14" s="316">
        <v>391101</v>
      </c>
      <c r="AP14" s="316">
        <v>2052</v>
      </c>
      <c r="AQ14" s="317">
        <v>1595</v>
      </c>
      <c r="AR14" s="318">
        <v>28.7</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519</v>
      </c>
      <c r="AL15" s="1217"/>
      <c r="AM15" s="1217"/>
      <c r="AN15" s="1218"/>
      <c r="AO15" s="316">
        <v>492278</v>
      </c>
      <c r="AP15" s="316">
        <v>2583</v>
      </c>
      <c r="AQ15" s="317">
        <v>1299</v>
      </c>
      <c r="AR15" s="318">
        <v>98.8</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520</v>
      </c>
      <c r="AL16" s="1220"/>
      <c r="AM16" s="1220"/>
      <c r="AN16" s="1221"/>
      <c r="AO16" s="316">
        <v>-585884</v>
      </c>
      <c r="AP16" s="316">
        <v>-3074</v>
      </c>
      <c r="AQ16" s="317">
        <v>-3680</v>
      </c>
      <c r="AR16" s="318">
        <v>-16.5</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14799838</v>
      </c>
      <c r="AP17" s="316">
        <v>77657</v>
      </c>
      <c r="AQ17" s="317">
        <v>64053</v>
      </c>
      <c r="AR17" s="318">
        <v>21.2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525</v>
      </c>
      <c r="AL21" s="1212"/>
      <c r="AM21" s="1212"/>
      <c r="AN21" s="1213"/>
      <c r="AO21" s="328">
        <v>7.59</v>
      </c>
      <c r="AP21" s="329">
        <v>6.41</v>
      </c>
      <c r="AQ21" s="330">
        <v>1.18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526</v>
      </c>
      <c r="AL22" s="1212"/>
      <c r="AM22" s="1212"/>
      <c r="AN22" s="1213"/>
      <c r="AO22" s="333">
        <v>99.9</v>
      </c>
      <c r="AP22" s="334">
        <v>99.9</v>
      </c>
      <c r="AQ22" s="335">
        <v>0</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507</v>
      </c>
      <c r="AP30" s="304"/>
      <c r="AQ30" s="305" t="s">
        <v>508</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530</v>
      </c>
      <c r="AL32" s="1228"/>
      <c r="AM32" s="1228"/>
      <c r="AN32" s="1229"/>
      <c r="AO32" s="343">
        <v>4590220</v>
      </c>
      <c r="AP32" s="343">
        <v>24086</v>
      </c>
      <c r="AQ32" s="344">
        <v>28685</v>
      </c>
      <c r="AR32" s="345">
        <v>-16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531</v>
      </c>
      <c r="AL33" s="1228"/>
      <c r="AM33" s="1228"/>
      <c r="AN33" s="1229"/>
      <c r="AO33" s="343" t="s">
        <v>517</v>
      </c>
      <c r="AP33" s="343" t="s">
        <v>517</v>
      </c>
      <c r="AQ33" s="344">
        <v>2</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532</v>
      </c>
      <c r="AL34" s="1228"/>
      <c r="AM34" s="1228"/>
      <c r="AN34" s="1229"/>
      <c r="AO34" s="343" t="s">
        <v>517</v>
      </c>
      <c r="AP34" s="343" t="s">
        <v>517</v>
      </c>
      <c r="AQ34" s="344">
        <v>37</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533</v>
      </c>
      <c r="AL35" s="1228"/>
      <c r="AM35" s="1228"/>
      <c r="AN35" s="1229"/>
      <c r="AO35" s="343">
        <v>1503583</v>
      </c>
      <c r="AP35" s="343">
        <v>7890</v>
      </c>
      <c r="AQ35" s="344">
        <v>9040</v>
      </c>
      <c r="AR35" s="345">
        <v>-12.7</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534</v>
      </c>
      <c r="AL36" s="1228"/>
      <c r="AM36" s="1228"/>
      <c r="AN36" s="1229"/>
      <c r="AO36" s="343" t="s">
        <v>517</v>
      </c>
      <c r="AP36" s="343" t="s">
        <v>517</v>
      </c>
      <c r="AQ36" s="344">
        <v>445</v>
      </c>
      <c r="AR36" s="345" t="s">
        <v>517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535</v>
      </c>
      <c r="AL37" s="1228"/>
      <c r="AM37" s="1228"/>
      <c r="AN37" s="1229"/>
      <c r="AO37" s="343">
        <v>24220</v>
      </c>
      <c r="AP37" s="343">
        <v>127</v>
      </c>
      <c r="AQ37" s="344">
        <v>676</v>
      </c>
      <c r="AR37" s="345">
        <v>-81.2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536</v>
      </c>
      <c r="AL38" s="1231"/>
      <c r="AM38" s="1231"/>
      <c r="AN38" s="1232"/>
      <c r="AO38" s="346" t="s">
        <v>517</v>
      </c>
      <c r="AP38" s="346" t="s">
        <v>517</v>
      </c>
      <c r="AQ38" s="347">
        <v>0</v>
      </c>
      <c r="AR38" s="335" t="s">
        <v>517</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537</v>
      </c>
      <c r="AL39" s="1231"/>
      <c r="AM39" s="1231"/>
      <c r="AN39" s="1232"/>
      <c r="AO39" s="343">
        <v>-1395589</v>
      </c>
      <c r="AP39" s="343">
        <v>-7323</v>
      </c>
      <c r="AQ39" s="344">
        <v>-7187</v>
      </c>
      <c r="AR39" s="345">
        <v>1.9</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538</v>
      </c>
      <c r="AL40" s="1228"/>
      <c r="AM40" s="1228"/>
      <c r="AN40" s="1229"/>
      <c r="AO40" s="343">
        <v>-4014546</v>
      </c>
      <c r="AP40" s="343">
        <v>-21065</v>
      </c>
      <c r="AQ40" s="344">
        <v>-25299</v>
      </c>
      <c r="AR40" s="345">
        <v>-16.7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707888</v>
      </c>
      <c r="AP41" s="343">
        <v>3714</v>
      </c>
      <c r="AQ41" s="344">
        <v>6399</v>
      </c>
      <c r="AR41" s="345">
        <v>-42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507</v>
      </c>
      <c r="AN49" s="1224" t="s">
        <v>542</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543</v>
      </c>
      <c r="AO50" s="360" t="s">
        <v>544</v>
      </c>
      <c r="AP50" s="361" t="s">
        <v>545</v>
      </c>
      <c r="AQ50" s="362" t="s">
        <v>546</v>
      </c>
      <c r="AR50" s="363" t="s">
        <v>547</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7378516</v>
      </c>
      <c r="AN51" s="365">
        <v>37935</v>
      </c>
      <c r="AO51" s="366">
        <v>-22.2</v>
      </c>
      <c r="AP51" s="367">
        <v>43554</v>
      </c>
      <c r="AQ51" s="368">
        <v>4</v>
      </c>
      <c r="AR51" s="369">
        <v>-26.2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3605249</v>
      </c>
      <c r="AN52" s="373">
        <v>18536</v>
      </c>
      <c r="AO52" s="374">
        <v>-31.3</v>
      </c>
      <c r="AP52" s="375">
        <v>24811</v>
      </c>
      <c r="AQ52" s="376">
        <v>4.5999999999999996</v>
      </c>
      <c r="AR52" s="377">
        <v>-35.9</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7049334</v>
      </c>
      <c r="AN53" s="365">
        <v>36374</v>
      </c>
      <c r="AO53" s="366">
        <v>-4.0999999999999996</v>
      </c>
      <c r="AP53" s="367">
        <v>42581</v>
      </c>
      <c r="AQ53" s="368">
        <v>-2.2000000000000002</v>
      </c>
      <c r="AR53" s="369">
        <v>-1.9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4157500</v>
      </c>
      <c r="AN54" s="373">
        <v>21452</v>
      </c>
      <c r="AO54" s="374">
        <v>15.7</v>
      </c>
      <c r="AP54" s="375">
        <v>24354</v>
      </c>
      <c r="AQ54" s="376">
        <v>-1.8</v>
      </c>
      <c r="AR54" s="377">
        <v>17.5</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7047940</v>
      </c>
      <c r="AN55" s="365">
        <v>36580</v>
      </c>
      <c r="AO55" s="366">
        <v>0.6</v>
      </c>
      <c r="AP55" s="367">
        <v>45426</v>
      </c>
      <c r="AQ55" s="368">
        <v>6.7</v>
      </c>
      <c r="AR55" s="369">
        <v>-6.1</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3797146</v>
      </c>
      <c r="AN56" s="373">
        <v>19708</v>
      </c>
      <c r="AO56" s="374">
        <v>-8.1</v>
      </c>
      <c r="AP56" s="375">
        <v>24508</v>
      </c>
      <c r="AQ56" s="376">
        <v>0.6</v>
      </c>
      <c r="AR56" s="377">
        <v>-8.6999999999999993</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11185750</v>
      </c>
      <c r="AN57" s="365">
        <v>58394</v>
      </c>
      <c r="AO57" s="366">
        <v>59.6</v>
      </c>
      <c r="AP57" s="367">
        <v>45022</v>
      </c>
      <c r="AQ57" s="368">
        <v>-0.9</v>
      </c>
      <c r="AR57" s="369">
        <v>60.5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5662914</v>
      </c>
      <c r="AN58" s="373">
        <v>29563</v>
      </c>
      <c r="AO58" s="374">
        <v>50</v>
      </c>
      <c r="AP58" s="375">
        <v>25247</v>
      </c>
      <c r="AQ58" s="376">
        <v>3</v>
      </c>
      <c r="AR58" s="377">
        <v>47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11623770</v>
      </c>
      <c r="AN59" s="365">
        <v>60992</v>
      </c>
      <c r="AO59" s="366">
        <v>4.4000000000000004</v>
      </c>
      <c r="AP59" s="367">
        <v>46035</v>
      </c>
      <c r="AQ59" s="368">
        <v>2.2999999999999998</v>
      </c>
      <c r="AR59" s="369">
        <v>2.1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5246242</v>
      </c>
      <c r="AN60" s="373">
        <v>27528</v>
      </c>
      <c r="AO60" s="374">
        <v>-6.9</v>
      </c>
      <c r="AP60" s="375">
        <v>25158</v>
      </c>
      <c r="AQ60" s="376">
        <v>-0.4</v>
      </c>
      <c r="AR60" s="377">
        <v>-6.5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8857062</v>
      </c>
      <c r="AN61" s="380">
        <v>46055</v>
      </c>
      <c r="AO61" s="381">
        <v>7.7</v>
      </c>
      <c r="AP61" s="382">
        <v>44524</v>
      </c>
      <c r="AQ61" s="383">
        <v>2</v>
      </c>
      <c r="AR61" s="369">
        <v>5.7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4493810</v>
      </c>
      <c r="AN62" s="373">
        <v>23357</v>
      </c>
      <c r="AO62" s="374">
        <v>3.9</v>
      </c>
      <c r="AP62" s="375">
        <v>24816</v>
      </c>
      <c r="AQ62" s="376">
        <v>1.2</v>
      </c>
      <c r="AR62" s="377">
        <v>2.7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X9y2+wrjl1bAU5Wh9hQ0CdxeURnP6dZXSWhw7zClXxwzamhqDOd5MCsiYGOyR7RdpN/Ij9fYKdDBGuozUuZZww==" saltValue="baUoGSojqNBtjuDwBEnJ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iP4Ez2tBX1tWxunrOPD+XkuQhovI1Y1zQKKdCEyqE5568rTJinBk1IK9bIeUumKgZlwUVeJ8PzeEEOU5Hh+fuA==" saltValue="hyKXMlp5h1k+J9biwpTv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557</v>
      </c>
    </row>
  </sheetData>
  <sheetProtection algorithmName="SHA-512" hashValue="kOI8ghlKU7jFP3SE20P3OiEDldotd50oyKX0PfX31ALxU712BiQ7SvwaqfjHNfiJAeXL6hay6fy6AKvW5YdmEQ==" saltValue="/BaJu5szkhQxBFvfOu/f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36" t="s">
        <v>3</v>
      </c>
      <c r="D47" s="1236"/>
      <c r="E47" s="1237"/>
      <c r="F47" s="11">
        <v>14.93</v>
      </c>
      <c r="G47" s="12">
        <v>15.18</v>
      </c>
      <c r="H47" s="12">
        <v>15.54</v>
      </c>
      <c r="I47" s="12">
        <v>16.100000000000001</v>
      </c>
      <c r="J47" s="13">
        <v>15.37</v>
      </c>
    </row>
    <row r="48" spans="2:10" ht="57.75" customHeight="1" x14ac:dyDescent="0.2">
      <c r="B48" s="14"/>
      <c r="C48" s="1238" t="s">
        <v>4</v>
      </c>
      <c r="D48" s="1238"/>
      <c r="E48" s="1239"/>
      <c r="F48" s="15">
        <v>10.45</v>
      </c>
      <c r="G48" s="16">
        <v>9.58</v>
      </c>
      <c r="H48" s="16">
        <v>10.14</v>
      </c>
      <c r="I48" s="16">
        <v>7.76</v>
      </c>
      <c r="J48" s="17">
        <v>9.2100000000000009</v>
      </c>
    </row>
    <row r="49" spans="2:10" ht="57.75" customHeight="1" thickBot="1" x14ac:dyDescent="0.25">
      <c r="B49" s="18"/>
      <c r="C49" s="1240" t="s">
        <v>5</v>
      </c>
      <c r="D49" s="1240"/>
      <c r="E49" s="1241"/>
      <c r="F49" s="19">
        <v>3.34</v>
      </c>
      <c r="G49" s="20">
        <v>0.05</v>
      </c>
      <c r="H49" s="20">
        <v>2.38</v>
      </c>
      <c r="I49" s="20" t="s">
        <v>563</v>
      </c>
      <c r="J49" s="21">
        <v>0.56999999999999995</v>
      </c>
    </row>
    <row r="50" spans="2:10" ht="13.5" customHeight="1" x14ac:dyDescent="0.2"/>
  </sheetData>
  <sheetProtection algorithmName="SHA-512" hashValue="8yZSw25teh8Z19k3vpvGFB1EzkTgPpNMYRWb/5IfwHtsz+bwCyvJfdFLAu9E23VKWZb4He9YfL6EjseyZvzEVg==" saltValue="HbmsOkzU0BfncN6xnS0I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2021-03-12T07:19:46Z</cp:lastPrinted>
  <dcterms:created xsi:type="dcterms:W3CDTF">2021-02-05T02:08:09Z</dcterms:created>
  <dcterms:modified xsi:type="dcterms:W3CDTF">2021-10-26T08:27:56Z</dcterms:modified>
  <cp:category/>
</cp:coreProperties>
</file>