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9_箱根町\"/>
    </mc:Choice>
  </mc:AlternateContent>
  <workbookProtection workbookAlgorithmName="SHA-512" workbookHashValue="6EyL0Fy3ixWSCH3BeVB0IPclKhrwUr5UMiLwVL+8hQOT8SCr00cEQSQ4nu6M0UP6ZHvuEp2cJjFKQ0Jiwz7/mQ==" workbookSaltValue="RNHy7zEpnGRXYgRNiJWkLw==" workbookSpinCount="100000" lockStructure="1"/>
  <bookViews>
    <workbookView xWindow="-120" yWindow="-120" windowWidth="218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P6" i="5"/>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W10" i="4"/>
  <c r="P10" i="4"/>
  <c r="BB8" i="4"/>
  <c r="AT8" i="4"/>
  <c r="AD8" i="4"/>
  <c r="P8" i="4"/>
  <c r="I8" i="4"/>
  <c r="B8"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<sst xmlns="http://schemas.openxmlformats.org/spreadsheetml/2006/main" count="297" uniqueCount="117">
  <si>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</si>
  <si>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</si>
  <si>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</si>
  <si>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</si>
  <si>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</si>
  <si>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</si>
  <si>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</si>
  <si>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</si>
  <si>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</si>
  <si>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</si>
  <si>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</si>
  <si>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</si>
  <si>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</si>
  <si>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</si>
  <si>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</si>
  <si>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</si>
  <si>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</si>
  <si>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</si>
  <si>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</si>
  <si>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</si>
  <si>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</si>
  <si>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</si>
  <si>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</si>
  <si>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</si>
  <si>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</si>
  <si>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</si>
  <si>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</si>
  <si>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</si>
  <si>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</si>
  <si>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</si>
  <si>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</si>
  <si>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</si>
  <si>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</si>
  <si>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</si>
  <si>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</si>
  <si>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</si>
  <si>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</si>
  <si>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</si>
  <si>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</si>
  <si>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</si>
  <si>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</si>
  <si>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</si>
  <si>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</si>
  <si>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</si>
  <si>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</si>
  <si>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</si>
  <si>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</si>
  <si>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</si>
  <si>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</si>
  <si>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</si>
  <si>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</si>
  <si>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</si>
  <si>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</si>
  <si>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</si>
  <si>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</si>
  <si>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</si>
  <si>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</si>
  <si>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</si>
  <si>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</si>
  <si>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</si>
  <si>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</si>
  <si>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</si>
  <si>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</si>
  <si>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</si>
  <si>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</si>
  <si>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</si>
  <si>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</si>
  <si>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</si>
  <si>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</si>
  <si>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</si>
  <si>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</si>
  <si>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</si>
  <si>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</si>
  <si>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</si>
  <si>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</si>
  <si>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</si>
  <si>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</si>
  <si>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</si>
  <si>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</si>
  <si>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</si>
  <si>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</si>
  <si>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</si>
  <si>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</si>
  <si>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</si>
  <si>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</si>
  <si>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</si>
  <si>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</si>
  <si>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</si>
  <si>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</si>
  <si>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</si>
  <si>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</si>
  <si>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</si>
  <si>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</si>
  <si>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</si>
  <si>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</si>
  <si>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</si>
  <si>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</si>
  <si>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</si>
  <si>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</si>
  <si>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</si>
  <si>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</si>
  <si>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</si>
  <si>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</si>
  <si>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</si>
  <si>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</si>
  <si>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</si>
  <si>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</si>
  <si>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</si>
  <si>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</si>
  <si>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</si>
  <si>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</si>
  <si>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</si>
  <si>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</si>
  <si>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</si>
  <si>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有形固定資産減価償却率については、平成30年度に地方公営企業会計に移行したため、低い数値となっています。
　管渠老朽化率についても低い水準となっていますが、当町の下水道管路施設は100kmに達しているため、これまで整備してきた管路施設の老朽化対策を推進していく必要があります。
　管渠改善率は、類似団体平均及び全国平均を下回っており、ストックマネジメント計画のリスク評価の優先順位に基づき、改築・更新を行っていく必要があります。</t>
    <rPh sb="1" eb="3">
      <t>ユウケイ</t>
    </rPh>
    <rPh sb="3" eb="5">
      <t>コテイ</t>
    </rPh>
    <rPh sb="5" eb="7">
      <t>シサン</t>
    </rPh>
    <rPh sb="7" eb="9">
      <t>ゲンカ</t>
    </rPh>
    <rPh sb="9" eb="11">
      <t>ショウキャク</t>
    </rPh>
    <rPh sb="11" eb="12">
      <t>リツ</t>
    </rPh>
    <rPh sb="18" eb="20">
      <t>ヘイセイ</t>
    </rPh>
    <rPh sb="22" eb="24">
      <t>ネンド</t>
    </rPh>
    <rPh sb="25" eb="27">
      <t>チホウ</t>
    </rPh>
    <rPh sb="27" eb="29">
      <t>コウエイ</t>
    </rPh>
    <rPh sb="29" eb="31">
      <t>キギョウ</t>
    </rPh>
    <rPh sb="31" eb="33">
      <t>カイケイ</t>
    </rPh>
    <rPh sb="34" eb="36">
      <t>イコウ</t>
    </rPh>
    <rPh sb="41" eb="42">
      <t>ヒク</t>
    </rPh>
    <rPh sb="43" eb="45">
      <t>スウチ</t>
    </rPh>
    <rPh sb="55" eb="57">
      <t>カンキョ</t>
    </rPh>
    <rPh sb="57" eb="60">
      <t>ロウキュウカ</t>
    </rPh>
    <rPh sb="60" eb="61">
      <t>リツ</t>
    </rPh>
    <rPh sb="66" eb="67">
      <t>ヒク</t>
    </rPh>
    <rPh sb="68" eb="70">
      <t>スイジュン</t>
    </rPh>
    <rPh sb="79" eb="81">
      <t>トウチョウ</t>
    </rPh>
    <rPh sb="82" eb="85">
      <t>ゲスイドウ</t>
    </rPh>
    <rPh sb="85" eb="87">
      <t>カンロ</t>
    </rPh>
    <rPh sb="87" eb="89">
      <t>シセツ</t>
    </rPh>
    <rPh sb="96" eb="97">
      <t>タッ</t>
    </rPh>
    <rPh sb="108" eb="110">
      <t>セイビ</t>
    </rPh>
    <rPh sb="114" eb="116">
      <t>カンロ</t>
    </rPh>
    <rPh sb="116" eb="118">
      <t>シセツ</t>
    </rPh>
    <rPh sb="119" eb="122">
      <t>ロウキュウカ</t>
    </rPh>
    <rPh sb="122" eb="124">
      <t>タイサク</t>
    </rPh>
    <rPh sb="125" eb="127">
      <t>スイシン</t>
    </rPh>
    <rPh sb="131" eb="133">
      <t>ヒツヨウ</t>
    </rPh>
    <rPh sb="141" eb="143">
      <t>カンキョ</t>
    </rPh>
    <rPh sb="143" eb="145">
      <t>カイゼン</t>
    </rPh>
    <rPh sb="145" eb="146">
      <t>リツ</t>
    </rPh>
    <rPh sb="148" eb="150">
      <t>ルイジ</t>
    </rPh>
    <rPh sb="150" eb="152">
      <t>ダンタイ</t>
    </rPh>
    <rPh sb="152" eb="154">
      <t>ヘイキン</t>
    </rPh>
    <rPh sb="154" eb="155">
      <t>オヨ</t>
    </rPh>
    <rPh sb="156" eb="158">
      <t>ゼンコク</t>
    </rPh>
    <rPh sb="158" eb="160">
      <t>ヘイキン</t>
    </rPh>
    <rPh sb="161" eb="163">
      <t>シタマワ</t>
    </rPh>
    <rPh sb="178" eb="180">
      <t>ケイカク</t>
    </rPh>
    <rPh sb="184" eb="186">
      <t>ヒョウカ</t>
    </rPh>
    <rPh sb="187" eb="189">
      <t>ユウセン</t>
    </rPh>
    <rPh sb="189" eb="191">
      <t>ジュンイ</t>
    </rPh>
    <rPh sb="192" eb="193">
      <t>モト</t>
    </rPh>
    <rPh sb="196" eb="198">
      <t>カイチク</t>
    </rPh>
    <rPh sb="199" eb="201">
      <t>コウシン</t>
    </rPh>
    <rPh sb="202" eb="203">
      <t>オコナ</t>
    </rPh>
    <rPh sb="207" eb="209">
      <t>ヒツヨウ</t>
    </rPh>
    <phoneticPr fontId="4"/>
  </si>
  <si>
    <t>　令和元年度は、５月の大涌谷の噴火警戒レベルの引上げ及び10月の台風19号による交通網の被災による観光客の減を受け、下水道使用料収入減となったため、経常収支比率及び経費回収率が前年度比減となりました。今後は、施設老朽化に伴う改築・更新費用や修繕等の維持管理費用の増大が見込まれるため、経営状況は厳しくなるものと考えられます。
　流動比率については100％未満であり、短期的な債務に対する支払能力は高くないため、大きな支出が重なる場合には、一般会計からの繰入時期を調整して対応する必要があります。
　企業債残高対事業規模比率については、全国平均と同等の水準となっており、今後も同様の水準で推移することが見込まれます。
　汚水処理原価については、地理的制約のため、処理場が２つあること、ポンプ場の数が多いことなどから、高い水準となっています。
　施設利用率については、当町が観光を基幹産業としているため、将来的な観光客の増加にも対応できるような処理能力を施設に確保していることから、50％前後で推移しています。同様に、水洗化率は、住民人口で算出されるため、当町に多く設置されているホテル、保養所、別荘などの数値が反映されておらず、全国平均及び類似団体平均よりも低い水準となっています。</t>
    <rPh sb="1" eb="3">
      <t>レイワ</t>
    </rPh>
    <rPh sb="3" eb="5">
      <t>ガンネン</t>
    </rPh>
    <rPh sb="5" eb="6">
      <t>ド</t>
    </rPh>
    <rPh sb="9" eb="10">
      <t>ガツ</t>
    </rPh>
    <rPh sb="11" eb="14">
      <t>オオワクダニ</t>
    </rPh>
    <rPh sb="15" eb="17">
      <t>フンカ</t>
    </rPh>
    <rPh sb="17" eb="19">
      <t>ケイカイ</t>
    </rPh>
    <rPh sb="23" eb="25">
      <t>ヒキア</t>
    </rPh>
    <rPh sb="26" eb="27">
      <t>オヨ</t>
    </rPh>
    <rPh sb="30" eb="31">
      <t>ガツ</t>
    </rPh>
    <rPh sb="32" eb="34">
      <t>タイフウ</t>
    </rPh>
    <rPh sb="36" eb="37">
      <t>ゴウ</t>
    </rPh>
    <rPh sb="40" eb="43">
      <t>コウツウモウ</t>
    </rPh>
    <rPh sb="44" eb="46">
      <t>ヒサイ</t>
    </rPh>
    <rPh sb="49" eb="52">
      <t>カンコウキャク</t>
    </rPh>
    <rPh sb="53" eb="54">
      <t>ゲン</t>
    </rPh>
    <rPh sb="55" eb="56">
      <t>ウ</t>
    </rPh>
    <rPh sb="58" eb="61">
      <t>ゲスイドウ</t>
    </rPh>
    <rPh sb="61" eb="64">
      <t>シヨウリョウ</t>
    </rPh>
    <rPh sb="64" eb="66">
      <t>シュウニュウ</t>
    </rPh>
    <rPh sb="66" eb="67">
      <t>ゲン</t>
    </rPh>
    <rPh sb="74" eb="76">
      <t>ケイジョウ</t>
    </rPh>
    <rPh sb="76" eb="78">
      <t>シュウシ</t>
    </rPh>
    <rPh sb="78" eb="80">
      <t>ヒリツ</t>
    </rPh>
    <rPh sb="80" eb="81">
      <t>オヨ</t>
    </rPh>
    <rPh sb="82" eb="84">
      <t>ケイヒ</t>
    </rPh>
    <rPh sb="84" eb="86">
      <t>カイシュウ</t>
    </rPh>
    <rPh sb="86" eb="87">
      <t>リツ</t>
    </rPh>
    <rPh sb="88" eb="90">
      <t>ゼンネン</t>
    </rPh>
    <rPh sb="90" eb="91">
      <t>ド</t>
    </rPh>
    <rPh sb="91" eb="92">
      <t>ヒ</t>
    </rPh>
    <rPh sb="92" eb="93">
      <t>ゲン</t>
    </rPh>
    <rPh sb="100" eb="102">
      <t>コンゴ</t>
    </rPh>
    <rPh sb="104" eb="106">
      <t>シセツ</t>
    </rPh>
    <rPh sb="106" eb="109">
      <t>ロウキュウカ</t>
    </rPh>
    <rPh sb="110" eb="111">
      <t>トモナ</t>
    </rPh>
    <rPh sb="112" eb="114">
      <t>カイチク</t>
    </rPh>
    <rPh sb="115" eb="117">
      <t>コウシン</t>
    </rPh>
    <rPh sb="117" eb="119">
      <t>ヒヨウ</t>
    </rPh>
    <rPh sb="120" eb="122">
      <t>シュウゼン</t>
    </rPh>
    <rPh sb="122" eb="123">
      <t>トウ</t>
    </rPh>
    <rPh sb="124" eb="126">
      <t>イジ</t>
    </rPh>
    <rPh sb="126" eb="128">
      <t>カンリ</t>
    </rPh>
    <rPh sb="128" eb="130">
      <t>ヒヨウ</t>
    </rPh>
    <rPh sb="131" eb="133">
      <t>ゾウダイ</t>
    </rPh>
    <rPh sb="134" eb="136">
      <t>ミコ</t>
    </rPh>
    <rPh sb="142" eb="144">
      <t>ケイエイ</t>
    </rPh>
    <rPh sb="144" eb="146">
      <t>ジョウキョウ</t>
    </rPh>
    <rPh sb="147" eb="148">
      <t>キビ</t>
    </rPh>
    <rPh sb="155" eb="156">
      <t>カンガ</t>
    </rPh>
    <rPh sb="164" eb="168">
      <t>リュウドウヒリツ</t>
    </rPh>
    <rPh sb="177" eb="179">
      <t>ミマン</t>
    </rPh>
    <rPh sb="183" eb="186">
      <t>タンキテキ</t>
    </rPh>
    <rPh sb="187" eb="189">
      <t>サイム</t>
    </rPh>
    <rPh sb="190" eb="191">
      <t>タイ</t>
    </rPh>
    <rPh sb="193" eb="195">
      <t>シハラ</t>
    </rPh>
    <rPh sb="195" eb="197">
      <t>ノウリョク</t>
    </rPh>
    <rPh sb="198" eb="199">
      <t>タカ</t>
    </rPh>
    <rPh sb="205" eb="206">
      <t>オオ</t>
    </rPh>
    <rPh sb="208" eb="210">
      <t>シシュツ</t>
    </rPh>
    <rPh sb="211" eb="212">
      <t>カサ</t>
    </rPh>
    <rPh sb="214" eb="216">
      <t>バアイ</t>
    </rPh>
    <rPh sb="219" eb="221">
      <t>イッパン</t>
    </rPh>
    <rPh sb="221" eb="223">
      <t>カイケイ</t>
    </rPh>
    <rPh sb="226" eb="228">
      <t>クリイレ</t>
    </rPh>
    <rPh sb="228" eb="230">
      <t>ジキ</t>
    </rPh>
    <rPh sb="231" eb="233">
      <t>チョウセイ</t>
    </rPh>
    <rPh sb="235" eb="237">
      <t>タイオウ</t>
    </rPh>
    <rPh sb="239" eb="241">
      <t>ヒツヨウ</t>
    </rPh>
    <rPh sb="249" eb="251">
      <t>キギョウ</t>
    </rPh>
    <rPh sb="251" eb="252">
      <t>サイ</t>
    </rPh>
    <rPh sb="252" eb="254">
      <t>ザンダカ</t>
    </rPh>
    <rPh sb="254" eb="255">
      <t>タイ</t>
    </rPh>
    <rPh sb="255" eb="257">
      <t>ジギョウ</t>
    </rPh>
    <rPh sb="257" eb="259">
      <t>キボ</t>
    </rPh>
    <rPh sb="259" eb="261">
      <t>ヒリツ</t>
    </rPh>
    <rPh sb="267" eb="269">
      <t>ゼンコク</t>
    </rPh>
    <rPh sb="269" eb="271">
      <t>ヘイキン</t>
    </rPh>
    <rPh sb="272" eb="274">
      <t>ドウトウ</t>
    </rPh>
    <rPh sb="275" eb="277">
      <t>スイジュン</t>
    </rPh>
    <rPh sb="284" eb="286">
      <t>コンゴ</t>
    </rPh>
    <rPh sb="287" eb="289">
      <t>ドウヨウ</t>
    </rPh>
    <rPh sb="290" eb="292">
      <t>スイジュン</t>
    </rPh>
    <rPh sb="293" eb="295">
      <t>スイイ</t>
    </rPh>
    <rPh sb="300" eb="302">
      <t>ミコ</t>
    </rPh>
    <rPh sb="309" eb="311">
      <t>オスイ</t>
    </rPh>
    <rPh sb="311" eb="313">
      <t>ショリ</t>
    </rPh>
    <rPh sb="313" eb="315">
      <t>ゲンカ</t>
    </rPh>
    <rPh sb="321" eb="324">
      <t>チリテキ</t>
    </rPh>
    <rPh sb="324" eb="326">
      <t>セイヤク</t>
    </rPh>
    <rPh sb="330" eb="333">
      <t>ショリジョウ</t>
    </rPh>
    <rPh sb="344" eb="345">
      <t>ジョウ</t>
    </rPh>
    <rPh sb="346" eb="347">
      <t>カズ</t>
    </rPh>
    <rPh sb="348" eb="349">
      <t>オオ</t>
    </rPh>
    <rPh sb="357" eb="358">
      <t>タカ</t>
    </rPh>
    <rPh sb="359" eb="361">
      <t>スイジュン</t>
    </rPh>
    <rPh sb="371" eb="373">
      <t>シセツ</t>
    </rPh>
    <rPh sb="373" eb="375">
      <t>リヨウ</t>
    </rPh>
    <rPh sb="375" eb="376">
      <t>リツ</t>
    </rPh>
    <rPh sb="382" eb="384">
      <t>トウチョウ</t>
    </rPh>
    <rPh sb="385" eb="387">
      <t>カンコウ</t>
    </rPh>
    <rPh sb="388" eb="390">
      <t>キカン</t>
    </rPh>
    <rPh sb="390" eb="392">
      <t>サンギョウ</t>
    </rPh>
    <rPh sb="400" eb="403">
      <t>ショウライテキ</t>
    </rPh>
    <rPh sb="404" eb="407">
      <t>カンコウキャク</t>
    </rPh>
    <rPh sb="408" eb="410">
      <t>ゾウカ</t>
    </rPh>
    <rPh sb="412" eb="414">
      <t>タイオウ</t>
    </rPh>
    <rPh sb="420" eb="422">
      <t>ショリ</t>
    </rPh>
    <rPh sb="422" eb="424">
      <t>ノウリョク</t>
    </rPh>
    <rPh sb="425" eb="427">
      <t>シセツ</t>
    </rPh>
    <rPh sb="428" eb="430">
      <t>カクホ</t>
    </rPh>
    <rPh sb="442" eb="444">
      <t>ゼンゴ</t>
    </rPh>
    <rPh sb="445" eb="447">
      <t>スイイ</t>
    </rPh>
    <rPh sb="453" eb="455">
      <t>ドウヨウ</t>
    </rPh>
    <rPh sb="457" eb="460">
      <t>スイセンカ</t>
    </rPh>
    <rPh sb="460" eb="461">
      <t>リツ</t>
    </rPh>
    <rPh sb="463" eb="465">
      <t>ジュウミン</t>
    </rPh>
    <rPh sb="465" eb="467">
      <t>ジンコウ</t>
    </rPh>
    <rPh sb="468" eb="470">
      <t>サンシュツ</t>
    </rPh>
    <rPh sb="476" eb="478">
      <t>トウチョウ</t>
    </rPh>
    <rPh sb="479" eb="480">
      <t>オオ</t>
    </rPh>
    <rPh sb="481" eb="483">
      <t>セッチ</t>
    </rPh>
    <rPh sb="492" eb="494">
      <t>ホヨウ</t>
    </rPh>
    <rPh sb="494" eb="495">
      <t>ジョ</t>
    </rPh>
    <rPh sb="496" eb="498">
      <t>ベッソウ</t>
    </rPh>
    <rPh sb="501" eb="503">
      <t>スウチ</t>
    </rPh>
    <rPh sb="504" eb="506">
      <t>ハンエイ</t>
    </rPh>
    <rPh sb="513" eb="515">
      <t>ゼンコク</t>
    </rPh>
    <rPh sb="515" eb="517">
      <t>ヘイキン</t>
    </rPh>
    <rPh sb="517" eb="518">
      <t>オヨ</t>
    </rPh>
    <rPh sb="519" eb="521">
      <t>ルイジ</t>
    </rPh>
    <rPh sb="521" eb="523">
      <t>ダンタイ</t>
    </rPh>
    <rPh sb="523" eb="525">
      <t>ヘイキン</t>
    </rPh>
    <rPh sb="528" eb="529">
      <t>ヒク</t>
    </rPh>
    <rPh sb="530" eb="532">
      <t>スイジュン</t>
    </rPh>
    <phoneticPr fontId="4"/>
  </si>
  <si>
    <t>　当町は観光立町であるため、観光客の動向により、使用料収入が大きく左右されます。
　また、今後は施設の老朽化対策と流域下水道への加入に係る建設費などのために多額の資金が必要になります。
　そのような中、持続可能な下水道事業経営を行っていくため、社会情勢を注視しつつ、公営企業会計における財務諸表等を活用し、現在の経営状況や資産の現状を把握し、適正な使用料の水準についても検討していきます。
　老朽化対策については、ストックマネジメント計画に基づき、下水道施設全体の修繕・改築を中長期的な計画で効率的に行うことで、施設の事故発生や機能停止を未然に防止し、修繕・改築コストの低減を図っていきます。</t>
    <rPh sb="1" eb="3">
      <t>トウチョウ</t>
    </rPh>
    <rPh sb="4" eb="6">
      <t>カンコウ</t>
    </rPh>
    <rPh sb="6" eb="7">
      <t>リツ</t>
    </rPh>
    <rPh sb="7" eb="8">
      <t>マチ</t>
    </rPh>
    <rPh sb="14" eb="17">
      <t>カンコウキャク</t>
    </rPh>
    <rPh sb="18" eb="20">
      <t>ドウコウ</t>
    </rPh>
    <rPh sb="24" eb="27">
      <t>シヨウリョウ</t>
    </rPh>
    <rPh sb="27" eb="29">
      <t>シュウニュウ</t>
    </rPh>
    <rPh sb="30" eb="31">
      <t>オオ</t>
    </rPh>
    <rPh sb="33" eb="35">
      <t>サユウ</t>
    </rPh>
    <rPh sb="45" eb="47">
      <t>コンゴ</t>
    </rPh>
    <rPh sb="48" eb="50">
      <t>シセツ</t>
    </rPh>
    <rPh sb="51" eb="54">
      <t>ロウキュウカ</t>
    </rPh>
    <rPh sb="54" eb="56">
      <t>タイサク</t>
    </rPh>
    <rPh sb="57" eb="59">
      <t>リュウイキ</t>
    </rPh>
    <rPh sb="59" eb="62">
      <t>ゲスイドウ</t>
    </rPh>
    <rPh sb="64" eb="66">
      <t>カニュウ</t>
    </rPh>
    <rPh sb="67" eb="68">
      <t>カカ</t>
    </rPh>
    <rPh sb="69" eb="72">
      <t>ケンセツヒ</t>
    </rPh>
    <rPh sb="78" eb="80">
      <t>タガク</t>
    </rPh>
    <rPh sb="81" eb="83">
      <t>シキン</t>
    </rPh>
    <rPh sb="84" eb="86">
      <t>ヒツヨウ</t>
    </rPh>
    <rPh sb="99" eb="100">
      <t>ナカ</t>
    </rPh>
    <rPh sb="101" eb="103">
      <t>ジゾク</t>
    </rPh>
    <rPh sb="103" eb="105">
      <t>カノウ</t>
    </rPh>
    <rPh sb="106" eb="109">
      <t>ゲスイドウ</t>
    </rPh>
    <rPh sb="109" eb="111">
      <t>ジギョウ</t>
    </rPh>
    <rPh sb="111" eb="113">
      <t>ケイエイ</t>
    </rPh>
    <rPh sb="114" eb="115">
      <t>オコナ</t>
    </rPh>
    <rPh sb="122" eb="124">
      <t>シャカイ</t>
    </rPh>
    <rPh sb="124" eb="126">
      <t>ジョウセイ</t>
    </rPh>
    <rPh sb="127" eb="129">
      <t>チュウシ</t>
    </rPh>
    <rPh sb="133" eb="135">
      <t>コウエイ</t>
    </rPh>
    <rPh sb="135" eb="137">
      <t>キギョウ</t>
    </rPh>
    <rPh sb="137" eb="139">
      <t>カイケイ</t>
    </rPh>
    <rPh sb="143" eb="145">
      <t>ザイム</t>
    </rPh>
    <rPh sb="145" eb="147">
      <t>ショヒョウ</t>
    </rPh>
    <rPh sb="147" eb="148">
      <t>トウ</t>
    </rPh>
    <rPh sb="149" eb="151">
      <t>カツヨウ</t>
    </rPh>
    <rPh sb="153" eb="155">
      <t>ゲンザイ</t>
    </rPh>
    <rPh sb="156" eb="158">
      <t>ケイエイ</t>
    </rPh>
    <rPh sb="158" eb="160">
      <t>ジョウキョウ</t>
    </rPh>
    <rPh sb="161" eb="163">
      <t>シサン</t>
    </rPh>
    <rPh sb="164" eb="166">
      <t>ゲンジョウ</t>
    </rPh>
    <rPh sb="167" eb="169">
      <t>ハアク</t>
    </rPh>
    <rPh sb="171" eb="173">
      <t>テキセイ</t>
    </rPh>
    <rPh sb="174" eb="177">
      <t>シヨウリョウ</t>
    </rPh>
    <rPh sb="178" eb="180">
      <t>スイジュン</t>
    </rPh>
    <rPh sb="185" eb="187">
      <t>ケントウ</t>
    </rPh>
    <rPh sb="196" eb="201">
      <t>ロウキュウカタイサク</t>
    </rPh>
    <rPh sb="217" eb="219">
      <t>ケイカク</t>
    </rPh>
    <rPh sb="220" eb="221">
      <t>モト</t>
    </rPh>
    <rPh sb="224" eb="227">
      <t>ゲスイドウ</t>
    </rPh>
    <rPh sb="227" eb="229">
      <t>シセツ</t>
    </rPh>
    <rPh sb="229" eb="231">
      <t>ゼンタイ</t>
    </rPh>
    <rPh sb="232" eb="234">
      <t>シュウゼン</t>
    </rPh>
    <rPh sb="235" eb="237">
      <t>カイチク</t>
    </rPh>
    <rPh sb="238" eb="241">
      <t>チュウチョウキ</t>
    </rPh>
    <rPh sb="241" eb="242">
      <t>テキ</t>
    </rPh>
    <rPh sb="243" eb="245">
      <t>ケイカク</t>
    </rPh>
    <rPh sb="246" eb="249">
      <t>コウリツテキ</t>
    </rPh>
    <rPh sb="250" eb="251">
      <t>オコナ</t>
    </rPh>
    <rPh sb="256" eb="258">
      <t>シセツ</t>
    </rPh>
    <rPh sb="259" eb="261">
      <t>ジコ</t>
    </rPh>
    <rPh sb="261" eb="263">
      <t>ハッセイ</t>
    </rPh>
    <rPh sb="264" eb="266">
      <t>キノウ</t>
    </rPh>
    <rPh sb="266" eb="268">
      <t>テイシ</t>
    </rPh>
    <rPh sb="269" eb="271">
      <t>ミゼン</t>
    </rPh>
    <rPh sb="272" eb="274">
      <t>ボウシ</t>
    </rPh>
    <rPh sb="276" eb="278">
      <t>シュウゼン</t>
    </rPh>
    <rPh sb="279" eb="281">
      <t>カイチク</t>
    </rPh>
    <rPh sb="285" eb="287">
      <t>テイゲン</t>
    </rPh>
    <rPh sb="288" eb="28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</si>
</sst>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c:v>0.08</c:v>
                </c:pt>
              </c:numCache>
            </c:numRef>
          </c:val>
          <c:extLst xmlns:c16r2="http://schemas.microsoft.com/office/drawing/2015/06/chart">
            <c:ext xmlns:c16="http://schemas.microsoft.com/office/drawing/2014/chart" uri="{C3380CC4-5D6E-409C-BE32-E72D297353CC}">
              <c16:uniqueId val="{00000000-CF6B-45C2-A2DF-ADB182942959}"/>
            </c:ext>
          </c:extLst>
        </c:ser>
        <c:dLbls>
          <c:showLegendKey val="0"/>
          <c:showVal val="0"/>
          <c:showCatName val="0"/>
          <c:showSerName val="0"/>
          <c:showPercent val="0"/>
          <c:showBubbleSize val="0"/>
        </c:dLbls>
        <c:gapWidth val="150"/>
        <c:axId val="163754128"/>
        <c:axId val="16375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c:v>
                </c:pt>
              </c:numCache>
            </c:numRef>
          </c:val>
          <c:smooth val="0"/>
          <c:extLst xmlns:c16r2="http://schemas.microsoft.com/office/drawing/2015/06/chart">
            <c:ext xmlns:c16="http://schemas.microsoft.com/office/drawing/2014/chart" uri="{C3380CC4-5D6E-409C-BE32-E72D297353CC}">
              <c16:uniqueId val="{00000001-CF6B-45C2-A2DF-ADB182942959}"/>
            </c:ext>
          </c:extLst>
        </c:ser>
        <c:dLbls>
          <c:showLegendKey val="0"/>
          <c:showVal val="0"/>
          <c:showCatName val="0"/>
          <c:showSerName val="0"/>
          <c:showPercent val="0"/>
          <c:showBubbleSize val="0"/>
        </c:dLbls>
        <c:marker val="1"/>
        <c:smooth val="0"/>
        <c:axId val="163754128"/>
        <c:axId val="163755696"/>
      </c:lineChart>
      <c:dateAx>
        <c:axId val="163754128"/>
        <c:scaling>
          <c:orientation val="minMax"/>
        </c:scaling>
        <c:delete val="1"/>
        <c:axPos val="b"/>
        <c:numFmt formatCode="&quot;H&quot;yy" sourceLinked="1"/>
        <c:majorTickMark val="none"/>
        <c:minorTickMark val="none"/>
        <c:tickLblPos val="none"/>
        <c:crossAx val="163755696"/>
        <c:crosses val="autoZero"/>
        <c:auto val="1"/>
        <c:lblOffset val="100"/>
        <c:baseTimeUnit val="years"/>
      </c:dateAx>
      <c:valAx>
        <c:axId val="16375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5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54.64</c:v>
                </c:pt>
                <c:pt idx="4">
                  <c:v>54.45</c:v>
                </c:pt>
              </c:numCache>
            </c:numRef>
          </c:val>
          <c:extLst xmlns:c16r2="http://schemas.microsoft.com/office/drawing/2015/06/chart">
            <c:ext xmlns:c16="http://schemas.microsoft.com/office/drawing/2014/chart" uri="{C3380CC4-5D6E-409C-BE32-E72D297353CC}">
              <c16:uniqueId val="{00000000-0D66-49E8-B26F-1478A5F799A8}"/>
            </c:ext>
          </c:extLst>
        </c:ser>
        <c:dLbls>
          <c:showLegendKey val="0"/>
          <c:showVal val="0"/>
          <c:showCatName val="0"/>
          <c:showSerName val="0"/>
          <c:showPercent val="0"/>
          <c:showBubbleSize val="0"/>
        </c:dLbls>
        <c:gapWidth val="150"/>
        <c:axId val="379033232"/>
        <c:axId val="3790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57.54</c:v>
                </c:pt>
                <c:pt idx="4">
                  <c:v>55.55</c:v>
                </c:pt>
              </c:numCache>
            </c:numRef>
          </c:val>
          <c:smooth val="0"/>
          <c:extLst xmlns:c16r2="http://schemas.microsoft.com/office/drawing/2015/06/chart">
            <c:ext xmlns:c16="http://schemas.microsoft.com/office/drawing/2014/chart" uri="{C3380CC4-5D6E-409C-BE32-E72D297353CC}">
              <c16:uniqueId val="{00000001-0D66-49E8-B26F-1478A5F799A8}"/>
            </c:ext>
          </c:extLst>
        </c:ser>
        <c:dLbls>
          <c:showLegendKey val="0"/>
          <c:showVal val="0"/>
          <c:showCatName val="0"/>
          <c:showSerName val="0"/>
          <c:showPercent val="0"/>
          <c:showBubbleSize val="0"/>
        </c:dLbls>
        <c:marker val="1"/>
        <c:smooth val="0"/>
        <c:axId val="379033232"/>
        <c:axId val="379030880"/>
      </c:lineChart>
      <c:dateAx>
        <c:axId val="379033232"/>
        <c:scaling>
          <c:orientation val="minMax"/>
        </c:scaling>
        <c:delete val="1"/>
        <c:axPos val="b"/>
        <c:numFmt formatCode="&quot;H&quot;yy" sourceLinked="1"/>
        <c:majorTickMark val="none"/>
        <c:minorTickMark val="none"/>
        <c:tickLblPos val="none"/>
        <c:crossAx val="379030880"/>
        <c:crosses val="autoZero"/>
        <c:auto val="1"/>
        <c:lblOffset val="100"/>
        <c:baseTimeUnit val="years"/>
      </c:dateAx>
      <c:valAx>
        <c:axId val="3790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85.34</c:v>
                </c:pt>
                <c:pt idx="4">
                  <c:v>86.13</c:v>
                </c:pt>
              </c:numCache>
            </c:numRef>
          </c:val>
          <c:extLst xmlns:c16r2="http://schemas.microsoft.com/office/drawing/2015/06/chart">
            <c:ext xmlns:c16="http://schemas.microsoft.com/office/drawing/2014/chart" uri="{C3380CC4-5D6E-409C-BE32-E72D297353CC}">
              <c16:uniqueId val="{00000000-52EB-48BF-9A7E-0A624FA617B7}"/>
            </c:ext>
          </c:extLst>
        </c:ser>
        <c:dLbls>
          <c:showLegendKey val="0"/>
          <c:showVal val="0"/>
          <c:showCatName val="0"/>
          <c:showSerName val="0"/>
          <c:showPercent val="0"/>
          <c:showBubbleSize val="0"/>
        </c:dLbls>
        <c:gapWidth val="150"/>
        <c:axId val="379036760"/>
        <c:axId val="37903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92.87</c:v>
                </c:pt>
                <c:pt idx="4">
                  <c:v>91.64</c:v>
                </c:pt>
              </c:numCache>
            </c:numRef>
          </c:val>
          <c:smooth val="0"/>
          <c:extLst xmlns:c16r2="http://schemas.microsoft.com/office/drawing/2015/06/chart">
            <c:ext xmlns:c16="http://schemas.microsoft.com/office/drawing/2014/chart" uri="{C3380CC4-5D6E-409C-BE32-E72D297353CC}">
              <c16:uniqueId val="{00000001-52EB-48BF-9A7E-0A624FA617B7}"/>
            </c:ext>
          </c:extLst>
        </c:ser>
        <c:dLbls>
          <c:showLegendKey val="0"/>
          <c:showVal val="0"/>
          <c:showCatName val="0"/>
          <c:showSerName val="0"/>
          <c:showPercent val="0"/>
          <c:showBubbleSize val="0"/>
        </c:dLbls>
        <c:marker val="1"/>
        <c:smooth val="0"/>
        <c:axId val="379036760"/>
        <c:axId val="379037936"/>
      </c:lineChart>
      <c:dateAx>
        <c:axId val="379036760"/>
        <c:scaling>
          <c:orientation val="minMax"/>
        </c:scaling>
        <c:delete val="1"/>
        <c:axPos val="b"/>
        <c:numFmt formatCode="&quot;H&quot;yy" sourceLinked="1"/>
        <c:majorTickMark val="none"/>
        <c:minorTickMark val="none"/>
        <c:tickLblPos val="none"/>
        <c:crossAx val="379037936"/>
        <c:crosses val="autoZero"/>
        <c:auto val="1"/>
        <c:lblOffset val="100"/>
        <c:baseTimeUnit val="years"/>
      </c:dateAx>
      <c:valAx>
        <c:axId val="37903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117.67</c:v>
                </c:pt>
                <c:pt idx="4">
                  <c:v>100.26</c:v>
                </c:pt>
              </c:numCache>
            </c:numRef>
          </c:val>
          <c:extLst xmlns:c16r2="http://schemas.microsoft.com/office/drawing/2015/06/chart">
            <c:ext xmlns:c16="http://schemas.microsoft.com/office/drawing/2014/chart" uri="{C3380CC4-5D6E-409C-BE32-E72D297353CC}">
              <c16:uniqueId val="{00000000-7C86-4E52-9B28-D386210F71C8}"/>
            </c:ext>
          </c:extLst>
        </c:ser>
        <c:dLbls>
          <c:showLegendKey val="0"/>
          <c:showVal val="0"/>
          <c:showCatName val="0"/>
          <c:showSerName val="0"/>
          <c:showPercent val="0"/>
          <c:showBubbleSize val="0"/>
        </c:dLbls>
        <c:gapWidth val="150"/>
        <c:axId val="163757264"/>
        <c:axId val="3786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103.85</c:v>
                </c:pt>
                <c:pt idx="4">
                  <c:v>104.01</c:v>
                </c:pt>
              </c:numCache>
            </c:numRef>
          </c:val>
          <c:smooth val="0"/>
          <c:extLst xmlns:c16r2="http://schemas.microsoft.com/office/drawing/2015/06/chart">
            <c:ext xmlns:c16="http://schemas.microsoft.com/office/drawing/2014/chart" uri="{C3380CC4-5D6E-409C-BE32-E72D297353CC}">
              <c16:uniqueId val="{00000001-7C86-4E52-9B28-D386210F71C8}"/>
            </c:ext>
          </c:extLst>
        </c:ser>
        <c:dLbls>
          <c:showLegendKey val="0"/>
          <c:showVal val="0"/>
          <c:showCatName val="0"/>
          <c:showSerName val="0"/>
          <c:showPercent val="0"/>
          <c:showBubbleSize val="0"/>
        </c:dLbls>
        <c:marker val="1"/>
        <c:smooth val="0"/>
        <c:axId val="163757264"/>
        <c:axId val="378692416"/>
      </c:lineChart>
      <c:dateAx>
        <c:axId val="163757264"/>
        <c:scaling>
          <c:orientation val="minMax"/>
        </c:scaling>
        <c:delete val="1"/>
        <c:axPos val="b"/>
        <c:numFmt formatCode="&quot;H&quot;yy" sourceLinked="1"/>
        <c:majorTickMark val="none"/>
        <c:minorTickMark val="none"/>
        <c:tickLblPos val="none"/>
        <c:crossAx val="378692416"/>
        <c:crosses val="autoZero"/>
        <c:auto val="1"/>
        <c:lblOffset val="100"/>
        <c:baseTimeUnit val="years"/>
      </c:dateAx>
      <c:valAx>
        <c:axId val="378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5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7.09</c:v>
                </c:pt>
                <c:pt idx="4">
                  <c:v>13.56</c:v>
                </c:pt>
              </c:numCache>
            </c:numRef>
          </c:val>
          <c:extLst xmlns:c16r2="http://schemas.microsoft.com/office/drawing/2015/06/chart">
            <c:ext xmlns:c16="http://schemas.microsoft.com/office/drawing/2014/chart" uri="{C3380CC4-5D6E-409C-BE32-E72D297353CC}">
              <c16:uniqueId val="{00000000-1646-40E3-A13C-F2DC083EB217}"/>
            </c:ext>
          </c:extLst>
        </c:ser>
        <c:dLbls>
          <c:showLegendKey val="0"/>
          <c:showVal val="0"/>
          <c:showCatName val="0"/>
          <c:showSerName val="0"/>
          <c:showPercent val="0"/>
          <c:showBubbleSize val="0"/>
        </c:dLbls>
        <c:gapWidth val="150"/>
        <c:axId val="378697120"/>
        <c:axId val="37869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38.450000000000003</c:v>
                </c:pt>
                <c:pt idx="4">
                  <c:v>31.19</c:v>
                </c:pt>
              </c:numCache>
            </c:numRef>
          </c:val>
          <c:smooth val="0"/>
          <c:extLst xmlns:c16r2="http://schemas.microsoft.com/office/drawing/2015/06/chart">
            <c:ext xmlns:c16="http://schemas.microsoft.com/office/drawing/2014/chart" uri="{C3380CC4-5D6E-409C-BE32-E72D297353CC}">
              <c16:uniqueId val="{00000001-1646-40E3-A13C-F2DC083EB217}"/>
            </c:ext>
          </c:extLst>
        </c:ser>
        <c:dLbls>
          <c:showLegendKey val="0"/>
          <c:showVal val="0"/>
          <c:showCatName val="0"/>
          <c:showSerName val="0"/>
          <c:showPercent val="0"/>
          <c:showBubbleSize val="0"/>
        </c:dLbls>
        <c:marker val="1"/>
        <c:smooth val="0"/>
        <c:axId val="378697120"/>
        <c:axId val="378695944"/>
      </c:lineChart>
      <c:dateAx>
        <c:axId val="378697120"/>
        <c:scaling>
          <c:orientation val="minMax"/>
        </c:scaling>
        <c:delete val="1"/>
        <c:axPos val="b"/>
        <c:numFmt formatCode="&quot;H&quot;yy" sourceLinked="1"/>
        <c:majorTickMark val="none"/>
        <c:minorTickMark val="none"/>
        <c:tickLblPos val="none"/>
        <c:crossAx val="378695944"/>
        <c:crosses val="autoZero"/>
        <c:auto val="1"/>
        <c:lblOffset val="100"/>
        <c:baseTimeUnit val="years"/>
      </c:dateAx>
      <c:valAx>
        <c:axId val="37869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DBF-47A2-A813-CB1E5B93D0A7}"/>
            </c:ext>
          </c:extLst>
        </c:ser>
        <c:dLbls>
          <c:showLegendKey val="0"/>
          <c:showVal val="0"/>
          <c:showCatName val="0"/>
          <c:showSerName val="0"/>
          <c:showPercent val="0"/>
          <c:showBubbleSize val="0"/>
        </c:dLbls>
        <c:gapWidth val="150"/>
        <c:axId val="378690456"/>
        <c:axId val="37869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0.57999999999999996</c:v>
                </c:pt>
              </c:numCache>
            </c:numRef>
          </c:val>
          <c:smooth val="0"/>
          <c:extLst xmlns:c16r2="http://schemas.microsoft.com/office/drawing/2015/06/chart">
            <c:ext xmlns:c16="http://schemas.microsoft.com/office/drawing/2014/chart" uri="{C3380CC4-5D6E-409C-BE32-E72D297353CC}">
              <c16:uniqueId val="{00000001-5DBF-47A2-A813-CB1E5B93D0A7}"/>
            </c:ext>
          </c:extLst>
        </c:ser>
        <c:dLbls>
          <c:showLegendKey val="0"/>
          <c:showVal val="0"/>
          <c:showCatName val="0"/>
          <c:showSerName val="0"/>
          <c:showPercent val="0"/>
          <c:showBubbleSize val="0"/>
        </c:dLbls>
        <c:marker val="1"/>
        <c:smooth val="0"/>
        <c:axId val="378690456"/>
        <c:axId val="378696728"/>
      </c:lineChart>
      <c:dateAx>
        <c:axId val="378690456"/>
        <c:scaling>
          <c:orientation val="minMax"/>
        </c:scaling>
        <c:delete val="1"/>
        <c:axPos val="b"/>
        <c:numFmt formatCode="&quot;H&quot;yy" sourceLinked="1"/>
        <c:majorTickMark val="none"/>
        <c:minorTickMark val="none"/>
        <c:tickLblPos val="none"/>
        <c:crossAx val="378696728"/>
        <c:crosses val="autoZero"/>
        <c:auto val="1"/>
        <c:lblOffset val="100"/>
        <c:baseTimeUnit val="years"/>
      </c:dateAx>
      <c:valAx>
        <c:axId val="37869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9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C2C-4702-B8CC-F78B451F5E94}"/>
            </c:ext>
          </c:extLst>
        </c:ser>
        <c:dLbls>
          <c:showLegendKey val="0"/>
          <c:showVal val="0"/>
          <c:showCatName val="0"/>
          <c:showSerName val="0"/>
          <c:showPercent val="0"/>
          <c:showBubbleSize val="0"/>
        </c:dLbls>
        <c:gapWidth val="150"/>
        <c:axId val="378694768"/>
        <c:axId val="37869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39.03</c:v>
                </c:pt>
                <c:pt idx="4">
                  <c:v>26.18</c:v>
                </c:pt>
              </c:numCache>
            </c:numRef>
          </c:val>
          <c:smooth val="0"/>
          <c:extLst xmlns:c16r2="http://schemas.microsoft.com/office/drawing/2015/06/chart">
            <c:ext xmlns:c16="http://schemas.microsoft.com/office/drawing/2014/chart" uri="{C3380CC4-5D6E-409C-BE32-E72D297353CC}">
              <c16:uniqueId val="{00000001-4C2C-4702-B8CC-F78B451F5E94}"/>
            </c:ext>
          </c:extLst>
        </c:ser>
        <c:dLbls>
          <c:showLegendKey val="0"/>
          <c:showVal val="0"/>
          <c:showCatName val="0"/>
          <c:showSerName val="0"/>
          <c:showPercent val="0"/>
          <c:showBubbleSize val="0"/>
        </c:dLbls>
        <c:marker val="1"/>
        <c:smooth val="0"/>
        <c:axId val="378694768"/>
        <c:axId val="378694376"/>
      </c:lineChart>
      <c:dateAx>
        <c:axId val="378694768"/>
        <c:scaling>
          <c:orientation val="minMax"/>
        </c:scaling>
        <c:delete val="1"/>
        <c:axPos val="b"/>
        <c:numFmt formatCode="&quot;H&quot;yy" sourceLinked="1"/>
        <c:majorTickMark val="none"/>
        <c:minorTickMark val="none"/>
        <c:tickLblPos val="none"/>
        <c:crossAx val="378694376"/>
        <c:crosses val="autoZero"/>
        <c:auto val="1"/>
        <c:lblOffset val="100"/>
        <c:baseTimeUnit val="years"/>
      </c:dateAx>
      <c:valAx>
        <c:axId val="37869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9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73.569999999999993</c:v>
                </c:pt>
                <c:pt idx="4">
                  <c:v>87.35</c:v>
                </c:pt>
              </c:numCache>
            </c:numRef>
          </c:val>
          <c:extLst xmlns:c16r2="http://schemas.microsoft.com/office/drawing/2015/06/chart">
            <c:ext xmlns:c16="http://schemas.microsoft.com/office/drawing/2014/chart" uri="{C3380CC4-5D6E-409C-BE32-E72D297353CC}">
              <c16:uniqueId val="{00000000-6FB7-458F-B820-2758A23D4F08}"/>
            </c:ext>
          </c:extLst>
        </c:ser>
        <c:dLbls>
          <c:showLegendKey val="0"/>
          <c:showVal val="0"/>
          <c:showCatName val="0"/>
          <c:showSerName val="0"/>
          <c:showPercent val="0"/>
          <c:showBubbleSize val="0"/>
        </c:dLbls>
        <c:gapWidth val="150"/>
        <c:axId val="378691632"/>
        <c:axId val="37869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66.790000000000006</c:v>
                </c:pt>
                <c:pt idx="4">
                  <c:v>57.3</c:v>
                </c:pt>
              </c:numCache>
            </c:numRef>
          </c:val>
          <c:smooth val="0"/>
          <c:extLst xmlns:c16r2="http://schemas.microsoft.com/office/drawing/2015/06/chart">
            <c:ext xmlns:c16="http://schemas.microsoft.com/office/drawing/2014/chart" uri="{C3380CC4-5D6E-409C-BE32-E72D297353CC}">
              <c16:uniqueId val="{00000001-6FB7-458F-B820-2758A23D4F08}"/>
            </c:ext>
          </c:extLst>
        </c:ser>
        <c:dLbls>
          <c:showLegendKey val="0"/>
          <c:showVal val="0"/>
          <c:showCatName val="0"/>
          <c:showSerName val="0"/>
          <c:showPercent val="0"/>
          <c:showBubbleSize val="0"/>
        </c:dLbls>
        <c:marker val="1"/>
        <c:smooth val="0"/>
        <c:axId val="378691632"/>
        <c:axId val="378692024"/>
      </c:lineChart>
      <c:dateAx>
        <c:axId val="378691632"/>
        <c:scaling>
          <c:orientation val="minMax"/>
        </c:scaling>
        <c:delete val="1"/>
        <c:axPos val="b"/>
        <c:numFmt formatCode="&quot;H&quot;yy" sourceLinked="1"/>
        <c:majorTickMark val="none"/>
        <c:minorTickMark val="none"/>
        <c:tickLblPos val="none"/>
        <c:crossAx val="378692024"/>
        <c:crosses val="autoZero"/>
        <c:auto val="1"/>
        <c:lblOffset val="100"/>
        <c:baseTimeUnit val="years"/>
      </c:dateAx>
      <c:valAx>
        <c:axId val="37869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9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709.39</c:v>
                </c:pt>
                <c:pt idx="4">
                  <c:v>684.47</c:v>
                </c:pt>
              </c:numCache>
            </c:numRef>
          </c:val>
          <c:extLst xmlns:c16r2="http://schemas.microsoft.com/office/drawing/2015/06/chart">
            <c:ext xmlns:c16="http://schemas.microsoft.com/office/drawing/2014/chart" uri="{C3380CC4-5D6E-409C-BE32-E72D297353CC}">
              <c16:uniqueId val="{00000000-6EE2-4A7A-BF7E-1D7E445C605D}"/>
            </c:ext>
          </c:extLst>
        </c:ser>
        <c:dLbls>
          <c:showLegendKey val="0"/>
          <c:showVal val="0"/>
          <c:showCatName val="0"/>
          <c:showSerName val="0"/>
          <c:showPercent val="0"/>
          <c:showBubbleSize val="0"/>
        </c:dLbls>
        <c:gapWidth val="150"/>
        <c:axId val="378693592"/>
        <c:axId val="37903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692.13</c:v>
                </c:pt>
                <c:pt idx="4">
                  <c:v>807.75</c:v>
                </c:pt>
              </c:numCache>
            </c:numRef>
          </c:val>
          <c:smooth val="0"/>
          <c:extLst xmlns:c16r2="http://schemas.microsoft.com/office/drawing/2015/06/chart">
            <c:ext xmlns:c16="http://schemas.microsoft.com/office/drawing/2014/chart" uri="{C3380CC4-5D6E-409C-BE32-E72D297353CC}">
              <c16:uniqueId val="{00000001-6EE2-4A7A-BF7E-1D7E445C605D}"/>
            </c:ext>
          </c:extLst>
        </c:ser>
        <c:dLbls>
          <c:showLegendKey val="0"/>
          <c:showVal val="0"/>
          <c:showCatName val="0"/>
          <c:showSerName val="0"/>
          <c:showPercent val="0"/>
          <c:showBubbleSize val="0"/>
        </c:dLbls>
        <c:marker val="1"/>
        <c:smooth val="0"/>
        <c:axId val="378693592"/>
        <c:axId val="379035976"/>
      </c:lineChart>
      <c:dateAx>
        <c:axId val="378693592"/>
        <c:scaling>
          <c:orientation val="minMax"/>
        </c:scaling>
        <c:delete val="1"/>
        <c:axPos val="b"/>
        <c:numFmt formatCode="&quot;H&quot;yy" sourceLinked="1"/>
        <c:majorTickMark val="none"/>
        <c:minorTickMark val="none"/>
        <c:tickLblPos val="none"/>
        <c:crossAx val="379035976"/>
        <c:crosses val="autoZero"/>
        <c:auto val="1"/>
        <c:lblOffset val="100"/>
        <c:baseTimeUnit val="years"/>
      </c:dateAx>
      <c:valAx>
        <c:axId val="37903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9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106.22</c:v>
                </c:pt>
                <c:pt idx="4">
                  <c:v>97.18</c:v>
                </c:pt>
              </c:numCache>
            </c:numRef>
          </c:val>
          <c:extLst xmlns:c16r2="http://schemas.microsoft.com/office/drawing/2015/06/chart">
            <c:ext xmlns:c16="http://schemas.microsoft.com/office/drawing/2014/chart" uri="{C3380CC4-5D6E-409C-BE32-E72D297353CC}">
              <c16:uniqueId val="{00000000-67EF-41CD-A661-5A012EE8205C}"/>
            </c:ext>
          </c:extLst>
        </c:ser>
        <c:dLbls>
          <c:showLegendKey val="0"/>
          <c:showVal val="0"/>
          <c:showCatName val="0"/>
          <c:showSerName val="0"/>
          <c:showPercent val="0"/>
          <c:showBubbleSize val="0"/>
        </c:dLbls>
        <c:gapWidth val="150"/>
        <c:axId val="379034408"/>
        <c:axId val="37903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88.98</c:v>
                </c:pt>
                <c:pt idx="4">
                  <c:v>86.94</c:v>
                </c:pt>
              </c:numCache>
            </c:numRef>
          </c:val>
          <c:smooth val="0"/>
          <c:extLst xmlns:c16r2="http://schemas.microsoft.com/office/drawing/2015/06/chart">
            <c:ext xmlns:c16="http://schemas.microsoft.com/office/drawing/2014/chart" uri="{C3380CC4-5D6E-409C-BE32-E72D297353CC}">
              <c16:uniqueId val="{00000001-67EF-41CD-A661-5A012EE8205C}"/>
            </c:ext>
          </c:extLst>
        </c:ser>
        <c:dLbls>
          <c:showLegendKey val="0"/>
          <c:showVal val="0"/>
          <c:showCatName val="0"/>
          <c:showSerName val="0"/>
          <c:showPercent val="0"/>
          <c:showBubbleSize val="0"/>
        </c:dLbls>
        <c:marker val="1"/>
        <c:smooth val="0"/>
        <c:axId val="379034408"/>
        <c:axId val="379035192"/>
      </c:lineChart>
      <c:dateAx>
        <c:axId val="379034408"/>
        <c:scaling>
          <c:orientation val="minMax"/>
        </c:scaling>
        <c:delete val="1"/>
        <c:axPos val="b"/>
        <c:numFmt formatCode="&quot;H&quot;yy" sourceLinked="1"/>
        <c:majorTickMark val="none"/>
        <c:minorTickMark val="none"/>
        <c:tickLblPos val="none"/>
        <c:crossAx val="379035192"/>
        <c:crosses val="autoZero"/>
        <c:auto val="1"/>
        <c:lblOffset val="100"/>
        <c:baseTimeUnit val="years"/>
      </c:dateAx>
      <c:valAx>
        <c:axId val="37903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193.17</c:v>
                </c:pt>
                <c:pt idx="4">
                  <c:v>208.27</c:v>
                </c:pt>
              </c:numCache>
            </c:numRef>
          </c:val>
          <c:extLst xmlns:c16r2="http://schemas.microsoft.com/office/drawing/2015/06/chart">
            <c:ext xmlns:c16="http://schemas.microsoft.com/office/drawing/2014/chart" uri="{C3380CC4-5D6E-409C-BE32-E72D297353CC}">
              <c16:uniqueId val="{00000000-2D69-4608-88B5-1E623CF741ED}"/>
            </c:ext>
          </c:extLst>
        </c:ser>
        <c:dLbls>
          <c:showLegendKey val="0"/>
          <c:showVal val="0"/>
          <c:showCatName val="0"/>
          <c:showSerName val="0"/>
          <c:showPercent val="0"/>
          <c:showBubbleSize val="0"/>
        </c:dLbls>
        <c:gapWidth val="150"/>
        <c:axId val="379036368"/>
        <c:axId val="37903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175.05</c:v>
                </c:pt>
                <c:pt idx="4">
                  <c:v>179.63</c:v>
                </c:pt>
              </c:numCache>
            </c:numRef>
          </c:val>
          <c:smooth val="0"/>
          <c:extLst xmlns:c16r2="http://schemas.microsoft.com/office/drawing/2015/06/chart">
            <c:ext xmlns:c16="http://schemas.microsoft.com/office/drawing/2014/chart" uri="{C3380CC4-5D6E-409C-BE32-E72D297353CC}">
              <c16:uniqueId val="{00000001-2D69-4608-88B5-1E623CF741ED}"/>
            </c:ext>
          </c:extLst>
        </c:ser>
        <c:dLbls>
          <c:showLegendKey val="0"/>
          <c:showVal val="0"/>
          <c:showCatName val="0"/>
          <c:showSerName val="0"/>
          <c:showPercent val="0"/>
          <c:showBubbleSize val="0"/>
        </c:dLbls>
        <c:marker val="1"/>
        <c:smooth val="0"/>
        <c:axId val="379036368"/>
        <c:axId val="379033624"/>
      </c:lineChart>
      <c:dateAx>
        <c:axId val="379036368"/>
        <c:scaling>
          <c:orientation val="minMax"/>
        </c:scaling>
        <c:delete val="1"/>
        <c:axPos val="b"/>
        <c:numFmt formatCode="&quot;H&quot;yy" sourceLinked="1"/>
        <c:majorTickMark val="none"/>
        <c:minorTickMark val="none"/>
        <c:tickLblPos val="none"/>
        <c:crossAx val="379033624"/>
        <c:crosses val="autoZero"/>
        <c:auto val="1"/>
        <c:lblOffset val="100"/>
        <c:baseTimeUnit val="years"/>
      </c:dateAx>
      <c:valAx>
        <c:axId val="37903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箱根町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11468</v>
      </c>
      <c r="AM8" s="51"/>
      <c r="AN8" s="51"/>
      <c r="AO8" s="51"/>
      <c r="AP8" s="51"/>
      <c r="AQ8" s="51"/>
      <c r="AR8" s="51"/>
      <c r="AS8" s="51"/>
      <c r="AT8" s="46">
        <f>データ!T6</f>
        <v>92.86</v>
      </c>
      <c r="AU8" s="46"/>
      <c r="AV8" s="46"/>
      <c r="AW8" s="46"/>
      <c r="AX8" s="46"/>
      <c r="AY8" s="46"/>
      <c r="AZ8" s="46"/>
      <c r="BA8" s="46"/>
      <c r="BB8" s="46">
        <f>データ!U6</f>
        <v>123.5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65.02</v>
      </c>
      <c r="J10" s="46"/>
      <c r="K10" s="46"/>
      <c r="L10" s="46"/>
      <c r="M10" s="46"/>
      <c r="N10" s="46"/>
      <c r="O10" s="46"/>
      <c r="P10" s="46">
        <f>データ!P6</f>
        <v>54.66</v>
      </c>
      <c r="Q10" s="46"/>
      <c r="R10" s="46"/>
      <c r="S10" s="46"/>
      <c r="T10" s="46"/>
      <c r="U10" s="46"/>
      <c r="V10" s="46"/>
      <c r="W10" s="46">
        <f>データ!Q6</f>
        <v>82.42</v>
      </c>
      <c r="X10" s="46"/>
      <c r="Y10" s="46"/>
      <c r="Z10" s="46"/>
      <c r="AA10" s="46"/>
      <c r="AB10" s="46"/>
      <c r="AC10" s="46"/>
      <c r="AD10" s="51">
        <f>データ!R6</f>
        <v>2046</v>
      </c>
      <c r="AE10" s="51"/>
      <c r="AF10" s="51"/>
      <c r="AG10" s="51"/>
      <c r="AH10" s="51"/>
      <c r="AI10" s="51"/>
      <c r="AJ10" s="51"/>
      <c r="AK10" s="2"/>
      <c r="AL10" s="51">
        <f>データ!V6</f>
        <v>6187</v>
      </c>
      <c r="AM10" s="51"/>
      <c r="AN10" s="51"/>
      <c r="AO10" s="51"/>
      <c r="AP10" s="51"/>
      <c r="AQ10" s="51"/>
      <c r="AR10" s="51"/>
      <c r="AS10" s="51"/>
      <c r="AT10" s="46">
        <f>データ!W6</f>
        <v>7.78</v>
      </c>
      <c r="AU10" s="46"/>
      <c r="AV10" s="46"/>
      <c r="AW10" s="46"/>
      <c r="AX10" s="46"/>
      <c r="AY10" s="46"/>
      <c r="AZ10" s="46"/>
      <c r="BA10" s="46"/>
      <c r="BB10" s="46">
        <f>データ!X6</f>
        <v>795.24</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BokSImXeYxjJREjOWoc3XE/i8YPCP6LtYh0h8pZgE9HBk798bWhpycnlXWl4pWpaMHXB3vZTEDO8YZWnNJehw==" saltValue="+X0nFa1/85NjXXqPKm3Z0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143821</v>
      </c>
      <c r="D6" s="33">
        <f t="shared" si="3"/>
        <v>46</v>
      </c>
      <c r="E6" s="33">
        <f t="shared" si="3"/>
        <v>17</v>
      </c>
      <c r="F6" s="33">
        <f t="shared" si="3"/>
        <v>1</v>
      </c>
      <c r="G6" s="33">
        <f t="shared" si="3"/>
        <v>0</v>
      </c>
      <c r="H6" s="33" t="str">
        <f t="shared" si="3"/>
        <v>神奈川県　箱根町</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65.02</v>
      </c>
      <c r="P6" s="34">
        <f t="shared" si="3"/>
        <v>54.66</v>
      </c>
      <c r="Q6" s="34">
        <f t="shared" si="3"/>
        <v>82.42</v>
      </c>
      <c r="R6" s="34">
        <f t="shared" si="3"/>
        <v>2046</v>
      </c>
      <c r="S6" s="34">
        <f t="shared" si="3"/>
        <v>11468</v>
      </c>
      <c r="T6" s="34">
        <f t="shared" si="3"/>
        <v>92.86</v>
      </c>
      <c r="U6" s="34">
        <f t="shared" si="3"/>
        <v>123.5</v>
      </c>
      <c r="V6" s="34">
        <f t="shared" si="3"/>
        <v>6187</v>
      </c>
      <c r="W6" s="34">
        <f t="shared" si="3"/>
        <v>7.78</v>
      </c>
      <c r="X6" s="34">
        <f t="shared" si="3"/>
        <v>795.24</v>
      </c>
      <c r="Y6" s="35" t="str">
        <f>IF(Y7="",NA(),Y7)</f>
        <v>-</v>
      </c>
      <c r="Z6" s="35" t="str">
        <f t="shared" ref="Z6:AH6" si="4">IF(Z7="",NA(),Z7)</f>
        <v>-</v>
      </c>
      <c r="AA6" s="35" t="str">
        <f t="shared" si="4"/>
        <v>-</v>
      </c>
      <c r="AB6" s="35">
        <f t="shared" si="4"/>
        <v>117.67</v>
      </c>
      <c r="AC6" s="35">
        <f t="shared" si="4"/>
        <v>100.26</v>
      </c>
      <c r="AD6" s="35" t="str">
        <f t="shared" si="4"/>
        <v>-</v>
      </c>
      <c r="AE6" s="35" t="str">
        <f t="shared" si="4"/>
        <v>-</v>
      </c>
      <c r="AF6" s="35" t="str">
        <f t="shared" si="4"/>
        <v>-</v>
      </c>
      <c r="AG6" s="35">
        <f t="shared" si="4"/>
        <v>103.85</v>
      </c>
      <c r="AH6" s="35">
        <f t="shared" si="4"/>
        <v>104.01</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39.03</v>
      </c>
      <c r="AS6" s="35">
        <f t="shared" si="5"/>
        <v>26.18</v>
      </c>
      <c r="AT6" s="34" t="str">
        <f>IF(AT7="","",IF(AT7="-","【-】","【"&amp;SUBSTITUTE(TEXT(AT7,"#,##0.00"),"-","△")&amp;"】"))</f>
        <v>【3.09】</v>
      </c>
      <c r="AU6" s="35" t="str">
        <f>IF(AU7="",NA(),AU7)</f>
        <v>-</v>
      </c>
      <c r="AV6" s="35" t="str">
        <f t="shared" ref="AV6:BD6" si="6">IF(AV7="",NA(),AV7)</f>
        <v>-</v>
      </c>
      <c r="AW6" s="35" t="str">
        <f t="shared" si="6"/>
        <v>-</v>
      </c>
      <c r="AX6" s="35">
        <f t="shared" si="6"/>
        <v>73.569999999999993</v>
      </c>
      <c r="AY6" s="35">
        <f t="shared" si="6"/>
        <v>87.35</v>
      </c>
      <c r="AZ6" s="35" t="str">
        <f t="shared" si="6"/>
        <v>-</v>
      </c>
      <c r="BA6" s="35" t="str">
        <f t="shared" si="6"/>
        <v>-</v>
      </c>
      <c r="BB6" s="35" t="str">
        <f t="shared" si="6"/>
        <v>-</v>
      </c>
      <c r="BC6" s="35">
        <f t="shared" si="6"/>
        <v>66.790000000000006</v>
      </c>
      <c r="BD6" s="35">
        <f t="shared" si="6"/>
        <v>57.3</v>
      </c>
      <c r="BE6" s="34" t="str">
        <f>IF(BE7="","",IF(BE7="-","【-】","【"&amp;SUBSTITUTE(TEXT(BE7,"#,##0.00"),"-","△")&amp;"】"))</f>
        <v>【69.54】</v>
      </c>
      <c r="BF6" s="35" t="str">
        <f>IF(BF7="",NA(),BF7)</f>
        <v>-</v>
      </c>
      <c r="BG6" s="35" t="str">
        <f t="shared" ref="BG6:BO6" si="7">IF(BG7="",NA(),BG7)</f>
        <v>-</v>
      </c>
      <c r="BH6" s="35" t="str">
        <f t="shared" si="7"/>
        <v>-</v>
      </c>
      <c r="BI6" s="35">
        <f t="shared" si="7"/>
        <v>709.39</v>
      </c>
      <c r="BJ6" s="35">
        <f t="shared" si="7"/>
        <v>684.47</v>
      </c>
      <c r="BK6" s="35" t="str">
        <f t="shared" si="7"/>
        <v>-</v>
      </c>
      <c r="BL6" s="35" t="str">
        <f t="shared" si="7"/>
        <v>-</v>
      </c>
      <c r="BM6" s="35" t="str">
        <f t="shared" si="7"/>
        <v>-</v>
      </c>
      <c r="BN6" s="35">
        <f t="shared" si="7"/>
        <v>692.13</v>
      </c>
      <c r="BO6" s="35">
        <f t="shared" si="7"/>
        <v>807.75</v>
      </c>
      <c r="BP6" s="34" t="str">
        <f>IF(BP7="","",IF(BP7="-","【-】","【"&amp;SUBSTITUTE(TEXT(BP7,"#,##0.00"),"-","△")&amp;"】"))</f>
        <v>【682.51】</v>
      </c>
      <c r="BQ6" s="35" t="str">
        <f>IF(BQ7="",NA(),BQ7)</f>
        <v>-</v>
      </c>
      <c r="BR6" s="35" t="str">
        <f t="shared" ref="BR6:BZ6" si="8">IF(BR7="",NA(),BR7)</f>
        <v>-</v>
      </c>
      <c r="BS6" s="35" t="str">
        <f t="shared" si="8"/>
        <v>-</v>
      </c>
      <c r="BT6" s="35">
        <f t="shared" si="8"/>
        <v>106.22</v>
      </c>
      <c r="BU6" s="35">
        <f t="shared" si="8"/>
        <v>97.18</v>
      </c>
      <c r="BV6" s="35" t="str">
        <f t="shared" si="8"/>
        <v>-</v>
      </c>
      <c r="BW6" s="35" t="str">
        <f t="shared" si="8"/>
        <v>-</v>
      </c>
      <c r="BX6" s="35" t="str">
        <f t="shared" si="8"/>
        <v>-</v>
      </c>
      <c r="BY6" s="35">
        <f t="shared" si="8"/>
        <v>88.98</v>
      </c>
      <c r="BZ6" s="35">
        <f t="shared" si="8"/>
        <v>86.94</v>
      </c>
      <c r="CA6" s="34" t="str">
        <f>IF(CA7="","",IF(CA7="-","【-】","【"&amp;SUBSTITUTE(TEXT(CA7,"#,##0.00"),"-","△")&amp;"】"))</f>
        <v>【100.34】</v>
      </c>
      <c r="CB6" s="35" t="str">
        <f>IF(CB7="",NA(),CB7)</f>
        <v>-</v>
      </c>
      <c r="CC6" s="35" t="str">
        <f t="shared" ref="CC6:CK6" si="9">IF(CC7="",NA(),CC7)</f>
        <v>-</v>
      </c>
      <c r="CD6" s="35" t="str">
        <f t="shared" si="9"/>
        <v>-</v>
      </c>
      <c r="CE6" s="35">
        <f t="shared" si="9"/>
        <v>193.17</v>
      </c>
      <c r="CF6" s="35">
        <f t="shared" si="9"/>
        <v>208.27</v>
      </c>
      <c r="CG6" s="35" t="str">
        <f t="shared" si="9"/>
        <v>-</v>
      </c>
      <c r="CH6" s="35" t="str">
        <f t="shared" si="9"/>
        <v>-</v>
      </c>
      <c r="CI6" s="35" t="str">
        <f t="shared" si="9"/>
        <v>-</v>
      </c>
      <c r="CJ6" s="35">
        <f t="shared" si="9"/>
        <v>175.05</v>
      </c>
      <c r="CK6" s="35">
        <f t="shared" si="9"/>
        <v>179.63</v>
      </c>
      <c r="CL6" s="34" t="str">
        <f>IF(CL7="","",IF(CL7="-","【-】","【"&amp;SUBSTITUTE(TEXT(CL7,"#,##0.00"),"-","△")&amp;"】"))</f>
        <v>【136.15】</v>
      </c>
      <c r="CM6" s="35" t="str">
        <f>IF(CM7="",NA(),CM7)</f>
        <v>-</v>
      </c>
      <c r="CN6" s="35" t="str">
        <f t="shared" ref="CN6:CV6" si="10">IF(CN7="",NA(),CN7)</f>
        <v>-</v>
      </c>
      <c r="CO6" s="35" t="str">
        <f t="shared" si="10"/>
        <v>-</v>
      </c>
      <c r="CP6" s="35">
        <f t="shared" si="10"/>
        <v>54.64</v>
      </c>
      <c r="CQ6" s="35">
        <f t="shared" si="10"/>
        <v>54.45</v>
      </c>
      <c r="CR6" s="35" t="str">
        <f t="shared" si="10"/>
        <v>-</v>
      </c>
      <c r="CS6" s="35" t="str">
        <f t="shared" si="10"/>
        <v>-</v>
      </c>
      <c r="CT6" s="35" t="str">
        <f t="shared" si="10"/>
        <v>-</v>
      </c>
      <c r="CU6" s="35">
        <f t="shared" si="10"/>
        <v>57.54</v>
      </c>
      <c r="CV6" s="35">
        <f t="shared" si="10"/>
        <v>55.55</v>
      </c>
      <c r="CW6" s="34" t="str">
        <f>IF(CW7="","",IF(CW7="-","【-】","【"&amp;SUBSTITUTE(TEXT(CW7,"#,##0.00"),"-","△")&amp;"】"))</f>
        <v>【59.64】</v>
      </c>
      <c r="CX6" s="35" t="str">
        <f>IF(CX7="",NA(),CX7)</f>
        <v>-</v>
      </c>
      <c r="CY6" s="35" t="str">
        <f t="shared" ref="CY6:DG6" si="11">IF(CY7="",NA(),CY7)</f>
        <v>-</v>
      </c>
      <c r="CZ6" s="35" t="str">
        <f t="shared" si="11"/>
        <v>-</v>
      </c>
      <c r="DA6" s="35">
        <f t="shared" si="11"/>
        <v>85.34</v>
      </c>
      <c r="DB6" s="35">
        <f t="shared" si="11"/>
        <v>86.13</v>
      </c>
      <c r="DC6" s="35" t="str">
        <f t="shared" si="11"/>
        <v>-</v>
      </c>
      <c r="DD6" s="35" t="str">
        <f t="shared" si="11"/>
        <v>-</v>
      </c>
      <c r="DE6" s="35" t="str">
        <f t="shared" si="11"/>
        <v>-</v>
      </c>
      <c r="DF6" s="35">
        <f t="shared" si="11"/>
        <v>92.87</v>
      </c>
      <c r="DG6" s="35">
        <f t="shared" si="11"/>
        <v>91.64</v>
      </c>
      <c r="DH6" s="34" t="str">
        <f>IF(DH7="","",IF(DH7="-","【-】","【"&amp;SUBSTITUTE(TEXT(DH7,"#,##0.00"),"-","△")&amp;"】"))</f>
        <v>【95.35】</v>
      </c>
      <c r="DI6" s="35" t="str">
        <f>IF(DI7="",NA(),DI7)</f>
        <v>-</v>
      </c>
      <c r="DJ6" s="35" t="str">
        <f t="shared" ref="DJ6:DR6" si="12">IF(DJ7="",NA(),DJ7)</f>
        <v>-</v>
      </c>
      <c r="DK6" s="35" t="str">
        <f t="shared" si="12"/>
        <v>-</v>
      </c>
      <c r="DL6" s="35">
        <f t="shared" si="12"/>
        <v>7.09</v>
      </c>
      <c r="DM6" s="35">
        <f t="shared" si="12"/>
        <v>13.56</v>
      </c>
      <c r="DN6" s="35" t="str">
        <f t="shared" si="12"/>
        <v>-</v>
      </c>
      <c r="DO6" s="35" t="str">
        <f t="shared" si="12"/>
        <v>-</v>
      </c>
      <c r="DP6" s="35" t="str">
        <f t="shared" si="12"/>
        <v>-</v>
      </c>
      <c r="DQ6" s="35">
        <f t="shared" si="12"/>
        <v>38.450000000000003</v>
      </c>
      <c r="DR6" s="35">
        <f t="shared" si="12"/>
        <v>31.19</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0.57999999999999996</v>
      </c>
      <c r="ED6" s="34" t="str">
        <f>IF(ED7="","",IF(ED7="-","【-】","【"&amp;SUBSTITUTE(TEXT(ED7,"#,##0.00"),"-","△")&amp;"】"))</f>
        <v>【5.90】</v>
      </c>
      <c r="EE6" s="35" t="str">
        <f>IF(EE7="",NA(),EE7)</f>
        <v>-</v>
      </c>
      <c r="EF6" s="35" t="str">
        <f t="shared" ref="EF6:EN6" si="14">IF(EF7="",NA(),EF7)</f>
        <v>-</v>
      </c>
      <c r="EG6" s="35" t="str">
        <f t="shared" si="14"/>
        <v>-</v>
      </c>
      <c r="EH6" s="34">
        <f t="shared" si="14"/>
        <v>0</v>
      </c>
      <c r="EI6" s="35">
        <f t="shared" si="14"/>
        <v>0.08</v>
      </c>
      <c r="EJ6" s="35" t="str">
        <f t="shared" si="14"/>
        <v>-</v>
      </c>
      <c r="EK6" s="35" t="str">
        <f t="shared" si="14"/>
        <v>-</v>
      </c>
      <c r="EL6" s="35" t="str">
        <f t="shared" si="14"/>
        <v>-</v>
      </c>
      <c r="EM6" s="35">
        <f t="shared" si="14"/>
        <v>0.16</v>
      </c>
      <c r="EN6" s="35">
        <f t="shared" si="14"/>
        <v>0.1</v>
      </c>
      <c r="EO6" s="34" t="str">
        <f>IF(EO7="","",IF(EO7="-","【-】","【"&amp;SUBSTITUTE(TEXT(EO7,"#,##0.00"),"-","△")&amp;"】"))</f>
        <v>【0.22】</v>
      </c>
    </row>
    <row r="7" spans="1:148" s="36" customFormat="1" x14ac:dyDescent="0.2">
      <c r="A7" s="28"/>
      <c r="B7" s="37">
        <v>2019</v>
      </c>
      <c r="C7" s="37">
        <v>143821</v>
      </c>
      <c r="D7" s="37">
        <v>46</v>
      </c>
      <c r="E7" s="37">
        <v>17</v>
      </c>
      <c r="F7" s="37">
        <v>1</v>
      </c>
      <c r="G7" s="37">
        <v>0</v>
      </c>
      <c r="H7" s="37" t="s">
        <v>96</v>
      </c>
      <c r="I7" s="37" t="s">
        <v>97</v>
      </c>
      <c r="J7" s="37" t="s">
        <v>98</v>
      </c>
      <c r="K7" s="37" t="s">
        <v>99</v>
      </c>
      <c r="L7" s="37" t="s">
        <v>100</v>
      </c>
      <c r="M7" s="37" t="s">
        <v>101</v>
      </c>
      <c r="N7" s="38" t="s">
        <v>102</v>
      </c>
      <c r="O7" s="38">
        <v>65.02</v>
      </c>
      <c r="P7" s="38">
        <v>54.66</v>
      </c>
      <c r="Q7" s="38">
        <v>82.42</v>
      </c>
      <c r="R7" s="38">
        <v>2046</v>
      </c>
      <c r="S7" s="38">
        <v>11468</v>
      </c>
      <c r="T7" s="38">
        <v>92.86</v>
      </c>
      <c r="U7" s="38">
        <v>123.5</v>
      </c>
      <c r="V7" s="38">
        <v>6187</v>
      </c>
      <c r="W7" s="38">
        <v>7.78</v>
      </c>
      <c r="X7" s="38">
        <v>795.24</v>
      </c>
      <c r="Y7" s="38" t="s">
        <v>102</v>
      </c>
      <c r="Z7" s="38" t="s">
        <v>102</v>
      </c>
      <c r="AA7" s="38" t="s">
        <v>102</v>
      </c>
      <c r="AB7" s="38">
        <v>117.67</v>
      </c>
      <c r="AC7" s="38">
        <v>100.26</v>
      </c>
      <c r="AD7" s="38" t="s">
        <v>102</v>
      </c>
      <c r="AE7" s="38" t="s">
        <v>102</v>
      </c>
      <c r="AF7" s="38" t="s">
        <v>102</v>
      </c>
      <c r="AG7" s="38">
        <v>103.85</v>
      </c>
      <c r="AH7" s="38">
        <v>104.01</v>
      </c>
      <c r="AI7" s="38">
        <v>108.07</v>
      </c>
      <c r="AJ7" s="38" t="s">
        <v>102</v>
      </c>
      <c r="AK7" s="38" t="s">
        <v>102</v>
      </c>
      <c r="AL7" s="38" t="s">
        <v>102</v>
      </c>
      <c r="AM7" s="38">
        <v>0</v>
      </c>
      <c r="AN7" s="38">
        <v>0</v>
      </c>
      <c r="AO7" s="38" t="s">
        <v>102</v>
      </c>
      <c r="AP7" s="38" t="s">
        <v>102</v>
      </c>
      <c r="AQ7" s="38" t="s">
        <v>102</v>
      </c>
      <c r="AR7" s="38">
        <v>39.03</v>
      </c>
      <c r="AS7" s="38">
        <v>26.18</v>
      </c>
      <c r="AT7" s="38">
        <v>3.09</v>
      </c>
      <c r="AU7" s="38" t="s">
        <v>102</v>
      </c>
      <c r="AV7" s="38" t="s">
        <v>102</v>
      </c>
      <c r="AW7" s="38" t="s">
        <v>102</v>
      </c>
      <c r="AX7" s="38">
        <v>73.569999999999993</v>
      </c>
      <c r="AY7" s="38">
        <v>87.35</v>
      </c>
      <c r="AZ7" s="38" t="s">
        <v>102</v>
      </c>
      <c r="BA7" s="38" t="s">
        <v>102</v>
      </c>
      <c r="BB7" s="38" t="s">
        <v>102</v>
      </c>
      <c r="BC7" s="38">
        <v>66.790000000000006</v>
      </c>
      <c r="BD7" s="38">
        <v>57.3</v>
      </c>
      <c r="BE7" s="38">
        <v>69.540000000000006</v>
      </c>
      <c r="BF7" s="38" t="s">
        <v>102</v>
      </c>
      <c r="BG7" s="38" t="s">
        <v>102</v>
      </c>
      <c r="BH7" s="38" t="s">
        <v>102</v>
      </c>
      <c r="BI7" s="38">
        <v>709.39</v>
      </c>
      <c r="BJ7" s="38">
        <v>684.47</v>
      </c>
      <c r="BK7" s="38" t="s">
        <v>102</v>
      </c>
      <c r="BL7" s="38" t="s">
        <v>102</v>
      </c>
      <c r="BM7" s="38" t="s">
        <v>102</v>
      </c>
      <c r="BN7" s="38">
        <v>692.13</v>
      </c>
      <c r="BO7" s="38">
        <v>807.75</v>
      </c>
      <c r="BP7" s="38">
        <v>682.51</v>
      </c>
      <c r="BQ7" s="38" t="s">
        <v>102</v>
      </c>
      <c r="BR7" s="38" t="s">
        <v>102</v>
      </c>
      <c r="BS7" s="38" t="s">
        <v>102</v>
      </c>
      <c r="BT7" s="38">
        <v>106.22</v>
      </c>
      <c r="BU7" s="38">
        <v>97.18</v>
      </c>
      <c r="BV7" s="38" t="s">
        <v>102</v>
      </c>
      <c r="BW7" s="38" t="s">
        <v>102</v>
      </c>
      <c r="BX7" s="38" t="s">
        <v>102</v>
      </c>
      <c r="BY7" s="38">
        <v>88.98</v>
      </c>
      <c r="BZ7" s="38">
        <v>86.94</v>
      </c>
      <c r="CA7" s="38">
        <v>100.34</v>
      </c>
      <c r="CB7" s="38" t="s">
        <v>102</v>
      </c>
      <c r="CC7" s="38" t="s">
        <v>102</v>
      </c>
      <c r="CD7" s="38" t="s">
        <v>102</v>
      </c>
      <c r="CE7" s="38">
        <v>193.17</v>
      </c>
      <c r="CF7" s="38">
        <v>208.27</v>
      </c>
      <c r="CG7" s="38" t="s">
        <v>102</v>
      </c>
      <c r="CH7" s="38" t="s">
        <v>102</v>
      </c>
      <c r="CI7" s="38" t="s">
        <v>102</v>
      </c>
      <c r="CJ7" s="38">
        <v>175.05</v>
      </c>
      <c r="CK7" s="38">
        <v>179.63</v>
      </c>
      <c r="CL7" s="38">
        <v>136.15</v>
      </c>
      <c r="CM7" s="38" t="s">
        <v>102</v>
      </c>
      <c r="CN7" s="38" t="s">
        <v>102</v>
      </c>
      <c r="CO7" s="38" t="s">
        <v>102</v>
      </c>
      <c r="CP7" s="38">
        <v>54.64</v>
      </c>
      <c r="CQ7" s="38">
        <v>54.45</v>
      </c>
      <c r="CR7" s="38" t="s">
        <v>102</v>
      </c>
      <c r="CS7" s="38" t="s">
        <v>102</v>
      </c>
      <c r="CT7" s="38" t="s">
        <v>102</v>
      </c>
      <c r="CU7" s="38">
        <v>57.54</v>
      </c>
      <c r="CV7" s="38">
        <v>55.55</v>
      </c>
      <c r="CW7" s="38">
        <v>59.64</v>
      </c>
      <c r="CX7" s="38" t="s">
        <v>102</v>
      </c>
      <c r="CY7" s="38" t="s">
        <v>102</v>
      </c>
      <c r="CZ7" s="38" t="s">
        <v>102</v>
      </c>
      <c r="DA7" s="38">
        <v>85.34</v>
      </c>
      <c r="DB7" s="38">
        <v>86.13</v>
      </c>
      <c r="DC7" s="38" t="s">
        <v>102</v>
      </c>
      <c r="DD7" s="38" t="s">
        <v>102</v>
      </c>
      <c r="DE7" s="38" t="s">
        <v>102</v>
      </c>
      <c r="DF7" s="38">
        <v>92.87</v>
      </c>
      <c r="DG7" s="38">
        <v>91.64</v>
      </c>
      <c r="DH7" s="38">
        <v>95.35</v>
      </c>
      <c r="DI7" s="38" t="s">
        <v>102</v>
      </c>
      <c r="DJ7" s="38" t="s">
        <v>102</v>
      </c>
      <c r="DK7" s="38" t="s">
        <v>102</v>
      </c>
      <c r="DL7" s="38">
        <v>7.09</v>
      </c>
      <c r="DM7" s="38">
        <v>13.56</v>
      </c>
      <c r="DN7" s="38" t="s">
        <v>102</v>
      </c>
      <c r="DO7" s="38" t="s">
        <v>102</v>
      </c>
      <c r="DP7" s="38" t="s">
        <v>102</v>
      </c>
      <c r="DQ7" s="38">
        <v>38.450000000000003</v>
      </c>
      <c r="DR7" s="38">
        <v>31.19</v>
      </c>
      <c r="DS7" s="38">
        <v>38.57</v>
      </c>
      <c r="DT7" s="38" t="s">
        <v>102</v>
      </c>
      <c r="DU7" s="38" t="s">
        <v>102</v>
      </c>
      <c r="DV7" s="38" t="s">
        <v>102</v>
      </c>
      <c r="DW7" s="38">
        <v>0</v>
      </c>
      <c r="DX7" s="38">
        <v>0</v>
      </c>
      <c r="DY7" s="38" t="s">
        <v>102</v>
      </c>
      <c r="DZ7" s="38" t="s">
        <v>102</v>
      </c>
      <c r="EA7" s="38" t="s">
        <v>102</v>
      </c>
      <c r="EB7" s="38">
        <v>0.83</v>
      </c>
      <c r="EC7" s="38">
        <v>0.57999999999999996</v>
      </c>
      <c r="ED7" s="38">
        <v>5.9</v>
      </c>
      <c r="EE7" s="38" t="s">
        <v>102</v>
      </c>
      <c r="EF7" s="38" t="s">
        <v>102</v>
      </c>
      <c r="EG7" s="38" t="s">
        <v>102</v>
      </c>
      <c r="EH7" s="38">
        <v>0</v>
      </c>
      <c r="EI7" s="38">
        <v>0.08</v>
      </c>
      <c r="EJ7" s="38" t="s">
        <v>102</v>
      </c>
      <c r="EK7" s="38" t="s">
        <v>102</v>
      </c>
      <c r="EL7" s="38" t="s">
        <v>102</v>
      </c>
      <c r="EM7" s="38">
        <v>0.16</v>
      </c>
      <c r="EN7" s="38">
        <v>0.1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2021-02-24T05:53:50Z</cp:lastPrinted>
  <dcterms:created xsi:type="dcterms:W3CDTF">2020-12-04T02:26:01Z</dcterms:created>
  <dcterms:modified xsi:type="dcterms:W3CDTF">2021-02-24T05:53:54Z</dcterms:modified>
  <cp:category/>
</cp:coreProperties>
</file>