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13_厚木市\"/>
    </mc:Choice>
  </mc:AlternateContent>
  <workbookProtection workbookAlgorithmName="SHA-512" workbookHashValue="F60wDyt1bsjV0FxZ8PJvxuDZrGfv5TR9kW6Qo6UqcwmfTiFZPYYSq0AawuV1u1z5VNeSK2cKVDyKvaZF7Vy3PA==" workbookSaltValue="3eDiAaQbdJr6gYy9/dfzfg==" workbookSpinCount="100000" lockStructure="1"/>
  <bookViews>
    <workbookView xWindow="0" yWindow="0" windowWidth="15360" windowHeight="763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<sst xmlns="http://schemas.openxmlformats.org/spreadsheetml/2006/main" count="241" uniqueCount="121">
  <si>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</si>
  <si>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</si>
  <si>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</si>
  <si>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</si>
  <si>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</si>
  <si>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</si>
  <si>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</si>
  <si>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</si>
  <si>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</si>
  <si>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</si>
  <si>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</si>
  <si>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</si>
  <si>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</si>
  <si>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</si>
  <si>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</si>
  <si>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</si>
  <si>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</si>
  <si>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</si>
  <si>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</si>
  <si>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</si>
  <si>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</si>
  <si>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</si>
  <si>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</si>
  <si>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</si>
  <si>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</si>
  <si>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</si>
  <si>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</si>
  <si>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</si>
  <si>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</si>
  <si>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</si>
  <si>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</si>
  <si>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</si>
  <si>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</si>
  <si>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</si>
  <si>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</si>
  <si>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</si>
  <si>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</si>
  <si>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</si>
  <si>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</si>
  <si>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</si>
  <si>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</si>
  <si>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</si>
  <si>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</si>
  <si>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</si>
  <si>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</si>
  <si>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</si>
  <si>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</si>
  <si>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</si>
  <si>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</si>
  <si>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</si>
  <si>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</si>
  <si>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</si>
  <si>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</si>
  <si>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</si>
  <si>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</si>
  <si>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</si>
  <si>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</si>
  <si>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</si>
  <si>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</si>
  <si>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</si>
  <si>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</si>
  <si>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</si>
  <si>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</si>
  <si>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</si>
  <si>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</si>
  <si>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</si>
  <si>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</si>
  <si>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</si>
  <si>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</si>
  <si>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</si>
  <si>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</si>
  <si>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</si>
  <si>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</si>
  <si>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</si>
  <si>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</si>
  <si>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</si>
  <si>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</si>
  <si>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</si>
  <si>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</si>
  <si>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</si>
  <si>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</si>
  <si>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</si>
  <si>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</si>
  <si>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</si>
  <si>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</si>
  <si>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</si>
  <si>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</si>
  <si>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</si>
  <si>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</si>
  <si>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</si>
  <si>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</si>
  <si>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</si>
  <si>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</si>
  <si>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</si>
  <si>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</si>
  <si>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</si>
  <si>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</si>
  <si>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</si>
  <si>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厚木市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</si>
  <si>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</si>
  <si>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</si>
  <si>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</si>
  <si>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</si>
  <si>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</si>
  <si>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</si>
  <si>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</si>
  <si>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</si>
  <si>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</si>
  <si>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</si>
  <si>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</si>
  <si>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</si>
  <si>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</si>
  <si>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</si>
  <si>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</si>
  <si>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</si>
  <si>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</si>
  <si>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</si>
  <si>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</si>
  <si>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令和２年４月１日に法適用事業へ移行したことに伴い、令和元年度は令和２年３月31日をもって出納を閉鎖し、打切決算としました。そのため、平成30年度以前に比べ、指標の算出に用いる決算額は、収入支出ともに減額となっています。
①収益的収支比率
　100％を下回っていますが、資本費平準化債を活用することで、財源を確保しています。
④企業債残高対事業規模比率
　汚水管整備を進めていた時期の企業債が償還の終期を迎えており、企業債残高は年々減少しています。令和元年度の比率は、打切決算により分母となる収入額が縮小し、平成30年度と同程度となりました。
⑤経費回収率、⑥汚水処理原価
　打切決算により維持管理費が減少するとともに、資本費平準化債を汚水資本費の財源としたため、汚水処理原価が低減しました。その結果、経費回収率は100％を超えています。
⑧水洗化率
　汚水管の整備はほぼ完了しており、水洗化率は99％台で推移しています。</t>
    <rPh sb="1" eb="3">
      <t>レイワ</t>
    </rPh>
    <rPh sb="4" eb="5">
      <t>ネン</t>
    </rPh>
    <rPh sb="6" eb="7">
      <t>ガツ</t>
    </rPh>
    <rPh sb="8" eb="9">
      <t>ニチ</t>
    </rPh>
    <rPh sb="10" eb="11">
      <t>ホウ</t>
    </rPh>
    <rPh sb="11" eb="13">
      <t>テキヨウ</t>
    </rPh>
    <rPh sb="13" eb="15">
      <t>ジギョウ</t>
    </rPh>
    <rPh sb="16" eb="18">
      <t>イコウ</t>
    </rPh>
    <rPh sb="23" eb="24">
      <t>トモナ</t>
    </rPh>
    <rPh sb="26" eb="28">
      <t>レイワ</t>
    </rPh>
    <rPh sb="28" eb="30">
      <t>ガンネン</t>
    </rPh>
    <rPh sb="30" eb="31">
      <t>ド</t>
    </rPh>
    <rPh sb="32" eb="34">
      <t>レイワ</t>
    </rPh>
    <rPh sb="35" eb="36">
      <t>ネン</t>
    </rPh>
    <rPh sb="52" eb="56">
      <t>ウチキリケッサン</t>
    </rPh>
    <rPh sb="67" eb="69">
      <t>ヘイセイ</t>
    </rPh>
    <rPh sb="71" eb="73">
      <t>ネンド</t>
    </rPh>
    <rPh sb="73" eb="75">
      <t>イゼン</t>
    </rPh>
    <rPh sb="76" eb="77">
      <t>クラ</t>
    </rPh>
    <rPh sb="79" eb="81">
      <t>シヒョウ</t>
    </rPh>
    <rPh sb="82" eb="84">
      <t>サンシュツ</t>
    </rPh>
    <rPh sb="85" eb="86">
      <t>モチ</t>
    </rPh>
    <rPh sb="88" eb="90">
      <t>ケッサン</t>
    </rPh>
    <rPh sb="90" eb="91">
      <t>ガク</t>
    </rPh>
    <rPh sb="93" eb="95">
      <t>シュウニュウ</t>
    </rPh>
    <rPh sb="95" eb="97">
      <t>シシュツ</t>
    </rPh>
    <rPh sb="100" eb="102">
      <t>ゲンガク</t>
    </rPh>
    <rPh sb="113" eb="116">
      <t>シュウエキテキ</t>
    </rPh>
    <rPh sb="116" eb="118">
      <t>シュウシ</t>
    </rPh>
    <rPh sb="118" eb="120">
      <t>ヒリツ</t>
    </rPh>
    <rPh sb="127" eb="129">
      <t>シタマワ</t>
    </rPh>
    <rPh sb="136" eb="138">
      <t>シホン</t>
    </rPh>
    <rPh sb="138" eb="139">
      <t>ヒ</t>
    </rPh>
    <rPh sb="139" eb="142">
      <t>ヘイジュンカ</t>
    </rPh>
    <rPh sb="142" eb="143">
      <t>サイ</t>
    </rPh>
    <rPh sb="144" eb="146">
      <t>カツヨウ</t>
    </rPh>
    <rPh sb="152" eb="154">
      <t>ザイゲン</t>
    </rPh>
    <rPh sb="155" eb="157">
      <t>カクホ</t>
    </rPh>
    <rPh sb="166" eb="168">
      <t>キギョウ</t>
    </rPh>
    <rPh sb="168" eb="169">
      <t>サイ</t>
    </rPh>
    <rPh sb="169" eb="171">
      <t>ザンダカ</t>
    </rPh>
    <rPh sb="171" eb="172">
      <t>タイ</t>
    </rPh>
    <rPh sb="172" eb="174">
      <t>ジギョウ</t>
    </rPh>
    <rPh sb="174" eb="176">
      <t>キボ</t>
    </rPh>
    <rPh sb="176" eb="178">
      <t>ヒリツ</t>
    </rPh>
    <rPh sb="180" eb="182">
      <t>オスイ</t>
    </rPh>
    <rPh sb="182" eb="183">
      <t>カン</t>
    </rPh>
    <rPh sb="183" eb="185">
      <t>セイビ</t>
    </rPh>
    <rPh sb="186" eb="187">
      <t>スス</t>
    </rPh>
    <rPh sb="191" eb="193">
      <t>ジキ</t>
    </rPh>
    <rPh sb="194" eb="196">
      <t>キギョウ</t>
    </rPh>
    <rPh sb="196" eb="197">
      <t>サイ</t>
    </rPh>
    <rPh sb="198" eb="200">
      <t>ショウカン</t>
    </rPh>
    <rPh sb="201" eb="203">
      <t>シュウキ</t>
    </rPh>
    <rPh sb="204" eb="205">
      <t>ムカ</t>
    </rPh>
    <rPh sb="216" eb="218">
      <t>ネンネン</t>
    </rPh>
    <rPh sb="226" eb="228">
      <t>レイワ</t>
    </rPh>
    <rPh sb="228" eb="230">
      <t>ガンネン</t>
    </rPh>
    <rPh sb="230" eb="231">
      <t>ド</t>
    </rPh>
    <rPh sb="232" eb="234">
      <t>ヒリツ</t>
    </rPh>
    <rPh sb="236" eb="240">
      <t>ウチキリケッサン</t>
    </rPh>
    <rPh sb="243" eb="245">
      <t>ブンボ</t>
    </rPh>
    <rPh sb="248" eb="250">
      <t>シュウニュウ</t>
    </rPh>
    <rPh sb="250" eb="251">
      <t>ガク</t>
    </rPh>
    <rPh sb="252" eb="254">
      <t>シュクショウ</t>
    </rPh>
    <rPh sb="263" eb="266">
      <t>ドウテイド</t>
    </rPh>
    <rPh sb="276" eb="278">
      <t>ケイヒ</t>
    </rPh>
    <rPh sb="278" eb="280">
      <t>カイシュウ</t>
    </rPh>
    <rPh sb="280" eb="281">
      <t>リツ</t>
    </rPh>
    <rPh sb="283" eb="285">
      <t>オスイ</t>
    </rPh>
    <rPh sb="285" eb="287">
      <t>ショリ</t>
    </rPh>
    <rPh sb="287" eb="289">
      <t>ゲンカ</t>
    </rPh>
    <rPh sb="313" eb="315">
      <t>シホン</t>
    </rPh>
    <rPh sb="315" eb="316">
      <t>ヒ</t>
    </rPh>
    <rPh sb="316" eb="319">
      <t>ヘイジュンカ</t>
    </rPh>
    <rPh sb="319" eb="320">
      <t>サイ</t>
    </rPh>
    <rPh sb="335" eb="337">
      <t>オスイ</t>
    </rPh>
    <rPh sb="337" eb="339">
      <t>ショリ</t>
    </rPh>
    <rPh sb="339" eb="341">
      <t>ゲンカ</t>
    </rPh>
    <rPh sb="342" eb="344">
      <t>テイゲン</t>
    </rPh>
    <rPh sb="351" eb="353">
      <t>ケッカ</t>
    </rPh>
    <rPh sb="354" eb="356">
      <t>ケイヒ</t>
    </rPh>
    <rPh sb="356" eb="358">
      <t>カイシュウ</t>
    </rPh>
    <rPh sb="358" eb="359">
      <t>リツ</t>
    </rPh>
    <rPh sb="365" eb="366">
      <t>コ</t>
    </rPh>
    <rPh sb="375" eb="378">
      <t>スイセンカ</t>
    </rPh>
    <rPh sb="378" eb="379">
      <t>リツ</t>
    </rPh>
    <rPh sb="381" eb="383">
      <t>オスイ</t>
    </rPh>
    <rPh sb="383" eb="384">
      <t>カン</t>
    </rPh>
    <rPh sb="385" eb="387">
      <t>セイビ</t>
    </rPh>
    <rPh sb="390" eb="392">
      <t>カンリョウ</t>
    </rPh>
    <rPh sb="397" eb="400">
      <t>スイセンカ</t>
    </rPh>
    <rPh sb="400" eb="401">
      <t>リツ</t>
    </rPh>
    <rPh sb="405" eb="406">
      <t>ダイ</t>
    </rPh>
    <rPh sb="407" eb="409">
      <t>スイイ</t>
    </rPh>
    <phoneticPr fontId="4"/>
  </si>
  <si>
    <t>　昭和40年代に整備された中心市街地の管渠が耐用年数を迎えつつあり、整備時期が早い地域では老朽化が進んでいる状況です。
　管渠の老朽化対策として、平成23年度から長寿命化計画に基づく現況調査を実施し、必要な修繕や改築に取り組んでいます。また、令和２年度には、長期的な視点から施設管理の最適化を図る「ストックマネジメント計画」を策定する予定です。
　③管渠改善率が類似団体よりも低い値となっていますが、現況調査の結果、修繕や改築を要する管渠が少なかったことによるものです。
　引き続き、予防保全型の維持管理を行う等、計画的・効率的な老朽化対策を進めます。</t>
    <rPh sb="1" eb="3">
      <t>ショウワ</t>
    </rPh>
    <rPh sb="5" eb="7">
      <t>ネンダイ</t>
    </rPh>
    <rPh sb="8" eb="10">
      <t>セイビ</t>
    </rPh>
    <rPh sb="13" eb="15">
      <t>チュウシン</t>
    </rPh>
    <rPh sb="15" eb="18">
      <t>シガイチ</t>
    </rPh>
    <rPh sb="19" eb="21">
      <t>カンキョ</t>
    </rPh>
    <rPh sb="22" eb="24">
      <t>タイヨウ</t>
    </rPh>
    <rPh sb="24" eb="26">
      <t>ネンスウ</t>
    </rPh>
    <rPh sb="27" eb="28">
      <t>ムカ</t>
    </rPh>
    <rPh sb="34" eb="36">
      <t>セイビ</t>
    </rPh>
    <rPh sb="36" eb="38">
      <t>ジキ</t>
    </rPh>
    <rPh sb="39" eb="40">
      <t>ハヤ</t>
    </rPh>
    <rPh sb="41" eb="43">
      <t>チイキ</t>
    </rPh>
    <rPh sb="45" eb="48">
      <t>ロウキュウカ</t>
    </rPh>
    <rPh sb="49" eb="50">
      <t>スス</t>
    </rPh>
    <rPh sb="54" eb="56">
      <t>ジョウキョウ</t>
    </rPh>
    <rPh sb="61" eb="63">
      <t>カンキョ</t>
    </rPh>
    <rPh sb="64" eb="67">
      <t>ロウキュウカ</t>
    </rPh>
    <rPh sb="67" eb="69">
      <t>タイサク</t>
    </rPh>
    <rPh sb="73" eb="75">
      <t>ヘイセイ</t>
    </rPh>
    <rPh sb="77" eb="79">
      <t>ネンド</t>
    </rPh>
    <rPh sb="81" eb="85">
      <t>チョウジュミョウカ</t>
    </rPh>
    <rPh sb="85" eb="87">
      <t>ケイカク</t>
    </rPh>
    <rPh sb="88" eb="89">
      <t>モト</t>
    </rPh>
    <rPh sb="91" eb="93">
      <t>ゲンキョウ</t>
    </rPh>
    <rPh sb="93" eb="95">
      <t>チョウサ</t>
    </rPh>
    <rPh sb="96" eb="98">
      <t>ジッシ</t>
    </rPh>
    <rPh sb="100" eb="102">
      <t>ヒツヨウ</t>
    </rPh>
    <rPh sb="103" eb="105">
      <t>シュウゼン</t>
    </rPh>
    <rPh sb="106" eb="108">
      <t>カイチク</t>
    </rPh>
    <rPh sb="109" eb="110">
      <t>ト</t>
    </rPh>
    <rPh sb="111" eb="112">
      <t>ク</t>
    </rPh>
    <rPh sb="121" eb="123">
      <t>レイワ</t>
    </rPh>
    <rPh sb="124" eb="126">
      <t>ネンド</t>
    </rPh>
    <rPh sb="129" eb="132">
      <t>チョウキテキ</t>
    </rPh>
    <rPh sb="133" eb="135">
      <t>シテン</t>
    </rPh>
    <rPh sb="137" eb="139">
      <t>シセツ</t>
    </rPh>
    <rPh sb="139" eb="141">
      <t>カンリ</t>
    </rPh>
    <rPh sb="142" eb="145">
      <t>サイテキカ</t>
    </rPh>
    <rPh sb="146" eb="147">
      <t>ハカ</t>
    </rPh>
    <rPh sb="159" eb="161">
      <t>ケイカク</t>
    </rPh>
    <rPh sb="163" eb="165">
      <t>サクテイ</t>
    </rPh>
    <rPh sb="167" eb="169">
      <t>ヨテイ</t>
    </rPh>
    <rPh sb="176" eb="178">
      <t>カンキョ</t>
    </rPh>
    <rPh sb="178" eb="180">
      <t>カイゼン</t>
    </rPh>
    <rPh sb="180" eb="181">
      <t>リツ</t>
    </rPh>
    <rPh sb="182" eb="184">
      <t>ルイジ</t>
    </rPh>
    <rPh sb="184" eb="186">
      <t>ダンタイ</t>
    </rPh>
    <rPh sb="189" eb="190">
      <t>ヒク</t>
    </rPh>
    <rPh sb="191" eb="192">
      <t>アタイ</t>
    </rPh>
    <rPh sb="201" eb="203">
      <t>ゲンキョウ</t>
    </rPh>
    <rPh sb="203" eb="205">
      <t>チョウサ</t>
    </rPh>
    <rPh sb="206" eb="208">
      <t>ケッカ</t>
    </rPh>
    <rPh sb="209" eb="211">
      <t>シュウゼン</t>
    </rPh>
    <rPh sb="212" eb="214">
      <t>カイチク</t>
    </rPh>
    <rPh sb="215" eb="216">
      <t>ヨウ</t>
    </rPh>
    <rPh sb="218" eb="220">
      <t>カンキョ</t>
    </rPh>
    <rPh sb="221" eb="222">
      <t>スク</t>
    </rPh>
    <rPh sb="238" eb="239">
      <t>ヒ</t>
    </rPh>
    <rPh sb="240" eb="241">
      <t>ツヅ</t>
    </rPh>
    <rPh sb="243" eb="245">
      <t>ヨボウ</t>
    </rPh>
    <rPh sb="245" eb="247">
      <t>ホゼン</t>
    </rPh>
    <rPh sb="247" eb="248">
      <t>ガタ</t>
    </rPh>
    <rPh sb="249" eb="251">
      <t>イジ</t>
    </rPh>
    <rPh sb="251" eb="253">
      <t>カンリ</t>
    </rPh>
    <rPh sb="254" eb="255">
      <t>オコナ</t>
    </rPh>
    <rPh sb="256" eb="257">
      <t>トウ</t>
    </rPh>
    <rPh sb="258" eb="261">
      <t>ケイカクテキ</t>
    </rPh>
    <rPh sb="262" eb="264">
      <t>コウリツ</t>
    </rPh>
    <rPh sb="264" eb="265">
      <t>テキ</t>
    </rPh>
    <rPh sb="266" eb="269">
      <t>ロウキュウカ</t>
    </rPh>
    <rPh sb="269" eb="271">
      <t>タイサク</t>
    </rPh>
    <rPh sb="272" eb="273">
      <t>スス</t>
    </rPh>
    <phoneticPr fontId="4"/>
  </si>
  <si>
    <t>　地方公営企業法の適用に向けて一般会計からの基準外繰入を削減し、自立した経営ができるよう取り組んで来た結果、現時点では比較的良好な経営状態となっています。
　今後の人口減少や施設の老朽化に対し経営の安定性を高めるため、業務の効率化及び平準化を進めるとともに、公営企業会計に基づく収支計画の作成を柱とした経営戦略の改定を進め、引き続き、持続可能な経営に努めてまいります。</t>
    <rPh sb="1" eb="3">
      <t>チホウ</t>
    </rPh>
    <rPh sb="3" eb="5">
      <t>コウエイ</t>
    </rPh>
    <rPh sb="5" eb="7">
      <t>キギョウ</t>
    </rPh>
    <rPh sb="7" eb="8">
      <t>ホウ</t>
    </rPh>
    <rPh sb="9" eb="11">
      <t>テキヨウ</t>
    </rPh>
    <rPh sb="12" eb="13">
      <t>ム</t>
    </rPh>
    <rPh sb="15" eb="17">
      <t>イッパン</t>
    </rPh>
    <rPh sb="17" eb="19">
      <t>カイケイ</t>
    </rPh>
    <rPh sb="22" eb="24">
      <t>キジュン</t>
    </rPh>
    <rPh sb="24" eb="25">
      <t>ガイ</t>
    </rPh>
    <rPh sb="25" eb="27">
      <t>クリイレ</t>
    </rPh>
    <rPh sb="28" eb="30">
      <t>サクゲン</t>
    </rPh>
    <rPh sb="32" eb="34">
      <t>ジリツ</t>
    </rPh>
    <rPh sb="36" eb="38">
      <t>ケイエイ</t>
    </rPh>
    <rPh sb="49" eb="50">
      <t>キ</t>
    </rPh>
    <rPh sb="51" eb="53">
      <t>ケッカ</t>
    </rPh>
    <rPh sb="54" eb="57">
      <t>ゲンジテン</t>
    </rPh>
    <rPh sb="59" eb="62">
      <t>ヒカクテキ</t>
    </rPh>
    <rPh sb="62" eb="64">
      <t>リョウコウ</t>
    </rPh>
    <rPh sb="65" eb="67">
      <t>ケイエイ</t>
    </rPh>
    <rPh sb="67" eb="69">
      <t>ジョウタイ</t>
    </rPh>
    <rPh sb="80" eb="82">
      <t>コンゴ</t>
    </rPh>
    <rPh sb="83" eb="85">
      <t>ジンコウ</t>
    </rPh>
    <rPh sb="85" eb="87">
      <t>ゲンショウ</t>
    </rPh>
    <rPh sb="88" eb="90">
      <t>シセツ</t>
    </rPh>
    <rPh sb="91" eb="94">
      <t>ロウキュウカ</t>
    </rPh>
    <rPh sb="95" eb="96">
      <t>タイ</t>
    </rPh>
    <rPh sb="97" eb="99">
      <t>ケイエイ</t>
    </rPh>
    <rPh sb="100" eb="103">
      <t>アンテイセイ</t>
    </rPh>
    <rPh sb="104" eb="105">
      <t>タカ</t>
    </rPh>
    <rPh sb="110" eb="112">
      <t>ギョウム</t>
    </rPh>
    <rPh sb="113" eb="116">
      <t>コウリツカ</t>
    </rPh>
    <rPh sb="116" eb="117">
      <t>オヨ</t>
    </rPh>
    <rPh sb="118" eb="121">
      <t>ヘイジュンカ</t>
    </rPh>
    <rPh sb="122" eb="123">
      <t>スス</t>
    </rPh>
    <rPh sb="130" eb="132">
      <t>コウエイ</t>
    </rPh>
    <rPh sb="132" eb="134">
      <t>キギョウ</t>
    </rPh>
    <rPh sb="134" eb="136">
      <t>カイケイ</t>
    </rPh>
    <rPh sb="137" eb="138">
      <t>モト</t>
    </rPh>
    <rPh sb="140" eb="142">
      <t>シュウシ</t>
    </rPh>
    <rPh sb="142" eb="144">
      <t>ケイカク</t>
    </rPh>
    <rPh sb="145" eb="147">
      <t>サクセイ</t>
    </rPh>
    <rPh sb="148" eb="149">
      <t>ハシラ</t>
    </rPh>
    <rPh sb="152" eb="154">
      <t>ケイエイ</t>
    </rPh>
    <rPh sb="154" eb="156">
      <t>センリャク</t>
    </rPh>
    <rPh sb="157" eb="159">
      <t>カイテイ</t>
    </rPh>
    <rPh sb="160" eb="161">
      <t>スス</t>
    </rPh>
    <rPh sb="176" eb="17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</si>
</sst>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0.09</c:v>
                </c:pt>
                <c:pt idx="1">
                  <c:v>0.06</c:v>
                </c:pt>
                <c:pt idx="2">
                  <c:v>0.08</c:v>
                </c:pt>
                <c:pt idx="3">
                  <c:v>0.08</c:v>
                </c:pt>
                <c:pt idx="4">
                  <c:v>0.05</c:v>
                </c:pt>
              </c:numCache>
            </c:numRef>
          </c:val>
          <c:extLst xmlns:c16r2="http://schemas.microsoft.com/office/drawing/2015/06/chart">
            <c:ext xmlns:c16="http://schemas.microsoft.com/office/drawing/2014/chart" uri="{C3380CC4-5D6E-409C-BE32-E72D297353CC}">
              <c16:uniqueId val="{00000000-7B2E-403E-8879-7196ED46CAA1}"/>
            </c:ext>
          </c:extLst>
        </c:ser>
        <c:dLbls>
          <c:showLegendKey val="0"/>
          <c:showVal val="0"/>
          <c:showCatName val="0"/>
          <c:showSerName val="0"/>
          <c:showPercent val="0"/>
          <c:showBubbleSize val="0"/>
        </c:dLbls>
        <c:gapWidth val="150"/>
        <c:axId val="370499504"/>
        <c:axId val="37050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xmlns:c16r2="http://schemas.microsoft.com/office/drawing/2015/06/chart">
            <c:ext xmlns:c16="http://schemas.microsoft.com/office/drawing/2014/chart" uri="{C3380CC4-5D6E-409C-BE32-E72D297353CC}">
              <c16:uniqueId val="{00000001-7B2E-403E-8879-7196ED46CAA1}"/>
            </c:ext>
          </c:extLst>
        </c:ser>
        <c:dLbls>
          <c:showLegendKey val="0"/>
          <c:showVal val="0"/>
          <c:showCatName val="0"/>
          <c:showSerName val="0"/>
          <c:showPercent val="0"/>
          <c:showBubbleSize val="0"/>
        </c:dLbls>
        <c:marker val="1"/>
        <c:smooth val="0"/>
        <c:axId val="370499504"/>
        <c:axId val="370500320"/>
      </c:lineChart>
      <c:dateAx>
        <c:axId val="370499504"/>
        <c:scaling>
          <c:orientation val="minMax"/>
        </c:scaling>
        <c:delete val="1"/>
        <c:axPos val="b"/>
        <c:numFmt formatCode="&quot;H&quot;yy" sourceLinked="1"/>
        <c:majorTickMark val="none"/>
        <c:minorTickMark val="none"/>
        <c:tickLblPos val="none"/>
        <c:crossAx val="370500320"/>
        <c:crosses val="autoZero"/>
        <c:auto val="1"/>
        <c:lblOffset val="100"/>
        <c:baseTimeUnit val="years"/>
      </c:dateAx>
      <c:valAx>
        <c:axId val="3705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49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B2-44B6-BA89-036E425E6009}"/>
            </c:ext>
          </c:extLst>
        </c:ser>
        <c:dLbls>
          <c:showLegendKey val="0"/>
          <c:showVal val="0"/>
          <c:showCatName val="0"/>
          <c:showSerName val="0"/>
          <c:showPercent val="0"/>
          <c:showBubbleSize val="0"/>
        </c:dLbls>
        <c:gapWidth val="150"/>
        <c:axId val="370895360"/>
        <c:axId val="37089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xmlns:c16r2="http://schemas.microsoft.com/office/drawing/2015/06/chart">
            <c:ext xmlns:c16="http://schemas.microsoft.com/office/drawing/2014/chart" uri="{C3380CC4-5D6E-409C-BE32-E72D297353CC}">
              <c16:uniqueId val="{00000001-66B2-44B6-BA89-036E425E6009}"/>
            </c:ext>
          </c:extLst>
        </c:ser>
        <c:dLbls>
          <c:showLegendKey val="0"/>
          <c:showVal val="0"/>
          <c:showCatName val="0"/>
          <c:showSerName val="0"/>
          <c:showPercent val="0"/>
          <c:showBubbleSize val="0"/>
        </c:dLbls>
        <c:marker val="1"/>
        <c:smooth val="0"/>
        <c:axId val="370895360"/>
        <c:axId val="370893400"/>
      </c:lineChart>
      <c:dateAx>
        <c:axId val="370895360"/>
        <c:scaling>
          <c:orientation val="minMax"/>
        </c:scaling>
        <c:delete val="1"/>
        <c:axPos val="b"/>
        <c:numFmt formatCode="&quot;H&quot;yy" sourceLinked="1"/>
        <c:majorTickMark val="none"/>
        <c:minorTickMark val="none"/>
        <c:tickLblPos val="none"/>
        <c:crossAx val="370893400"/>
        <c:crosses val="autoZero"/>
        <c:auto val="1"/>
        <c:lblOffset val="100"/>
        <c:baseTimeUnit val="years"/>
      </c:dateAx>
      <c:valAx>
        <c:axId val="37089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8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99.08</c:v>
                </c:pt>
                <c:pt idx="1">
                  <c:v>99.3</c:v>
                </c:pt>
                <c:pt idx="2">
                  <c:v>99.46</c:v>
                </c:pt>
                <c:pt idx="3">
                  <c:v>99.49</c:v>
                </c:pt>
                <c:pt idx="4">
                  <c:v>99.44</c:v>
                </c:pt>
              </c:numCache>
            </c:numRef>
          </c:val>
          <c:extLst xmlns:c16r2="http://schemas.microsoft.com/office/drawing/2015/06/chart">
            <c:ext xmlns:c16="http://schemas.microsoft.com/office/drawing/2014/chart" uri="{C3380CC4-5D6E-409C-BE32-E72D297353CC}">
              <c16:uniqueId val="{00000000-4F71-4B21-B017-88B206020EAC}"/>
            </c:ext>
          </c:extLst>
        </c:ser>
        <c:dLbls>
          <c:showLegendKey val="0"/>
          <c:showVal val="0"/>
          <c:showCatName val="0"/>
          <c:showSerName val="0"/>
          <c:showPercent val="0"/>
          <c:showBubbleSize val="0"/>
        </c:dLbls>
        <c:gapWidth val="150"/>
        <c:axId val="370890264"/>
        <c:axId val="37089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xmlns:c16r2="http://schemas.microsoft.com/office/drawing/2015/06/chart">
            <c:ext xmlns:c16="http://schemas.microsoft.com/office/drawing/2014/chart" uri="{C3380CC4-5D6E-409C-BE32-E72D297353CC}">
              <c16:uniqueId val="{00000001-4F71-4B21-B017-88B206020EAC}"/>
            </c:ext>
          </c:extLst>
        </c:ser>
        <c:dLbls>
          <c:showLegendKey val="0"/>
          <c:showVal val="0"/>
          <c:showCatName val="0"/>
          <c:showSerName val="0"/>
          <c:showPercent val="0"/>
          <c:showBubbleSize val="0"/>
        </c:dLbls>
        <c:marker val="1"/>
        <c:smooth val="0"/>
        <c:axId val="370890264"/>
        <c:axId val="370891048"/>
      </c:lineChart>
      <c:dateAx>
        <c:axId val="370890264"/>
        <c:scaling>
          <c:orientation val="minMax"/>
        </c:scaling>
        <c:delete val="1"/>
        <c:axPos val="b"/>
        <c:numFmt formatCode="&quot;H&quot;yy" sourceLinked="1"/>
        <c:majorTickMark val="none"/>
        <c:minorTickMark val="none"/>
        <c:tickLblPos val="none"/>
        <c:crossAx val="370891048"/>
        <c:crosses val="autoZero"/>
        <c:auto val="1"/>
        <c:lblOffset val="100"/>
        <c:baseTimeUnit val="years"/>
      </c:dateAx>
      <c:valAx>
        <c:axId val="37089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89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79.89</c:v>
                </c:pt>
                <c:pt idx="1">
                  <c:v>82.32</c:v>
                </c:pt>
                <c:pt idx="2">
                  <c:v>80.180000000000007</c:v>
                </c:pt>
                <c:pt idx="3">
                  <c:v>88.68</c:v>
                </c:pt>
                <c:pt idx="4">
                  <c:v>88.2</c:v>
                </c:pt>
              </c:numCache>
            </c:numRef>
          </c:val>
          <c:extLst xmlns:c16r2="http://schemas.microsoft.com/office/drawing/2015/06/chart">
            <c:ext xmlns:c16="http://schemas.microsoft.com/office/drawing/2014/chart" uri="{C3380CC4-5D6E-409C-BE32-E72D297353CC}">
              <c16:uniqueId val="{00000000-57C9-49D5-9111-351CBA2DE51B}"/>
            </c:ext>
          </c:extLst>
        </c:ser>
        <c:dLbls>
          <c:showLegendKey val="0"/>
          <c:showVal val="0"/>
          <c:showCatName val="0"/>
          <c:showSerName val="0"/>
          <c:showPercent val="0"/>
          <c:showBubbleSize val="0"/>
        </c:dLbls>
        <c:gapWidth val="150"/>
        <c:axId val="370503064"/>
        <c:axId val="37049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C9-49D5-9111-351CBA2DE51B}"/>
            </c:ext>
          </c:extLst>
        </c:ser>
        <c:dLbls>
          <c:showLegendKey val="0"/>
          <c:showVal val="0"/>
          <c:showCatName val="0"/>
          <c:showSerName val="0"/>
          <c:showPercent val="0"/>
          <c:showBubbleSize val="0"/>
        </c:dLbls>
        <c:marker val="1"/>
        <c:smooth val="0"/>
        <c:axId val="370503064"/>
        <c:axId val="370499928"/>
      </c:lineChart>
      <c:dateAx>
        <c:axId val="370503064"/>
        <c:scaling>
          <c:orientation val="minMax"/>
        </c:scaling>
        <c:delete val="1"/>
        <c:axPos val="b"/>
        <c:numFmt formatCode="&quot;H&quot;yy" sourceLinked="1"/>
        <c:majorTickMark val="none"/>
        <c:minorTickMark val="none"/>
        <c:tickLblPos val="none"/>
        <c:crossAx val="370499928"/>
        <c:crosses val="autoZero"/>
        <c:auto val="1"/>
        <c:lblOffset val="100"/>
        <c:baseTimeUnit val="years"/>
      </c:dateAx>
      <c:valAx>
        <c:axId val="37049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0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19-4560-84C5-E49255178606}"/>
            </c:ext>
          </c:extLst>
        </c:ser>
        <c:dLbls>
          <c:showLegendKey val="0"/>
          <c:showVal val="0"/>
          <c:showCatName val="0"/>
          <c:showSerName val="0"/>
          <c:showPercent val="0"/>
          <c:showBubbleSize val="0"/>
        </c:dLbls>
        <c:gapWidth val="150"/>
        <c:axId val="370503456"/>
        <c:axId val="37050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19-4560-84C5-E49255178606}"/>
            </c:ext>
          </c:extLst>
        </c:ser>
        <c:dLbls>
          <c:showLegendKey val="0"/>
          <c:showVal val="0"/>
          <c:showCatName val="0"/>
          <c:showSerName val="0"/>
          <c:showPercent val="0"/>
          <c:showBubbleSize val="0"/>
        </c:dLbls>
        <c:marker val="1"/>
        <c:smooth val="0"/>
        <c:axId val="370503456"/>
        <c:axId val="370502280"/>
      </c:lineChart>
      <c:dateAx>
        <c:axId val="370503456"/>
        <c:scaling>
          <c:orientation val="minMax"/>
        </c:scaling>
        <c:delete val="1"/>
        <c:axPos val="b"/>
        <c:numFmt formatCode="&quot;H&quot;yy" sourceLinked="1"/>
        <c:majorTickMark val="none"/>
        <c:minorTickMark val="none"/>
        <c:tickLblPos val="none"/>
        <c:crossAx val="370502280"/>
        <c:crosses val="autoZero"/>
        <c:auto val="1"/>
        <c:lblOffset val="100"/>
        <c:baseTimeUnit val="years"/>
      </c:dateAx>
      <c:valAx>
        <c:axId val="37050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C8-4950-BE65-DB65B556E768}"/>
            </c:ext>
          </c:extLst>
        </c:ser>
        <c:dLbls>
          <c:showLegendKey val="0"/>
          <c:showVal val="0"/>
          <c:showCatName val="0"/>
          <c:showSerName val="0"/>
          <c:showPercent val="0"/>
          <c:showBubbleSize val="0"/>
        </c:dLbls>
        <c:gapWidth val="150"/>
        <c:axId val="370638704"/>
        <c:axId val="37063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C8-4950-BE65-DB65B556E768}"/>
            </c:ext>
          </c:extLst>
        </c:ser>
        <c:dLbls>
          <c:showLegendKey val="0"/>
          <c:showVal val="0"/>
          <c:showCatName val="0"/>
          <c:showSerName val="0"/>
          <c:showPercent val="0"/>
          <c:showBubbleSize val="0"/>
        </c:dLbls>
        <c:marker val="1"/>
        <c:smooth val="0"/>
        <c:axId val="370638704"/>
        <c:axId val="370635960"/>
      </c:lineChart>
      <c:dateAx>
        <c:axId val="370638704"/>
        <c:scaling>
          <c:orientation val="minMax"/>
        </c:scaling>
        <c:delete val="1"/>
        <c:axPos val="b"/>
        <c:numFmt formatCode="&quot;H&quot;yy" sourceLinked="1"/>
        <c:majorTickMark val="none"/>
        <c:minorTickMark val="none"/>
        <c:tickLblPos val="none"/>
        <c:crossAx val="370635960"/>
        <c:crosses val="autoZero"/>
        <c:auto val="1"/>
        <c:lblOffset val="100"/>
        <c:baseTimeUnit val="years"/>
      </c:dateAx>
      <c:valAx>
        <c:axId val="37063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63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D2-4A64-B86B-267F4BB2E748}"/>
            </c:ext>
          </c:extLst>
        </c:ser>
        <c:dLbls>
          <c:showLegendKey val="0"/>
          <c:showVal val="0"/>
          <c:showCatName val="0"/>
          <c:showSerName val="0"/>
          <c:showPercent val="0"/>
          <c:showBubbleSize val="0"/>
        </c:dLbls>
        <c:gapWidth val="150"/>
        <c:axId val="370634392"/>
        <c:axId val="37063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D2-4A64-B86B-267F4BB2E748}"/>
            </c:ext>
          </c:extLst>
        </c:ser>
        <c:dLbls>
          <c:showLegendKey val="0"/>
          <c:showVal val="0"/>
          <c:showCatName val="0"/>
          <c:showSerName val="0"/>
          <c:showPercent val="0"/>
          <c:showBubbleSize val="0"/>
        </c:dLbls>
        <c:marker val="1"/>
        <c:smooth val="0"/>
        <c:axId val="370634392"/>
        <c:axId val="370634000"/>
      </c:lineChart>
      <c:dateAx>
        <c:axId val="370634392"/>
        <c:scaling>
          <c:orientation val="minMax"/>
        </c:scaling>
        <c:delete val="1"/>
        <c:axPos val="b"/>
        <c:numFmt formatCode="&quot;H&quot;yy" sourceLinked="1"/>
        <c:majorTickMark val="none"/>
        <c:minorTickMark val="none"/>
        <c:tickLblPos val="none"/>
        <c:crossAx val="370634000"/>
        <c:crosses val="autoZero"/>
        <c:auto val="1"/>
        <c:lblOffset val="100"/>
        <c:baseTimeUnit val="years"/>
      </c:dateAx>
      <c:valAx>
        <c:axId val="37063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63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E0-4F2F-8827-38498079D0DA}"/>
            </c:ext>
          </c:extLst>
        </c:ser>
        <c:dLbls>
          <c:showLegendKey val="0"/>
          <c:showVal val="0"/>
          <c:showCatName val="0"/>
          <c:showSerName val="0"/>
          <c:showPercent val="0"/>
          <c:showBubbleSize val="0"/>
        </c:dLbls>
        <c:gapWidth val="150"/>
        <c:axId val="370636744"/>
        <c:axId val="37063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E0-4F2F-8827-38498079D0DA}"/>
            </c:ext>
          </c:extLst>
        </c:ser>
        <c:dLbls>
          <c:showLegendKey val="0"/>
          <c:showVal val="0"/>
          <c:showCatName val="0"/>
          <c:showSerName val="0"/>
          <c:showPercent val="0"/>
          <c:showBubbleSize val="0"/>
        </c:dLbls>
        <c:marker val="1"/>
        <c:smooth val="0"/>
        <c:axId val="370636744"/>
        <c:axId val="370639096"/>
      </c:lineChart>
      <c:dateAx>
        <c:axId val="370636744"/>
        <c:scaling>
          <c:orientation val="minMax"/>
        </c:scaling>
        <c:delete val="1"/>
        <c:axPos val="b"/>
        <c:numFmt formatCode="&quot;H&quot;yy" sourceLinked="1"/>
        <c:majorTickMark val="none"/>
        <c:minorTickMark val="none"/>
        <c:tickLblPos val="none"/>
        <c:crossAx val="370639096"/>
        <c:crosses val="autoZero"/>
        <c:auto val="1"/>
        <c:lblOffset val="100"/>
        <c:baseTimeUnit val="years"/>
      </c:dateAx>
      <c:valAx>
        <c:axId val="37063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63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443.32</c:v>
                </c:pt>
                <c:pt idx="1">
                  <c:v>393.39</c:v>
                </c:pt>
                <c:pt idx="2">
                  <c:v>342.85</c:v>
                </c:pt>
                <c:pt idx="3">
                  <c:v>317.20999999999998</c:v>
                </c:pt>
                <c:pt idx="4">
                  <c:v>336.75</c:v>
                </c:pt>
              </c:numCache>
            </c:numRef>
          </c:val>
          <c:extLst xmlns:c16r2="http://schemas.microsoft.com/office/drawing/2015/06/chart">
            <c:ext xmlns:c16="http://schemas.microsoft.com/office/drawing/2014/chart" uri="{C3380CC4-5D6E-409C-BE32-E72D297353CC}">
              <c16:uniqueId val="{00000000-6068-4FF4-B208-7D02B0774C53}"/>
            </c:ext>
          </c:extLst>
        </c:ser>
        <c:dLbls>
          <c:showLegendKey val="0"/>
          <c:showVal val="0"/>
          <c:showCatName val="0"/>
          <c:showSerName val="0"/>
          <c:showPercent val="0"/>
          <c:showBubbleSize val="0"/>
        </c:dLbls>
        <c:gapWidth val="150"/>
        <c:axId val="370637528"/>
        <c:axId val="37063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xmlns:c16r2="http://schemas.microsoft.com/office/drawing/2015/06/chart">
            <c:ext xmlns:c16="http://schemas.microsoft.com/office/drawing/2014/chart" uri="{C3380CC4-5D6E-409C-BE32-E72D297353CC}">
              <c16:uniqueId val="{00000001-6068-4FF4-B208-7D02B0774C53}"/>
            </c:ext>
          </c:extLst>
        </c:ser>
        <c:dLbls>
          <c:showLegendKey val="0"/>
          <c:showVal val="0"/>
          <c:showCatName val="0"/>
          <c:showSerName val="0"/>
          <c:showPercent val="0"/>
          <c:showBubbleSize val="0"/>
        </c:dLbls>
        <c:marker val="1"/>
        <c:smooth val="0"/>
        <c:axId val="370637528"/>
        <c:axId val="370637920"/>
      </c:lineChart>
      <c:dateAx>
        <c:axId val="370637528"/>
        <c:scaling>
          <c:orientation val="minMax"/>
        </c:scaling>
        <c:delete val="1"/>
        <c:axPos val="b"/>
        <c:numFmt formatCode="&quot;H&quot;yy" sourceLinked="1"/>
        <c:majorTickMark val="none"/>
        <c:minorTickMark val="none"/>
        <c:tickLblPos val="none"/>
        <c:crossAx val="370637920"/>
        <c:crosses val="autoZero"/>
        <c:auto val="1"/>
        <c:lblOffset val="100"/>
        <c:baseTimeUnit val="years"/>
      </c:dateAx>
      <c:valAx>
        <c:axId val="3706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63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87.5</c:v>
                </c:pt>
                <c:pt idx="1">
                  <c:v>90.42</c:v>
                </c:pt>
                <c:pt idx="2">
                  <c:v>88.9</c:v>
                </c:pt>
                <c:pt idx="3">
                  <c:v>104.01</c:v>
                </c:pt>
                <c:pt idx="4">
                  <c:v>109.77</c:v>
                </c:pt>
              </c:numCache>
            </c:numRef>
          </c:val>
          <c:extLst xmlns:c16r2="http://schemas.microsoft.com/office/drawing/2015/06/chart">
            <c:ext xmlns:c16="http://schemas.microsoft.com/office/drawing/2014/chart" uri="{C3380CC4-5D6E-409C-BE32-E72D297353CC}">
              <c16:uniqueId val="{00000000-FAF5-4C5C-92CD-C4AB84B04D63}"/>
            </c:ext>
          </c:extLst>
        </c:ser>
        <c:dLbls>
          <c:showLegendKey val="0"/>
          <c:showVal val="0"/>
          <c:showCatName val="0"/>
          <c:showSerName val="0"/>
          <c:showPercent val="0"/>
          <c:showBubbleSize val="0"/>
        </c:dLbls>
        <c:gapWidth val="150"/>
        <c:axId val="370633608"/>
        <c:axId val="37063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xmlns:c16r2="http://schemas.microsoft.com/office/drawing/2015/06/chart">
            <c:ext xmlns:c16="http://schemas.microsoft.com/office/drawing/2014/chart" uri="{C3380CC4-5D6E-409C-BE32-E72D297353CC}">
              <c16:uniqueId val="{00000001-FAF5-4C5C-92CD-C4AB84B04D63}"/>
            </c:ext>
          </c:extLst>
        </c:ser>
        <c:dLbls>
          <c:showLegendKey val="0"/>
          <c:showVal val="0"/>
          <c:showCatName val="0"/>
          <c:showSerName val="0"/>
          <c:showPercent val="0"/>
          <c:showBubbleSize val="0"/>
        </c:dLbls>
        <c:marker val="1"/>
        <c:smooth val="0"/>
        <c:axId val="370633608"/>
        <c:axId val="370639880"/>
      </c:lineChart>
      <c:dateAx>
        <c:axId val="370633608"/>
        <c:scaling>
          <c:orientation val="minMax"/>
        </c:scaling>
        <c:delete val="1"/>
        <c:axPos val="b"/>
        <c:numFmt formatCode="&quot;H&quot;yy" sourceLinked="1"/>
        <c:majorTickMark val="none"/>
        <c:minorTickMark val="none"/>
        <c:tickLblPos val="none"/>
        <c:crossAx val="370639880"/>
        <c:crosses val="autoZero"/>
        <c:auto val="1"/>
        <c:lblOffset val="100"/>
        <c:baseTimeUnit val="years"/>
      </c:dateAx>
      <c:valAx>
        <c:axId val="37063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63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137.4</c:v>
                </c:pt>
                <c:pt idx="1">
                  <c:v>133.21</c:v>
                </c:pt>
                <c:pt idx="2">
                  <c:v>134.93</c:v>
                </c:pt>
                <c:pt idx="3">
                  <c:v>115.59</c:v>
                </c:pt>
                <c:pt idx="4">
                  <c:v>93.49</c:v>
                </c:pt>
              </c:numCache>
            </c:numRef>
          </c:val>
          <c:extLst xmlns:c16r2="http://schemas.microsoft.com/office/drawing/2015/06/chart">
            <c:ext xmlns:c16="http://schemas.microsoft.com/office/drawing/2014/chart" uri="{C3380CC4-5D6E-409C-BE32-E72D297353CC}">
              <c16:uniqueId val="{00000000-C65F-4DDF-98AE-DB7620B9ECA3}"/>
            </c:ext>
          </c:extLst>
        </c:ser>
        <c:dLbls>
          <c:showLegendKey val="0"/>
          <c:showVal val="0"/>
          <c:showCatName val="0"/>
          <c:showSerName val="0"/>
          <c:showPercent val="0"/>
          <c:showBubbleSize val="0"/>
        </c:dLbls>
        <c:gapWidth val="150"/>
        <c:axId val="370892616"/>
        <c:axId val="37089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xmlns:c16r2="http://schemas.microsoft.com/office/drawing/2015/06/chart">
            <c:ext xmlns:c16="http://schemas.microsoft.com/office/drawing/2014/chart" uri="{C3380CC4-5D6E-409C-BE32-E72D297353CC}">
              <c16:uniqueId val="{00000001-C65F-4DDF-98AE-DB7620B9ECA3}"/>
            </c:ext>
          </c:extLst>
        </c:ser>
        <c:dLbls>
          <c:showLegendKey val="0"/>
          <c:showVal val="0"/>
          <c:showCatName val="0"/>
          <c:showSerName val="0"/>
          <c:showPercent val="0"/>
          <c:showBubbleSize val="0"/>
        </c:dLbls>
        <c:marker val="1"/>
        <c:smooth val="0"/>
        <c:axId val="370892616"/>
        <c:axId val="370893792"/>
      </c:lineChart>
      <c:dateAx>
        <c:axId val="370892616"/>
        <c:scaling>
          <c:orientation val="minMax"/>
        </c:scaling>
        <c:delete val="1"/>
        <c:axPos val="b"/>
        <c:numFmt formatCode="&quot;H&quot;yy" sourceLinked="1"/>
        <c:majorTickMark val="none"/>
        <c:minorTickMark val="none"/>
        <c:tickLblPos val="none"/>
        <c:crossAx val="370893792"/>
        <c:crosses val="autoZero"/>
        <c:auto val="1"/>
        <c:lblOffset val="100"/>
        <c:baseTimeUnit val="years"/>
      </c:dateAx>
      <c:valAx>
        <c:axId val="3708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89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2">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2">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9" t="str">
        <f>データ!H6</f>
        <v>神奈川県　厚木市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Ac1</v>
      </c>
      <c r="X8" s="66"/>
      <c r="Y8" s="66"/>
      <c r="Z8" s="66"/>
      <c r="AA8" s="66"/>
      <c r="AB8" s="66"/>
      <c r="AC8" s="66"/>
      <c r="AD8" s="67" t="str">
        <f>データ!$M$6</f>
        <v>非設置</v>
      </c>
      <c r="AE8" s="67"/>
      <c r="AF8" s="67"/>
      <c r="AG8" s="67"/>
      <c r="AH8" s="67"/>
      <c r="AI8" s="67"/>
      <c r="AJ8" s="67"/>
      <c r="AK8" s="3"/>
      <c r="AL8" s="63">
        <f>データ!S6</f>
        <v>224378</v>
      </c>
      <c r="AM8" s="63"/>
      <c r="AN8" s="63"/>
      <c r="AO8" s="63"/>
      <c r="AP8" s="63"/>
      <c r="AQ8" s="63"/>
      <c r="AR8" s="63"/>
      <c r="AS8" s="63"/>
      <c r="AT8" s="62">
        <f>データ!T6</f>
        <v>93.84</v>
      </c>
      <c r="AU8" s="62"/>
      <c r="AV8" s="62"/>
      <c r="AW8" s="62"/>
      <c r="AX8" s="62"/>
      <c r="AY8" s="62"/>
      <c r="AZ8" s="62"/>
      <c r="BA8" s="62"/>
      <c r="BB8" s="62">
        <f>データ!U6</f>
        <v>2391.0700000000002</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2">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2">
      <c r="A10" s="2"/>
      <c r="B10" s="62" t="str">
        <f>データ!N6</f>
        <v>-</v>
      </c>
      <c r="C10" s="62"/>
      <c r="D10" s="62"/>
      <c r="E10" s="62"/>
      <c r="F10" s="62"/>
      <c r="G10" s="62"/>
      <c r="H10" s="62"/>
      <c r="I10" s="62" t="str">
        <f>データ!O6</f>
        <v>該当数値なし</v>
      </c>
      <c r="J10" s="62"/>
      <c r="K10" s="62"/>
      <c r="L10" s="62"/>
      <c r="M10" s="62"/>
      <c r="N10" s="62"/>
      <c r="O10" s="62"/>
      <c r="P10" s="62">
        <f>データ!P6</f>
        <v>89.42</v>
      </c>
      <c r="Q10" s="62"/>
      <c r="R10" s="62"/>
      <c r="S10" s="62"/>
      <c r="T10" s="62"/>
      <c r="U10" s="62"/>
      <c r="V10" s="62"/>
      <c r="W10" s="62">
        <f>データ!Q6</f>
        <v>87.3</v>
      </c>
      <c r="X10" s="62"/>
      <c r="Y10" s="62"/>
      <c r="Z10" s="62"/>
      <c r="AA10" s="62"/>
      <c r="AB10" s="62"/>
      <c r="AC10" s="62"/>
      <c r="AD10" s="63">
        <f>データ!R6</f>
        <v>1974</v>
      </c>
      <c r="AE10" s="63"/>
      <c r="AF10" s="63"/>
      <c r="AG10" s="63"/>
      <c r="AH10" s="63"/>
      <c r="AI10" s="63"/>
      <c r="AJ10" s="63"/>
      <c r="AK10" s="2"/>
      <c r="AL10" s="63">
        <f>データ!V6</f>
        <v>200290</v>
      </c>
      <c r="AM10" s="63"/>
      <c r="AN10" s="63"/>
      <c r="AO10" s="63"/>
      <c r="AP10" s="63"/>
      <c r="AQ10" s="63"/>
      <c r="AR10" s="63"/>
      <c r="AS10" s="63"/>
      <c r="AT10" s="62">
        <f>データ!W6</f>
        <v>33.270000000000003</v>
      </c>
      <c r="AU10" s="62"/>
      <c r="AV10" s="62"/>
      <c r="AW10" s="62"/>
      <c r="AX10" s="62"/>
      <c r="AY10" s="62"/>
      <c r="AZ10" s="62"/>
      <c r="BA10" s="62"/>
      <c r="BB10" s="62">
        <f>データ!X6</f>
        <v>6020.14</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118</v>
      </c>
      <c r="BM16" s="79"/>
      <c r="BN16" s="79"/>
      <c r="BO16" s="79"/>
      <c r="BP16" s="79"/>
      <c r="BQ16" s="79"/>
      <c r="BR16" s="79"/>
      <c r="BS16" s="79"/>
      <c r="BT16" s="79"/>
      <c r="BU16" s="79"/>
      <c r="BV16" s="79"/>
      <c r="BW16" s="79"/>
      <c r="BX16" s="79"/>
      <c r="BY16" s="79"/>
      <c r="BZ16" s="8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119</v>
      </c>
      <c r="BM47" s="79"/>
      <c r="BN47" s="79"/>
      <c r="BO47" s="79"/>
      <c r="BP47" s="79"/>
      <c r="BQ47" s="79"/>
      <c r="BR47" s="79"/>
      <c r="BS47" s="79"/>
      <c r="BT47" s="79"/>
      <c r="BU47" s="79"/>
      <c r="BV47" s="79"/>
      <c r="BW47" s="79"/>
      <c r="BX47" s="79"/>
      <c r="BY47" s="79"/>
      <c r="BZ47" s="8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2">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120</v>
      </c>
      <c r="BM66" s="79"/>
      <c r="BN66" s="79"/>
      <c r="BO66" s="79"/>
      <c r="BP66" s="79"/>
      <c r="BQ66" s="79"/>
      <c r="BR66" s="79"/>
      <c r="BS66" s="79"/>
      <c r="BT66" s="79"/>
      <c r="BU66" s="79"/>
      <c r="BV66" s="79"/>
      <c r="BW66" s="79"/>
      <c r="BX66" s="79"/>
      <c r="BY66" s="79"/>
      <c r="BZ66" s="8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AiTvtqohqxv0N9c+sHcWD5CkVejEmeQPp7W8WUVxu9+KrdQTwZpD+QFeRXZ2y5nva+1o9imHhck73CNXUOz8JA==" saltValue="ZfXbe3v6FfcY5ewkoV6i2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2">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142123</v>
      </c>
      <c r="D6" s="33">
        <f t="shared" si="3"/>
        <v>47</v>
      </c>
      <c r="E6" s="33">
        <f t="shared" si="3"/>
        <v>17</v>
      </c>
      <c r="F6" s="33">
        <f t="shared" si="3"/>
        <v>1</v>
      </c>
      <c r="G6" s="33">
        <f t="shared" si="3"/>
        <v>0</v>
      </c>
      <c r="H6" s="33" t="str">
        <f t="shared" si="3"/>
        <v>神奈川県　厚木市</v>
      </c>
      <c r="I6" s="33" t="str">
        <f t="shared" si="3"/>
        <v>法非適用</v>
      </c>
      <c r="J6" s="33" t="str">
        <f t="shared" si="3"/>
        <v>下水道事業</v>
      </c>
      <c r="K6" s="33" t="str">
        <f t="shared" si="3"/>
        <v>公共下水道</v>
      </c>
      <c r="L6" s="33" t="str">
        <f t="shared" si="3"/>
        <v>Ac1</v>
      </c>
      <c r="M6" s="33" t="str">
        <f t="shared" si="3"/>
        <v>非設置</v>
      </c>
      <c r="N6" s="34" t="str">
        <f t="shared" si="3"/>
        <v>-</v>
      </c>
      <c r="O6" s="34" t="str">
        <f t="shared" si="3"/>
        <v>該当数値なし</v>
      </c>
      <c r="P6" s="34">
        <f t="shared" si="3"/>
        <v>89.42</v>
      </c>
      <c r="Q6" s="34">
        <f t="shared" si="3"/>
        <v>87.3</v>
      </c>
      <c r="R6" s="34">
        <f t="shared" si="3"/>
        <v>1974</v>
      </c>
      <c r="S6" s="34">
        <f t="shared" si="3"/>
        <v>224378</v>
      </c>
      <c r="T6" s="34">
        <f t="shared" si="3"/>
        <v>93.84</v>
      </c>
      <c r="U6" s="34">
        <f t="shared" si="3"/>
        <v>2391.0700000000002</v>
      </c>
      <c r="V6" s="34">
        <f t="shared" si="3"/>
        <v>200290</v>
      </c>
      <c r="W6" s="34">
        <f t="shared" si="3"/>
        <v>33.270000000000003</v>
      </c>
      <c r="X6" s="34">
        <f t="shared" si="3"/>
        <v>6020.14</v>
      </c>
      <c r="Y6" s="35">
        <f>IF(Y7="",NA(),Y7)</f>
        <v>79.89</v>
      </c>
      <c r="Z6" s="35">
        <f t="shared" ref="Z6:AH6" si="4">IF(Z7="",NA(),Z7)</f>
        <v>82.32</v>
      </c>
      <c r="AA6" s="35">
        <f t="shared" si="4"/>
        <v>80.180000000000007</v>
      </c>
      <c r="AB6" s="35">
        <f t="shared" si="4"/>
        <v>88.68</v>
      </c>
      <c r="AC6" s="35">
        <f t="shared" si="4"/>
        <v>88.2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443.32</v>
      </c>
      <c r="BG6" s="35">
        <f t="shared" ref="BG6:BO6" si="7">IF(BG7="",NA(),BG7)</f>
        <v>393.39</v>
      </c>
      <c r="BH6" s="35">
        <f t="shared" si="7"/>
        <v>342.85</v>
      </c>
      <c r="BI6" s="35">
        <f t="shared" si="7"/>
        <v>317.20999999999998</v>
      </c>
      <c r="BJ6" s="35">
        <f t="shared" si="7"/>
        <v>336.75</v>
      </c>
      <c r="BK6" s="35">
        <f t="shared" si="7"/>
        <v>845.86</v>
      </c>
      <c r="BL6" s="35">
        <f t="shared" si="7"/>
        <v>802.49</v>
      </c>
      <c r="BM6" s="35">
        <f t="shared" si="7"/>
        <v>805.14</v>
      </c>
      <c r="BN6" s="35">
        <f t="shared" si="7"/>
        <v>730.93</v>
      </c>
      <c r="BO6" s="35">
        <f t="shared" si="7"/>
        <v>708.89</v>
      </c>
      <c r="BP6" s="34" t="str">
        <f>IF(BP7="","",IF(BP7="-","【-】","【"&amp;SUBSTITUTE(TEXT(BP7,"#,##0.00"),"-","△")&amp;"】"))</f>
        <v>【682.51】</v>
      </c>
      <c r="BQ6" s="35">
        <f>IF(BQ7="",NA(),BQ7)</f>
        <v>87.5</v>
      </c>
      <c r="BR6" s="35">
        <f t="shared" ref="BR6:BZ6" si="8">IF(BR7="",NA(),BR7)</f>
        <v>90.42</v>
      </c>
      <c r="BS6" s="35">
        <f t="shared" si="8"/>
        <v>88.9</v>
      </c>
      <c r="BT6" s="35">
        <f t="shared" si="8"/>
        <v>104.01</v>
      </c>
      <c r="BU6" s="35">
        <f t="shared" si="8"/>
        <v>109.77</v>
      </c>
      <c r="BV6" s="35">
        <f t="shared" si="8"/>
        <v>101.88</v>
      </c>
      <c r="BW6" s="35">
        <f t="shared" si="8"/>
        <v>103.18</v>
      </c>
      <c r="BX6" s="35">
        <f t="shared" si="8"/>
        <v>100.22</v>
      </c>
      <c r="BY6" s="35">
        <f t="shared" si="8"/>
        <v>98.09</v>
      </c>
      <c r="BZ6" s="35">
        <f t="shared" si="8"/>
        <v>97.91</v>
      </c>
      <c r="CA6" s="34" t="str">
        <f>IF(CA7="","",IF(CA7="-","【-】","【"&amp;SUBSTITUTE(TEXT(CA7,"#,##0.00"),"-","△")&amp;"】"))</f>
        <v>【100.34】</v>
      </c>
      <c r="CB6" s="35">
        <f>IF(CB7="",NA(),CB7)</f>
        <v>137.4</v>
      </c>
      <c r="CC6" s="35">
        <f t="shared" ref="CC6:CK6" si="9">IF(CC7="",NA(),CC7)</f>
        <v>133.21</v>
      </c>
      <c r="CD6" s="35">
        <f t="shared" si="9"/>
        <v>134.93</v>
      </c>
      <c r="CE6" s="35">
        <f t="shared" si="9"/>
        <v>115.59</v>
      </c>
      <c r="CF6" s="35">
        <f t="shared" si="9"/>
        <v>93.49</v>
      </c>
      <c r="CG6" s="35">
        <f t="shared" si="9"/>
        <v>143.15</v>
      </c>
      <c r="CH6" s="35">
        <f t="shared" si="9"/>
        <v>141.11000000000001</v>
      </c>
      <c r="CI6" s="35">
        <f t="shared" si="9"/>
        <v>144.79</v>
      </c>
      <c r="CJ6" s="35">
        <f t="shared" si="9"/>
        <v>146.08000000000001</v>
      </c>
      <c r="CK6" s="35">
        <f t="shared" si="9"/>
        <v>144.11000000000001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62.5</v>
      </c>
      <c r="CS6" s="35">
        <f t="shared" si="10"/>
        <v>63.26</v>
      </c>
      <c r="CT6" s="35">
        <f t="shared" si="10"/>
        <v>61.54</v>
      </c>
      <c r="CU6" s="35">
        <f t="shared" si="10"/>
        <v>61.93</v>
      </c>
      <c r="CV6" s="35">
        <f t="shared" si="10"/>
        <v>61.32</v>
      </c>
      <c r="CW6" s="34" t="str">
        <f>IF(CW7="","",IF(CW7="-","【-】","【"&amp;SUBSTITUTE(TEXT(CW7,"#,##0.00"),"-","△")&amp;"】"))</f>
        <v>【59.64】</v>
      </c>
      <c r="CX6" s="35">
        <f>IF(CX7="",NA(),CX7)</f>
        <v>99.08</v>
      </c>
      <c r="CY6" s="35">
        <f t="shared" ref="CY6:DG6" si="11">IF(CY7="",NA(),CY7)</f>
        <v>99.3</v>
      </c>
      <c r="CZ6" s="35">
        <f t="shared" si="11"/>
        <v>99.46</v>
      </c>
      <c r="DA6" s="35">
        <f t="shared" si="11"/>
        <v>99.49</v>
      </c>
      <c r="DB6" s="35">
        <f t="shared" si="11"/>
        <v>99.44</v>
      </c>
      <c r="DC6" s="35">
        <f t="shared" si="11"/>
        <v>93.88</v>
      </c>
      <c r="DD6" s="35">
        <f t="shared" si="11"/>
        <v>94.07</v>
      </c>
      <c r="DE6" s="35">
        <f t="shared" si="11"/>
        <v>94.13</v>
      </c>
      <c r="DF6" s="35">
        <f t="shared" si="11"/>
        <v>94.45</v>
      </c>
      <c r="DG6" s="35">
        <f t="shared" si="11"/>
        <v>94.58</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0.09</v>
      </c>
      <c r="EF6" s="35">
        <f t="shared" ref="EF6:EN6" si="14">IF(EF7="",NA(),EF7)</f>
        <v>0.06</v>
      </c>
      <c r="EG6" s="35">
        <f t="shared" si="14"/>
        <v>0.08</v>
      </c>
      <c r="EH6" s="35">
        <f t="shared" si="14"/>
        <v>0.08</v>
      </c>
      <c r="EI6" s="35">
        <f t="shared" si="14"/>
        <v>0.05</v>
      </c>
      <c r="EJ6" s="35">
        <f t="shared" si="14"/>
        <v>0.12</v>
      </c>
      <c r="EK6" s="35">
        <f t="shared" si="14"/>
        <v>0.13</v>
      </c>
      <c r="EL6" s="35">
        <f t="shared" si="14"/>
        <v>0.17</v>
      </c>
      <c r="EM6" s="35">
        <f t="shared" si="14"/>
        <v>0.21</v>
      </c>
      <c r="EN6" s="35">
        <f t="shared" si="14"/>
        <v>0.19</v>
      </c>
      <c r="EO6" s="34" t="str">
        <f>IF(EO7="","",IF(EO7="-","【-】","【"&amp;SUBSTITUTE(TEXT(EO7,"#,##0.00"),"-","△")&amp;"】"))</f>
        <v>【0.22】</v>
      </c>
    </row>
    <row r="7" spans="1:145" s="36" customFormat="1" x14ac:dyDescent="0.2">
      <c r="A7" s="28"/>
      <c r="B7" s="37">
        <v>2019</v>
      </c>
      <c r="C7" s="37">
        <v>142123</v>
      </c>
      <c r="D7" s="37">
        <v>47</v>
      </c>
      <c r="E7" s="37">
        <v>17</v>
      </c>
      <c r="F7" s="37">
        <v>1</v>
      </c>
      <c r="G7" s="37">
        <v>0</v>
      </c>
      <c r="H7" s="37" t="s">
        <v>98</v>
      </c>
      <c r="I7" s="37" t="s">
        <v>99</v>
      </c>
      <c r="J7" s="37" t="s">
        <v>100</v>
      </c>
      <c r="K7" s="37" t="s">
        <v>101</v>
      </c>
      <c r="L7" s="37" t="s">
        <v>102</v>
      </c>
      <c r="M7" s="37" t="s">
        <v>103</v>
      </c>
      <c r="N7" s="38" t="s">
        <v>104</v>
      </c>
      <c r="O7" s="38" t="s">
        <v>105</v>
      </c>
      <c r="P7" s="38">
        <v>89.42</v>
      </c>
      <c r="Q7" s="38">
        <v>87.3</v>
      </c>
      <c r="R7" s="38">
        <v>1974</v>
      </c>
      <c r="S7" s="38">
        <v>224378</v>
      </c>
      <c r="T7" s="38">
        <v>93.84</v>
      </c>
      <c r="U7" s="38">
        <v>2391.0700000000002</v>
      </c>
      <c r="V7" s="38">
        <v>200290</v>
      </c>
      <c r="W7" s="38">
        <v>33.270000000000003</v>
      </c>
      <c r="X7" s="38">
        <v>6020.14</v>
      </c>
      <c r="Y7" s="38">
        <v>79.89</v>
      </c>
      <c r="Z7" s="38">
        <v>82.32</v>
      </c>
      <c r="AA7" s="38">
        <v>80.180000000000007</v>
      </c>
      <c r="AB7" s="38">
        <v>88.68</v>
      </c>
      <c r="AC7" s="38">
        <v>88.2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443.32</v>
      </c>
      <c r="BG7" s="38">
        <v>393.39</v>
      </c>
      <c r="BH7" s="38">
        <v>342.85</v>
      </c>
      <c r="BI7" s="38">
        <v>317.20999999999998</v>
      </c>
      <c r="BJ7" s="38">
        <v>336.75</v>
      </c>
      <c r="BK7" s="38">
        <v>845.86</v>
      </c>
      <c r="BL7" s="38">
        <v>802.49</v>
      </c>
      <c r="BM7" s="38">
        <v>805.14</v>
      </c>
      <c r="BN7" s="38">
        <v>730.93</v>
      </c>
      <c r="BO7" s="38">
        <v>708.89</v>
      </c>
      <c r="BP7" s="38">
        <v>682.51</v>
      </c>
      <c r="BQ7" s="38">
        <v>87.5</v>
      </c>
      <c r="BR7" s="38">
        <v>90.42</v>
      </c>
      <c r="BS7" s="38">
        <v>88.9</v>
      </c>
      <c r="BT7" s="38">
        <v>104.01</v>
      </c>
      <c r="BU7" s="38">
        <v>109.77</v>
      </c>
      <c r="BV7" s="38">
        <v>101.88</v>
      </c>
      <c r="BW7" s="38">
        <v>103.18</v>
      </c>
      <c r="BX7" s="38">
        <v>100.22</v>
      </c>
      <c r="BY7" s="38">
        <v>98.09</v>
      </c>
      <c r="BZ7" s="38">
        <v>97.91</v>
      </c>
      <c r="CA7" s="38">
        <v>100.34</v>
      </c>
      <c r="CB7" s="38">
        <v>137.4</v>
      </c>
      <c r="CC7" s="38">
        <v>133.21</v>
      </c>
      <c r="CD7" s="38">
        <v>134.93</v>
      </c>
      <c r="CE7" s="38">
        <v>115.59</v>
      </c>
      <c r="CF7" s="38">
        <v>93.49</v>
      </c>
      <c r="CG7" s="38">
        <v>143.15</v>
      </c>
      <c r="CH7" s="38">
        <v>141.11000000000001</v>
      </c>
      <c r="CI7" s="38">
        <v>144.79</v>
      </c>
      <c r="CJ7" s="38">
        <v>146.08000000000001</v>
      </c>
      <c r="CK7" s="38">
        <v>144.11000000000001</v>
      </c>
      <c r="CL7" s="38">
        <v>136.15</v>
      </c>
      <c r="CM7" s="38" t="s">
        <v>104</v>
      </c>
      <c r="CN7" s="38" t="s">
        <v>104</v>
      </c>
      <c r="CO7" s="38" t="s">
        <v>104</v>
      </c>
      <c r="CP7" s="38" t="s">
        <v>104</v>
      </c>
      <c r="CQ7" s="38" t="s">
        <v>104</v>
      </c>
      <c r="CR7" s="38">
        <v>62.5</v>
      </c>
      <c r="CS7" s="38">
        <v>63.26</v>
      </c>
      <c r="CT7" s="38">
        <v>61.54</v>
      </c>
      <c r="CU7" s="38">
        <v>61.93</v>
      </c>
      <c r="CV7" s="38">
        <v>61.32</v>
      </c>
      <c r="CW7" s="38">
        <v>59.64</v>
      </c>
      <c r="CX7" s="38">
        <v>99.08</v>
      </c>
      <c r="CY7" s="38">
        <v>99.3</v>
      </c>
      <c r="CZ7" s="38">
        <v>99.46</v>
      </c>
      <c r="DA7" s="38">
        <v>99.49</v>
      </c>
      <c r="DB7" s="38">
        <v>99.44</v>
      </c>
      <c r="DC7" s="38">
        <v>93.88</v>
      </c>
      <c r="DD7" s="38">
        <v>94.07</v>
      </c>
      <c r="DE7" s="38">
        <v>94.13</v>
      </c>
      <c r="DF7" s="38">
        <v>94.45</v>
      </c>
      <c r="DG7" s="38">
        <v>94.58</v>
      </c>
      <c r="DH7" s="38">
        <v>95.35</v>
      </c>
      <c r="DI7" s="38"/>
      <c r="DJ7" s="38"/>
      <c r="DK7" s="38"/>
      <c r="DL7" s="38"/>
      <c r="DM7" s="38"/>
      <c r="DN7" s="38"/>
      <c r="DO7" s="38"/>
      <c r="DP7" s="38"/>
      <c r="DQ7" s="38"/>
      <c r="DR7" s="38"/>
      <c r="DS7" s="38"/>
      <c r="DT7" s="38"/>
      <c r="DU7" s="38"/>
      <c r="DV7" s="38"/>
      <c r="DW7" s="38"/>
      <c r="DX7" s="38"/>
      <c r="DY7" s="38"/>
      <c r="DZ7" s="38"/>
      <c r="EA7" s="38"/>
      <c r="EB7" s="38"/>
      <c r="EC7" s="38"/>
      <c r="ED7" s="38"/>
      <c r="EE7" s="38">
        <v>0.09</v>
      </c>
      <c r="EF7" s="38">
        <v>0.06</v>
      </c>
      <c r="EG7" s="38">
        <v>0.08</v>
      </c>
      <c r="EH7" s="38">
        <v>0.08</v>
      </c>
      <c r="EI7" s="38">
        <v>0.05</v>
      </c>
      <c r="EJ7" s="38">
        <v>0.12</v>
      </c>
      <c r="EK7" s="38">
        <v>0.13</v>
      </c>
      <c r="EL7" s="38">
        <v>0.17</v>
      </c>
      <c r="EM7" s="38">
        <v>0.21</v>
      </c>
      <c r="EN7" s="38">
        <v>0.19</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2021-02-24T07:54:35Z</cp:lastPrinted>
  <dcterms:created xsi:type="dcterms:W3CDTF">2020-12-04T02:45:35Z</dcterms:created>
  <dcterms:modified xsi:type="dcterms:W3CDTF">2021-02-24T07:54:39Z</dcterms:modified>
  <cp:category/>
</cp:coreProperties>
</file>