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8_小田原市\"/>
    </mc:Choice>
  </mc:AlternateContent>
  <workbookProtection workbookAlgorithmName="SHA-512" workbookHashValue="RRngY4r0sfOxXboQBxkVcLKGj0509N916zgvXcQEuXvoaLBAZEkdK4RDNpcYORk3COjLU+GDfpkV9/W7VjpnUg==" workbookSaltValue="9Y0Mvyx4C0xwIkE46tlgMA==" workbookSpinCount="100000" lockStructure="1"/>
  <bookViews>
    <workbookView xWindow="0" yWindow="0" windowWidth="20496" windowHeight="753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<sst xmlns="http://schemas.openxmlformats.org/spreadsheetml/2006/main" count="228" uniqueCount="114">
  <si>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</si>
  <si>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</si>
  <si>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</si>
  <si>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</si>
  <si>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</si>
  <si>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</si>
  <si>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</si>
  <si>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</si>
  <si>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</si>
  <si>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</si>
  <si>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</si>
  <si>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</si>
  <si>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</si>
  <si>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</si>
  <si>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</si>
  <si>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</si>
  <si>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</si>
  <si>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</si>
  <si>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</si>
  <si>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</si>
  <si>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</si>
  <si>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</si>
  <si>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</si>
  <si>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</si>
  <si>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</si>
  <si>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</si>
  <si>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</si>
  <si>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</si>
  <si>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</si>
  <si>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</si>
  <si>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</si>
  <si>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</si>
  <si>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</si>
  <si>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</si>
  <si>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</si>
  <si>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</si>
  <si>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</si>
  <si>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</si>
  <si>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</si>
  <si>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</si>
  <si>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</si>
  <si>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</si>
  <si>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</si>
  <si>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</si>
  <si>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</si>
  <si>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</si>
  <si>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</si>
  <si>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</si>
  <si>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</si>
  <si>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</si>
  <si>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</si>
  <si>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</si>
  <si>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</si>
  <si>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</si>
  <si>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</si>
  <si>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</si>
  <si>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</si>
  <si>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</si>
  <si>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</si>
  <si>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</si>
  <si>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</si>
  <si>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</si>
  <si>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</si>
  <si>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</si>
  <si>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</si>
  <si>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</si>
  <si>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</si>
  <si>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</si>
  <si>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</si>
  <si>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</si>
  <si>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</si>
  <si>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</si>
  <si>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</si>
  <si>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</si>
  <si>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</si>
  <si>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</si>
  <si>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</si>
  <si>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</si>
  <si>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</si>
  <si>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</si>
  <si>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</si>
  <si>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</si>
  <si>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</si>
  <si>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</si>
  <si>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</si>
  <si>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</si>
  <si>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</si>
  <si>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</si>
  <si>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</si>
  <si>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</si>
  <si>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</si>
  <si>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</si>
  <si>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</si>
  <si>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</si>
  <si>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</si>
  <si>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</si>
  <si>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</si>
  <si>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</si>
  <si>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</si>
  <si>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</si>
  <si>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</si>
  <si>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</si>
  <si>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</si>
  <si>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</si>
  <si>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</si>
  <si>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</si>
  <si>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</si>
  <si>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</si>
  <si>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</si>
  <si>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</si>
  <si>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</si>
  <si>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将来において、水需要の低下によりさらなる給水収益の減少が予想される一方で、地震対策や施設更新などといった支出の増加が避けられない状況となっており、事業経営の効率化と財政基盤の強化が必要となります。
 今後は、新たなおだわら水道ビジョン（経営戦略）策定のため、引き続きアセットマネジメント（資産管理）の精度向上に取り組むとともに、水道施設の規模の適正化を踏まえた投資計画と、経営の基本方針等を反映した財政計画の整合により、支出の抑制を図ってまいります。
また、収入については、安定的かつ健全な経営を引き続き継続できるよう財政推計を行うとともに、収入の根幹をなす水道料金については、定期的に見直しを図り適切な料金水準を検討してまいります。
</t>
    <rPh sb="105" eb="106">
      <t>アラ</t>
    </rPh>
    <rPh sb="119" eb="121">
      <t>ケイエイ</t>
    </rPh>
    <rPh sb="121" eb="123">
      <t>センリャク</t>
    </rPh>
    <rPh sb="130" eb="131">
      <t>ヒ</t>
    </rPh>
    <rPh sb="132" eb="133">
      <t>ツヅ</t>
    </rPh>
    <rPh sb="151" eb="153">
      <t>セイド</t>
    </rPh>
    <rPh sb="153" eb="155">
      <t>コウジョウ</t>
    </rPh>
    <rPh sb="156" eb="157">
      <t>ト</t>
    </rPh>
    <rPh sb="158" eb="159">
      <t>ク</t>
    </rPh>
    <phoneticPr fontId="4"/>
  </si>
  <si>
    <t>　①経常収支比率や⑤料金回収率は100％以上であり、類似団体平均と同等ですが、給水収益の減により⑥給水原価が上昇し、前年度より指標は低下しています。
　④企業債残高対給水収益比率については、企業債残高は、減少しましたが、給水収益が減少したため、指標は上昇し、依然として類似団体平均よりも高い水準にあります。
　人口減少や節水機器の普及などにより水道使用量が年々減少していることから、水道事業経営を取り巻く環境は厳しさが続いています。</t>
    <rPh sb="2" eb="4">
      <t>ケイジョウ</t>
    </rPh>
    <rPh sb="4" eb="6">
      <t>シュウシ</t>
    </rPh>
    <rPh sb="6" eb="8">
      <t>ヒリツ</t>
    </rPh>
    <rPh sb="10" eb="12">
      <t>リョウキン</t>
    </rPh>
    <rPh sb="12" eb="14">
      <t>カイシュウ</t>
    </rPh>
    <rPh sb="14" eb="15">
      <t>リツ</t>
    </rPh>
    <rPh sb="20" eb="22">
      <t>イジョウ</t>
    </rPh>
    <rPh sb="26" eb="28">
      <t>ルイジ</t>
    </rPh>
    <rPh sb="28" eb="30">
      <t>ダンタイ</t>
    </rPh>
    <rPh sb="30" eb="32">
      <t>ヘイキン</t>
    </rPh>
    <rPh sb="33" eb="35">
      <t>ドウトウ</t>
    </rPh>
    <rPh sb="39" eb="41">
      <t>キュウスイ</t>
    </rPh>
    <rPh sb="41" eb="43">
      <t>シュウエキ</t>
    </rPh>
    <rPh sb="44" eb="45">
      <t>ゲン</t>
    </rPh>
    <rPh sb="49" eb="51">
      <t>キュウスイ</t>
    </rPh>
    <rPh sb="51" eb="53">
      <t>ゲンカ</t>
    </rPh>
    <rPh sb="54" eb="56">
      <t>ジョウショウ</t>
    </rPh>
    <rPh sb="58" eb="61">
      <t>ゼンネンド</t>
    </rPh>
    <rPh sb="63" eb="65">
      <t>シヒョウ</t>
    </rPh>
    <rPh sb="66" eb="68">
      <t>テイカ</t>
    </rPh>
    <rPh sb="77" eb="79">
      <t>キギョウ</t>
    </rPh>
    <rPh sb="79" eb="80">
      <t>サイ</t>
    </rPh>
    <rPh sb="80" eb="82">
      <t>ザンダカ</t>
    </rPh>
    <rPh sb="82" eb="83">
      <t>タイ</t>
    </rPh>
    <rPh sb="83" eb="85">
      <t>キュウスイ</t>
    </rPh>
    <rPh sb="85" eb="87">
      <t>シュウエキ</t>
    </rPh>
    <rPh sb="87" eb="89">
      <t>ヒリツ</t>
    </rPh>
    <rPh sb="95" eb="97">
      <t>キギョウ</t>
    </rPh>
    <rPh sb="97" eb="98">
      <t>サイ</t>
    </rPh>
    <rPh sb="98" eb="100">
      <t>ザンダカ</t>
    </rPh>
    <rPh sb="102" eb="104">
      <t>ゲンショウ</t>
    </rPh>
    <rPh sb="110" eb="112">
      <t>キュウスイ</t>
    </rPh>
    <rPh sb="112" eb="114">
      <t>シュウエキ</t>
    </rPh>
    <rPh sb="115" eb="117">
      <t>ゲンショウ</t>
    </rPh>
    <rPh sb="122" eb="124">
      <t>シヒョウ</t>
    </rPh>
    <rPh sb="125" eb="127">
      <t>ジョウショウ</t>
    </rPh>
    <rPh sb="129" eb="131">
      <t>イゼン</t>
    </rPh>
    <rPh sb="134" eb="136">
      <t>ルイジ</t>
    </rPh>
    <rPh sb="136" eb="138">
      <t>ダンタイ</t>
    </rPh>
    <rPh sb="138" eb="140">
      <t>ヘイキン</t>
    </rPh>
    <rPh sb="143" eb="144">
      <t>タカ</t>
    </rPh>
    <rPh sb="145" eb="147">
      <t>スイジュン</t>
    </rPh>
    <rPh sb="209" eb="210">
      <t>ツヅ</t>
    </rPh>
    <phoneticPr fontId="4"/>
  </si>
  <si>
    <t>　①有形固定資産減価償却率、②管路経年化率が類似団体平均値と比べ高い水準となっている一方、③管路更新率が低くなっていることから、施設の老朽化が進んでいると分析されます。
　管路の老朽化対策は、昭和40年代中頃以前に布設した管路について更新事業を進めていますが、多額の事業費を要する基幹管路から優先的に実施しているため、実施延長が伸びず管路更新率が低い値となっています。
　今後、基幹管路の更新が終了すると配水支管の更新事業に集中して取組むことから、実施延長が伸び更新率も高くなるものと思われます。</t>
    <rPh sb="2" eb="4">
      <t>ユウケイ</t>
    </rPh>
    <rPh sb="4" eb="6">
      <t>コテイ</t>
    </rPh>
    <rPh sb="6" eb="8">
      <t>シサン</t>
    </rPh>
    <rPh sb="10" eb="12">
      <t>ショウキャク</t>
    </rPh>
    <rPh sb="12" eb="13">
      <t>リツ</t>
    </rPh>
    <rPh sb="15" eb="17">
      <t>カンロ</t>
    </rPh>
    <rPh sb="17" eb="19">
      <t>ケイネン</t>
    </rPh>
    <rPh sb="19" eb="20">
      <t>カ</t>
    </rPh>
    <rPh sb="20" eb="21">
      <t>リツ</t>
    </rPh>
    <rPh sb="22" eb="24">
      <t>ルイジ</t>
    </rPh>
    <rPh sb="24" eb="26">
      <t>ダンタイ</t>
    </rPh>
    <rPh sb="26" eb="29">
      <t>ヘイキンチ</t>
    </rPh>
    <rPh sb="30" eb="31">
      <t>クラ</t>
    </rPh>
    <rPh sb="32" eb="33">
      <t>タカ</t>
    </rPh>
    <rPh sb="34" eb="36">
      <t>スイジュン</t>
    </rPh>
    <rPh sb="42" eb="44">
      <t>イッポウ</t>
    </rPh>
    <rPh sb="46" eb="48">
      <t>カンロ</t>
    </rPh>
    <rPh sb="48" eb="50">
      <t>コウシン</t>
    </rPh>
    <rPh sb="50" eb="51">
      <t>リツ</t>
    </rPh>
    <rPh sb="52" eb="53">
      <t>ヒク</t>
    </rPh>
    <rPh sb="64" eb="66">
      <t>シセツ</t>
    </rPh>
    <rPh sb="67" eb="70">
      <t>ロウキュウカ</t>
    </rPh>
    <rPh sb="71" eb="72">
      <t>スス</t>
    </rPh>
    <rPh sb="77" eb="79">
      <t>ブンセキ</t>
    </rPh>
    <rPh sb="86" eb="88">
      <t>カンロ</t>
    </rPh>
    <rPh sb="89" eb="92">
      <t>ロウキュウカ</t>
    </rPh>
    <rPh sb="92" eb="94">
      <t>タイサク</t>
    </rPh>
    <rPh sb="96" eb="98">
      <t>ショウワ</t>
    </rPh>
    <rPh sb="100" eb="102">
      <t>ネンダイ</t>
    </rPh>
    <rPh sb="102" eb="104">
      <t>ナカゴロ</t>
    </rPh>
    <rPh sb="104" eb="106">
      <t>イゼン</t>
    </rPh>
    <rPh sb="107" eb="109">
      <t>フセツ</t>
    </rPh>
    <rPh sb="111" eb="113">
      <t>カンロ</t>
    </rPh>
    <rPh sb="117" eb="119">
      <t>コウシン</t>
    </rPh>
    <rPh sb="119" eb="121">
      <t>ジギョウ</t>
    </rPh>
    <rPh sb="122" eb="123">
      <t>スス</t>
    </rPh>
    <rPh sb="130" eb="132">
      <t>タガク</t>
    </rPh>
    <rPh sb="133" eb="136">
      <t>ジギョウヒ</t>
    </rPh>
    <rPh sb="137" eb="138">
      <t>ヨウ</t>
    </rPh>
    <rPh sb="140" eb="142">
      <t>キカン</t>
    </rPh>
    <rPh sb="142" eb="144">
      <t>カンロ</t>
    </rPh>
    <rPh sb="146" eb="149">
      <t>ユウセンテキ</t>
    </rPh>
    <rPh sb="150" eb="152">
      <t>ジッシ</t>
    </rPh>
    <rPh sb="159" eb="161">
      <t>ジッシ</t>
    </rPh>
    <rPh sb="161" eb="163">
      <t>エンチョウ</t>
    </rPh>
    <rPh sb="164" eb="165">
      <t>ノ</t>
    </rPh>
    <rPh sb="167" eb="169">
      <t>カンロ</t>
    </rPh>
    <rPh sb="169" eb="171">
      <t>コウシン</t>
    </rPh>
    <rPh sb="171" eb="172">
      <t>リツ</t>
    </rPh>
    <rPh sb="173" eb="174">
      <t>ヒク</t>
    </rPh>
    <rPh sb="175" eb="176">
      <t>アタイ</t>
    </rPh>
    <rPh sb="186" eb="188">
      <t>コンゴ</t>
    </rPh>
    <rPh sb="189" eb="191">
      <t>キカン</t>
    </rPh>
    <rPh sb="191" eb="193">
      <t>カンロ</t>
    </rPh>
    <rPh sb="194" eb="196">
      <t>コウシン</t>
    </rPh>
    <rPh sb="197" eb="199">
      <t>シュウリョウ</t>
    </rPh>
    <rPh sb="202" eb="204">
      <t>ハイスイ</t>
    </rPh>
    <rPh sb="204" eb="205">
      <t>ササ</t>
    </rPh>
    <rPh sb="205" eb="206">
      <t>カン</t>
    </rPh>
    <rPh sb="207" eb="209">
      <t>コウシン</t>
    </rPh>
    <rPh sb="209" eb="211">
      <t>ジギョウ</t>
    </rPh>
    <rPh sb="212" eb="214">
      <t>シュウチュウ</t>
    </rPh>
    <rPh sb="216" eb="218">
      <t>トリク</t>
    </rPh>
    <rPh sb="224" eb="226">
      <t>ジッシ</t>
    </rPh>
    <rPh sb="226" eb="228">
      <t>エンチョウ</t>
    </rPh>
    <rPh sb="229" eb="230">
      <t>ノ</t>
    </rPh>
    <rPh sb="231" eb="233">
      <t>コウシン</t>
    </rPh>
    <rPh sb="233" eb="234">
      <t>リツ</t>
    </rPh>
    <rPh sb="235" eb="236">
      <t>タカ</t>
    </rPh>
    <rPh sb="242" eb="24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</si>
</sst>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0.36</c:v>
                </c:pt>
                <c:pt idx="2">
                  <c:v>0.28000000000000003</c:v>
                </c:pt>
                <c:pt idx="3">
                  <c:v>0.42</c:v>
                </c:pt>
                <c:pt idx="4">
                  <c:v>0.27</c:v>
                </c:pt>
              </c:numCache>
            </c:numRef>
          </c:val>
          <c:extLst xmlns:c16r2="http://schemas.microsoft.com/office/drawing/2015/06/chart">
            <c:ext xmlns:c16="http://schemas.microsoft.com/office/drawing/2014/chart" uri="{C3380CC4-5D6E-409C-BE32-E72D297353CC}">
              <c16:uniqueId val="{00000000-6BD2-4C31-89E9-12EE51D1EF68}"/>
            </c:ext>
          </c:extLst>
        </c:ser>
        <c:dLbls>
          <c:showLegendKey val="0"/>
          <c:showVal val="0"/>
          <c:showCatName val="0"/>
          <c:showSerName val="0"/>
          <c:showPercent val="0"/>
          <c:showBubbleSize val="0"/>
        </c:dLbls>
        <c:gapWidth val="150"/>
        <c:axId val="366398944"/>
        <c:axId val="36640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6BD2-4C31-89E9-12EE51D1EF68}"/>
            </c:ext>
          </c:extLst>
        </c:ser>
        <c:dLbls>
          <c:showLegendKey val="0"/>
          <c:showVal val="0"/>
          <c:showCatName val="0"/>
          <c:showSerName val="0"/>
          <c:showPercent val="0"/>
          <c:showBubbleSize val="0"/>
        </c:dLbls>
        <c:marker val="1"/>
        <c:smooth val="0"/>
        <c:axId val="366398944"/>
        <c:axId val="366400120"/>
      </c:lineChart>
      <c:dateAx>
        <c:axId val="366398944"/>
        <c:scaling>
          <c:orientation val="minMax"/>
        </c:scaling>
        <c:delete val="1"/>
        <c:axPos val="b"/>
        <c:numFmt formatCode="&quot;H&quot;yy" sourceLinked="1"/>
        <c:majorTickMark val="none"/>
        <c:minorTickMark val="none"/>
        <c:tickLblPos val="none"/>
        <c:crossAx val="366400120"/>
        <c:crosses val="autoZero"/>
        <c:auto val="1"/>
        <c:lblOffset val="100"/>
        <c:baseTimeUnit val="years"/>
      </c:dateAx>
      <c:valAx>
        <c:axId val="36640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63.7</c:v>
                </c:pt>
                <c:pt idx="1">
                  <c:v>62.84</c:v>
                </c:pt>
                <c:pt idx="2">
                  <c:v>64.52</c:v>
                </c:pt>
                <c:pt idx="3">
                  <c:v>63.41</c:v>
                </c:pt>
                <c:pt idx="4">
                  <c:v>63.61</c:v>
                </c:pt>
              </c:numCache>
            </c:numRef>
          </c:val>
          <c:extLst xmlns:c16r2="http://schemas.microsoft.com/office/drawing/2015/06/chart">
            <c:ext xmlns:c16="http://schemas.microsoft.com/office/drawing/2014/chart" uri="{C3380CC4-5D6E-409C-BE32-E72D297353CC}">
              <c16:uniqueId val="{00000000-92DE-4C33-B3F3-B60912B8D0A4}"/>
            </c:ext>
          </c:extLst>
        </c:ser>
        <c:dLbls>
          <c:showLegendKey val="0"/>
          <c:showVal val="0"/>
          <c:showCatName val="0"/>
          <c:showSerName val="0"/>
          <c:showPercent val="0"/>
          <c:showBubbleSize val="0"/>
        </c:dLbls>
        <c:gapWidth val="150"/>
        <c:axId val="482061736"/>
        <c:axId val="4820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92DE-4C33-B3F3-B60912B8D0A4}"/>
            </c:ext>
          </c:extLst>
        </c:ser>
        <c:dLbls>
          <c:showLegendKey val="0"/>
          <c:showVal val="0"/>
          <c:showCatName val="0"/>
          <c:showSerName val="0"/>
          <c:showPercent val="0"/>
          <c:showBubbleSize val="0"/>
        </c:dLbls>
        <c:marker val="1"/>
        <c:smooth val="0"/>
        <c:axId val="482061736"/>
        <c:axId val="482062520"/>
      </c:lineChart>
      <c:dateAx>
        <c:axId val="482061736"/>
        <c:scaling>
          <c:orientation val="minMax"/>
        </c:scaling>
        <c:delete val="1"/>
        <c:axPos val="b"/>
        <c:numFmt formatCode="&quot;H&quot;yy" sourceLinked="1"/>
        <c:majorTickMark val="none"/>
        <c:minorTickMark val="none"/>
        <c:tickLblPos val="none"/>
        <c:crossAx val="482062520"/>
        <c:crosses val="autoZero"/>
        <c:auto val="1"/>
        <c:lblOffset val="100"/>
        <c:baseTimeUnit val="years"/>
      </c:dateAx>
      <c:valAx>
        <c:axId val="4820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87.9</c:v>
                </c:pt>
                <c:pt idx="1">
                  <c:v>87.95</c:v>
                </c:pt>
                <c:pt idx="2">
                  <c:v>86.03</c:v>
                </c:pt>
                <c:pt idx="3">
                  <c:v>86.73</c:v>
                </c:pt>
                <c:pt idx="4">
                  <c:v>85.02</c:v>
                </c:pt>
              </c:numCache>
            </c:numRef>
          </c:val>
          <c:extLst xmlns:c16r2="http://schemas.microsoft.com/office/drawing/2015/06/chart">
            <c:ext xmlns:c16="http://schemas.microsoft.com/office/drawing/2014/chart" uri="{C3380CC4-5D6E-409C-BE32-E72D297353CC}">
              <c16:uniqueId val="{00000000-9312-44F8-B468-F62DD4FBA523}"/>
            </c:ext>
          </c:extLst>
        </c:ser>
        <c:dLbls>
          <c:showLegendKey val="0"/>
          <c:showVal val="0"/>
          <c:showCatName val="0"/>
          <c:showSerName val="0"/>
          <c:showPercent val="0"/>
          <c:showBubbleSize val="0"/>
        </c:dLbls>
        <c:gapWidth val="150"/>
        <c:axId val="482057816"/>
        <c:axId val="48206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9312-44F8-B468-F62DD4FBA523}"/>
            </c:ext>
          </c:extLst>
        </c:ser>
        <c:dLbls>
          <c:showLegendKey val="0"/>
          <c:showVal val="0"/>
          <c:showCatName val="0"/>
          <c:showSerName val="0"/>
          <c:showPercent val="0"/>
          <c:showBubbleSize val="0"/>
        </c:dLbls>
        <c:marker val="1"/>
        <c:smooth val="0"/>
        <c:axId val="482057816"/>
        <c:axId val="482064872"/>
      </c:lineChart>
      <c:dateAx>
        <c:axId val="482057816"/>
        <c:scaling>
          <c:orientation val="minMax"/>
        </c:scaling>
        <c:delete val="1"/>
        <c:axPos val="b"/>
        <c:numFmt formatCode="&quot;H&quot;yy" sourceLinked="1"/>
        <c:majorTickMark val="none"/>
        <c:minorTickMark val="none"/>
        <c:tickLblPos val="none"/>
        <c:crossAx val="482064872"/>
        <c:crosses val="autoZero"/>
        <c:auto val="1"/>
        <c:lblOffset val="100"/>
        <c:baseTimeUnit val="years"/>
      </c:dateAx>
      <c:valAx>
        <c:axId val="4820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5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105.38</c:v>
                </c:pt>
                <c:pt idx="1">
                  <c:v>104.53</c:v>
                </c:pt>
                <c:pt idx="2">
                  <c:v>120.09</c:v>
                </c:pt>
                <c:pt idx="3">
                  <c:v>118.25</c:v>
                </c:pt>
                <c:pt idx="4">
                  <c:v>113.97</c:v>
                </c:pt>
              </c:numCache>
            </c:numRef>
          </c:val>
          <c:extLst xmlns:c16r2="http://schemas.microsoft.com/office/drawing/2015/06/chart">
            <c:ext xmlns:c16="http://schemas.microsoft.com/office/drawing/2014/chart" uri="{C3380CC4-5D6E-409C-BE32-E72D297353CC}">
              <c16:uniqueId val="{00000000-2AF7-4B1D-BBC9-D1A38C88C4AC}"/>
            </c:ext>
          </c:extLst>
        </c:ser>
        <c:dLbls>
          <c:showLegendKey val="0"/>
          <c:showVal val="0"/>
          <c:showCatName val="0"/>
          <c:showSerName val="0"/>
          <c:showPercent val="0"/>
          <c:showBubbleSize val="0"/>
        </c:dLbls>
        <c:gapWidth val="150"/>
        <c:axId val="480968872"/>
        <c:axId val="48096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2AF7-4B1D-BBC9-D1A38C88C4AC}"/>
            </c:ext>
          </c:extLst>
        </c:ser>
        <c:dLbls>
          <c:showLegendKey val="0"/>
          <c:showVal val="0"/>
          <c:showCatName val="0"/>
          <c:showSerName val="0"/>
          <c:showPercent val="0"/>
          <c:showBubbleSize val="0"/>
        </c:dLbls>
        <c:marker val="1"/>
        <c:smooth val="0"/>
        <c:axId val="480968872"/>
        <c:axId val="480969656"/>
      </c:lineChart>
      <c:dateAx>
        <c:axId val="480968872"/>
        <c:scaling>
          <c:orientation val="minMax"/>
        </c:scaling>
        <c:delete val="1"/>
        <c:axPos val="b"/>
        <c:numFmt formatCode="&quot;H&quot;yy" sourceLinked="1"/>
        <c:majorTickMark val="none"/>
        <c:minorTickMark val="none"/>
        <c:tickLblPos val="none"/>
        <c:crossAx val="480969656"/>
        <c:crosses val="autoZero"/>
        <c:auto val="1"/>
        <c:lblOffset val="100"/>
        <c:baseTimeUnit val="years"/>
      </c:dateAx>
      <c:valAx>
        <c:axId val="480969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96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49.41</c:v>
                </c:pt>
                <c:pt idx="1">
                  <c:v>49.56</c:v>
                </c:pt>
                <c:pt idx="2">
                  <c:v>51.01</c:v>
                </c:pt>
                <c:pt idx="3">
                  <c:v>52.16</c:v>
                </c:pt>
                <c:pt idx="4">
                  <c:v>52.23</c:v>
                </c:pt>
              </c:numCache>
            </c:numRef>
          </c:val>
          <c:extLst xmlns:c16r2="http://schemas.microsoft.com/office/drawing/2015/06/chart">
            <c:ext xmlns:c16="http://schemas.microsoft.com/office/drawing/2014/chart" uri="{C3380CC4-5D6E-409C-BE32-E72D297353CC}">
              <c16:uniqueId val="{00000000-6499-43EE-902A-0B9F643F176F}"/>
            </c:ext>
          </c:extLst>
        </c:ser>
        <c:dLbls>
          <c:showLegendKey val="0"/>
          <c:showVal val="0"/>
          <c:showCatName val="0"/>
          <c:showSerName val="0"/>
          <c:showPercent val="0"/>
          <c:showBubbleSize val="0"/>
        </c:dLbls>
        <c:gapWidth val="150"/>
        <c:axId val="480970832"/>
        <c:axId val="48096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6499-43EE-902A-0B9F643F176F}"/>
            </c:ext>
          </c:extLst>
        </c:ser>
        <c:dLbls>
          <c:showLegendKey val="0"/>
          <c:showVal val="0"/>
          <c:showCatName val="0"/>
          <c:showSerName val="0"/>
          <c:showPercent val="0"/>
          <c:showBubbleSize val="0"/>
        </c:dLbls>
        <c:marker val="1"/>
        <c:smooth val="0"/>
        <c:axId val="480970832"/>
        <c:axId val="480964168"/>
      </c:lineChart>
      <c:dateAx>
        <c:axId val="480970832"/>
        <c:scaling>
          <c:orientation val="minMax"/>
        </c:scaling>
        <c:delete val="1"/>
        <c:axPos val="b"/>
        <c:numFmt formatCode="&quot;H&quot;yy" sourceLinked="1"/>
        <c:majorTickMark val="none"/>
        <c:minorTickMark val="none"/>
        <c:tickLblPos val="none"/>
        <c:crossAx val="480964168"/>
        <c:crosses val="autoZero"/>
        <c:auto val="1"/>
        <c:lblOffset val="100"/>
        <c:baseTimeUnit val="years"/>
      </c:dateAx>
      <c:valAx>
        <c:axId val="48096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7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27.79</c:v>
                </c:pt>
                <c:pt idx="1">
                  <c:v>29.76</c:v>
                </c:pt>
                <c:pt idx="2">
                  <c:v>21.46</c:v>
                </c:pt>
                <c:pt idx="3">
                  <c:v>21.72</c:v>
                </c:pt>
                <c:pt idx="4">
                  <c:v>22.74</c:v>
                </c:pt>
              </c:numCache>
            </c:numRef>
          </c:val>
          <c:extLst xmlns:c16r2="http://schemas.microsoft.com/office/drawing/2015/06/chart">
            <c:ext xmlns:c16="http://schemas.microsoft.com/office/drawing/2014/chart" uri="{C3380CC4-5D6E-409C-BE32-E72D297353CC}">
              <c16:uniqueId val="{00000000-2B58-4A62-9ECC-E09D2B8AD2E3}"/>
            </c:ext>
          </c:extLst>
        </c:ser>
        <c:dLbls>
          <c:showLegendKey val="0"/>
          <c:showVal val="0"/>
          <c:showCatName val="0"/>
          <c:showSerName val="0"/>
          <c:showPercent val="0"/>
          <c:showBubbleSize val="0"/>
        </c:dLbls>
        <c:gapWidth val="150"/>
        <c:axId val="480963384"/>
        <c:axId val="4809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2B58-4A62-9ECC-E09D2B8AD2E3}"/>
            </c:ext>
          </c:extLst>
        </c:ser>
        <c:dLbls>
          <c:showLegendKey val="0"/>
          <c:showVal val="0"/>
          <c:showCatName val="0"/>
          <c:showSerName val="0"/>
          <c:showPercent val="0"/>
          <c:showBubbleSize val="0"/>
        </c:dLbls>
        <c:marker val="1"/>
        <c:smooth val="0"/>
        <c:axId val="480963384"/>
        <c:axId val="480964560"/>
      </c:lineChart>
      <c:dateAx>
        <c:axId val="480963384"/>
        <c:scaling>
          <c:orientation val="minMax"/>
        </c:scaling>
        <c:delete val="1"/>
        <c:axPos val="b"/>
        <c:numFmt formatCode="&quot;H&quot;yy" sourceLinked="1"/>
        <c:majorTickMark val="none"/>
        <c:minorTickMark val="none"/>
        <c:tickLblPos val="none"/>
        <c:crossAx val="480964560"/>
        <c:crosses val="autoZero"/>
        <c:auto val="1"/>
        <c:lblOffset val="100"/>
        <c:baseTimeUnit val="years"/>
      </c:dateAx>
      <c:valAx>
        <c:axId val="4809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FB-47FC-A50E-B9814E38F936}"/>
            </c:ext>
          </c:extLst>
        </c:ser>
        <c:dLbls>
          <c:showLegendKey val="0"/>
          <c:showVal val="0"/>
          <c:showCatName val="0"/>
          <c:showSerName val="0"/>
          <c:showPercent val="0"/>
          <c:showBubbleSize val="0"/>
        </c:dLbls>
        <c:gapWidth val="150"/>
        <c:axId val="480965736"/>
        <c:axId val="48096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36FB-47FC-A50E-B9814E38F936}"/>
            </c:ext>
          </c:extLst>
        </c:ser>
        <c:dLbls>
          <c:showLegendKey val="0"/>
          <c:showVal val="0"/>
          <c:showCatName val="0"/>
          <c:showSerName val="0"/>
          <c:showPercent val="0"/>
          <c:showBubbleSize val="0"/>
        </c:dLbls>
        <c:marker val="1"/>
        <c:smooth val="0"/>
        <c:axId val="480965736"/>
        <c:axId val="480968088"/>
      </c:lineChart>
      <c:dateAx>
        <c:axId val="480965736"/>
        <c:scaling>
          <c:orientation val="minMax"/>
        </c:scaling>
        <c:delete val="1"/>
        <c:axPos val="b"/>
        <c:numFmt formatCode="&quot;H&quot;yy" sourceLinked="1"/>
        <c:majorTickMark val="none"/>
        <c:minorTickMark val="none"/>
        <c:tickLblPos val="none"/>
        <c:crossAx val="480968088"/>
        <c:crosses val="autoZero"/>
        <c:auto val="1"/>
        <c:lblOffset val="100"/>
        <c:baseTimeUnit val="years"/>
      </c:dateAx>
      <c:valAx>
        <c:axId val="480968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96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204.51</c:v>
                </c:pt>
                <c:pt idx="1">
                  <c:v>210.33</c:v>
                </c:pt>
                <c:pt idx="2">
                  <c:v>206.72</c:v>
                </c:pt>
                <c:pt idx="3">
                  <c:v>209.15</c:v>
                </c:pt>
                <c:pt idx="4">
                  <c:v>191.96</c:v>
                </c:pt>
              </c:numCache>
            </c:numRef>
          </c:val>
          <c:extLst xmlns:c16r2="http://schemas.microsoft.com/office/drawing/2015/06/chart">
            <c:ext xmlns:c16="http://schemas.microsoft.com/office/drawing/2014/chart" uri="{C3380CC4-5D6E-409C-BE32-E72D297353CC}">
              <c16:uniqueId val="{00000000-0193-4B57-8E8C-B42A5743BC06}"/>
            </c:ext>
          </c:extLst>
        </c:ser>
        <c:dLbls>
          <c:showLegendKey val="0"/>
          <c:showVal val="0"/>
          <c:showCatName val="0"/>
          <c:showSerName val="0"/>
          <c:showPercent val="0"/>
          <c:showBubbleSize val="0"/>
        </c:dLbls>
        <c:gapWidth val="150"/>
        <c:axId val="480966520"/>
        <c:axId val="4809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0193-4B57-8E8C-B42A5743BC06}"/>
            </c:ext>
          </c:extLst>
        </c:ser>
        <c:dLbls>
          <c:showLegendKey val="0"/>
          <c:showVal val="0"/>
          <c:showCatName val="0"/>
          <c:showSerName val="0"/>
          <c:showPercent val="0"/>
          <c:showBubbleSize val="0"/>
        </c:dLbls>
        <c:marker val="1"/>
        <c:smooth val="0"/>
        <c:axId val="480966520"/>
        <c:axId val="480966912"/>
      </c:lineChart>
      <c:dateAx>
        <c:axId val="480966520"/>
        <c:scaling>
          <c:orientation val="minMax"/>
        </c:scaling>
        <c:delete val="1"/>
        <c:axPos val="b"/>
        <c:numFmt formatCode="&quot;H&quot;yy" sourceLinked="1"/>
        <c:majorTickMark val="none"/>
        <c:minorTickMark val="none"/>
        <c:tickLblPos val="none"/>
        <c:crossAx val="480966912"/>
        <c:crosses val="autoZero"/>
        <c:auto val="1"/>
        <c:lblOffset val="100"/>
        <c:baseTimeUnit val="years"/>
      </c:dateAx>
      <c:valAx>
        <c:axId val="48096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96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454.32</c:v>
                </c:pt>
                <c:pt idx="1">
                  <c:v>457.2</c:v>
                </c:pt>
                <c:pt idx="2">
                  <c:v>393.74</c:v>
                </c:pt>
                <c:pt idx="3">
                  <c:v>392.51</c:v>
                </c:pt>
                <c:pt idx="4">
                  <c:v>399.39</c:v>
                </c:pt>
              </c:numCache>
            </c:numRef>
          </c:val>
          <c:extLst xmlns:c16r2="http://schemas.microsoft.com/office/drawing/2015/06/chart">
            <c:ext xmlns:c16="http://schemas.microsoft.com/office/drawing/2014/chart" uri="{C3380CC4-5D6E-409C-BE32-E72D297353CC}">
              <c16:uniqueId val="{00000000-8BB7-425A-9852-38BF98F4EA21}"/>
            </c:ext>
          </c:extLst>
        </c:ser>
        <c:dLbls>
          <c:showLegendKey val="0"/>
          <c:showVal val="0"/>
          <c:showCatName val="0"/>
          <c:showSerName val="0"/>
          <c:showPercent val="0"/>
          <c:showBubbleSize val="0"/>
        </c:dLbls>
        <c:gapWidth val="150"/>
        <c:axId val="482060952"/>
        <c:axId val="48206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8BB7-425A-9852-38BF98F4EA21}"/>
            </c:ext>
          </c:extLst>
        </c:ser>
        <c:dLbls>
          <c:showLegendKey val="0"/>
          <c:showVal val="0"/>
          <c:showCatName val="0"/>
          <c:showSerName val="0"/>
          <c:showPercent val="0"/>
          <c:showBubbleSize val="0"/>
        </c:dLbls>
        <c:marker val="1"/>
        <c:smooth val="0"/>
        <c:axId val="482060952"/>
        <c:axId val="482063304"/>
      </c:lineChart>
      <c:dateAx>
        <c:axId val="482060952"/>
        <c:scaling>
          <c:orientation val="minMax"/>
        </c:scaling>
        <c:delete val="1"/>
        <c:axPos val="b"/>
        <c:numFmt formatCode="&quot;H&quot;yy" sourceLinked="1"/>
        <c:majorTickMark val="none"/>
        <c:minorTickMark val="none"/>
        <c:tickLblPos val="none"/>
        <c:crossAx val="482063304"/>
        <c:crosses val="autoZero"/>
        <c:auto val="1"/>
        <c:lblOffset val="100"/>
        <c:baseTimeUnit val="years"/>
      </c:dateAx>
      <c:valAx>
        <c:axId val="482063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06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95.36</c:v>
                </c:pt>
                <c:pt idx="1">
                  <c:v>94.28</c:v>
                </c:pt>
                <c:pt idx="2">
                  <c:v>111.42</c:v>
                </c:pt>
                <c:pt idx="3">
                  <c:v>109.51</c:v>
                </c:pt>
                <c:pt idx="4">
                  <c:v>105.51</c:v>
                </c:pt>
              </c:numCache>
            </c:numRef>
          </c:val>
          <c:extLst xmlns:c16r2="http://schemas.microsoft.com/office/drawing/2015/06/chart">
            <c:ext xmlns:c16="http://schemas.microsoft.com/office/drawing/2014/chart" uri="{C3380CC4-5D6E-409C-BE32-E72D297353CC}">
              <c16:uniqueId val="{00000000-3FF2-4758-BCD0-CF6BB754B89C}"/>
            </c:ext>
          </c:extLst>
        </c:ser>
        <c:dLbls>
          <c:showLegendKey val="0"/>
          <c:showVal val="0"/>
          <c:showCatName val="0"/>
          <c:showSerName val="0"/>
          <c:showPercent val="0"/>
          <c:showBubbleSize val="0"/>
        </c:dLbls>
        <c:gapWidth val="150"/>
        <c:axId val="482059384"/>
        <c:axId val="48206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3FF2-4758-BCD0-CF6BB754B89C}"/>
            </c:ext>
          </c:extLst>
        </c:ser>
        <c:dLbls>
          <c:showLegendKey val="0"/>
          <c:showVal val="0"/>
          <c:showCatName val="0"/>
          <c:showSerName val="0"/>
          <c:showPercent val="0"/>
          <c:showBubbleSize val="0"/>
        </c:dLbls>
        <c:marker val="1"/>
        <c:smooth val="0"/>
        <c:axId val="482059384"/>
        <c:axId val="482062128"/>
      </c:lineChart>
      <c:dateAx>
        <c:axId val="482059384"/>
        <c:scaling>
          <c:orientation val="minMax"/>
        </c:scaling>
        <c:delete val="1"/>
        <c:axPos val="b"/>
        <c:numFmt formatCode="&quot;H&quot;yy" sourceLinked="1"/>
        <c:majorTickMark val="none"/>
        <c:minorTickMark val="none"/>
        <c:tickLblPos val="none"/>
        <c:crossAx val="482062128"/>
        <c:crosses val="autoZero"/>
        <c:auto val="1"/>
        <c:lblOffset val="100"/>
        <c:baseTimeUnit val="years"/>
      </c:dateAx>
      <c:valAx>
        <c:axId val="48206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125.72</c:v>
                </c:pt>
                <c:pt idx="1">
                  <c:v>128.22999999999999</c:v>
                </c:pt>
                <c:pt idx="2">
                  <c:v>127.56</c:v>
                </c:pt>
                <c:pt idx="3">
                  <c:v>129.63</c:v>
                </c:pt>
                <c:pt idx="4">
                  <c:v>134.09</c:v>
                </c:pt>
              </c:numCache>
            </c:numRef>
          </c:val>
          <c:extLst xmlns:c16r2="http://schemas.microsoft.com/office/drawing/2015/06/chart">
            <c:ext xmlns:c16="http://schemas.microsoft.com/office/drawing/2014/chart" uri="{C3380CC4-5D6E-409C-BE32-E72D297353CC}">
              <c16:uniqueId val="{00000000-2E23-4DA0-8CFD-F9BBC80FCDD5}"/>
            </c:ext>
          </c:extLst>
        </c:ser>
        <c:dLbls>
          <c:showLegendKey val="0"/>
          <c:showVal val="0"/>
          <c:showCatName val="0"/>
          <c:showSerName val="0"/>
          <c:showPercent val="0"/>
          <c:showBubbleSize val="0"/>
        </c:dLbls>
        <c:gapWidth val="150"/>
        <c:axId val="482060168"/>
        <c:axId val="48206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2E23-4DA0-8CFD-F9BBC80FCDD5}"/>
            </c:ext>
          </c:extLst>
        </c:ser>
        <c:dLbls>
          <c:showLegendKey val="0"/>
          <c:showVal val="0"/>
          <c:showCatName val="0"/>
          <c:showSerName val="0"/>
          <c:showPercent val="0"/>
          <c:showBubbleSize val="0"/>
        </c:dLbls>
        <c:marker val="1"/>
        <c:smooth val="0"/>
        <c:axId val="482060168"/>
        <c:axId val="482060560"/>
      </c:lineChart>
      <c:dateAx>
        <c:axId val="482060168"/>
        <c:scaling>
          <c:orientation val="minMax"/>
        </c:scaling>
        <c:delete val="1"/>
        <c:axPos val="b"/>
        <c:numFmt formatCode="&quot;H&quot;yy" sourceLinked="1"/>
        <c:majorTickMark val="none"/>
        <c:minorTickMark val="none"/>
        <c:tickLblPos val="none"/>
        <c:crossAx val="482060560"/>
        <c:crosses val="autoZero"/>
        <c:auto val="1"/>
        <c:lblOffset val="100"/>
        <c:baseTimeUnit val="years"/>
      </c:dateAx>
      <c:valAx>
        <c:axId val="48206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神奈川県　小田原市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190580</v>
      </c>
      <c r="AM8" s="71"/>
      <c r="AN8" s="71"/>
      <c r="AO8" s="71"/>
      <c r="AP8" s="71"/>
      <c r="AQ8" s="71"/>
      <c r="AR8" s="71"/>
      <c r="AS8" s="71"/>
      <c r="AT8" s="67">
        <f>データ!$S$6</f>
        <v>113.81</v>
      </c>
      <c r="AU8" s="68"/>
      <c r="AV8" s="68"/>
      <c r="AW8" s="68"/>
      <c r="AX8" s="68"/>
      <c r="AY8" s="68"/>
      <c r="AZ8" s="68"/>
      <c r="BA8" s="68"/>
      <c r="BB8" s="70">
        <f>データ!$T$6</f>
        <v>1674.55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64.09</v>
      </c>
      <c r="J10" s="68"/>
      <c r="K10" s="68"/>
      <c r="L10" s="68"/>
      <c r="M10" s="68"/>
      <c r="N10" s="68"/>
      <c r="O10" s="69"/>
      <c r="P10" s="70">
        <f>データ!$P$6</f>
        <v>91.1</v>
      </c>
      <c r="Q10" s="70"/>
      <c r="R10" s="70"/>
      <c r="S10" s="70"/>
      <c r="T10" s="70"/>
      <c r="U10" s="70"/>
      <c r="V10" s="70"/>
      <c r="W10" s="71">
        <f>データ!$Q$6</f>
        <v>2255</v>
      </c>
      <c r="X10" s="71"/>
      <c r="Y10" s="71"/>
      <c r="Z10" s="71"/>
      <c r="AA10" s="71"/>
      <c r="AB10" s="71"/>
      <c r="AC10" s="71"/>
      <c r="AD10" s="2"/>
      <c r="AE10" s="2"/>
      <c r="AF10" s="2"/>
      <c r="AG10" s="2"/>
      <c r="AH10" s="4"/>
      <c r="AI10" s="4"/>
      <c r="AJ10" s="4"/>
      <c r="AK10" s="4"/>
      <c r="AL10" s="71">
        <f>データ!$U$6</f>
        <v>173030</v>
      </c>
      <c r="AM10" s="71"/>
      <c r="AN10" s="71"/>
      <c r="AO10" s="71"/>
      <c r="AP10" s="71"/>
      <c r="AQ10" s="71"/>
      <c r="AR10" s="71"/>
      <c r="AS10" s="71"/>
      <c r="AT10" s="67">
        <f>データ!$V$6</f>
        <v>55.31</v>
      </c>
      <c r="AU10" s="68"/>
      <c r="AV10" s="68"/>
      <c r="AW10" s="68"/>
      <c r="AX10" s="68"/>
      <c r="AY10" s="68"/>
      <c r="AZ10" s="68"/>
      <c r="BA10" s="68"/>
      <c r="BB10" s="70">
        <f>データ!$W$6</f>
        <v>3128.37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5" t="s">
        <v>26</v>
      </c>
      <c r="BM45" s="96"/>
      <c r="BN45" s="96"/>
      <c r="BO45" s="96"/>
      <c r="BP45" s="96"/>
      <c r="BQ45" s="96"/>
      <c r="BR45" s="96"/>
      <c r="BS45" s="96"/>
      <c r="BT45" s="96"/>
      <c r="BU45" s="96"/>
      <c r="BV45" s="96"/>
      <c r="BW45" s="96"/>
      <c r="BX45" s="96"/>
      <c r="BY45" s="96"/>
      <c r="BZ45" s="9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8"/>
      <c r="BM46" s="99"/>
      <c r="BN46" s="99"/>
      <c r="BO46" s="99"/>
      <c r="BP46" s="99"/>
      <c r="BQ46" s="99"/>
      <c r="BR46" s="99"/>
      <c r="BS46" s="99"/>
      <c r="BT46" s="99"/>
      <c r="BU46" s="99"/>
      <c r="BV46" s="99"/>
      <c r="BW46" s="99"/>
      <c r="BX46" s="99"/>
      <c r="BY46" s="99"/>
      <c r="BZ46" s="10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5" t="s">
        <v>28</v>
      </c>
      <c r="BM64" s="96"/>
      <c r="BN64" s="96"/>
      <c r="BO64" s="96"/>
      <c r="BP64" s="96"/>
      <c r="BQ64" s="96"/>
      <c r="BR64" s="96"/>
      <c r="BS64" s="96"/>
      <c r="BT64" s="96"/>
      <c r="BU64" s="96"/>
      <c r="BV64" s="96"/>
      <c r="BW64" s="96"/>
      <c r="BX64" s="96"/>
      <c r="BY64" s="96"/>
      <c r="BZ64" s="9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8"/>
      <c r="BM65" s="99"/>
      <c r="BN65" s="99"/>
      <c r="BO65" s="99"/>
      <c r="BP65" s="99"/>
      <c r="BQ65" s="99"/>
      <c r="BR65" s="99"/>
      <c r="BS65" s="99"/>
      <c r="BT65" s="99"/>
      <c r="BU65" s="99"/>
      <c r="BV65" s="99"/>
      <c r="BW65" s="99"/>
      <c r="BX65" s="99"/>
      <c r="BY65" s="99"/>
      <c r="BZ65" s="10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yQvux4mWcfHoOx6pkpWSP7DU4Q2tBdkNC4DoV4X29d7WrsZJ4lzX4FBCZ+TKBBslh25LmFwihQROkKsCVKH4Q==" saltValue="YRVwdPGvMLMbHhifnUyb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142069</v>
      </c>
      <c r="D6" s="34">
        <f t="shared" si="3"/>
        <v>46</v>
      </c>
      <c r="E6" s="34">
        <f t="shared" si="3"/>
        <v>1</v>
      </c>
      <c r="F6" s="34">
        <f t="shared" si="3"/>
        <v>0</v>
      </c>
      <c r="G6" s="34">
        <f t="shared" si="3"/>
        <v>1</v>
      </c>
      <c r="H6" s="34" t="str">
        <f t="shared" si="3"/>
        <v>神奈川県　小田原市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64.09</v>
      </c>
      <c r="P6" s="35">
        <f t="shared" si="3"/>
        <v>91.1</v>
      </c>
      <c r="Q6" s="35">
        <f t="shared" si="3"/>
        <v>2255</v>
      </c>
      <c r="R6" s="35">
        <f t="shared" si="3"/>
        <v>190580</v>
      </c>
      <c r="S6" s="35">
        <f t="shared" si="3"/>
        <v>113.81</v>
      </c>
      <c r="T6" s="35">
        <f t="shared" si="3"/>
        <v>1674.55</v>
      </c>
      <c r="U6" s="35">
        <f t="shared" si="3"/>
        <v>173030</v>
      </c>
      <c r="V6" s="35">
        <f t="shared" si="3"/>
        <v>55.31</v>
      </c>
      <c r="W6" s="35">
        <f t="shared" si="3"/>
        <v>3128.37</v>
      </c>
      <c r="X6" s="36">
        <f>IF(X7="",NA(),X7)</f>
        <v>105.38</v>
      </c>
      <c r="Y6" s="36">
        <f t="shared" ref="Y6:AG6" si="4">IF(Y7="",NA(),Y7)</f>
        <v>104.53</v>
      </c>
      <c r="Z6" s="36">
        <f t="shared" si="4"/>
        <v>120.09</v>
      </c>
      <c r="AA6" s="36">
        <f t="shared" si="4"/>
        <v>118.25</v>
      </c>
      <c r="AB6" s="36">
        <f t="shared" si="4"/>
        <v>113.97</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204.51</v>
      </c>
      <c r="AU6" s="36">
        <f t="shared" ref="AU6:BC6" si="6">IF(AU7="",NA(),AU7)</f>
        <v>210.33</v>
      </c>
      <c r="AV6" s="36">
        <f t="shared" si="6"/>
        <v>206.72</v>
      </c>
      <c r="AW6" s="36">
        <f t="shared" si="6"/>
        <v>209.15</v>
      </c>
      <c r="AX6" s="36">
        <f t="shared" si="6"/>
        <v>191.96</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454.32</v>
      </c>
      <c r="BF6" s="36">
        <f t="shared" ref="BF6:BN6" si="7">IF(BF7="",NA(),BF7)</f>
        <v>457.2</v>
      </c>
      <c r="BG6" s="36">
        <f t="shared" si="7"/>
        <v>393.74</v>
      </c>
      <c r="BH6" s="36">
        <f t="shared" si="7"/>
        <v>392.51</v>
      </c>
      <c r="BI6" s="36">
        <f t="shared" si="7"/>
        <v>399.39</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95.36</v>
      </c>
      <c r="BQ6" s="36">
        <f t="shared" ref="BQ6:BY6" si="8">IF(BQ7="",NA(),BQ7)</f>
        <v>94.28</v>
      </c>
      <c r="BR6" s="36">
        <f t="shared" si="8"/>
        <v>111.42</v>
      </c>
      <c r="BS6" s="36">
        <f t="shared" si="8"/>
        <v>109.51</v>
      </c>
      <c r="BT6" s="36">
        <f t="shared" si="8"/>
        <v>105.51</v>
      </c>
      <c r="BU6" s="36">
        <f t="shared" si="8"/>
        <v>106.4</v>
      </c>
      <c r="BV6" s="36">
        <f t="shared" si="8"/>
        <v>107.61</v>
      </c>
      <c r="BW6" s="36">
        <f t="shared" si="8"/>
        <v>106.02</v>
      </c>
      <c r="BX6" s="36">
        <f t="shared" si="8"/>
        <v>104.84</v>
      </c>
      <c r="BY6" s="36">
        <f t="shared" si="8"/>
        <v>106.11</v>
      </c>
      <c r="BZ6" s="35" t="str">
        <f>IF(BZ7="","",IF(BZ7="-","【-】","【"&amp;SUBSTITUTE(TEXT(BZ7,"#,##0.00"),"-","△")&amp;"】"))</f>
        <v>【103.24】</v>
      </c>
      <c r="CA6" s="36">
        <f>IF(CA7="",NA(),CA7)</f>
        <v>125.72</v>
      </c>
      <c r="CB6" s="36">
        <f t="shared" ref="CB6:CJ6" si="9">IF(CB7="",NA(),CB7)</f>
        <v>128.22999999999999</v>
      </c>
      <c r="CC6" s="36">
        <f t="shared" si="9"/>
        <v>127.56</v>
      </c>
      <c r="CD6" s="36">
        <f t="shared" si="9"/>
        <v>129.63</v>
      </c>
      <c r="CE6" s="36">
        <f t="shared" si="9"/>
        <v>134.09</v>
      </c>
      <c r="CF6" s="36">
        <f t="shared" si="9"/>
        <v>156.29</v>
      </c>
      <c r="CG6" s="36">
        <f t="shared" si="9"/>
        <v>155.69</v>
      </c>
      <c r="CH6" s="36">
        <f t="shared" si="9"/>
        <v>158.6</v>
      </c>
      <c r="CI6" s="36">
        <f t="shared" si="9"/>
        <v>161.82</v>
      </c>
      <c r="CJ6" s="36">
        <f t="shared" si="9"/>
        <v>161.03</v>
      </c>
      <c r="CK6" s="35" t="str">
        <f>IF(CK7="","",IF(CK7="-","【-】","【"&amp;SUBSTITUTE(TEXT(CK7,"#,##0.00"),"-","△")&amp;"】"))</f>
        <v>【168.38】</v>
      </c>
      <c r="CL6" s="36">
        <f>IF(CL7="",NA(),CL7)</f>
        <v>63.7</v>
      </c>
      <c r="CM6" s="36">
        <f t="shared" ref="CM6:CU6" si="10">IF(CM7="",NA(),CM7)</f>
        <v>62.84</v>
      </c>
      <c r="CN6" s="36">
        <f t="shared" si="10"/>
        <v>64.52</v>
      </c>
      <c r="CO6" s="36">
        <f t="shared" si="10"/>
        <v>63.41</v>
      </c>
      <c r="CP6" s="36">
        <f t="shared" si="10"/>
        <v>63.61</v>
      </c>
      <c r="CQ6" s="36">
        <f t="shared" si="10"/>
        <v>62.34</v>
      </c>
      <c r="CR6" s="36">
        <f t="shared" si="10"/>
        <v>62.46</v>
      </c>
      <c r="CS6" s="36">
        <f t="shared" si="10"/>
        <v>62.88</v>
      </c>
      <c r="CT6" s="36">
        <f t="shared" si="10"/>
        <v>62.32</v>
      </c>
      <c r="CU6" s="36">
        <f t="shared" si="10"/>
        <v>61.71</v>
      </c>
      <c r="CV6" s="35" t="str">
        <f>IF(CV7="","",IF(CV7="-","【-】","【"&amp;SUBSTITUTE(TEXT(CV7,"#,##0.00"),"-","△")&amp;"】"))</f>
        <v>【60.00】</v>
      </c>
      <c r="CW6" s="36">
        <f>IF(CW7="",NA(),CW7)</f>
        <v>87.9</v>
      </c>
      <c r="CX6" s="36">
        <f t="shared" ref="CX6:DF6" si="11">IF(CX7="",NA(),CX7)</f>
        <v>87.95</v>
      </c>
      <c r="CY6" s="36">
        <f t="shared" si="11"/>
        <v>86.03</v>
      </c>
      <c r="CZ6" s="36">
        <f t="shared" si="11"/>
        <v>86.73</v>
      </c>
      <c r="DA6" s="36">
        <f t="shared" si="11"/>
        <v>85.02</v>
      </c>
      <c r="DB6" s="36">
        <f t="shared" si="11"/>
        <v>90.15</v>
      </c>
      <c r="DC6" s="36">
        <f t="shared" si="11"/>
        <v>90.62</v>
      </c>
      <c r="DD6" s="36">
        <f t="shared" si="11"/>
        <v>90.13</v>
      </c>
      <c r="DE6" s="36">
        <f t="shared" si="11"/>
        <v>90.19</v>
      </c>
      <c r="DF6" s="36">
        <f t="shared" si="11"/>
        <v>90.03</v>
      </c>
      <c r="DG6" s="35" t="str">
        <f>IF(DG7="","",IF(DG7="-","【-】","【"&amp;SUBSTITUTE(TEXT(DG7,"#,##0.00"),"-","△")&amp;"】"))</f>
        <v>【89.80】</v>
      </c>
      <c r="DH6" s="36">
        <f>IF(DH7="",NA(),DH7)</f>
        <v>49.41</v>
      </c>
      <c r="DI6" s="36">
        <f t="shared" ref="DI6:DQ6" si="12">IF(DI7="",NA(),DI7)</f>
        <v>49.56</v>
      </c>
      <c r="DJ6" s="36">
        <f t="shared" si="12"/>
        <v>51.01</v>
      </c>
      <c r="DK6" s="36">
        <f t="shared" si="12"/>
        <v>52.16</v>
      </c>
      <c r="DL6" s="36">
        <f t="shared" si="12"/>
        <v>52.23</v>
      </c>
      <c r="DM6" s="36">
        <f t="shared" si="12"/>
        <v>47.37</v>
      </c>
      <c r="DN6" s="36">
        <f t="shared" si="12"/>
        <v>48.01</v>
      </c>
      <c r="DO6" s="36">
        <f t="shared" si="12"/>
        <v>48.01</v>
      </c>
      <c r="DP6" s="36">
        <f t="shared" si="12"/>
        <v>48.86</v>
      </c>
      <c r="DQ6" s="36">
        <f t="shared" si="12"/>
        <v>49.6</v>
      </c>
      <c r="DR6" s="35" t="str">
        <f>IF(DR7="","",IF(DR7="-","【-】","【"&amp;SUBSTITUTE(TEXT(DR7,"#,##0.00"),"-","△")&amp;"】"))</f>
        <v>【49.59】</v>
      </c>
      <c r="DS6" s="36">
        <f>IF(DS7="",NA(),DS7)</f>
        <v>27.79</v>
      </c>
      <c r="DT6" s="36">
        <f t="shared" ref="DT6:EB6" si="13">IF(DT7="",NA(),DT7)</f>
        <v>29.76</v>
      </c>
      <c r="DU6" s="36">
        <f t="shared" si="13"/>
        <v>21.46</v>
      </c>
      <c r="DV6" s="36">
        <f t="shared" si="13"/>
        <v>21.72</v>
      </c>
      <c r="DW6" s="36">
        <f t="shared" si="13"/>
        <v>22.74</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0.33</v>
      </c>
      <c r="EE6" s="36">
        <f t="shared" ref="EE6:EM6" si="14">IF(EE7="",NA(),EE7)</f>
        <v>0.36</v>
      </c>
      <c r="EF6" s="36">
        <f t="shared" si="14"/>
        <v>0.28000000000000003</v>
      </c>
      <c r="EG6" s="36">
        <f t="shared" si="14"/>
        <v>0.42</v>
      </c>
      <c r="EH6" s="36">
        <f t="shared" si="14"/>
        <v>0.27</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142069</v>
      </c>
      <c r="D7" s="38">
        <v>46</v>
      </c>
      <c r="E7" s="38">
        <v>1</v>
      </c>
      <c r="F7" s="38">
        <v>0</v>
      </c>
      <c r="G7" s="38">
        <v>1</v>
      </c>
      <c r="H7" s="38" t="s">
        <v>93</v>
      </c>
      <c r="I7" s="38" t="s">
        <v>94</v>
      </c>
      <c r="J7" s="38" t="s">
        <v>95</v>
      </c>
      <c r="K7" s="38" t="s">
        <v>96</v>
      </c>
      <c r="L7" s="38" t="s">
        <v>97</v>
      </c>
      <c r="M7" s="38" t="s">
        <v>98</v>
      </c>
      <c r="N7" s="39" t="s">
        <v>99</v>
      </c>
      <c r="O7" s="39">
        <v>64.09</v>
      </c>
      <c r="P7" s="39">
        <v>91.1</v>
      </c>
      <c r="Q7" s="39">
        <v>2255</v>
      </c>
      <c r="R7" s="39">
        <v>190580</v>
      </c>
      <c r="S7" s="39">
        <v>113.81</v>
      </c>
      <c r="T7" s="39">
        <v>1674.55</v>
      </c>
      <c r="U7" s="39">
        <v>173030</v>
      </c>
      <c r="V7" s="39">
        <v>55.31</v>
      </c>
      <c r="W7" s="39">
        <v>3128.37</v>
      </c>
      <c r="X7" s="39">
        <v>105.38</v>
      </c>
      <c r="Y7" s="39">
        <v>104.53</v>
      </c>
      <c r="Z7" s="39">
        <v>120.09</v>
      </c>
      <c r="AA7" s="39">
        <v>118.25</v>
      </c>
      <c r="AB7" s="39">
        <v>113.97</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204.51</v>
      </c>
      <c r="AU7" s="39">
        <v>210.33</v>
      </c>
      <c r="AV7" s="39">
        <v>206.72</v>
      </c>
      <c r="AW7" s="39">
        <v>209.15</v>
      </c>
      <c r="AX7" s="39">
        <v>191.96</v>
      </c>
      <c r="AY7" s="39">
        <v>299.44</v>
      </c>
      <c r="AZ7" s="39">
        <v>311.99</v>
      </c>
      <c r="BA7" s="39">
        <v>307.83</v>
      </c>
      <c r="BB7" s="39">
        <v>318.89</v>
      </c>
      <c r="BC7" s="39">
        <v>309.10000000000002</v>
      </c>
      <c r="BD7" s="39">
        <v>264.97000000000003</v>
      </c>
      <c r="BE7" s="39">
        <v>454.32</v>
      </c>
      <c r="BF7" s="39">
        <v>457.2</v>
      </c>
      <c r="BG7" s="39">
        <v>393.74</v>
      </c>
      <c r="BH7" s="39">
        <v>392.51</v>
      </c>
      <c r="BI7" s="39">
        <v>399.39</v>
      </c>
      <c r="BJ7" s="39">
        <v>298.08999999999997</v>
      </c>
      <c r="BK7" s="39">
        <v>291.77999999999997</v>
      </c>
      <c r="BL7" s="39">
        <v>295.44</v>
      </c>
      <c r="BM7" s="39">
        <v>290.07</v>
      </c>
      <c r="BN7" s="39">
        <v>290.42</v>
      </c>
      <c r="BO7" s="39">
        <v>266.61</v>
      </c>
      <c r="BP7" s="39">
        <v>95.36</v>
      </c>
      <c r="BQ7" s="39">
        <v>94.28</v>
      </c>
      <c r="BR7" s="39">
        <v>111.42</v>
      </c>
      <c r="BS7" s="39">
        <v>109.51</v>
      </c>
      <c r="BT7" s="39">
        <v>105.51</v>
      </c>
      <c r="BU7" s="39">
        <v>106.4</v>
      </c>
      <c r="BV7" s="39">
        <v>107.61</v>
      </c>
      <c r="BW7" s="39">
        <v>106.02</v>
      </c>
      <c r="BX7" s="39">
        <v>104.84</v>
      </c>
      <c r="BY7" s="39">
        <v>106.11</v>
      </c>
      <c r="BZ7" s="39">
        <v>103.24</v>
      </c>
      <c r="CA7" s="39">
        <v>125.72</v>
      </c>
      <c r="CB7" s="39">
        <v>128.22999999999999</v>
      </c>
      <c r="CC7" s="39">
        <v>127.56</v>
      </c>
      <c r="CD7" s="39">
        <v>129.63</v>
      </c>
      <c r="CE7" s="39">
        <v>134.09</v>
      </c>
      <c r="CF7" s="39">
        <v>156.29</v>
      </c>
      <c r="CG7" s="39">
        <v>155.69</v>
      </c>
      <c r="CH7" s="39">
        <v>158.6</v>
      </c>
      <c r="CI7" s="39">
        <v>161.82</v>
      </c>
      <c r="CJ7" s="39">
        <v>161.03</v>
      </c>
      <c r="CK7" s="39">
        <v>168.38</v>
      </c>
      <c r="CL7" s="39">
        <v>63.7</v>
      </c>
      <c r="CM7" s="39">
        <v>62.84</v>
      </c>
      <c r="CN7" s="39">
        <v>64.52</v>
      </c>
      <c r="CO7" s="39">
        <v>63.41</v>
      </c>
      <c r="CP7" s="39">
        <v>63.61</v>
      </c>
      <c r="CQ7" s="39">
        <v>62.34</v>
      </c>
      <c r="CR7" s="39">
        <v>62.46</v>
      </c>
      <c r="CS7" s="39">
        <v>62.88</v>
      </c>
      <c r="CT7" s="39">
        <v>62.32</v>
      </c>
      <c r="CU7" s="39">
        <v>61.71</v>
      </c>
      <c r="CV7" s="39">
        <v>60</v>
      </c>
      <c r="CW7" s="39">
        <v>87.9</v>
      </c>
      <c r="CX7" s="39">
        <v>87.95</v>
      </c>
      <c r="CY7" s="39">
        <v>86.03</v>
      </c>
      <c r="CZ7" s="39">
        <v>86.73</v>
      </c>
      <c r="DA7" s="39">
        <v>85.02</v>
      </c>
      <c r="DB7" s="39">
        <v>90.15</v>
      </c>
      <c r="DC7" s="39">
        <v>90.62</v>
      </c>
      <c r="DD7" s="39">
        <v>90.13</v>
      </c>
      <c r="DE7" s="39">
        <v>90.19</v>
      </c>
      <c r="DF7" s="39">
        <v>90.03</v>
      </c>
      <c r="DG7" s="39">
        <v>89.8</v>
      </c>
      <c r="DH7" s="39">
        <v>49.41</v>
      </c>
      <c r="DI7" s="39">
        <v>49.56</v>
      </c>
      <c r="DJ7" s="39">
        <v>51.01</v>
      </c>
      <c r="DK7" s="39">
        <v>52.16</v>
      </c>
      <c r="DL7" s="39">
        <v>52.23</v>
      </c>
      <c r="DM7" s="39">
        <v>47.37</v>
      </c>
      <c r="DN7" s="39">
        <v>48.01</v>
      </c>
      <c r="DO7" s="39">
        <v>48.01</v>
      </c>
      <c r="DP7" s="39">
        <v>48.86</v>
      </c>
      <c r="DQ7" s="39">
        <v>49.6</v>
      </c>
      <c r="DR7" s="39">
        <v>49.59</v>
      </c>
      <c r="DS7" s="39">
        <v>27.79</v>
      </c>
      <c r="DT7" s="39">
        <v>29.76</v>
      </c>
      <c r="DU7" s="39">
        <v>21.46</v>
      </c>
      <c r="DV7" s="39">
        <v>21.72</v>
      </c>
      <c r="DW7" s="39">
        <v>22.74</v>
      </c>
      <c r="DX7" s="39">
        <v>14.27</v>
      </c>
      <c r="DY7" s="39">
        <v>16.170000000000002</v>
      </c>
      <c r="DZ7" s="39">
        <v>16.600000000000001</v>
      </c>
      <c r="EA7" s="39">
        <v>18.510000000000002</v>
      </c>
      <c r="EB7" s="39">
        <v>20.49</v>
      </c>
      <c r="EC7" s="39">
        <v>19.440000000000001</v>
      </c>
      <c r="ED7" s="39">
        <v>0.33</v>
      </c>
      <c r="EE7" s="39">
        <v>0.36</v>
      </c>
      <c r="EF7" s="39">
        <v>0.28000000000000003</v>
      </c>
      <c r="EG7" s="39">
        <v>0.42</v>
      </c>
      <c r="EH7" s="39">
        <v>0.27</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2021-02-24T08:08:26Z</cp:lastPrinted>
  <dcterms:created xsi:type="dcterms:W3CDTF">2020-12-04T02:06:55Z</dcterms:created>
  <dcterms:modified xsi:type="dcterms:W3CDTF">2021-02-24T08:08:29Z</dcterms:modified>
  <cp:category/>
</cp:coreProperties>
</file>