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02 人口等" sheetId="1" r:id="rId1"/>
  </sheets>
  <definedNames>
    <definedName name="_xlnm.Print_Area" localSheetId="0">'02 人口等'!$A$1:$O$46</definedName>
  </definedNames>
  <calcPr fullCalcOnLoad="1"/>
</workbook>
</file>

<file path=xl/sharedStrings.xml><?xml version="1.0" encoding="utf-8"?>
<sst xmlns="http://schemas.openxmlformats.org/spreadsheetml/2006/main" count="71" uniqueCount="59">
  <si>
    <t>　  人　口 （人）</t>
  </si>
  <si>
    <t>　人 口 （人）</t>
  </si>
  <si>
    <t>人       口</t>
  </si>
  <si>
    <t>世  帯  数</t>
  </si>
  <si>
    <t>世帯数</t>
  </si>
  <si>
    <t>市町村名</t>
  </si>
  <si>
    <t>　順　位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</si>
  <si>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</si>
  <si>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</si>
  <si>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</si>
  <si>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</si>
  <si>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</si>
  <si>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</si>
  <si>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</si>
  <si>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</si>
  <si>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</si>
  <si>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</si>
  <si>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</si>
  <si>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</si>
  <si>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</si>
  <si>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</si>
  <si>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</si>
  <si>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</si>
  <si>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</si>
  <si>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</si>
  <si>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</si>
  <si>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</si>
  <si>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</si>
  <si>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</si>
  <si>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</si>
  <si>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</si>
  <si>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</si>
  <si>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</si>
  <si>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</si>
  <si>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</si>
  <si>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</si>
  <si>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</si>
  <si>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</si>
  <si>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</si>
  <si>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</si>
  <si>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</si>
  <si>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</si>
  <si>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</si>
  <si>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</si>
  <si>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</si>
  <si>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>人　口</t>
  </si>
  <si>
    <t>人口（人）</t>
  </si>
  <si>
    <t>2 人　口　等</t>
  </si>
  <si>
    <t>平塚市</t>
  </si>
  <si>
    <t>外国人住民人口</t>
  </si>
  <si>
    <t>増減率（％）</t>
  </si>
  <si>
    <r>
      <t>増減率</t>
    </r>
    <r>
      <rPr>
        <sz val="8"/>
        <rFont val="ＭＳ Ｐ明朝"/>
        <family val="1"/>
      </rPr>
      <t>（％）</t>
    </r>
  </si>
  <si>
    <t>－</t>
  </si>
  <si>
    <t>平  成　27　年  国  調</t>
  </si>
  <si>
    <t>平　成　22　年　国　調</t>
  </si>
  <si>
    <t>※平成22年国調については、組替の数値を使用している</t>
  </si>
  <si>
    <t>住民基本台帳（平成31.1.1現在）</t>
  </si>
  <si>
    <t>住民基本台帳（令和2.1.1現在）</t>
  </si>
  <si>
    <t>(令2.1.1現在)(人）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</si>
</sst>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,##0_)"/>
    <numFmt numFmtId="184" formatCode="#,##0.0_)"/>
    <numFmt numFmtId="185" formatCode="0.0%"/>
    <numFmt numFmtId="186" formatCode="###,###,###,##0;&quot;-&quot;##,###,###,##0"/>
    <numFmt numFmtId="187" formatCode="0_ "/>
    <numFmt numFmtId="188" formatCode="0.000_ "/>
    <numFmt numFmtId="189" formatCode="0.00_ "/>
    <numFmt numFmtId="190" formatCode="#0.0;&quot;-&quot;0.0"/>
    <numFmt numFmtId="191" formatCode="[&lt;=999]000;[&lt;=9999]000\-00;000\-0000"/>
    <numFmt numFmtId="192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9"/>
      <name val="ＭＳ Ｐ明朝"/>
      <family val="1"/>
    </font>
    <font>
      <strike/>
      <sz val="9"/>
      <name val="ＭＳ Ｐ明朝"/>
      <family val="1"/>
    </font>
    <font>
      <strike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1" fontId="7" fillId="0" borderId="0">
      <alignment/>
      <protection/>
    </xf>
    <xf numFmtId="0" fontId="0" fillId="0" borderId="0">
      <alignment/>
      <protection/>
    </xf>
    <xf numFmtId="1" fontId="7" fillId="0" borderId="0">
      <alignment/>
      <protection/>
    </xf>
    <xf numFmtId="0" fontId="0" fillId="0" borderId="0">
      <alignment/>
      <protection/>
    </xf>
    <xf numFmtId="1" fontId="7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" fontId="7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7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4" fillId="0" borderId="25" xfId="49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192" fontId="4" fillId="0" borderId="23" xfId="0" applyNumberFormat="1" applyFont="1" applyFill="1" applyBorder="1" applyAlignment="1" applyProtection="1">
      <alignment horizontal="right" vertical="center"/>
      <protection/>
    </xf>
    <xf numFmtId="192" fontId="4" fillId="0" borderId="28" xfId="0" applyNumberFormat="1" applyFont="1" applyFill="1" applyBorder="1" applyAlignment="1" applyProtection="1">
      <alignment horizontal="right" vertical="center"/>
      <protection/>
    </xf>
    <xf numFmtId="192" fontId="4" fillId="0" borderId="29" xfId="0" applyNumberFormat="1" applyFont="1" applyFill="1" applyBorder="1" applyAlignment="1" applyProtection="1">
      <alignment horizontal="right" vertical="center"/>
      <protection/>
    </xf>
    <xf numFmtId="3" fontId="4" fillId="0" borderId="26" xfId="0" applyNumberFormat="1" applyFont="1" applyFill="1" applyBorder="1" applyAlignment="1">
      <alignment vertical="center"/>
    </xf>
    <xf numFmtId="192" fontId="4" fillId="0" borderId="26" xfId="0" applyNumberFormat="1" applyFont="1" applyFill="1" applyBorder="1" applyAlignment="1" applyProtection="1">
      <alignment horizontal="right" vertical="center"/>
      <protection/>
    </xf>
    <xf numFmtId="192" fontId="4" fillId="0" borderId="30" xfId="0" applyNumberFormat="1" applyFont="1" applyFill="1" applyBorder="1" applyAlignment="1" applyProtection="1">
      <alignment horizontal="right" vertical="center"/>
      <protection/>
    </xf>
    <xf numFmtId="192" fontId="4" fillId="0" borderId="31" xfId="0" applyNumberFormat="1" applyFont="1" applyFill="1" applyBorder="1" applyAlignment="1" applyProtection="1">
      <alignment horizontal="right" vertical="center"/>
      <protection/>
    </xf>
    <xf numFmtId="192" fontId="4" fillId="0" borderId="24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>
      <alignment vertical="center"/>
    </xf>
    <xf numFmtId="192" fontId="4" fillId="0" borderId="21" xfId="0" applyNumberFormat="1" applyFont="1" applyFill="1" applyBorder="1" applyAlignment="1" applyProtection="1">
      <alignment horizontal="right" vertical="center"/>
      <protection/>
    </xf>
    <xf numFmtId="192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23" xfId="51" applyNumberFormat="1" applyFont="1" applyFill="1" applyBorder="1" applyAlignment="1">
      <alignment vertical="center"/>
    </xf>
    <xf numFmtId="3" fontId="4" fillId="0" borderId="25" xfId="72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 quotePrefix="1">
      <alignment vertical="center"/>
      <protection/>
    </xf>
    <xf numFmtId="3" fontId="4" fillId="0" borderId="23" xfId="72" applyNumberFormat="1" applyFont="1" applyFill="1" applyBorder="1" applyAlignment="1" applyProtection="1">
      <alignment vertical="center"/>
      <protection locked="0"/>
    </xf>
    <xf numFmtId="192" fontId="4" fillId="0" borderId="25" xfId="0" applyNumberFormat="1" applyFont="1" applyFill="1" applyBorder="1" applyAlignment="1" applyProtection="1">
      <alignment horizontal="right" vertical="center"/>
      <protection/>
    </xf>
    <xf numFmtId="3" fontId="4" fillId="0" borderId="25" xfId="51" applyNumberFormat="1" applyFont="1" applyFill="1" applyBorder="1" applyAlignment="1">
      <alignment vertical="center"/>
    </xf>
    <xf numFmtId="3" fontId="4" fillId="0" borderId="25" xfId="51" applyNumberFormat="1" applyFont="1" applyFill="1" applyBorder="1" applyAlignment="1" applyProtection="1">
      <alignment vertical="center"/>
      <protection locked="0"/>
    </xf>
    <xf numFmtId="3" fontId="4" fillId="0" borderId="24" xfId="72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4" fillId="0" borderId="24" xfId="51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 quotePrefix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177" fontId="4" fillId="0" borderId="24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32" borderId="32" xfId="0" applyNumberFormat="1" applyFont="1" applyFill="1" applyBorder="1" applyAlignment="1" applyProtection="1">
      <alignment horizontal="center" vertical="center"/>
      <protection/>
    </xf>
    <xf numFmtId="0" fontId="3" fillId="32" borderId="33" xfId="0" applyNumberFormat="1" applyFont="1" applyFill="1" applyBorder="1" applyAlignment="1" applyProtection="1" quotePrefix="1">
      <alignment horizontal="center" vertical="center"/>
      <protection/>
    </xf>
    <xf numFmtId="0" fontId="4" fillId="32" borderId="24" xfId="0" applyNumberFormat="1" applyFont="1" applyFill="1" applyBorder="1" applyAlignment="1" applyProtection="1">
      <alignment horizontal="center" vertical="center"/>
      <protection/>
    </xf>
    <xf numFmtId="0" fontId="4" fillId="32" borderId="21" xfId="0" applyNumberFormat="1" applyFont="1" applyFill="1" applyBorder="1" applyAlignment="1" applyProtection="1">
      <alignment horizontal="center" vertical="center"/>
      <protection/>
    </xf>
    <xf numFmtId="3" fontId="4" fillId="32" borderId="23" xfId="51" applyNumberFormat="1" applyFont="1" applyFill="1" applyBorder="1" applyAlignment="1">
      <alignment vertical="center"/>
    </xf>
    <xf numFmtId="3" fontId="4" fillId="32" borderId="23" xfId="0" applyNumberFormat="1" applyFont="1" applyFill="1" applyBorder="1" applyAlignment="1">
      <alignment vertical="center"/>
    </xf>
    <xf numFmtId="3" fontId="4" fillId="32" borderId="24" xfId="0" applyNumberFormat="1" applyFont="1" applyFill="1" applyBorder="1" applyAlignment="1">
      <alignment vertical="center"/>
    </xf>
    <xf numFmtId="3" fontId="4" fillId="32" borderId="25" xfId="72" applyNumberFormat="1" applyFont="1" applyFill="1" applyBorder="1" applyAlignment="1" applyProtection="1">
      <alignment vertical="center"/>
      <protection locked="0"/>
    </xf>
    <xf numFmtId="3" fontId="4" fillId="32" borderId="26" xfId="0" applyNumberFormat="1" applyFont="1" applyFill="1" applyBorder="1" applyAlignment="1" applyProtection="1" quotePrefix="1">
      <alignment vertical="center"/>
      <protection/>
    </xf>
    <xf numFmtId="3" fontId="4" fillId="32" borderId="23" xfId="72" applyNumberFormat="1" applyFont="1" applyFill="1" applyBorder="1" applyAlignment="1" applyProtection="1">
      <alignment vertical="center"/>
      <protection locked="0"/>
    </xf>
    <xf numFmtId="3" fontId="4" fillId="32" borderId="25" xfId="0" applyNumberFormat="1" applyFont="1" applyFill="1" applyBorder="1" applyAlignment="1">
      <alignment vertical="center"/>
    </xf>
    <xf numFmtId="3" fontId="4" fillId="32" borderId="25" xfId="51" applyNumberFormat="1" applyFont="1" applyFill="1" applyBorder="1" applyAlignment="1">
      <alignment vertical="center"/>
    </xf>
    <xf numFmtId="3" fontId="4" fillId="32" borderId="25" xfId="51" applyNumberFormat="1" applyFont="1" applyFill="1" applyBorder="1" applyAlignment="1" applyProtection="1">
      <alignment vertical="center"/>
      <protection locked="0"/>
    </xf>
    <xf numFmtId="3" fontId="4" fillId="32" borderId="24" xfId="72" applyNumberFormat="1" applyFont="1" applyFill="1" applyBorder="1" applyAlignment="1" applyProtection="1">
      <alignment vertical="center"/>
      <protection locked="0"/>
    </xf>
    <xf numFmtId="3" fontId="4" fillId="32" borderId="26" xfId="0" applyNumberFormat="1" applyFont="1" applyFill="1" applyBorder="1" applyAlignment="1" applyProtection="1">
      <alignment vertical="center"/>
      <protection/>
    </xf>
    <xf numFmtId="3" fontId="4" fillId="32" borderId="21" xfId="0" applyNumberFormat="1" applyFont="1" applyFill="1" applyBorder="1" applyAlignment="1">
      <alignment vertical="center"/>
    </xf>
    <xf numFmtId="3" fontId="4" fillId="32" borderId="24" xfId="51" applyNumberFormat="1" applyFont="1" applyFill="1" applyBorder="1" applyAlignment="1">
      <alignment vertical="center"/>
    </xf>
    <xf numFmtId="3" fontId="4" fillId="32" borderId="26" xfId="0" applyNumberFormat="1" applyFont="1" applyFill="1" applyBorder="1" applyAlignment="1">
      <alignment vertical="center"/>
    </xf>
    <xf numFmtId="0" fontId="9" fillId="32" borderId="37" xfId="0" applyNumberFormat="1" applyFont="1" applyFill="1" applyBorder="1" applyAlignment="1" applyProtection="1">
      <alignment horizontal="center" vertical="center"/>
      <protection/>
    </xf>
    <xf numFmtId="0" fontId="3" fillId="32" borderId="38" xfId="0" applyNumberFormat="1" applyFont="1" applyFill="1" applyBorder="1" applyAlignment="1" applyProtection="1">
      <alignment horizontal="center" vertical="center"/>
      <protection/>
    </xf>
    <xf numFmtId="0" fontId="3" fillId="32" borderId="39" xfId="0" applyNumberFormat="1" applyFont="1" applyFill="1" applyBorder="1" applyAlignment="1" applyProtection="1">
      <alignment horizontal="center" vertical="center"/>
      <protection/>
    </xf>
    <xf numFmtId="3" fontId="4" fillId="32" borderId="40" xfId="0" applyNumberFormat="1" applyFont="1" applyFill="1" applyBorder="1" applyAlignment="1" applyProtection="1">
      <alignment vertical="center"/>
      <protection/>
    </xf>
    <xf numFmtId="3" fontId="4" fillId="32" borderId="38" xfId="0" applyNumberFormat="1" applyFont="1" applyFill="1" applyBorder="1" applyAlignment="1" applyProtection="1">
      <alignment vertical="center"/>
      <protection/>
    </xf>
    <xf numFmtId="3" fontId="4" fillId="32" borderId="41" xfId="0" applyNumberFormat="1" applyFont="1" applyFill="1" applyBorder="1" applyAlignment="1" applyProtection="1">
      <alignment vertical="center"/>
      <protection/>
    </xf>
    <xf numFmtId="3" fontId="4" fillId="32" borderId="42" xfId="0" applyNumberFormat="1" applyFont="1" applyFill="1" applyBorder="1" applyAlignment="1" applyProtection="1">
      <alignment vertical="center"/>
      <protection/>
    </xf>
    <xf numFmtId="3" fontId="4" fillId="32" borderId="43" xfId="0" applyNumberFormat="1" applyFont="1" applyFill="1" applyBorder="1" applyAlignment="1" applyProtection="1">
      <alignment vertical="center"/>
      <protection/>
    </xf>
    <xf numFmtId="3" fontId="4" fillId="32" borderId="39" xfId="0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4 2" xfId="67"/>
    <cellStyle name="標準 5" xfId="68"/>
    <cellStyle name="標準 6" xfId="69"/>
    <cellStyle name="標準 7" xfId="70"/>
    <cellStyle name="標準 8" xfId="71"/>
    <cellStyle name="標準_H18年報様式・政令市以外（第１～６表）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5" zoomScaleNormal="85" zoomScaleSheetLayoutView="100" zoomScalePageLayoutView="0" workbookViewId="0" topLeftCell="A1">
      <selection activeCell="E15" sqref="E15"/>
    </sheetView>
  </sheetViews>
  <sheetFormatPr defaultColWidth="9.00390625" defaultRowHeight="15.75" customHeight="1"/>
  <cols>
    <col min="1" max="1" width="12.50390625" style="1" customWidth="1"/>
    <col min="2" max="2" width="12.125" style="5" customWidth="1"/>
    <col min="3" max="3" width="7.375" style="1" customWidth="1"/>
    <col min="4" max="4" width="10.375" style="5" bestFit="1" customWidth="1"/>
    <col min="5" max="5" width="12.125" style="1" customWidth="1"/>
    <col min="6" max="6" width="9.50390625" style="2" customWidth="1"/>
    <col min="7" max="8" width="10.00390625" style="1" bestFit="1" customWidth="1"/>
    <col min="9" max="10" width="10.875" style="5" customWidth="1"/>
    <col min="11" max="12" width="10.875" style="1" customWidth="1"/>
    <col min="13" max="13" width="8.875" style="6" customWidth="1"/>
    <col min="14" max="14" width="9.00390625" style="1" customWidth="1"/>
    <col min="15" max="15" width="14.25390625" style="5" customWidth="1"/>
    <col min="16" max="16384" width="9.00390625" style="1" customWidth="1"/>
  </cols>
  <sheetData>
    <row r="1" spans="1:8" ht="15.75" customHeight="1">
      <c r="A1" s="23" t="s">
        <v>47</v>
      </c>
      <c r="H1" s="3"/>
    </row>
    <row r="2" spans="1:8" ht="3.75" customHeight="1" thickBot="1">
      <c r="A2" s="3"/>
      <c r="H2" s="3"/>
    </row>
    <row r="3" spans="1:15" ht="17.25" customHeight="1">
      <c r="A3" s="69" t="s">
        <v>5</v>
      </c>
      <c r="B3" s="72" t="s">
        <v>53</v>
      </c>
      <c r="C3" s="73"/>
      <c r="D3" s="74"/>
      <c r="E3" s="66" t="s">
        <v>54</v>
      </c>
      <c r="F3" s="67"/>
      <c r="G3" s="12" t="s">
        <v>2</v>
      </c>
      <c r="H3" s="13" t="s">
        <v>3</v>
      </c>
      <c r="I3" s="77" t="s">
        <v>57</v>
      </c>
      <c r="J3" s="78"/>
      <c r="K3" s="56" t="s">
        <v>56</v>
      </c>
      <c r="L3" s="57"/>
      <c r="M3" s="27" t="s">
        <v>45</v>
      </c>
      <c r="N3" s="28" t="s">
        <v>4</v>
      </c>
      <c r="O3" s="95" t="s">
        <v>49</v>
      </c>
    </row>
    <row r="4" spans="1:15" ht="3.75" customHeight="1">
      <c r="A4" s="70"/>
      <c r="B4" s="75" t="s">
        <v>0</v>
      </c>
      <c r="C4" s="14"/>
      <c r="D4" s="68" t="s">
        <v>4</v>
      </c>
      <c r="E4" s="68" t="s">
        <v>1</v>
      </c>
      <c r="F4" s="64" t="s">
        <v>4</v>
      </c>
      <c r="G4" s="15"/>
      <c r="H4" s="16"/>
      <c r="I4" s="79" t="s">
        <v>46</v>
      </c>
      <c r="J4" s="79" t="s">
        <v>4</v>
      </c>
      <c r="K4" s="62" t="s">
        <v>46</v>
      </c>
      <c r="L4" s="62" t="s">
        <v>4</v>
      </c>
      <c r="M4" s="58" t="s">
        <v>50</v>
      </c>
      <c r="N4" s="60" t="s">
        <v>50</v>
      </c>
      <c r="O4" s="96" t="s">
        <v>58</v>
      </c>
    </row>
    <row r="5" spans="1:15" ht="17.25" customHeight="1" thickBot="1">
      <c r="A5" s="71"/>
      <c r="B5" s="76"/>
      <c r="C5" s="17" t="s">
        <v>6</v>
      </c>
      <c r="D5" s="65"/>
      <c r="E5" s="65"/>
      <c r="F5" s="65"/>
      <c r="G5" s="18" t="s">
        <v>51</v>
      </c>
      <c r="H5" s="19" t="s">
        <v>51</v>
      </c>
      <c r="I5" s="80"/>
      <c r="J5" s="80"/>
      <c r="K5" s="63"/>
      <c r="L5" s="63"/>
      <c r="M5" s="59"/>
      <c r="N5" s="61"/>
      <c r="O5" s="97"/>
    </row>
    <row r="6" spans="1:15" ht="16.5" customHeight="1">
      <c r="A6" s="8" t="s">
        <v>7</v>
      </c>
      <c r="B6" s="33">
        <v>3724844</v>
      </c>
      <c r="C6" s="20">
        <v>1</v>
      </c>
      <c r="D6" s="33">
        <v>1645618</v>
      </c>
      <c r="E6" s="20">
        <v>3688773</v>
      </c>
      <c r="F6" s="34">
        <v>1583889</v>
      </c>
      <c r="G6" s="35">
        <f>+ROUND(B6/E6*100-100,1)</f>
        <v>1</v>
      </c>
      <c r="H6" s="41">
        <f>+ROUND(D6/F6*100-100,1)</f>
        <v>3.9</v>
      </c>
      <c r="I6" s="81">
        <v>3754772</v>
      </c>
      <c r="J6" s="82">
        <v>1803782</v>
      </c>
      <c r="K6" s="46">
        <v>3745796</v>
      </c>
      <c r="L6" s="20">
        <v>1783035</v>
      </c>
      <c r="M6" s="35">
        <f>+ROUND(I6/K6*100-100,1)</f>
        <v>0.2</v>
      </c>
      <c r="N6" s="35">
        <f>+ROUND(J6/L6*100-100,1)</f>
        <v>1.2</v>
      </c>
      <c r="O6" s="98">
        <v>104033</v>
      </c>
    </row>
    <row r="7" spans="1:15" ht="16.5" customHeight="1">
      <c r="A7" s="7" t="s">
        <v>8</v>
      </c>
      <c r="B7" s="33">
        <v>1475213</v>
      </c>
      <c r="C7" s="21">
        <v>2</v>
      </c>
      <c r="D7" s="33">
        <v>691837</v>
      </c>
      <c r="E7" s="21">
        <v>1425512</v>
      </c>
      <c r="F7" s="21">
        <v>662694</v>
      </c>
      <c r="G7" s="35">
        <f>+ROUND(B7/E7*100-100,1)</f>
        <v>3.5</v>
      </c>
      <c r="H7" s="36">
        <f aca="true" t="shared" si="0" ref="H7:H44">+ROUND(D7/F7*100-100,1)</f>
        <v>4.4</v>
      </c>
      <c r="I7" s="81">
        <v>1514299</v>
      </c>
      <c r="J7" s="83">
        <v>753100</v>
      </c>
      <c r="K7" s="46">
        <v>1500460</v>
      </c>
      <c r="L7" s="21">
        <v>740452</v>
      </c>
      <c r="M7" s="35">
        <f aca="true" t="shared" si="1" ref="M7:N44">+ROUND(I7/K7*100-100,1)</f>
        <v>0.9</v>
      </c>
      <c r="N7" s="36">
        <f t="shared" si="1"/>
        <v>1.7</v>
      </c>
      <c r="O7" s="99">
        <v>45677</v>
      </c>
    </row>
    <row r="8" spans="1:15" ht="16.5" customHeight="1" thickBot="1">
      <c r="A8" s="4" t="s">
        <v>16</v>
      </c>
      <c r="B8" s="33">
        <v>720780</v>
      </c>
      <c r="C8" s="22">
        <v>3</v>
      </c>
      <c r="D8" s="33">
        <v>311188</v>
      </c>
      <c r="E8" s="22">
        <v>717515</v>
      </c>
      <c r="F8" s="22">
        <v>302802</v>
      </c>
      <c r="G8" s="35">
        <f>+ROUND(B8/E8*100-100,1)</f>
        <v>0.5</v>
      </c>
      <c r="H8" s="37">
        <f t="shared" si="0"/>
        <v>2.8</v>
      </c>
      <c r="I8" s="81">
        <v>718300</v>
      </c>
      <c r="J8" s="84">
        <v>338570</v>
      </c>
      <c r="K8" s="46">
        <v>718367</v>
      </c>
      <c r="L8" s="47">
        <v>334684</v>
      </c>
      <c r="M8" s="35">
        <f t="shared" si="1"/>
        <v>0</v>
      </c>
      <c r="N8" s="37">
        <f t="shared" si="1"/>
        <v>1.2</v>
      </c>
      <c r="O8" s="100">
        <v>15811</v>
      </c>
    </row>
    <row r="9" spans="1:15" ht="16.5" customHeight="1" thickBot="1">
      <c r="A9" s="9" t="s">
        <v>9</v>
      </c>
      <c r="B9" s="38">
        <f>SUM(B6:B8)</f>
        <v>5920837</v>
      </c>
      <c r="C9" s="24" t="s">
        <v>52</v>
      </c>
      <c r="D9" s="38">
        <f>SUM(D6:D8)</f>
        <v>2648643</v>
      </c>
      <c r="E9" s="38">
        <f>SUM(E6:E8)</f>
        <v>5831800</v>
      </c>
      <c r="F9" s="38">
        <f>SUM(F6:F8)</f>
        <v>2549385</v>
      </c>
      <c r="G9" s="39">
        <f>+ROUND(B9/E9*100-100,1)</f>
        <v>1.5</v>
      </c>
      <c r="H9" s="40">
        <f t="shared" si="0"/>
        <v>3.9</v>
      </c>
      <c r="I9" s="85">
        <f>+SUM(I6:I8)</f>
        <v>5987371</v>
      </c>
      <c r="J9" s="85">
        <f>+SUM(J6:J8)</f>
        <v>2895452</v>
      </c>
      <c r="K9" s="48">
        <f>+SUM(K6:K8)</f>
        <v>5964623</v>
      </c>
      <c r="L9" s="48">
        <f>+SUM(L6:L8)</f>
        <v>2858171</v>
      </c>
      <c r="M9" s="39">
        <f t="shared" si="1"/>
        <v>0.4</v>
      </c>
      <c r="N9" s="40">
        <f t="shared" si="1"/>
        <v>1.3</v>
      </c>
      <c r="O9" s="101">
        <f>+SUM(O6:O8)</f>
        <v>165521</v>
      </c>
    </row>
    <row r="10" spans="1:15" ht="16.5" customHeight="1">
      <c r="A10" s="8" t="s">
        <v>10</v>
      </c>
      <c r="B10" s="33">
        <v>406586</v>
      </c>
      <c r="C10" s="20">
        <v>5</v>
      </c>
      <c r="D10" s="33">
        <v>165746</v>
      </c>
      <c r="E10" s="20">
        <v>418325</v>
      </c>
      <c r="F10" s="20">
        <v>164362</v>
      </c>
      <c r="G10" s="35">
        <f>+ROUND(B10/E10*100-100,1)</f>
        <v>-2.8</v>
      </c>
      <c r="H10" s="41">
        <f t="shared" si="0"/>
        <v>0.8</v>
      </c>
      <c r="I10" s="81">
        <v>401050</v>
      </c>
      <c r="J10" s="86">
        <v>191579</v>
      </c>
      <c r="K10" s="46">
        <v>405244</v>
      </c>
      <c r="L10" s="49">
        <v>191525</v>
      </c>
      <c r="M10" s="35">
        <f t="shared" si="1"/>
        <v>-1</v>
      </c>
      <c r="N10" s="41">
        <f t="shared" si="1"/>
        <v>0</v>
      </c>
      <c r="O10" s="98">
        <v>5958</v>
      </c>
    </row>
    <row r="11" spans="1:15" ht="16.5" customHeight="1">
      <c r="A11" s="4" t="s">
        <v>48</v>
      </c>
      <c r="B11" s="33">
        <v>258227</v>
      </c>
      <c r="C11" s="22">
        <v>6</v>
      </c>
      <c r="D11" s="33">
        <v>107397</v>
      </c>
      <c r="E11" s="22">
        <v>260780</v>
      </c>
      <c r="F11" s="22">
        <v>104369</v>
      </c>
      <c r="G11" s="35">
        <f aca="true" t="shared" si="2" ref="G11:G24">+ROUND(B11/E11*100-100,1)</f>
        <v>-1</v>
      </c>
      <c r="H11" s="37">
        <f t="shared" si="0"/>
        <v>2.9</v>
      </c>
      <c r="I11" s="87">
        <v>256947</v>
      </c>
      <c r="J11" s="84">
        <v>117421</v>
      </c>
      <c r="K11" s="22">
        <v>257113</v>
      </c>
      <c r="L11" s="47">
        <v>116117</v>
      </c>
      <c r="M11" s="50">
        <f t="shared" si="1"/>
        <v>-0.1</v>
      </c>
      <c r="N11" s="37">
        <f t="shared" si="1"/>
        <v>1.1</v>
      </c>
      <c r="O11" s="100">
        <v>5237</v>
      </c>
    </row>
    <row r="12" spans="1:15" ht="16.5" customHeight="1">
      <c r="A12" s="4" t="s">
        <v>11</v>
      </c>
      <c r="B12" s="33">
        <v>173019</v>
      </c>
      <c r="C12" s="22">
        <v>11</v>
      </c>
      <c r="D12" s="33">
        <v>73035</v>
      </c>
      <c r="E12" s="22">
        <v>174314</v>
      </c>
      <c r="F12" s="22">
        <v>72463</v>
      </c>
      <c r="G12" s="35">
        <f t="shared" si="2"/>
        <v>-0.7</v>
      </c>
      <c r="H12" s="37">
        <f t="shared" si="0"/>
        <v>0.8</v>
      </c>
      <c r="I12" s="88">
        <v>176408</v>
      </c>
      <c r="J12" s="84">
        <v>82755</v>
      </c>
      <c r="K12" s="51">
        <v>176369</v>
      </c>
      <c r="L12" s="47">
        <v>82163</v>
      </c>
      <c r="M12" s="50">
        <f t="shared" si="1"/>
        <v>0</v>
      </c>
      <c r="N12" s="37">
        <f t="shared" si="1"/>
        <v>0.7</v>
      </c>
      <c r="O12" s="100">
        <v>1510</v>
      </c>
    </row>
    <row r="13" spans="1:15" ht="16.5" customHeight="1">
      <c r="A13" s="4" t="s">
        <v>12</v>
      </c>
      <c r="B13" s="33">
        <v>423894</v>
      </c>
      <c r="C13" s="22">
        <v>4</v>
      </c>
      <c r="D13" s="33">
        <v>180170</v>
      </c>
      <c r="E13" s="22">
        <v>409657</v>
      </c>
      <c r="F13" s="22">
        <v>171981</v>
      </c>
      <c r="G13" s="35">
        <f t="shared" si="2"/>
        <v>3.5</v>
      </c>
      <c r="H13" s="37">
        <f t="shared" si="0"/>
        <v>4.8</v>
      </c>
      <c r="I13" s="88">
        <v>436206</v>
      </c>
      <c r="J13" s="84">
        <v>200595</v>
      </c>
      <c r="K13" s="51">
        <v>433526</v>
      </c>
      <c r="L13" s="47">
        <v>197807</v>
      </c>
      <c r="M13" s="50">
        <f t="shared" si="1"/>
        <v>0.6</v>
      </c>
      <c r="N13" s="37">
        <f t="shared" si="1"/>
        <v>1.4</v>
      </c>
      <c r="O13" s="100">
        <v>6625</v>
      </c>
    </row>
    <row r="14" spans="1:15" ht="16.5" customHeight="1">
      <c r="A14" s="4" t="s">
        <v>13</v>
      </c>
      <c r="B14" s="33">
        <v>194086</v>
      </c>
      <c r="C14" s="22">
        <v>10</v>
      </c>
      <c r="D14" s="33">
        <v>79120</v>
      </c>
      <c r="E14" s="22">
        <v>198327</v>
      </c>
      <c r="F14" s="22">
        <v>77793</v>
      </c>
      <c r="G14" s="35">
        <f t="shared" si="2"/>
        <v>-2.1</v>
      </c>
      <c r="H14" s="37">
        <f t="shared" si="0"/>
        <v>1.7</v>
      </c>
      <c r="I14" s="88">
        <v>190580</v>
      </c>
      <c r="J14" s="84">
        <v>88002</v>
      </c>
      <c r="K14" s="51">
        <v>191557</v>
      </c>
      <c r="L14" s="47">
        <v>87342</v>
      </c>
      <c r="M14" s="50">
        <f t="shared" si="1"/>
        <v>-0.5</v>
      </c>
      <c r="N14" s="37">
        <f t="shared" si="1"/>
        <v>0.8</v>
      </c>
      <c r="O14" s="100">
        <v>2587</v>
      </c>
    </row>
    <row r="15" spans="1:15" ht="16.5" customHeight="1">
      <c r="A15" s="4" t="s">
        <v>14</v>
      </c>
      <c r="B15" s="33">
        <v>239348</v>
      </c>
      <c r="C15" s="22">
        <v>7</v>
      </c>
      <c r="D15" s="33">
        <v>97951</v>
      </c>
      <c r="E15" s="22">
        <v>235081</v>
      </c>
      <c r="F15" s="22">
        <v>93445</v>
      </c>
      <c r="G15" s="35">
        <f t="shared" si="2"/>
        <v>1.8</v>
      </c>
      <c r="H15" s="37">
        <f t="shared" si="0"/>
        <v>4.8</v>
      </c>
      <c r="I15" s="88">
        <v>243884</v>
      </c>
      <c r="J15" s="84">
        <v>108048</v>
      </c>
      <c r="K15" s="51">
        <v>243931</v>
      </c>
      <c r="L15" s="47">
        <v>106999</v>
      </c>
      <c r="M15" s="50">
        <f t="shared" si="1"/>
        <v>0</v>
      </c>
      <c r="N15" s="37">
        <f t="shared" si="1"/>
        <v>1</v>
      </c>
      <c r="O15" s="100">
        <v>2002</v>
      </c>
    </row>
    <row r="16" spans="1:15" ht="16.5" customHeight="1">
      <c r="A16" s="4" t="s">
        <v>15</v>
      </c>
      <c r="B16" s="33">
        <v>57425</v>
      </c>
      <c r="C16" s="22">
        <v>17</v>
      </c>
      <c r="D16" s="33">
        <v>24103</v>
      </c>
      <c r="E16" s="22">
        <v>58302</v>
      </c>
      <c r="F16" s="22">
        <v>23844</v>
      </c>
      <c r="G16" s="35">
        <f t="shared" si="2"/>
        <v>-1.5</v>
      </c>
      <c r="H16" s="37">
        <f t="shared" si="0"/>
        <v>1.1</v>
      </c>
      <c r="I16" s="89">
        <v>59525</v>
      </c>
      <c r="J16" s="84">
        <v>27454</v>
      </c>
      <c r="K16" s="52">
        <v>59573</v>
      </c>
      <c r="L16" s="47">
        <v>27287</v>
      </c>
      <c r="M16" s="50">
        <f t="shared" si="1"/>
        <v>-0.1</v>
      </c>
      <c r="N16" s="37">
        <f t="shared" si="1"/>
        <v>0.6</v>
      </c>
      <c r="O16" s="100">
        <v>523</v>
      </c>
    </row>
    <row r="17" spans="1:15" ht="16.5" customHeight="1">
      <c r="A17" s="4" t="s">
        <v>17</v>
      </c>
      <c r="B17" s="33">
        <v>45289</v>
      </c>
      <c r="C17" s="22">
        <v>19</v>
      </c>
      <c r="D17" s="33">
        <v>17567</v>
      </c>
      <c r="E17" s="22">
        <v>48352</v>
      </c>
      <c r="F17" s="22">
        <v>17884</v>
      </c>
      <c r="G17" s="35">
        <f t="shared" si="2"/>
        <v>-6.3</v>
      </c>
      <c r="H17" s="37">
        <f t="shared" si="0"/>
        <v>-1.8</v>
      </c>
      <c r="I17" s="88">
        <v>43036</v>
      </c>
      <c r="J17" s="84">
        <v>20001</v>
      </c>
      <c r="K17" s="51">
        <v>43770</v>
      </c>
      <c r="L17" s="47">
        <v>20008</v>
      </c>
      <c r="M17" s="50">
        <f t="shared" si="1"/>
        <v>-1.7</v>
      </c>
      <c r="N17" s="37">
        <f t="shared" si="1"/>
        <v>0</v>
      </c>
      <c r="O17" s="100">
        <v>321</v>
      </c>
    </row>
    <row r="18" spans="1:15" ht="16.5" customHeight="1">
      <c r="A18" s="4" t="s">
        <v>18</v>
      </c>
      <c r="B18" s="33">
        <v>167378</v>
      </c>
      <c r="C18" s="22">
        <v>12</v>
      </c>
      <c r="D18" s="33">
        <v>69778</v>
      </c>
      <c r="E18" s="22">
        <v>170145</v>
      </c>
      <c r="F18" s="22">
        <v>69373</v>
      </c>
      <c r="G18" s="35">
        <f t="shared" si="2"/>
        <v>-1.6</v>
      </c>
      <c r="H18" s="37">
        <f t="shared" si="0"/>
        <v>0.6</v>
      </c>
      <c r="I18" s="88">
        <v>161193</v>
      </c>
      <c r="J18" s="84">
        <v>73744</v>
      </c>
      <c r="K18" s="51">
        <v>161628</v>
      </c>
      <c r="L18" s="47">
        <v>72500</v>
      </c>
      <c r="M18" s="50">
        <f t="shared" si="1"/>
        <v>-0.3</v>
      </c>
      <c r="N18" s="37">
        <f t="shared" si="1"/>
        <v>1.7</v>
      </c>
      <c r="O18" s="100">
        <v>3783</v>
      </c>
    </row>
    <row r="19" spans="1:15" ht="16.5" customHeight="1">
      <c r="A19" s="4" t="s">
        <v>19</v>
      </c>
      <c r="B19" s="33">
        <v>225714</v>
      </c>
      <c r="C19" s="22">
        <v>9</v>
      </c>
      <c r="D19" s="33">
        <v>95824</v>
      </c>
      <c r="E19" s="22">
        <v>224420</v>
      </c>
      <c r="F19" s="22">
        <v>92476</v>
      </c>
      <c r="G19" s="35">
        <f t="shared" si="2"/>
        <v>0.6</v>
      </c>
      <c r="H19" s="37">
        <f t="shared" si="0"/>
        <v>3.6</v>
      </c>
      <c r="I19" s="88">
        <v>224378</v>
      </c>
      <c r="J19" s="84">
        <v>105095</v>
      </c>
      <c r="K19" s="51">
        <v>225089</v>
      </c>
      <c r="L19" s="47">
        <v>104150</v>
      </c>
      <c r="M19" s="50">
        <f t="shared" si="1"/>
        <v>-0.3</v>
      </c>
      <c r="N19" s="37">
        <f t="shared" si="1"/>
        <v>0.9</v>
      </c>
      <c r="O19" s="100">
        <v>7743</v>
      </c>
    </row>
    <row r="20" spans="1:15" ht="16.5" customHeight="1">
      <c r="A20" s="4" t="s">
        <v>20</v>
      </c>
      <c r="B20" s="33">
        <v>232922</v>
      </c>
      <c r="C20" s="22">
        <v>8</v>
      </c>
      <c r="D20" s="33">
        <v>102020</v>
      </c>
      <c r="E20" s="22">
        <v>228186</v>
      </c>
      <c r="F20" s="22">
        <v>97244</v>
      </c>
      <c r="G20" s="35">
        <f t="shared" si="2"/>
        <v>2.1</v>
      </c>
      <c r="H20" s="37">
        <f t="shared" si="0"/>
        <v>4.9</v>
      </c>
      <c r="I20" s="88">
        <v>239192</v>
      </c>
      <c r="J20" s="84">
        <v>114191</v>
      </c>
      <c r="K20" s="51">
        <v>237112</v>
      </c>
      <c r="L20" s="47">
        <v>111822</v>
      </c>
      <c r="M20" s="50">
        <f t="shared" si="1"/>
        <v>0.9</v>
      </c>
      <c r="N20" s="37">
        <f t="shared" si="1"/>
        <v>2.1</v>
      </c>
      <c r="O20" s="100">
        <v>7108</v>
      </c>
    </row>
    <row r="21" spans="1:15" ht="16.5" customHeight="1">
      <c r="A21" s="4" t="s">
        <v>21</v>
      </c>
      <c r="B21" s="33">
        <v>101514</v>
      </c>
      <c r="C21" s="22">
        <v>15</v>
      </c>
      <c r="D21" s="33">
        <v>43088</v>
      </c>
      <c r="E21" s="22">
        <v>101039</v>
      </c>
      <c r="F21" s="22">
        <v>41184</v>
      </c>
      <c r="G21" s="35">
        <f t="shared" si="2"/>
        <v>0.5</v>
      </c>
      <c r="H21" s="37">
        <f t="shared" si="0"/>
        <v>4.6</v>
      </c>
      <c r="I21" s="88">
        <v>100427</v>
      </c>
      <c r="J21" s="84">
        <v>45847</v>
      </c>
      <c r="K21" s="51">
        <v>100777</v>
      </c>
      <c r="L21" s="47">
        <v>45451</v>
      </c>
      <c r="M21" s="50">
        <f t="shared" si="1"/>
        <v>-0.3</v>
      </c>
      <c r="N21" s="37">
        <f t="shared" si="1"/>
        <v>0.9</v>
      </c>
      <c r="O21" s="100">
        <v>2678</v>
      </c>
    </row>
    <row r="22" spans="1:15" ht="16.5" customHeight="1">
      <c r="A22" s="4" t="s">
        <v>22</v>
      </c>
      <c r="B22" s="33">
        <v>130190</v>
      </c>
      <c r="C22" s="22">
        <v>13</v>
      </c>
      <c r="D22" s="33">
        <v>53416</v>
      </c>
      <c r="E22" s="22">
        <v>127707</v>
      </c>
      <c r="F22" s="22">
        <v>50405</v>
      </c>
      <c r="G22" s="35">
        <f t="shared" si="2"/>
        <v>1.9</v>
      </c>
      <c r="H22" s="37">
        <f t="shared" si="0"/>
        <v>6</v>
      </c>
      <c r="I22" s="88">
        <v>134442</v>
      </c>
      <c r="J22" s="84">
        <v>60067</v>
      </c>
      <c r="K22" s="51">
        <v>133199</v>
      </c>
      <c r="L22" s="47">
        <v>59011</v>
      </c>
      <c r="M22" s="50">
        <f t="shared" si="1"/>
        <v>0.9</v>
      </c>
      <c r="N22" s="37">
        <f t="shared" si="1"/>
        <v>1.8</v>
      </c>
      <c r="O22" s="100">
        <v>2646</v>
      </c>
    </row>
    <row r="23" spans="1:15" ht="16.5" customHeight="1">
      <c r="A23" s="4" t="s">
        <v>23</v>
      </c>
      <c r="B23" s="33">
        <v>128737</v>
      </c>
      <c r="C23" s="22">
        <v>14</v>
      </c>
      <c r="D23" s="33">
        <v>55910</v>
      </c>
      <c r="E23" s="22">
        <v>129436</v>
      </c>
      <c r="F23" s="22">
        <v>53977</v>
      </c>
      <c r="G23" s="35">
        <f t="shared" si="2"/>
        <v>-0.5</v>
      </c>
      <c r="H23" s="37">
        <f t="shared" si="0"/>
        <v>3.6</v>
      </c>
      <c r="I23" s="88">
        <v>131698</v>
      </c>
      <c r="J23" s="84">
        <v>62182</v>
      </c>
      <c r="K23" s="51">
        <v>130963</v>
      </c>
      <c r="L23" s="47">
        <v>61128</v>
      </c>
      <c r="M23" s="50">
        <f t="shared" si="1"/>
        <v>0.6</v>
      </c>
      <c r="N23" s="37">
        <f t="shared" si="1"/>
        <v>1.7</v>
      </c>
      <c r="O23" s="100">
        <v>3199</v>
      </c>
    </row>
    <row r="24" spans="1:15" ht="16.5" customHeight="1">
      <c r="A24" s="4" t="s">
        <v>24</v>
      </c>
      <c r="B24" s="33">
        <v>43306</v>
      </c>
      <c r="C24" s="22">
        <v>20</v>
      </c>
      <c r="D24" s="33">
        <v>16245</v>
      </c>
      <c r="E24" s="22">
        <v>44020</v>
      </c>
      <c r="F24" s="22">
        <v>15873</v>
      </c>
      <c r="G24" s="35">
        <f t="shared" si="2"/>
        <v>-1.6</v>
      </c>
      <c r="H24" s="37">
        <f t="shared" si="0"/>
        <v>2.3</v>
      </c>
      <c r="I24" s="88">
        <v>42195</v>
      </c>
      <c r="J24" s="84">
        <v>17939</v>
      </c>
      <c r="K24" s="51">
        <v>42687</v>
      </c>
      <c r="L24" s="47">
        <v>17898</v>
      </c>
      <c r="M24" s="50">
        <f t="shared" si="1"/>
        <v>-1.2</v>
      </c>
      <c r="N24" s="37">
        <f t="shared" si="1"/>
        <v>0.2</v>
      </c>
      <c r="O24" s="100">
        <v>476</v>
      </c>
    </row>
    <row r="25" spans="1:15" ht="16.5" customHeight="1" thickBot="1">
      <c r="A25" s="7" t="s">
        <v>25</v>
      </c>
      <c r="B25" s="33">
        <v>84460</v>
      </c>
      <c r="C25" s="21">
        <v>16</v>
      </c>
      <c r="D25" s="33">
        <v>33356</v>
      </c>
      <c r="E25" s="21">
        <v>83167</v>
      </c>
      <c r="F25" s="21">
        <v>31519</v>
      </c>
      <c r="G25" s="42">
        <f>+ROUND(B25/E25*100-100,1)</f>
        <v>1.6</v>
      </c>
      <c r="H25" s="36">
        <f t="shared" si="0"/>
        <v>5.8</v>
      </c>
      <c r="I25" s="83">
        <v>85297</v>
      </c>
      <c r="J25" s="90">
        <v>38111</v>
      </c>
      <c r="K25" s="21">
        <v>85120</v>
      </c>
      <c r="L25" s="53">
        <v>37498</v>
      </c>
      <c r="M25" s="42">
        <f t="shared" si="1"/>
        <v>0.2</v>
      </c>
      <c r="N25" s="36">
        <f t="shared" si="1"/>
        <v>1.6</v>
      </c>
      <c r="O25" s="102">
        <v>4068</v>
      </c>
    </row>
    <row r="26" spans="1:15" ht="16.5" customHeight="1" thickBot="1">
      <c r="A26" s="11" t="s">
        <v>26</v>
      </c>
      <c r="B26" s="38">
        <f>SUM(B10:B25)</f>
        <v>2912095</v>
      </c>
      <c r="C26" s="24" t="s">
        <v>52</v>
      </c>
      <c r="D26" s="38">
        <f>SUM(D10:D25)</f>
        <v>1214726</v>
      </c>
      <c r="E26" s="38">
        <f>SUM(E10:E25)</f>
        <v>2911258</v>
      </c>
      <c r="F26" s="38">
        <f>SUM(F10:F25)</f>
        <v>1178192</v>
      </c>
      <c r="G26" s="39">
        <f>+ROUND(B26/E26*100-100,1)</f>
        <v>0</v>
      </c>
      <c r="H26" s="40">
        <f t="shared" si="0"/>
        <v>3.1</v>
      </c>
      <c r="I26" s="91">
        <f>+SUM(I10:I25)</f>
        <v>2926458</v>
      </c>
      <c r="J26" s="91">
        <f>+SUM(J10:J25)</f>
        <v>1353031</v>
      </c>
      <c r="K26" s="54">
        <f>+SUM(K10:K25)</f>
        <v>2927658</v>
      </c>
      <c r="L26" s="54">
        <f>+SUM(L10:L25)</f>
        <v>1338706</v>
      </c>
      <c r="M26" s="39">
        <f t="shared" si="1"/>
        <v>0</v>
      </c>
      <c r="N26" s="40">
        <f t="shared" si="1"/>
        <v>1.1</v>
      </c>
      <c r="O26" s="101">
        <f>+SUM(O10:O25)</f>
        <v>56464</v>
      </c>
    </row>
    <row r="27" spans="1:15" ht="16.5" customHeight="1" thickBot="1">
      <c r="A27" s="10" t="s">
        <v>27</v>
      </c>
      <c r="B27" s="43">
        <f>B9+B26</f>
        <v>8832932</v>
      </c>
      <c r="C27" s="25" t="s">
        <v>52</v>
      </c>
      <c r="D27" s="43">
        <f>D9+D26</f>
        <v>3863369</v>
      </c>
      <c r="E27" s="43">
        <f>E9+E26</f>
        <v>8743058</v>
      </c>
      <c r="F27" s="43">
        <f>F9+F26</f>
        <v>3727577</v>
      </c>
      <c r="G27" s="44">
        <f>+ROUND(B27/E27*100-100,1)</f>
        <v>1</v>
      </c>
      <c r="H27" s="45">
        <f t="shared" si="0"/>
        <v>3.6</v>
      </c>
      <c r="I27" s="92">
        <f>+I9+I26</f>
        <v>8913829</v>
      </c>
      <c r="J27" s="92">
        <f>+J9+J26</f>
        <v>4248483</v>
      </c>
      <c r="K27" s="43">
        <f>+K9+K26</f>
        <v>8892281</v>
      </c>
      <c r="L27" s="43">
        <f>+L9+L26</f>
        <v>4196877</v>
      </c>
      <c r="M27" s="44">
        <f t="shared" si="1"/>
        <v>0.2</v>
      </c>
      <c r="N27" s="45">
        <f t="shared" si="1"/>
        <v>1.2</v>
      </c>
      <c r="O27" s="103">
        <f>+O9+O26</f>
        <v>221985</v>
      </c>
    </row>
    <row r="28" spans="1:15" ht="16.5" customHeight="1">
      <c r="A28" s="8" t="s">
        <v>28</v>
      </c>
      <c r="B28" s="33">
        <v>32096</v>
      </c>
      <c r="C28" s="20">
        <v>22</v>
      </c>
      <c r="D28" s="33">
        <v>12580</v>
      </c>
      <c r="E28" s="20">
        <v>32766</v>
      </c>
      <c r="F28" s="20">
        <v>12539</v>
      </c>
      <c r="G28" s="35">
        <f>+ROUND(B28/E28*100-100,1)</f>
        <v>-2</v>
      </c>
      <c r="H28" s="41">
        <f t="shared" si="0"/>
        <v>0.3</v>
      </c>
      <c r="I28" s="81">
        <v>32994</v>
      </c>
      <c r="J28" s="86">
        <v>14426</v>
      </c>
      <c r="K28" s="46">
        <v>33194</v>
      </c>
      <c r="L28" s="49">
        <v>14427</v>
      </c>
      <c r="M28" s="35">
        <f t="shared" si="1"/>
        <v>-0.6</v>
      </c>
      <c r="N28" s="41">
        <f t="shared" si="1"/>
        <v>0</v>
      </c>
      <c r="O28" s="98">
        <v>237</v>
      </c>
    </row>
    <row r="29" spans="1:15" ht="16.5" customHeight="1">
      <c r="A29" s="4" t="s">
        <v>29</v>
      </c>
      <c r="B29" s="33">
        <v>47936</v>
      </c>
      <c r="C29" s="22">
        <v>18</v>
      </c>
      <c r="D29" s="33">
        <v>18744</v>
      </c>
      <c r="E29" s="22">
        <v>47672</v>
      </c>
      <c r="F29" s="22">
        <v>18033</v>
      </c>
      <c r="G29" s="35">
        <f aca="true" t="shared" si="3" ref="G29:G40">+ROUND(B29/E29*100-100,1)</f>
        <v>0.6</v>
      </c>
      <c r="H29" s="37">
        <f t="shared" si="0"/>
        <v>3.9</v>
      </c>
      <c r="I29" s="87">
        <v>48695</v>
      </c>
      <c r="J29" s="84">
        <v>21457</v>
      </c>
      <c r="K29" s="22">
        <v>48588</v>
      </c>
      <c r="L29" s="47">
        <v>21214</v>
      </c>
      <c r="M29" s="50">
        <f t="shared" si="1"/>
        <v>0.2</v>
      </c>
      <c r="N29" s="37">
        <f t="shared" si="1"/>
        <v>1.1</v>
      </c>
      <c r="O29" s="100">
        <v>880</v>
      </c>
    </row>
    <row r="30" spans="1:15" ht="16.5" customHeight="1">
      <c r="A30" s="4" t="s">
        <v>30</v>
      </c>
      <c r="B30" s="33">
        <v>31550</v>
      </c>
      <c r="C30" s="22">
        <v>23</v>
      </c>
      <c r="D30" s="33">
        <v>12279</v>
      </c>
      <c r="E30" s="22">
        <v>33032</v>
      </c>
      <c r="F30" s="22">
        <v>12416</v>
      </c>
      <c r="G30" s="35">
        <f t="shared" si="3"/>
        <v>-4.5</v>
      </c>
      <c r="H30" s="37">
        <f t="shared" si="0"/>
        <v>-1.1</v>
      </c>
      <c r="I30" s="88">
        <v>32773</v>
      </c>
      <c r="J30" s="84">
        <v>14370</v>
      </c>
      <c r="K30" s="51">
        <v>32936</v>
      </c>
      <c r="L30" s="47">
        <v>14295</v>
      </c>
      <c r="M30" s="50">
        <f t="shared" si="1"/>
        <v>-0.5</v>
      </c>
      <c r="N30" s="37">
        <f t="shared" si="1"/>
        <v>0.5</v>
      </c>
      <c r="O30" s="100">
        <v>194</v>
      </c>
    </row>
    <row r="31" spans="1:15" ht="16.5" customHeight="1">
      <c r="A31" s="4" t="s">
        <v>31</v>
      </c>
      <c r="B31" s="33">
        <v>28378</v>
      </c>
      <c r="C31" s="22">
        <v>24</v>
      </c>
      <c r="D31" s="33">
        <v>11183</v>
      </c>
      <c r="E31" s="22">
        <v>29522</v>
      </c>
      <c r="F31" s="22">
        <v>11338</v>
      </c>
      <c r="G31" s="35">
        <f t="shared" si="3"/>
        <v>-3.9</v>
      </c>
      <c r="H31" s="37">
        <f t="shared" si="0"/>
        <v>-1.4</v>
      </c>
      <c r="I31" s="87">
        <v>28547</v>
      </c>
      <c r="J31" s="84">
        <v>12735</v>
      </c>
      <c r="K31" s="22">
        <v>28792</v>
      </c>
      <c r="L31" s="47">
        <v>12633</v>
      </c>
      <c r="M31" s="50">
        <f t="shared" si="1"/>
        <v>-0.9</v>
      </c>
      <c r="N31" s="37">
        <f t="shared" si="1"/>
        <v>0.8</v>
      </c>
      <c r="O31" s="100">
        <v>246</v>
      </c>
    </row>
    <row r="32" spans="1:15" ht="16.5" customHeight="1">
      <c r="A32" s="4" t="s">
        <v>32</v>
      </c>
      <c r="B32" s="33">
        <v>9679</v>
      </c>
      <c r="C32" s="22">
        <v>31</v>
      </c>
      <c r="D32" s="33">
        <v>3359</v>
      </c>
      <c r="E32" s="22">
        <v>10010</v>
      </c>
      <c r="F32" s="22">
        <v>3339</v>
      </c>
      <c r="G32" s="35">
        <f t="shared" si="3"/>
        <v>-3.3</v>
      </c>
      <c r="H32" s="37">
        <f t="shared" si="0"/>
        <v>0.6</v>
      </c>
      <c r="I32" s="88">
        <v>9394</v>
      </c>
      <c r="J32" s="84">
        <v>3794</v>
      </c>
      <c r="K32" s="51">
        <v>9481</v>
      </c>
      <c r="L32" s="47">
        <v>3770</v>
      </c>
      <c r="M32" s="50">
        <f t="shared" si="1"/>
        <v>-0.9</v>
      </c>
      <c r="N32" s="37">
        <f t="shared" si="1"/>
        <v>0.6</v>
      </c>
      <c r="O32" s="100">
        <v>330</v>
      </c>
    </row>
    <row r="33" spans="1:15" ht="16.5" customHeight="1">
      <c r="A33" s="4" t="s">
        <v>33</v>
      </c>
      <c r="B33" s="33">
        <v>17033</v>
      </c>
      <c r="C33" s="22">
        <v>26</v>
      </c>
      <c r="D33" s="33">
        <v>6178</v>
      </c>
      <c r="E33" s="22">
        <v>17972</v>
      </c>
      <c r="F33" s="22">
        <v>6350</v>
      </c>
      <c r="G33" s="35">
        <f t="shared" si="3"/>
        <v>-5.2</v>
      </c>
      <c r="H33" s="37">
        <f t="shared" si="0"/>
        <v>-2.7</v>
      </c>
      <c r="I33" s="87">
        <v>17326</v>
      </c>
      <c r="J33" s="84">
        <v>7010</v>
      </c>
      <c r="K33" s="22">
        <v>17280</v>
      </c>
      <c r="L33" s="47">
        <v>6914</v>
      </c>
      <c r="M33" s="50">
        <f t="shared" si="1"/>
        <v>0.3</v>
      </c>
      <c r="N33" s="37">
        <f t="shared" si="1"/>
        <v>1.4</v>
      </c>
      <c r="O33" s="100">
        <v>124</v>
      </c>
    </row>
    <row r="34" spans="1:15" ht="16.5" customHeight="1">
      <c r="A34" s="4" t="s">
        <v>34</v>
      </c>
      <c r="B34" s="33">
        <v>11171</v>
      </c>
      <c r="C34" s="22">
        <v>29</v>
      </c>
      <c r="D34" s="33">
        <v>4406</v>
      </c>
      <c r="E34" s="22">
        <v>11676</v>
      </c>
      <c r="F34" s="22">
        <v>4433</v>
      </c>
      <c r="G34" s="35">
        <f t="shared" si="3"/>
        <v>-4.3</v>
      </c>
      <c r="H34" s="37">
        <f t="shared" si="0"/>
        <v>-0.6</v>
      </c>
      <c r="I34" s="87">
        <v>11116</v>
      </c>
      <c r="J34" s="84">
        <v>4922</v>
      </c>
      <c r="K34" s="22">
        <v>11227</v>
      </c>
      <c r="L34" s="47">
        <v>4920</v>
      </c>
      <c r="M34" s="50">
        <f t="shared" si="1"/>
        <v>-1</v>
      </c>
      <c r="N34" s="37">
        <f t="shared" si="1"/>
        <v>0</v>
      </c>
      <c r="O34" s="100">
        <v>151</v>
      </c>
    </row>
    <row r="35" spans="1:15" ht="16.5" customHeight="1">
      <c r="A35" s="4" t="s">
        <v>35</v>
      </c>
      <c r="B35" s="33">
        <v>10724</v>
      </c>
      <c r="C35" s="22">
        <v>30</v>
      </c>
      <c r="D35" s="33">
        <v>3903</v>
      </c>
      <c r="E35" s="22">
        <v>11764</v>
      </c>
      <c r="F35" s="22">
        <v>3954</v>
      </c>
      <c r="G35" s="35">
        <f t="shared" si="3"/>
        <v>-8.8</v>
      </c>
      <c r="H35" s="37">
        <f t="shared" si="0"/>
        <v>-1.3</v>
      </c>
      <c r="I35" s="87">
        <v>10104</v>
      </c>
      <c r="J35" s="84">
        <v>4215</v>
      </c>
      <c r="K35" s="22">
        <v>10308</v>
      </c>
      <c r="L35" s="47">
        <v>4199</v>
      </c>
      <c r="M35" s="50">
        <f t="shared" si="1"/>
        <v>-2</v>
      </c>
      <c r="N35" s="37">
        <f t="shared" si="1"/>
        <v>0.4</v>
      </c>
      <c r="O35" s="100">
        <v>79</v>
      </c>
    </row>
    <row r="36" spans="1:15" ht="16.5" customHeight="1">
      <c r="A36" s="4" t="s">
        <v>36</v>
      </c>
      <c r="B36" s="33">
        <v>17013</v>
      </c>
      <c r="C36" s="22">
        <v>27</v>
      </c>
      <c r="D36" s="33">
        <v>6169</v>
      </c>
      <c r="E36" s="22">
        <v>16369</v>
      </c>
      <c r="F36" s="22">
        <v>5749</v>
      </c>
      <c r="G36" s="35">
        <f t="shared" si="3"/>
        <v>3.9</v>
      </c>
      <c r="H36" s="37">
        <f t="shared" si="0"/>
        <v>7.3</v>
      </c>
      <c r="I36" s="87">
        <v>18005</v>
      </c>
      <c r="J36" s="84">
        <v>7196</v>
      </c>
      <c r="K36" s="22">
        <v>17744</v>
      </c>
      <c r="L36" s="47">
        <v>7034</v>
      </c>
      <c r="M36" s="50">
        <f t="shared" si="1"/>
        <v>1.5</v>
      </c>
      <c r="N36" s="37">
        <f t="shared" si="1"/>
        <v>2.3</v>
      </c>
      <c r="O36" s="100">
        <v>138</v>
      </c>
    </row>
    <row r="37" spans="1:15" ht="16.5" customHeight="1">
      <c r="A37" s="4" t="s">
        <v>37</v>
      </c>
      <c r="B37" s="33">
        <v>11786</v>
      </c>
      <c r="C37" s="22">
        <v>28</v>
      </c>
      <c r="D37" s="33">
        <v>6088</v>
      </c>
      <c r="E37" s="22">
        <v>13853</v>
      </c>
      <c r="F37" s="22">
        <v>7266</v>
      </c>
      <c r="G37" s="35">
        <f t="shared" si="3"/>
        <v>-14.9</v>
      </c>
      <c r="H37" s="37">
        <f t="shared" si="0"/>
        <v>-16.2</v>
      </c>
      <c r="I37" s="88">
        <v>11468</v>
      </c>
      <c r="J37" s="84">
        <v>6866</v>
      </c>
      <c r="K37" s="51">
        <v>11655</v>
      </c>
      <c r="L37" s="47">
        <v>6810</v>
      </c>
      <c r="M37" s="50">
        <f t="shared" si="1"/>
        <v>-1.6</v>
      </c>
      <c r="N37" s="37">
        <f t="shared" si="1"/>
        <v>0.8</v>
      </c>
      <c r="O37" s="100">
        <v>608</v>
      </c>
    </row>
    <row r="38" spans="1:15" ht="16.5" customHeight="1">
      <c r="A38" s="4" t="s">
        <v>38</v>
      </c>
      <c r="B38" s="33">
        <v>7333</v>
      </c>
      <c r="C38" s="22">
        <v>32</v>
      </c>
      <c r="D38" s="33">
        <v>3068</v>
      </c>
      <c r="E38" s="22">
        <v>8212</v>
      </c>
      <c r="F38" s="22">
        <v>3252</v>
      </c>
      <c r="G38" s="35">
        <f t="shared" si="3"/>
        <v>-10.7</v>
      </c>
      <c r="H38" s="37">
        <f t="shared" si="0"/>
        <v>-5.7</v>
      </c>
      <c r="I38" s="87">
        <v>7204</v>
      </c>
      <c r="J38" s="84">
        <v>3438</v>
      </c>
      <c r="K38" s="22">
        <v>7334</v>
      </c>
      <c r="L38" s="47">
        <v>3454</v>
      </c>
      <c r="M38" s="50">
        <f t="shared" si="1"/>
        <v>-1.8</v>
      </c>
      <c r="N38" s="37">
        <f t="shared" si="1"/>
        <v>-0.5</v>
      </c>
      <c r="O38" s="100">
        <v>59</v>
      </c>
    </row>
    <row r="39" spans="1:15" ht="16.5" customHeight="1">
      <c r="A39" s="4" t="s">
        <v>39</v>
      </c>
      <c r="B39" s="33">
        <v>25026</v>
      </c>
      <c r="C39" s="22">
        <v>25</v>
      </c>
      <c r="D39" s="33">
        <v>10763</v>
      </c>
      <c r="E39" s="22">
        <v>26848</v>
      </c>
      <c r="F39" s="22">
        <v>11002</v>
      </c>
      <c r="G39" s="35">
        <f t="shared" si="3"/>
        <v>-6.8</v>
      </c>
      <c r="H39" s="37">
        <f t="shared" si="0"/>
        <v>-2.2</v>
      </c>
      <c r="I39" s="88">
        <v>24803</v>
      </c>
      <c r="J39" s="84">
        <v>12810</v>
      </c>
      <c r="K39" s="51">
        <v>25220</v>
      </c>
      <c r="L39" s="47">
        <v>12878</v>
      </c>
      <c r="M39" s="50">
        <f t="shared" si="1"/>
        <v>-1.7</v>
      </c>
      <c r="N39" s="37">
        <f t="shared" si="1"/>
        <v>-0.5</v>
      </c>
      <c r="O39" s="100">
        <v>347</v>
      </c>
    </row>
    <row r="40" spans="1:15" ht="16.5" customHeight="1">
      <c r="A40" s="4" t="s">
        <v>40</v>
      </c>
      <c r="B40" s="33">
        <v>40343</v>
      </c>
      <c r="C40" s="22">
        <v>21</v>
      </c>
      <c r="D40" s="33">
        <v>16067</v>
      </c>
      <c r="E40" s="22">
        <v>42089</v>
      </c>
      <c r="F40" s="22">
        <v>16063</v>
      </c>
      <c r="G40" s="35">
        <f t="shared" si="3"/>
        <v>-4.1</v>
      </c>
      <c r="H40" s="37">
        <f t="shared" si="0"/>
        <v>0</v>
      </c>
      <c r="I40" s="88">
        <v>40248</v>
      </c>
      <c r="J40" s="84">
        <v>18334</v>
      </c>
      <c r="K40" s="51">
        <v>40500</v>
      </c>
      <c r="L40" s="47">
        <v>18128</v>
      </c>
      <c r="M40" s="50">
        <f t="shared" si="1"/>
        <v>-0.6</v>
      </c>
      <c r="N40" s="37">
        <f t="shared" si="1"/>
        <v>1.1</v>
      </c>
      <c r="O40" s="100">
        <v>2865</v>
      </c>
    </row>
    <row r="41" spans="1:15" ht="16.5" customHeight="1" thickBot="1">
      <c r="A41" s="7" t="s">
        <v>41</v>
      </c>
      <c r="B41" s="33">
        <v>3214</v>
      </c>
      <c r="C41" s="21">
        <v>33</v>
      </c>
      <c r="D41" s="33">
        <v>1122</v>
      </c>
      <c r="E41" s="21">
        <v>3459</v>
      </c>
      <c r="F41" s="21">
        <v>1201</v>
      </c>
      <c r="G41" s="42">
        <f>+ROUND(B41/E41*100-100,1)</f>
        <v>-7.1</v>
      </c>
      <c r="H41" s="36">
        <f t="shared" si="0"/>
        <v>-6.6</v>
      </c>
      <c r="I41" s="93">
        <v>2936</v>
      </c>
      <c r="J41" s="90">
        <v>1271</v>
      </c>
      <c r="K41" s="55">
        <v>2981</v>
      </c>
      <c r="L41" s="53">
        <v>1261</v>
      </c>
      <c r="M41" s="42">
        <f t="shared" si="1"/>
        <v>-1.5</v>
      </c>
      <c r="N41" s="36">
        <f t="shared" si="1"/>
        <v>0.8</v>
      </c>
      <c r="O41" s="102">
        <v>32</v>
      </c>
    </row>
    <row r="42" spans="1:15" ht="16.5" customHeight="1" thickBot="1">
      <c r="A42" s="9" t="s">
        <v>42</v>
      </c>
      <c r="B42" s="38">
        <f>SUM(B28:B41)</f>
        <v>293282</v>
      </c>
      <c r="C42" s="24" t="s">
        <v>52</v>
      </c>
      <c r="D42" s="38">
        <f>SUM(D28:D41)</f>
        <v>115909</v>
      </c>
      <c r="E42" s="38">
        <f>SUM(E28:E41)</f>
        <v>305244</v>
      </c>
      <c r="F42" s="38">
        <f>SUM(F28:F41)</f>
        <v>116935</v>
      </c>
      <c r="G42" s="39">
        <f>+ROUND(B42/E42*100-100,1)</f>
        <v>-3.9</v>
      </c>
      <c r="H42" s="40">
        <f t="shared" si="0"/>
        <v>-0.9</v>
      </c>
      <c r="I42" s="94">
        <f>+SUM(I28:I41)</f>
        <v>295613</v>
      </c>
      <c r="J42" s="94">
        <f>+SUM(J28:J41)</f>
        <v>132844</v>
      </c>
      <c r="K42" s="38">
        <f>+SUM(K28:K41)</f>
        <v>297240</v>
      </c>
      <c r="L42" s="38">
        <f>+SUM(L28:L41)</f>
        <v>131937</v>
      </c>
      <c r="M42" s="39">
        <f t="shared" si="1"/>
        <v>-0.5</v>
      </c>
      <c r="N42" s="40">
        <f t="shared" si="1"/>
        <v>0.7</v>
      </c>
      <c r="O42" s="101">
        <f>+SUM(O28:O41)</f>
        <v>6290</v>
      </c>
    </row>
    <row r="43" spans="1:15" ht="16.5" customHeight="1" thickBot="1">
      <c r="A43" s="11" t="s">
        <v>43</v>
      </c>
      <c r="B43" s="38">
        <f>B26+B42</f>
        <v>3205377</v>
      </c>
      <c r="C43" s="24" t="s">
        <v>52</v>
      </c>
      <c r="D43" s="38">
        <f>D26+D42</f>
        <v>1330635</v>
      </c>
      <c r="E43" s="38">
        <f>E26+E42</f>
        <v>3216502</v>
      </c>
      <c r="F43" s="38">
        <f>F26+F42</f>
        <v>1295127</v>
      </c>
      <c r="G43" s="39">
        <f>+ROUND(B43/E43*100-100,1)</f>
        <v>-0.3</v>
      </c>
      <c r="H43" s="40">
        <f t="shared" si="0"/>
        <v>2.7</v>
      </c>
      <c r="I43" s="91">
        <f>+I26+I42</f>
        <v>3222071</v>
      </c>
      <c r="J43" s="91">
        <f>+J26+J42</f>
        <v>1485875</v>
      </c>
      <c r="K43" s="54">
        <f>+K26+K42</f>
        <v>3224898</v>
      </c>
      <c r="L43" s="54">
        <f>+L26+L42</f>
        <v>1470643</v>
      </c>
      <c r="M43" s="39">
        <f t="shared" si="1"/>
        <v>-0.1</v>
      </c>
      <c r="N43" s="40">
        <f t="shared" si="1"/>
        <v>1</v>
      </c>
      <c r="O43" s="101">
        <f>+O26+O42</f>
        <v>62754</v>
      </c>
    </row>
    <row r="44" spans="1:15" ht="16.5" customHeight="1" thickBot="1">
      <c r="A44" s="9" t="s">
        <v>44</v>
      </c>
      <c r="B44" s="38">
        <f>B27+B42</f>
        <v>9126214</v>
      </c>
      <c r="C44" s="24" t="s">
        <v>52</v>
      </c>
      <c r="D44" s="38">
        <f>D27+D42</f>
        <v>3979278</v>
      </c>
      <c r="E44" s="38">
        <f>E27+E42</f>
        <v>9048302</v>
      </c>
      <c r="F44" s="38">
        <f>F27+F42</f>
        <v>3844512</v>
      </c>
      <c r="G44" s="39">
        <f>+ROUND(B44/E44*100-100,1)</f>
        <v>0.9</v>
      </c>
      <c r="H44" s="40">
        <f t="shared" si="0"/>
        <v>3.5</v>
      </c>
      <c r="I44" s="94">
        <f>+I9+I43</f>
        <v>9209442</v>
      </c>
      <c r="J44" s="94">
        <f>+J9+J43</f>
        <v>4381327</v>
      </c>
      <c r="K44" s="38">
        <f>+K9+K43</f>
        <v>9189521</v>
      </c>
      <c r="L44" s="38">
        <f>+L9+L43</f>
        <v>4328814</v>
      </c>
      <c r="M44" s="39">
        <f t="shared" si="1"/>
        <v>0.2</v>
      </c>
      <c r="N44" s="40">
        <f t="shared" si="1"/>
        <v>1.2</v>
      </c>
      <c r="O44" s="101">
        <f>+O9+O43</f>
        <v>228275</v>
      </c>
    </row>
    <row r="45" spans="1:15" ht="16.5" customHeight="1">
      <c r="A45" s="26" t="s">
        <v>55</v>
      </c>
      <c r="D45" s="26"/>
      <c r="F45" s="32"/>
      <c r="I45" s="29"/>
      <c r="J45" s="30"/>
      <c r="K45" s="29"/>
      <c r="L45" s="29"/>
      <c r="M45" s="29"/>
      <c r="N45" s="29"/>
      <c r="O45" s="29"/>
    </row>
    <row r="46" spans="1:15" ht="15.75" customHeight="1">
      <c r="A46" s="26"/>
      <c r="D46" s="26"/>
      <c r="F46" s="26"/>
      <c r="I46" s="31"/>
      <c r="J46" s="30"/>
      <c r="K46" s="31"/>
      <c r="L46" s="31"/>
      <c r="M46" s="31"/>
      <c r="N46" s="31"/>
      <c r="O46" s="31"/>
    </row>
  </sheetData>
  <sheetProtection/>
  <mergeCells count="16">
    <mergeCell ref="F4:F5"/>
    <mergeCell ref="E3:F3"/>
    <mergeCell ref="E4:E5"/>
    <mergeCell ref="A3:A5"/>
    <mergeCell ref="B3:D3"/>
    <mergeCell ref="B4:B5"/>
    <mergeCell ref="D4:D5"/>
    <mergeCell ref="O4:O5"/>
    <mergeCell ref="I4:I5"/>
    <mergeCell ref="J4:J5"/>
    <mergeCell ref="I3:J3"/>
    <mergeCell ref="K3:L3"/>
    <mergeCell ref="M4:M5"/>
    <mergeCell ref="N4:N5"/>
    <mergeCell ref="K4:K5"/>
    <mergeCell ref="L4:L5"/>
  </mergeCells>
  <printOptions horizontalCentered="1"/>
  <pageMargins left="0.5905511811023623" right="0.5905511811023623" top="0.5905511811023623" bottom="0.1968503937007874" header="0.7086614173228347" footer="0.1968503937007874"/>
  <pageSetup firstPageNumber="35" useFirstPageNumber="1" fitToHeight="0" horizontalDpi="600" verticalDpi="600" orientation="landscape" paperSize="9" scale="80" r:id="rId1"/>
  <headerFooter alignWithMargins="0">
    <oddFooter>&amp;C&amp;"ＭＳ 明朝,標準"― &amp;P―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2019-06-06T01:38:23Z</cp:lastPrinted>
  <dcterms:created xsi:type="dcterms:W3CDTF">1998-01-21T06:07:27Z</dcterms:created>
  <dcterms:modified xsi:type="dcterms:W3CDTF">2020-07-08T10:03:03Z</dcterms:modified>
  <cp:category/>
  <cp:version/>
  <cp:contentType/>
  <cp:contentStatus/>
</cp:coreProperties>
</file>