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14 大和市(H29H30未整備）\"/>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<sst xmlns="http://schemas.openxmlformats.org/spreadsheetml/2006/main" count="1090" uniqueCount="609">
  <si>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</si>
  <si>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</si>
  <si>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</si>
  <si>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</si>
  <si>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</si>
  <si>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</si>
  <si>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</si>
  <si>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</si>
  <si>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</si>
  <si>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</si>
  <si>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</si>
  <si>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</si>
  <si>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</si>
  <si>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</si>
  <si>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</si>
  <si>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</si>
  <si>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</si>
  <si>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</si>
  <si>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</si>
  <si>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</si>
  <si>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</si>
  <si>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</si>
  <si>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</si>
  <si>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</si>
  <si>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</si>
  <si>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</si>
  <si>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</si>
  <si>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</si>
  <si>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</si>
  <si>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</si>
  <si>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</si>
  <si>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</si>
  <si>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</si>
  <si>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</si>
  <si>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</si>
  <si>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</si>
  <si>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</si>
  <si>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</si>
  <si>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</si>
  <si>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</si>
  <si>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</si>
  <si>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</si>
  <si>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</si>
  <si>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</si>
  <si>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</si>
  <si>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</si>
  <si>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</si>
  <si>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</si>
  <si>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</si>
  <si>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</si>
  <si>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</si>
  <si>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</si>
  <si>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</si>
  <si>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</si>
  <si>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</si>
  <si>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</si>
  <si>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</si>
  <si>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</si>
  <si>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</si>
  <si>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</si>
  <si>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</si>
  <si>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</si>
  <si>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</si>
  <si>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</si>
  <si>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</si>
  <si>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</si>
  <si>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</si>
  <si>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</si>
  <si>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</si>
  <si>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</si>
  <si>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</si>
  <si>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</si>
  <si>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</si>
  <si>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</si>
  <si>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</si>
  <si>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</si>
  <si>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</si>
  <si>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</si>
  <si>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</si>
  <si>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</si>
  <si>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</si>
  <si>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</si>
  <si>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</si>
  <si>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</si>
  <si>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</si>
  <si>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</si>
  <si>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</si>
  <si>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</si>
  <si>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</si>
  <si>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</si>
  <si>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</si>
  <si>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</si>
  <si>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</si>
  <si>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</si>
  <si>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</si>
  <si>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</si>
  <si>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</si>
  <si>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</si>
  <si>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</si>
  <si>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</si>
  <si>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</si>
  <si>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</si>
  <si>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</si>
  <si>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</si>
  <si>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</si>
  <si>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</si>
  <si>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</si>
  <si>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</si>
  <si>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</si>
  <si>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</si>
  <si>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</si>
  <si>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</si>
  <si>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</si>
  <si>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</si>
  <si>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</si>
  <si>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</si>
  <si>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</si>
  <si>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</si>
  <si>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</si>
  <si>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</si>
  <si>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</si>
  <si>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</si>
  <si>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</si>
  <si>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</si>
  <si>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</si>
  <si>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</si>
  <si>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</si>
  <si>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</si>
  <si>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</si>
  <si>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</si>
  <si>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</si>
  <si>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</si>
  <si>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</si>
  <si>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</si>
  <si>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</si>
  <si>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</si>
  <si>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</si>
  <si>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</si>
  <si>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</si>
  <si>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</si>
  <si>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</si>
  <si>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</si>
  <si>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</si>
  <si>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</si>
  <si>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</si>
  <si>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</si>
  <si>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</si>
  <si>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</si>
  <si>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</si>
  <si>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</si>
  <si>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</si>
  <si>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</si>
  <si>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</si>
  <si>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</si>
  <si>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</si>
  <si>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</si>
  <si>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</si>
  <si>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</si>
  <si>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</si>
  <si>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</si>
  <si>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</si>
  <si>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</si>
  <si>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</si>
  <si>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</si>
  <si>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</si>
  <si>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</si>
  <si>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</si>
  <si>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</si>
  <si>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</si>
  <si>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</si>
  <si>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</si>
  <si>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</si>
  <si>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</si>
  <si>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</si>
  <si>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</si>
  <si>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</si>
  <si>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</si>
  <si>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</si>
  <si>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</si>
  <si>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</si>
  <si>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</si>
  <si>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</si>
  <si>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</si>
  <si>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</si>
  <si>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</si>
  <si>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</si>
  <si>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</si>
  <si>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</si>
  <si>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</si>
  <si>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</si>
  <si>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</si>
  <si>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</si>
  <si>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</si>
  <si>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</si>
  <si>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</si>
  <si>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</si>
  <si>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</si>
  <si>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</si>
  <si>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</si>
  <si>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</si>
  <si>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</si>
  <si>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</si>
  <si>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</si>
  <si>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</si>
  <si>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</si>
  <si>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</si>
  <si>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</si>
  <si>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</si>
  <si>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</si>
  <si>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</si>
  <si>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</si>
  <si>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</si>
  <si>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</si>
  <si>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</si>
  <si>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</si>
  <si>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</si>
  <si>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神奈川県大和市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</si>
  <si>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</si>
  <si>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</si>
  <si>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</si>
  <si>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</si>
  <si>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</si>
  <si>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</si>
  <si>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</si>
  <si>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</si>
  <si>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</si>
  <si>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</si>
  <si>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</si>
  <si>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</si>
  <si>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</si>
  <si>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</si>
  <si>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</si>
  <si>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</si>
  <si>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</si>
  <si>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</si>
  <si>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</si>
  <si>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</si>
  <si>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</si>
  <si>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</si>
  <si>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</si>
  <si>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</si>
  <si>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</si>
  <si>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</si>
  <si>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</si>
  <si>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</si>
  <si>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</si>
  <si>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</si>
  <si>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</si>
  <si>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</si>
  <si>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</si>
  <si>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</si>
  <si>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</si>
  <si>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</si>
  <si>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</si>
  <si>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</si>
  <si>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</si>
  <si>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</si>
  <si>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</si>
  <si>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</si>
  <si>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</si>
  <si>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</si>
  <si>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</si>
  <si>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</si>
  <si>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</si>
  <si>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</si>
  <si>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</si>
  <si>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</si>
  <si>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</si>
  <si>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</si>
  <si>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</si>
  <si>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</si>
  <si>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</si>
  <si>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</si>
  <si>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</si>
  <si>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</si>
  <si>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</si>
  <si>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</si>
  <si>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</si>
  <si>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</si>
  <si>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</si>
  <si>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</si>
  <si>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</si>
  <si>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</si>
  <si>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</si>
  <si>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</si>
  <si>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</si>
  <si>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</si>
  <si>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</si>
  <si>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</si>
  <si>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</si>
  <si>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</si>
  <si>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</si>
  <si>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</si>
  <si>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</si>
  <si>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</si>
  <si>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</si>
  <si>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</si>
  <si>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</si>
  <si>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</si>
  <si>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</si>
  <si>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</si>
  <si>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</si>
  <si>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</si>
  <si>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</si>
  <si>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</si>
  <si>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</si>
  <si>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</si>
  <si>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</si>
  <si>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</si>
  <si>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</si>
  <si>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</si>
  <si>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</si>
  <si>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</si>
  <si>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</si>
  <si>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</si>
  <si>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</si>
  <si>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</si>
  <si>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</si>
  <si>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</si>
  <si>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</si>
  <si>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</si>
  <si>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</si>
  <si>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</si>
  <si>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</si>
  <si>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</si>
  <si>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</si>
  <si>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</si>
  <si>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</si>
  <si>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</si>
  <si>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</si>
  <si>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</si>
  <si>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</si>
  <si>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</si>
  <si>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</si>
  <si>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</si>
  <si>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</si>
  <si>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</si>
  <si>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</si>
  <si>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</si>
  <si>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</si>
  <si>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</si>
  <si>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</si>
  <si>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</si>
  <si>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</si>
  <si>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</si>
  <si>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</si>
  <si>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</si>
  <si>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</si>
  <si>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</si>
  <si>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</si>
  <si>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</si>
  <si>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</si>
  <si>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</si>
  <si>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</si>
  <si>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</si>
  <si>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</si>
  <si>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</si>
  <si>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</si>
  <si>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</si>
  <si>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</si>
  <si>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</si>
  <si>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</si>
  <si>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</si>
  <si>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</si>
  <si>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</si>
  <si>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</si>
  <si>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神奈川県大和市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</si>
  <si>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</si>
  <si>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</si>
  <si>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</si>
  <si>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</si>
  <si>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</si>
  <si>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</si>
  <si>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</si>
  <si>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</si>
  <si>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</si>
  <si>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</si>
  <si>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</si>
  <si>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</si>
  <si>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</si>
  <si>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</si>
  <si>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</si>
  <si>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</si>
  <si>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</si>
  <si>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</si>
  <si>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</si>
  <si>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</si>
  <si>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渋谷土地区画整理事業特別会計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</si>
  <si>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</si>
  <si>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</si>
  <si>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</si>
  <si>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</si>
  <si>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</si>
  <si>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</si>
  <si>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</si>
  <si>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</si>
  <si>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</si>
  <si>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</si>
  <si>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</si>
  <si>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</si>
  <si>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</si>
  <si>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</si>
  <si>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</si>
  <si>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</si>
  <si>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</si>
  <si>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</si>
  <si>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</si>
  <si>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</si>
  <si>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</si>
  <si>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</si>
  <si>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</si>
  <si>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</si>
  <si>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</si>
  <si>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</si>
  <si>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</si>
  <si>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</si>
  <si>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</si>
  <si>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</si>
  <si>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</si>
  <si>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</si>
  <si>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</si>
  <si>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</si>
  <si>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</si>
  <si>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</si>
  <si>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</si>
  <si>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</si>
  <si>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</si>
  <si>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</si>
  <si>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</si>
  <si>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</si>
  <si>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</si>
  <si>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</si>
  <si>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</si>
  <si>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</si>
  <si>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</si>
  <si>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</si>
  <si>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</si>
  <si>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</si>
  <si>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</si>
  <si>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</si>
  <si>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</si>
  <si>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</si>
  <si>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</si>
  <si>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</si>
  <si>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</si>
  <si>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</si>
  <si>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</si>
  <si>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</si>
  <si>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</si>
  <si>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</si>
  <si>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</si>
  <si>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</si>
  <si>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</si>
  <si>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</si>
  <si>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</si>
  <si>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</si>
  <si>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</si>
  <si>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</si>
  <si>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</si>
  <si>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</si>
  <si>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</si>
  <si>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</si>
  <si>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</si>
  <si>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</si>
  <si>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</si>
  <si>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</si>
  <si>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</si>
  <si>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</si>
  <si>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</si>
  <si>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</si>
  <si>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</si>
  <si>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</si>
  <si>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</si>
  <si>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</si>
  <si>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</si>
  <si>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</si>
  <si>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</si>
  <si>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</si>
  <si>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</si>
  <si>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</si>
  <si>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</si>
  <si>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</si>
  <si>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</si>
  <si>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</si>
  <si>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</si>
  <si>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</si>
  <si>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</si>
  <si>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</si>
  <si>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</si>
  <si>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</si>
  <si>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</si>
  <si>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</si>
  <si>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</si>
  <si>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</si>
  <si>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</si>
  <si>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</si>
  <si>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</si>
  <si>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</si>
  <si>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</si>
  <si>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</si>
  <si>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</si>
  <si>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</si>
  <si>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</si>
  <si>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</si>
  <si>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</si>
  <si>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</si>
  <si>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</si>
  <si>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</si>
  <si>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</si>
  <si>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</si>
  <si>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</si>
  <si>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</si>
  <si>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</si>
  <si>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</si>
  <si>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</si>
  <si>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</si>
  <si>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</si>
  <si>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</si>
  <si>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</si>
  <si>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</si>
  <si>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</si>
  <si>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</si>
  <si>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</si>
  <si>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</si>
  <si>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</si>
  <si>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</si>
  <si>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</si>
  <si>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</si>
  <si>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</si>
  <si>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</si>
  <si>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</si>
  <si>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</si>
  <si>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</si>
  <si>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</si>
  <si>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</si>
  <si>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</si>
  <si>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</si>
  <si>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</si>
  <si>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</si>
  <si>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</si>
  <si>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</si>
  <si>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</si>
  <si>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</si>
  <si>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</si>
  <si>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</si>
  <si>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</si>
  <si>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</si>
  <si>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</si>
  <si>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</si>
  <si>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</si>
  <si>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</si>
  <si>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1.34</t>
  </si>
  <si>
    <t>▲ 4.44</t>
  </si>
  <si>
    <t>▲ 3.47</t>
  </si>
  <si>
    <t>▲ 4.78</t>
  </si>
  <si>
    <t>▲ 4.81</t>
  </si>
  <si>
    <t>一般会計</t>
  </si>
  <si>
    <t>下水道事業特別会計</t>
  </si>
  <si>
    <t>国民健康保険事業特別会計</t>
  </si>
  <si>
    <t>病院事業会計</t>
  </si>
  <si>
    <t>介護保険事業特別会計</t>
  </si>
  <si>
    <t>後期高齢者医療事業特別会計</t>
  </si>
  <si>
    <t>渋谷土地区画整理事業特別会計</t>
  </si>
  <si>
    <t>その他会計（赤字）</t>
  </si>
  <si>
    <t>その他会計（黒字）</t>
  </si>
  <si>
    <t>H25末</t>
    <phoneticPr fontId="5"/>
  </si>
  <si>
    <t>H26末</t>
    <phoneticPr fontId="5"/>
  </si>
  <si>
    <t>H27末</t>
    <phoneticPr fontId="5"/>
  </si>
  <si>
    <t>H28末</t>
    <phoneticPr fontId="5"/>
  </si>
  <si>
    <t>H29末</t>
    <phoneticPr fontId="5"/>
  </si>
  <si>
    <t>退職手当引当基金</t>
    <rPh sb="0" eb="2">
      <t>タイショク</t>
    </rPh>
    <rPh sb="2" eb="4">
      <t>テアテ</t>
    </rPh>
    <rPh sb="4" eb="6">
      <t>ヒキアテ</t>
    </rPh>
    <rPh sb="6" eb="8">
      <t>キキン</t>
    </rPh>
    <phoneticPr fontId="18"/>
  </si>
  <si>
    <t>保健福祉基金</t>
    <rPh sb="0" eb="2">
      <t>ホケン</t>
    </rPh>
    <rPh sb="2" eb="4">
      <t>フクシ</t>
    </rPh>
    <rPh sb="4" eb="6">
      <t>キキン</t>
    </rPh>
    <phoneticPr fontId="18"/>
  </si>
  <si>
    <t>奨学基金</t>
    <rPh sb="0" eb="2">
      <t>ショウガク</t>
    </rPh>
    <rPh sb="2" eb="4">
      <t>キキン</t>
    </rPh>
    <phoneticPr fontId="18"/>
  </si>
  <si>
    <t>まちづくり基金</t>
    <rPh sb="5" eb="7">
      <t>キキン</t>
    </rPh>
    <phoneticPr fontId="18"/>
  </si>
  <si>
    <t>生涯学習振興基金</t>
    <rPh sb="0" eb="6">
      <t>ショウガイガクシュウシンコウ</t>
    </rPh>
    <rPh sb="6" eb="8">
      <t>キキン</t>
    </rPh>
    <phoneticPr fontId="18"/>
  </si>
  <si>
    <t>大和市土地開発公社</t>
    <rPh sb="0" eb="3">
      <t>ヤマトシ</t>
    </rPh>
    <rPh sb="3" eb="5">
      <t>トチ</t>
    </rPh>
    <rPh sb="5" eb="7">
      <t>カイハツ</t>
    </rPh>
    <rPh sb="7" eb="9">
      <t>コウシャ</t>
    </rPh>
    <phoneticPr fontId="2"/>
  </si>
  <si>
    <t>（公財）大和市スポーツ・よか・みどり財団</t>
    <rPh sb="1" eb="3">
      <t>コウザイ</t>
    </rPh>
    <rPh sb="4" eb="7">
      <t>ヤマトシ</t>
    </rPh>
    <rPh sb="18" eb="20">
      <t>ザイダン</t>
    </rPh>
    <phoneticPr fontId="2"/>
  </si>
  <si>
    <t>（公財）大和市国際化協会</t>
    <rPh sb="1" eb="2">
      <t>コウ</t>
    </rPh>
    <rPh sb="2" eb="3">
      <t>ザイ</t>
    </rPh>
    <rPh sb="4" eb="7">
      <t>ヤマトシ</t>
    </rPh>
    <rPh sb="7" eb="10">
      <t>コクサイカ</t>
    </rPh>
    <rPh sb="10" eb="12">
      <t>キョウカイ</t>
    </rPh>
    <phoneticPr fontId="2"/>
  </si>
  <si>
    <t>〇</t>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</si>
  <si>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</si>
  <si>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9">
      <t>コウキコウレイシャ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</si>
  <si>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9">
      <t>コウキコウレイシャ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</si>
  <si>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</si>
  <si>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</si>
  <si>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</si>
  <si>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</si>
  <si>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</si>
  <si>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</si>
  <si>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</si>
  <si>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</si>
  <si>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</si>
  <si>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</si>
  <si>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</si>
  <si>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</si>
  <si>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▲672</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</si>
  <si>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</si>
  <si>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</si>
  <si>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</si>
  <si>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</si>
  <si>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</si>
  <si>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平成30年度の将来負担比率は、将来負担額を構成する公営企業債繰入見込額（下水会計・病院会計）が減少したものの、地方債の現在高が増加したことなどにより、1.2％増加となった。
実質公債費比率は3ヵ年の平均数値であるため、平成27年度の単年度数値1.03%が、平成30年の単年度数値0.48%へ減少したことにより、平成30年度は前年度より0.1%減少し、0.6％となった。
平成30年度の単年度数値が前年度より減少した要因は、準元利償還金（下水会計・病院会計）が減少したことなどによる。
</t>
    <rPh sb="0" eb="2">
      <t>ヘイセイ</t>
    </rPh>
    <rPh sb="4" eb="6">
      <t>ネンド</t>
    </rPh>
    <rPh sb="7" eb="9">
      <t>ショウライ</t>
    </rPh>
    <rPh sb="9" eb="11">
      <t>フタン</t>
    </rPh>
    <rPh sb="11" eb="13">
      <t>ヒリツ</t>
    </rPh>
    <rPh sb="15" eb="17">
      <t>ショウライ</t>
    </rPh>
    <rPh sb="17" eb="19">
      <t>フタン</t>
    </rPh>
    <rPh sb="19" eb="20">
      <t>ガク</t>
    </rPh>
    <rPh sb="21" eb="23">
      <t>コウセイ</t>
    </rPh>
    <rPh sb="25" eb="27">
      <t>コウエイ</t>
    </rPh>
    <rPh sb="27" eb="29">
      <t>キギョウ</t>
    </rPh>
    <rPh sb="29" eb="30">
      <t>サイ</t>
    </rPh>
    <rPh sb="30" eb="32">
      <t>クリイレ</t>
    </rPh>
    <rPh sb="32" eb="34">
      <t>ミコミ</t>
    </rPh>
    <rPh sb="34" eb="35">
      <t>ガク</t>
    </rPh>
    <rPh sb="36" eb="38">
      <t>ゲスイ</t>
    </rPh>
    <rPh sb="38" eb="40">
      <t>カイケイ</t>
    </rPh>
    <rPh sb="41" eb="43">
      <t>ビョウイン</t>
    </rPh>
    <rPh sb="43" eb="45">
      <t>カイケイ</t>
    </rPh>
    <rPh sb="47" eb="49">
      <t>ゲンショウ</t>
    </rPh>
    <rPh sb="55" eb="58">
      <t>チホウサイ</t>
    </rPh>
    <rPh sb="59" eb="61">
      <t>ゲンザイ</t>
    </rPh>
    <rPh sb="61" eb="62">
      <t>ダカ</t>
    </rPh>
    <rPh sb="63" eb="65">
      <t>ゾウカ</t>
    </rPh>
    <rPh sb="79" eb="81">
      <t>ゾウカ</t>
    </rPh>
    <rPh sb="185" eb="187">
      <t>ヘイセイ</t>
    </rPh>
    <rPh sb="189" eb="191">
      <t>ネンド</t>
    </rPh>
    <rPh sb="192" eb="195">
      <t>タンネンド</t>
    </rPh>
    <rPh sb="195" eb="197">
      <t>スウチ</t>
    </rPh>
    <rPh sb="198" eb="201">
      <t>ゼンネンド</t>
    </rPh>
    <rPh sb="203" eb="205">
      <t>ゲンショウ</t>
    </rPh>
    <rPh sb="207" eb="209">
      <t>ヨウイン</t>
    </rPh>
    <rPh sb="211" eb="212">
      <t>ジュン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</si>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</sst>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AAC0-4F6C-9183-A9E9C59537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61242</c:v>
                </c:pt>
                <c:pt idx="1">
                  <c:v>60535</c:v>
                </c:pt>
                <c:pt idx="2">
                  <c:v>31477</c:v>
                </c:pt>
                <c:pt idx="3">
                  <c:v>31166</c:v>
                </c:pt>
                <c:pt idx="4">
                  <c:v>35405</c:v>
                </c:pt>
              </c:numCache>
            </c:numRef>
          </c:val>
          <c:smooth val="0"/>
          <c:extLst xmlns:c16r2="http://schemas.microsoft.com/office/drawing/2015/06/chart">
            <c:ext xmlns:c16="http://schemas.microsoft.com/office/drawing/2014/chart" uri="{C3380CC4-5D6E-409C-BE32-E72D297353CC}">
              <c16:uniqueId val="{00000001-AAC0-4F6C-9183-A9E9C59537EC}"/>
            </c:ext>
          </c:extLst>
        </c:ser>
        <c:dLbls>
          <c:showLegendKey val="0"/>
          <c:showVal val="0"/>
          <c:showCatName val="0"/>
          <c:showSerName val="0"/>
          <c:showPercent val="0"/>
          <c:showBubbleSize val="0"/>
        </c:dLbls>
        <c:marker val="1"/>
        <c:smooth val="0"/>
        <c:axId val="182238360"/>
        <c:axId val="166118256"/>
      </c:lineChart>
      <c:catAx>
        <c:axId val="182238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118256"/>
        <c:crosses val="autoZero"/>
        <c:auto val="1"/>
        <c:lblAlgn val="ctr"/>
        <c:lblOffset val="100"/>
        <c:tickLblSkip val="1"/>
        <c:tickMarkSkip val="1"/>
        <c:noMultiLvlLbl val="0"/>
      </c:catAx>
      <c:valAx>
        <c:axId val="166118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38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8.07</c:v>
                </c:pt>
                <c:pt idx="1">
                  <c:v>7.26</c:v>
                </c:pt>
                <c:pt idx="2">
                  <c:v>7</c:v>
                </c:pt>
                <c:pt idx="3">
                  <c:v>5.95</c:v>
                </c:pt>
                <c:pt idx="4">
                  <c:v>4.67</c:v>
                </c:pt>
              </c:numCache>
            </c:numRef>
          </c:val>
          <c:extLst xmlns:c16r2="http://schemas.microsoft.com/office/drawing/2015/06/chart">
            <c:ext xmlns:c16="http://schemas.microsoft.com/office/drawing/2014/chart" uri="{C3380CC4-5D6E-409C-BE32-E72D297353CC}">
              <c16:uniqueId val="{00000000-9E26-4EE5-8A82-D88469B862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14.73</c:v>
                </c:pt>
                <c:pt idx="1">
                  <c:v>14.6</c:v>
                </c:pt>
                <c:pt idx="2">
                  <c:v>14.35</c:v>
                </c:pt>
                <c:pt idx="3">
                  <c:v>13.82</c:v>
                </c:pt>
                <c:pt idx="4">
                  <c:v>13.68</c:v>
                </c:pt>
              </c:numCache>
            </c:numRef>
          </c:val>
          <c:extLst xmlns:c16r2="http://schemas.microsoft.com/office/drawing/2015/06/chart">
            <c:ext xmlns:c16="http://schemas.microsoft.com/office/drawing/2014/chart" uri="{C3380CC4-5D6E-409C-BE32-E72D297353CC}">
              <c16:uniqueId val="{00000001-9E26-4EE5-8A82-D88469B86201}"/>
            </c:ext>
          </c:extLst>
        </c:ser>
        <c:dLbls>
          <c:showLegendKey val="0"/>
          <c:showVal val="0"/>
          <c:showCatName val="0"/>
          <c:showSerName val="0"/>
          <c:showPercent val="0"/>
          <c:showBubbleSize val="0"/>
        </c:dLbls>
        <c:gapWidth val="250"/>
        <c:overlap val="100"/>
        <c:axId val="165768816"/>
        <c:axId val="434743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-1.34</c:v>
                </c:pt>
                <c:pt idx="1">
                  <c:v>-4.4400000000000004</c:v>
                </c:pt>
                <c:pt idx="2">
                  <c:v>-3.47</c:v>
                </c:pt>
                <c:pt idx="3">
                  <c:v>-4.78</c:v>
                </c:pt>
                <c:pt idx="4">
                  <c:v>-4.8099999999999996</c:v>
                </c:pt>
              </c:numCache>
            </c:numRef>
          </c:val>
          <c:smooth val="0"/>
          <c:extLst xmlns:c16r2="http://schemas.microsoft.com/office/drawing/2015/06/chart">
            <c:ext xmlns:c16="http://schemas.microsoft.com/office/drawing/2014/chart" uri="{C3380CC4-5D6E-409C-BE32-E72D297353CC}">
              <c16:uniqueId val="{00000002-9E26-4EE5-8A82-D88469B86201}"/>
            </c:ext>
          </c:extLst>
        </c:ser>
        <c:dLbls>
          <c:showLegendKey val="0"/>
          <c:showVal val="0"/>
          <c:showCatName val="0"/>
          <c:showSerName val="0"/>
          <c:showPercent val="0"/>
          <c:showBubbleSize val="0"/>
        </c:dLbls>
        <c:marker val="1"/>
        <c:smooth val="0"/>
        <c:axId val="165768816"/>
        <c:axId val="434743560"/>
      </c:lineChart>
      <c:catAx>
        <c:axId val="16576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4743560"/>
        <c:crosses val="autoZero"/>
        <c:auto val="1"/>
        <c:lblAlgn val="ctr"/>
        <c:lblOffset val="100"/>
        <c:tickLblSkip val="1"/>
        <c:tickMarkSkip val="1"/>
        <c:noMultiLvlLbl val="0"/>
      </c:catAx>
      <c:valAx>
        <c:axId val="43474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6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6C5-4175-B073-0E0AA82FD6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C5-4175-B073-0E0AA82FD6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6C5-4175-B073-0E0AA82FD65C}"/>
            </c:ext>
          </c:extLst>
        </c:ser>
        <c:ser>
          <c:idx val="3"/>
          <c:order val="3"/>
          <c:tx>
            <c:strRef>
              <c:f>データシート!$A$30</c:f>
              <c:strCache>
                <c:ptCount val="1"/>
                <c:pt idx="0">
                  <c:v>渋谷土地区画整理事業特別会計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0.27</c:v>
                </c:pt>
                <c:pt idx="2">
                  <c:v>#N/A</c:v>
                </c:pt>
                <c:pt idx="3">
                  <c:v>0.2</c:v>
                </c:pt>
                <c:pt idx="4">
                  <c:v>#N/A</c:v>
                </c:pt>
                <c:pt idx="5">
                  <c:v>0.05</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3-16C5-4175-B073-0E0AA82FD65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0.18</c:v>
                </c:pt>
                <c:pt idx="4">
                  <c:v>#N/A</c:v>
                </c:pt>
                <c:pt idx="5">
                  <c:v>0.22</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4-16C5-4175-B073-0E0AA82FD65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0.54</c:v>
                </c:pt>
                <c:pt idx="2">
                  <c:v>#N/A</c:v>
                </c:pt>
                <c:pt idx="3">
                  <c:v>0.28999999999999998</c:v>
                </c:pt>
                <c:pt idx="4">
                  <c:v>#N/A</c:v>
                </c:pt>
                <c:pt idx="5">
                  <c:v>1.1599999999999999</c:v>
                </c:pt>
                <c:pt idx="6">
                  <c:v>#N/A</c:v>
                </c:pt>
                <c:pt idx="7">
                  <c:v>0.68</c:v>
                </c:pt>
                <c:pt idx="8">
                  <c:v>#N/A</c:v>
                </c:pt>
                <c:pt idx="9">
                  <c:v>0.28999999999999998</c:v>
                </c:pt>
              </c:numCache>
            </c:numRef>
          </c:val>
          <c:extLst xmlns:c16r2="http://schemas.microsoft.com/office/drawing/2015/06/chart">
            <c:ext xmlns:c16="http://schemas.microsoft.com/office/drawing/2014/chart" uri="{C3380CC4-5D6E-409C-BE32-E72D297353CC}">
              <c16:uniqueId val="{00000005-16C5-4175-B073-0E0AA82FD65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7.63</c:v>
                </c:pt>
                <c:pt idx="2">
                  <c:v>#N/A</c:v>
                </c:pt>
                <c:pt idx="3">
                  <c:v>7.04</c:v>
                </c:pt>
                <c:pt idx="4">
                  <c:v>#N/A</c:v>
                </c:pt>
                <c:pt idx="5">
                  <c:v>5.42</c:v>
                </c:pt>
                <c:pt idx="6">
                  <c:v>#N/A</c:v>
                </c:pt>
                <c:pt idx="7">
                  <c:v>2.4</c:v>
                </c:pt>
                <c:pt idx="8">
                  <c:v>#N/A</c:v>
                </c:pt>
                <c:pt idx="9">
                  <c:v>0.31</c:v>
                </c:pt>
              </c:numCache>
            </c:numRef>
          </c:val>
          <c:extLst xmlns:c16r2="http://schemas.microsoft.com/office/drawing/2015/06/chart">
            <c:ext xmlns:c16="http://schemas.microsoft.com/office/drawing/2014/chart" uri="{C3380CC4-5D6E-409C-BE32-E72D297353CC}">
              <c16:uniqueId val="{00000006-16C5-4175-B073-0E0AA82FD65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1.24</c:v>
                </c:pt>
                <c:pt idx="2">
                  <c:v>#N/A</c:v>
                </c:pt>
                <c:pt idx="3">
                  <c:v>1.73</c:v>
                </c:pt>
                <c:pt idx="4">
                  <c:v>#N/A</c:v>
                </c:pt>
                <c:pt idx="5">
                  <c:v>2.44</c:v>
                </c:pt>
                <c:pt idx="6">
                  <c:v>#N/A</c:v>
                </c:pt>
                <c:pt idx="7">
                  <c:v>2.4500000000000002</c:v>
                </c:pt>
                <c:pt idx="8">
                  <c:v>#N/A</c:v>
                </c:pt>
                <c:pt idx="9">
                  <c:v>0.36</c:v>
                </c:pt>
              </c:numCache>
            </c:numRef>
          </c:val>
          <c:extLst xmlns:c16r2="http://schemas.microsoft.com/office/drawing/2015/06/chart">
            <c:ext xmlns:c16="http://schemas.microsoft.com/office/drawing/2014/chart" uri="{C3380CC4-5D6E-409C-BE32-E72D297353CC}">
              <c16:uniqueId val="{00000007-16C5-4175-B073-0E0AA82FD65C}"/>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0.36</c:v>
                </c:pt>
                <c:pt idx="2">
                  <c:v>#N/A</c:v>
                </c:pt>
                <c:pt idx="3">
                  <c:v>0.4</c:v>
                </c:pt>
                <c:pt idx="4">
                  <c:v>#N/A</c:v>
                </c:pt>
                <c:pt idx="5">
                  <c:v>0.55000000000000004</c:v>
                </c:pt>
                <c:pt idx="6">
                  <c:v>#N/A</c:v>
                </c:pt>
                <c:pt idx="7">
                  <c:v>0.49</c:v>
                </c:pt>
                <c:pt idx="8">
                  <c:v>#N/A</c:v>
                </c:pt>
                <c:pt idx="9">
                  <c:v>0.37</c:v>
                </c:pt>
              </c:numCache>
            </c:numRef>
          </c:val>
          <c:extLst xmlns:c16r2="http://schemas.microsoft.com/office/drawing/2015/06/chart">
            <c:ext xmlns:c16="http://schemas.microsoft.com/office/drawing/2014/chart" uri="{C3380CC4-5D6E-409C-BE32-E72D297353CC}">
              <c16:uniqueId val="{00000008-16C5-4175-B073-0E0AA82FD6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7.79</c:v>
                </c:pt>
                <c:pt idx="2">
                  <c:v>#N/A</c:v>
                </c:pt>
                <c:pt idx="3">
                  <c:v>7.05</c:v>
                </c:pt>
                <c:pt idx="4">
                  <c:v>#N/A</c:v>
                </c:pt>
                <c:pt idx="5">
                  <c:v>6.94</c:v>
                </c:pt>
                <c:pt idx="6">
                  <c:v>#N/A</c:v>
                </c:pt>
                <c:pt idx="7">
                  <c:v>5.85</c:v>
                </c:pt>
                <c:pt idx="8">
                  <c:v>#N/A</c:v>
                </c:pt>
                <c:pt idx="9">
                  <c:v>4.55</c:v>
                </c:pt>
              </c:numCache>
            </c:numRef>
          </c:val>
          <c:extLst xmlns:c16r2="http://schemas.microsoft.com/office/drawing/2015/06/chart">
            <c:ext xmlns:c16="http://schemas.microsoft.com/office/drawing/2014/chart" uri="{C3380CC4-5D6E-409C-BE32-E72D297353CC}">
              <c16:uniqueId val="{00000009-16C5-4175-B073-0E0AA82FD65C}"/>
            </c:ext>
          </c:extLst>
        </c:ser>
        <c:dLbls>
          <c:showLegendKey val="0"/>
          <c:showVal val="0"/>
          <c:showCatName val="0"/>
          <c:showSerName val="0"/>
          <c:showPercent val="0"/>
          <c:showBubbleSize val="0"/>
        </c:dLbls>
        <c:gapWidth val="150"/>
        <c:overlap val="100"/>
        <c:axId val="429149792"/>
        <c:axId val="429144440"/>
      </c:barChart>
      <c:catAx>
        <c:axId val="4291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144440"/>
        <c:crosses val="autoZero"/>
        <c:auto val="1"/>
        <c:lblAlgn val="ctr"/>
        <c:lblOffset val="100"/>
        <c:tickLblSkip val="1"/>
        <c:tickMarkSkip val="1"/>
        <c:noMultiLvlLbl val="0"/>
      </c:catAx>
      <c:valAx>
        <c:axId val="42914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4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6408</c:v>
                </c:pt>
                <c:pt idx="5">
                  <c:v>5956</c:v>
                </c:pt>
                <c:pt idx="8">
                  <c:v>6010</c:v>
                </c:pt>
                <c:pt idx="11">
                  <c:v>6117</c:v>
                </c:pt>
                <c:pt idx="14">
                  <c:v>6216</c:v>
                </c:pt>
              </c:numCache>
            </c:numRef>
          </c:val>
          <c:extLst xmlns:c16r2="http://schemas.microsoft.com/office/drawing/2015/06/chart">
            <c:ext xmlns:c16="http://schemas.microsoft.com/office/drawing/2014/chart" uri="{C3380CC4-5D6E-409C-BE32-E72D297353CC}">
              <c16:uniqueId val="{00000000-989F-4C95-9388-331B485983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9F-4C95-9388-331B485983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c:v>
                </c:pt>
                <c:pt idx="3">
                  <c:v>73</c:v>
                </c:pt>
                <c:pt idx="6">
                  <c:v>73</c:v>
                </c:pt>
                <c:pt idx="9">
                  <c:v>73</c:v>
                </c:pt>
                <c:pt idx="12">
                  <c:v>73</c:v>
                </c:pt>
              </c:numCache>
            </c:numRef>
          </c:val>
          <c:extLst xmlns:c16r2="http://schemas.microsoft.com/office/drawing/2015/06/chart">
            <c:ext xmlns:c16="http://schemas.microsoft.com/office/drawing/2014/chart" uri="{C3380CC4-5D6E-409C-BE32-E72D297353CC}">
              <c16:uniqueId val="{00000002-989F-4C95-9388-331B485983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3-989F-4C95-9388-331B485983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2006</c:v>
                </c:pt>
                <c:pt idx="3">
                  <c:v>2006</c:v>
                </c:pt>
                <c:pt idx="6">
                  <c:v>1850</c:v>
                </c:pt>
                <c:pt idx="9">
                  <c:v>1778</c:v>
                </c:pt>
                <c:pt idx="12">
                  <c:v>1647</c:v>
                </c:pt>
              </c:numCache>
            </c:numRef>
          </c:val>
          <c:extLst xmlns:c16r2="http://schemas.microsoft.com/office/drawing/2015/06/chart">
            <c:ext xmlns:c16="http://schemas.microsoft.com/office/drawing/2014/chart" uri="{C3380CC4-5D6E-409C-BE32-E72D297353CC}">
              <c16:uniqueId val="{00000004-989F-4C95-9388-331B485983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49</c:v>
                </c:pt>
                <c:pt idx="3">
                  <c:v>53</c:v>
                </c:pt>
                <c:pt idx="6">
                  <c:v>57</c:v>
                </c:pt>
                <c:pt idx="9">
                  <c:v>56</c:v>
                </c:pt>
                <c:pt idx="12">
                  <c:v>54</c:v>
                </c:pt>
              </c:numCache>
            </c:numRef>
          </c:val>
          <c:extLst xmlns:c16r2="http://schemas.microsoft.com/office/drawing/2015/06/chart">
            <c:ext xmlns:c16="http://schemas.microsoft.com/office/drawing/2014/chart" uri="{C3380CC4-5D6E-409C-BE32-E72D297353CC}">
              <c16:uniqueId val="{00000005-989F-4C95-9388-331B485983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6-989F-4C95-9388-331B485983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4506</c:v>
                </c:pt>
                <c:pt idx="3">
                  <c:v>4197</c:v>
                </c:pt>
                <c:pt idx="6">
                  <c:v>4211</c:v>
                </c:pt>
                <c:pt idx="9">
                  <c:v>4528</c:v>
                </c:pt>
                <c:pt idx="12">
                  <c:v>4617</c:v>
                </c:pt>
              </c:numCache>
            </c:numRef>
          </c:val>
          <c:extLst xmlns:c16r2="http://schemas.microsoft.com/office/drawing/2015/06/chart">
            <c:ext xmlns:c16="http://schemas.microsoft.com/office/drawing/2014/chart" uri="{C3380CC4-5D6E-409C-BE32-E72D297353CC}">
              <c16:uniqueId val="{00000007-989F-4C95-9388-331B48598346}"/>
            </c:ext>
          </c:extLst>
        </c:ser>
        <c:dLbls>
          <c:showLegendKey val="0"/>
          <c:showVal val="0"/>
          <c:showCatName val="0"/>
          <c:showSerName val="0"/>
          <c:showPercent val="0"/>
          <c:showBubbleSize val="0"/>
        </c:dLbls>
        <c:gapWidth val="100"/>
        <c:overlap val="100"/>
        <c:axId val="429144832"/>
        <c:axId val="42914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228</c:v>
                </c:pt>
                <c:pt idx="2">
                  <c:v>#N/A</c:v>
                </c:pt>
                <c:pt idx="3">
                  <c:v>#N/A</c:v>
                </c:pt>
                <c:pt idx="4">
                  <c:v>373</c:v>
                </c:pt>
                <c:pt idx="5">
                  <c:v>#N/A</c:v>
                </c:pt>
                <c:pt idx="6">
                  <c:v>#N/A</c:v>
                </c:pt>
                <c:pt idx="7">
                  <c:v>181</c:v>
                </c:pt>
                <c:pt idx="8">
                  <c:v>#N/A</c:v>
                </c:pt>
                <c:pt idx="9">
                  <c:v>#N/A</c:v>
                </c:pt>
                <c:pt idx="10">
                  <c:v>318</c:v>
                </c:pt>
                <c:pt idx="11">
                  <c:v>#N/A</c:v>
                </c:pt>
                <c:pt idx="12">
                  <c:v>#N/A</c:v>
                </c:pt>
                <c:pt idx="13">
                  <c:v>180</c:v>
                </c:pt>
                <c:pt idx="14">
                  <c:v>#N/A</c:v>
                </c:pt>
              </c:numCache>
            </c:numRef>
          </c:val>
          <c:smooth val="0"/>
          <c:extLst xmlns:c16r2="http://schemas.microsoft.com/office/drawing/2015/06/chart">
            <c:ext xmlns:c16="http://schemas.microsoft.com/office/drawing/2014/chart" uri="{C3380CC4-5D6E-409C-BE32-E72D297353CC}">
              <c16:uniqueId val="{00000008-989F-4C95-9388-331B48598346}"/>
            </c:ext>
          </c:extLst>
        </c:ser>
        <c:dLbls>
          <c:showLegendKey val="0"/>
          <c:showVal val="0"/>
          <c:showCatName val="0"/>
          <c:showSerName val="0"/>
          <c:showPercent val="0"/>
          <c:showBubbleSize val="0"/>
        </c:dLbls>
        <c:marker val="1"/>
        <c:smooth val="0"/>
        <c:axId val="429144832"/>
        <c:axId val="429145616"/>
      </c:lineChart>
      <c:catAx>
        <c:axId val="4291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145616"/>
        <c:crosses val="autoZero"/>
        <c:auto val="1"/>
        <c:lblAlgn val="ctr"/>
        <c:lblOffset val="100"/>
        <c:tickLblSkip val="1"/>
        <c:tickMarkSkip val="1"/>
        <c:noMultiLvlLbl val="0"/>
      </c:catAx>
      <c:valAx>
        <c:axId val="42914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4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45752</c:v>
                </c:pt>
                <c:pt idx="5">
                  <c:v>45092</c:v>
                </c:pt>
                <c:pt idx="8">
                  <c:v>44104</c:v>
                </c:pt>
                <c:pt idx="11">
                  <c:v>42816</c:v>
                </c:pt>
                <c:pt idx="14">
                  <c:v>42758</c:v>
                </c:pt>
              </c:numCache>
            </c:numRef>
          </c:val>
          <c:extLst xmlns:c16r2="http://schemas.microsoft.com/office/drawing/2015/06/chart">
            <c:ext xmlns:c16="http://schemas.microsoft.com/office/drawing/2014/chart" uri="{C3380CC4-5D6E-409C-BE32-E72D297353CC}">
              <c16:uniqueId val="{00000000-9834-4AFC-BFEE-2DCEB27A76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16756</c:v>
                </c:pt>
                <c:pt idx="5">
                  <c:v>16886</c:v>
                </c:pt>
                <c:pt idx="8">
                  <c:v>17060</c:v>
                </c:pt>
                <c:pt idx="11">
                  <c:v>17835</c:v>
                </c:pt>
                <c:pt idx="14">
                  <c:v>17607</c:v>
                </c:pt>
              </c:numCache>
            </c:numRef>
          </c:val>
          <c:extLst xmlns:c16r2="http://schemas.microsoft.com/office/drawing/2015/06/chart">
            <c:ext xmlns:c16="http://schemas.microsoft.com/office/drawing/2014/chart" uri="{C3380CC4-5D6E-409C-BE32-E72D297353CC}">
              <c16:uniqueId val="{00000001-9834-4AFC-BFEE-2DCEB27A76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10361</c:v>
                </c:pt>
                <c:pt idx="5">
                  <c:v>10506</c:v>
                </c:pt>
                <c:pt idx="8">
                  <c:v>10203</c:v>
                </c:pt>
                <c:pt idx="11">
                  <c:v>10583</c:v>
                </c:pt>
                <c:pt idx="14">
                  <c:v>11400</c:v>
                </c:pt>
              </c:numCache>
            </c:numRef>
          </c:val>
          <c:extLst xmlns:c16r2="http://schemas.microsoft.com/office/drawing/2015/06/chart">
            <c:ext xmlns:c16="http://schemas.microsoft.com/office/drawing/2014/chart" uri="{C3380CC4-5D6E-409C-BE32-E72D297353CC}">
              <c16:uniqueId val="{00000002-9834-4AFC-BFEE-2DCEB27A76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834-4AFC-BFEE-2DCEB27A76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834-4AFC-BFEE-2DCEB27A76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34-4AFC-BFEE-2DCEB27A76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9986</c:v>
                </c:pt>
                <c:pt idx="3">
                  <c:v>9015</c:v>
                </c:pt>
                <c:pt idx="6">
                  <c:v>9416</c:v>
                </c:pt>
                <c:pt idx="9">
                  <c:v>8635</c:v>
                </c:pt>
                <c:pt idx="12">
                  <c:v>8669</c:v>
                </c:pt>
              </c:numCache>
            </c:numRef>
          </c:val>
          <c:extLst xmlns:c16r2="http://schemas.microsoft.com/office/drawing/2015/06/chart">
            <c:ext xmlns:c16="http://schemas.microsoft.com/office/drawing/2014/chart" uri="{C3380CC4-5D6E-409C-BE32-E72D297353CC}">
              <c16:uniqueId val="{00000006-9834-4AFC-BFEE-2DCEB27A76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33</c:v>
                </c:pt>
                <c:pt idx="12">
                  <c:v>30</c:v>
                </c:pt>
              </c:numCache>
            </c:numRef>
          </c:val>
          <c:extLst xmlns:c16r2="http://schemas.microsoft.com/office/drawing/2015/06/chart">
            <c:ext xmlns:c16="http://schemas.microsoft.com/office/drawing/2014/chart" uri="{C3380CC4-5D6E-409C-BE32-E72D297353CC}">
              <c16:uniqueId val="{00000007-9834-4AFC-BFEE-2DCEB27A76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20025</c:v>
                </c:pt>
                <c:pt idx="3">
                  <c:v>18960</c:v>
                </c:pt>
                <c:pt idx="6">
                  <c:v>18352</c:v>
                </c:pt>
                <c:pt idx="9">
                  <c:v>17819</c:v>
                </c:pt>
                <c:pt idx="12">
                  <c:v>17085</c:v>
                </c:pt>
              </c:numCache>
            </c:numRef>
          </c:val>
          <c:extLst xmlns:c16r2="http://schemas.microsoft.com/office/drawing/2015/06/chart">
            <c:ext xmlns:c16="http://schemas.microsoft.com/office/drawing/2014/chart" uri="{C3380CC4-5D6E-409C-BE32-E72D297353CC}">
              <c16:uniqueId val="{00000008-9834-4AFC-BFEE-2DCEB27A76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1436</c:v>
                </c:pt>
                <c:pt idx="3">
                  <c:v>1402</c:v>
                </c:pt>
                <c:pt idx="6">
                  <c:v>1367</c:v>
                </c:pt>
                <c:pt idx="9">
                  <c:v>1354</c:v>
                </c:pt>
                <c:pt idx="12">
                  <c:v>1317</c:v>
                </c:pt>
              </c:numCache>
            </c:numRef>
          </c:val>
          <c:extLst xmlns:c16r2="http://schemas.microsoft.com/office/drawing/2015/06/chart">
            <c:ext xmlns:c16="http://schemas.microsoft.com/office/drawing/2014/chart" uri="{C3380CC4-5D6E-409C-BE32-E72D297353CC}">
              <c16:uniqueId val="{00000009-9834-4AFC-BFEE-2DCEB27A76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47814</c:v>
                </c:pt>
                <c:pt idx="3">
                  <c:v>52187</c:v>
                </c:pt>
                <c:pt idx="6">
                  <c:v>52861</c:v>
                </c:pt>
                <c:pt idx="9">
                  <c:v>53934</c:v>
                </c:pt>
                <c:pt idx="12">
                  <c:v>55656</c:v>
                </c:pt>
              </c:numCache>
            </c:numRef>
          </c:val>
          <c:extLst xmlns:c16r2="http://schemas.microsoft.com/office/drawing/2015/06/chart">
            <c:ext xmlns:c16="http://schemas.microsoft.com/office/drawing/2014/chart" uri="{C3380CC4-5D6E-409C-BE32-E72D297353CC}">
              <c16:uniqueId val="{0000000A-9834-4AFC-BFEE-2DCEB27A76FE}"/>
            </c:ext>
          </c:extLst>
        </c:ser>
        <c:dLbls>
          <c:showLegendKey val="0"/>
          <c:showVal val="0"/>
          <c:showCatName val="0"/>
          <c:showSerName val="0"/>
          <c:showPercent val="0"/>
          <c:showBubbleSize val="0"/>
        </c:dLbls>
        <c:gapWidth val="100"/>
        <c:overlap val="100"/>
        <c:axId val="429145224"/>
        <c:axId val="42914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6391</c:v>
                </c:pt>
                <c:pt idx="2">
                  <c:v>#N/A</c:v>
                </c:pt>
                <c:pt idx="3">
                  <c:v>#N/A</c:v>
                </c:pt>
                <c:pt idx="4">
                  <c:v>9080</c:v>
                </c:pt>
                <c:pt idx="5">
                  <c:v>#N/A</c:v>
                </c:pt>
                <c:pt idx="6">
                  <c:v>#N/A</c:v>
                </c:pt>
                <c:pt idx="7">
                  <c:v>10630</c:v>
                </c:pt>
                <c:pt idx="8">
                  <c:v>#N/A</c:v>
                </c:pt>
                <c:pt idx="9">
                  <c:v>#N/A</c:v>
                </c:pt>
                <c:pt idx="10">
                  <c:v>10541</c:v>
                </c:pt>
                <c:pt idx="11">
                  <c:v>#N/A</c:v>
                </c:pt>
                <c:pt idx="12">
                  <c:v>#N/A</c:v>
                </c:pt>
                <c:pt idx="13">
                  <c:v>10991</c:v>
                </c:pt>
                <c:pt idx="14">
                  <c:v>#N/A</c:v>
                </c:pt>
              </c:numCache>
            </c:numRef>
          </c:val>
          <c:smooth val="0"/>
          <c:extLst xmlns:c16r2="http://schemas.microsoft.com/office/drawing/2015/06/chart">
            <c:ext xmlns:c16="http://schemas.microsoft.com/office/drawing/2014/chart" uri="{C3380CC4-5D6E-409C-BE32-E72D297353CC}">
              <c16:uniqueId val="{0000000B-9834-4AFC-BFEE-2DCEB27A76FE}"/>
            </c:ext>
          </c:extLst>
        </c:ser>
        <c:dLbls>
          <c:showLegendKey val="0"/>
          <c:showVal val="0"/>
          <c:showCatName val="0"/>
          <c:showSerName val="0"/>
          <c:showPercent val="0"/>
          <c:showBubbleSize val="0"/>
        </c:dLbls>
        <c:marker val="1"/>
        <c:smooth val="0"/>
        <c:axId val="429145224"/>
        <c:axId val="429142480"/>
      </c:lineChart>
      <c:catAx>
        <c:axId val="42914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142480"/>
        <c:crosses val="autoZero"/>
        <c:auto val="1"/>
        <c:lblAlgn val="ctr"/>
        <c:lblOffset val="100"/>
        <c:tickLblSkip val="1"/>
        <c:tickMarkSkip val="1"/>
        <c:noMultiLvlLbl val="0"/>
      </c:catAx>
      <c:valAx>
        <c:axId val="42914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4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5883</c:v>
                </c:pt>
                <c:pt idx="1">
                  <c:v>5713</c:v>
                </c:pt>
                <c:pt idx="2">
                  <c:v>5654</c:v>
                </c:pt>
              </c:numCache>
            </c:numRef>
          </c:val>
          <c:extLst xmlns:c16r2="http://schemas.microsoft.com/office/drawing/2015/06/chart">
            <c:ext xmlns:c16="http://schemas.microsoft.com/office/drawing/2014/chart" uri="{C3380CC4-5D6E-409C-BE32-E72D297353CC}">
              <c16:uniqueId val="{00000000-8F8D-4D5C-BC9B-85425F43E5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F8D-4D5C-BC9B-85425F43E5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1473</c:v>
                </c:pt>
                <c:pt idx="1">
                  <c:v>1479</c:v>
                </c:pt>
                <c:pt idx="2">
                  <c:v>1479</c:v>
                </c:pt>
              </c:numCache>
            </c:numRef>
          </c:val>
          <c:extLst xmlns:c16r2="http://schemas.microsoft.com/office/drawing/2015/06/chart">
            <c:ext xmlns:c16="http://schemas.microsoft.com/office/drawing/2014/chart" uri="{C3380CC4-5D6E-409C-BE32-E72D297353CC}">
              <c16:uniqueId val="{00000002-8F8D-4D5C-BC9B-85425F43E55A}"/>
            </c:ext>
          </c:extLst>
        </c:ser>
        <c:dLbls>
          <c:showLegendKey val="0"/>
          <c:showVal val="0"/>
          <c:showCatName val="0"/>
          <c:showSerName val="0"/>
          <c:showPercent val="0"/>
          <c:showBubbleSize val="0"/>
        </c:dLbls>
        <c:gapWidth val="120"/>
        <c:overlap val="100"/>
        <c:axId val="429144048"/>
        <c:axId val="429142872"/>
      </c:barChart>
      <c:catAx>
        <c:axId val="42914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142872"/>
        <c:crosses val="autoZero"/>
        <c:auto val="1"/>
        <c:lblAlgn val="ctr"/>
        <c:lblOffset val="100"/>
        <c:tickLblSkip val="1"/>
        <c:tickMarkSkip val="1"/>
        <c:noMultiLvlLbl val="0"/>
      </c:catAx>
      <c:valAx>
        <c:axId val="429142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14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94-412F-82BC-F2494B8D8F35}"/>
                </c:ext>
                <c:ext xmlns:c15="http://schemas.microsoft.com/office/drawing/2012/chart" uri="{CE6537A1-D6FC-4f65-9D91-7224C49458BB}">
                  <c15:dlblFieldTable>
                    <c15:dlblFTEntry>
                      <c15:txfldGUID>{0FFA2EF9-8AC6-4B7C-BE5B-0FD7F939B850}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94-412F-82BC-F2494B8D8F35}"/>
                </c:ext>
                <c:ext xmlns:c15="http://schemas.microsoft.com/office/drawing/2012/chart" uri="{CE6537A1-D6FC-4f65-9D91-7224C49458BB}">
                  <c15:dlblFieldTable>
                    <c15:dlblFTEntry>
                      <c15:txfldGUID>{DF627D7F-7258-4F9B-995C-A34805D6D52B}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94-412F-82BC-F2494B8D8F35}"/>
                </c:ext>
                <c:ext xmlns:c15="http://schemas.microsoft.com/office/drawing/2012/chart" uri="{CE6537A1-D6FC-4f65-9D91-7224C49458BB}">
                  <c15:dlblFieldTable>
                    <c15:dlblFTEntry>
                      <c15:txfldGUID>{23FDAFC1-F204-470D-849E-A71A20E8CFC7}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94-412F-82BC-F2494B8D8F35}"/>
                </c:ext>
                <c:ext xmlns:c15="http://schemas.microsoft.com/office/drawing/2012/chart" uri="{CE6537A1-D6FC-4f65-9D91-7224C49458BB}">
                  <c15:dlblFieldTable>
                    <c15:dlblFTEntry>
                      <c15:txfldGUID>{FC7C749E-FBB1-4E03-B003-5386A7996778}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194-412F-82BC-F2494B8D8F35}"/>
                </c:ext>
                <c:ext xmlns:c15="http://schemas.microsoft.com/office/drawing/2012/chart" uri="{CE6537A1-D6FC-4f65-9D91-7224C49458BB}">
                  <c15:dlblFieldTable>
                    <c15:dlblFTEntry>
                      <c15:txfldGUID>{BEBC826F-0D16-4D50-9708-E9DE4A04DC3D}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194-412F-82BC-F2494B8D8F35}"/>
                </c:ext>
                <c:ext xmlns:c15="http://schemas.microsoft.com/office/drawing/2012/chart" uri="{CE6537A1-D6FC-4f65-9D91-7224C49458BB}">
                  <c15:dlblFieldTable>
                    <c15:dlblFTEntry>
                      <c15:txfldGUID>{2EEC6CE9-3722-4C7E-ACC2-C502FF852C7B}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94-412F-82BC-F2494B8D8F35}"/>
                </c:ext>
                <c:ext xmlns:c15="http://schemas.microsoft.com/office/drawing/2012/chart" uri="{CE6537A1-D6FC-4f65-9D91-7224C49458BB}">
                  <c15:dlblFieldTable>
                    <c15:dlblFTEntry>
                      <c15:txfldGUID>{66A931E5-4E6D-4971-881A-55CC8ECEF20B}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194-412F-82BC-F2494B8D8F35}"/>
                </c:ext>
                <c:ext xmlns:c15="http://schemas.microsoft.com/office/drawing/2012/chart" uri="{CE6537A1-D6FC-4f65-9D91-7224C49458BB}">
                  <c15:dlblFieldTable>
                    <c15:dlblFTEntry>
                      <c15:txfldGUID>{A52D3874-CA17-4268-B995-1853D0EFDA57}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94-412F-82BC-F2494B8D8F35}"/>
                </c:ext>
                <c:ext xmlns:c15="http://schemas.microsoft.com/office/drawing/2012/chart" uri="{CE6537A1-D6FC-4f65-9D91-7224C49458BB}">
                  <c15:dlblFieldTable>
                    <c15:dlblFTEntry>
                      <c15:txfldGUID>{20047ACC-436C-4410-9B3C-C959FEEC0249}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194-412F-82BC-F2494B8D8F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94-412F-82BC-F2494B8D8F35}"/>
                </c:ext>
                <c:ext xmlns:c15="http://schemas.microsoft.com/office/drawing/2012/chart" uri="{CE6537A1-D6FC-4f65-9D91-7224C49458BB}">
                  <c15:dlblFieldTable>
                    <c15:dlblFTEntry>
                      <c15:txfldGUID>{99763B9C-7ED0-4A20-A1BA-9818FD12EC05}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194-412F-82BC-F2494B8D8F35}"/>
                </c:ext>
                <c:ext xmlns:c15="http://schemas.microsoft.com/office/drawing/2012/chart" uri="{CE6537A1-D6FC-4f65-9D91-7224C49458BB}">
                  <c15:dlblFieldTable>
                    <c15:dlblFTEntry>
                      <c15:txfldGUID>{18384DBE-3300-48AD-8DC2-61A806DC6FFC}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194-412F-82BC-F2494B8D8F35}"/>
                </c:ext>
                <c:ext xmlns:c15="http://schemas.microsoft.com/office/drawing/2012/chart" uri="{CE6537A1-D6FC-4f65-9D91-7224C49458BB}">
                  <c15:dlblFieldTable>
                    <c15:dlblFTEntry>
                      <c15:txfldGUID>{BF27A2AE-93BE-40C6-BD5E-92904FD4CDD3}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194-412F-82BC-F2494B8D8F35}"/>
                </c:ext>
                <c:ext xmlns:c15="http://schemas.microsoft.com/office/drawing/2012/chart" uri="{CE6537A1-D6FC-4f65-9D91-7224C49458BB}">
                  <c15:dlblFieldTable>
                    <c15:dlblFTEntry>
                      <c15:txfldGUID>{986017CB-614A-4AEE-8B02-B4D3055FC12A}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194-412F-82BC-F2494B8D8F35}"/>
                </c:ext>
                <c:ext xmlns:c15="http://schemas.microsoft.com/office/drawing/2012/chart" uri="{CE6537A1-D6FC-4f65-9D91-7224C49458BB}">
                  <c15:dlblFieldTable>
                    <c15:dlblFTEntry>
                      <c15:txfldGUID>{434E8C76-B6A2-48C2-B236-B6B56D4E5D8B}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194-412F-82BC-F2494B8D8F35}"/>
                </c:ext>
                <c:ext xmlns:c15="http://schemas.microsoft.com/office/drawing/2012/chart" uri="{CE6537A1-D6FC-4f65-9D91-7224C49458BB}">
                  <c15:dlblFieldTable>
                    <c15:dlblFTEntry>
                      <c15:txfldGUID>{59CB6B82-80EA-40AC-B069-73538237198B}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94-412F-82BC-F2494B8D8F35}"/>
                </c:ext>
                <c:ext xmlns:c15="http://schemas.microsoft.com/office/drawing/2012/chart" uri="{CE6537A1-D6FC-4f65-9D91-7224C49458BB}">
                  <c15:dlblFieldTable>
                    <c15:dlblFTEntry>
                      <c15:txfldGUID>{0B8F3FF5-3D6A-4CA1-8562-2AC9B33E0BD2}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94-412F-82BC-F2494B8D8F35}"/>
                </c:ext>
                <c:ext xmlns:c15="http://schemas.microsoft.com/office/drawing/2012/chart" uri="{CE6537A1-D6FC-4f65-9D91-7224C49458BB}">
                  <c15:dlblFieldTable>
                    <c15:dlblFTEntry>
                      <c15:txfldGUID>{7F186869-7680-4D8D-9BF5-CAB63712D945}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94-412F-82BC-F2494B8D8F35}"/>
                </c:ext>
                <c:ext xmlns:c15="http://schemas.microsoft.com/office/drawing/2012/chart" uri="{CE6537A1-D6FC-4f65-9D91-7224C49458BB}">
                  <c15:dlblFieldTable>
                    <c15:dlblFTEntry>
                      <c15:txfldGUID>{E5FD1221-4F76-4AD9-990C-350CFE187266}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D194-412F-82BC-F2494B8D8F35}"/>
            </c:ext>
          </c:extLst>
        </c:ser>
        <c:dLbls>
          <c:showLegendKey val="0"/>
          <c:showVal val="1"/>
          <c:showCatName val="0"/>
          <c:showSerName val="0"/>
          <c:showPercent val="0"/>
          <c:showBubbleSize val="0"/>
        </c:dLbls>
        <c:axId val="432900400"/>
        <c:axId val="432893736"/>
      </c:scatterChart>
      <c:valAx>
        <c:axId val="432900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893736"/>
        <c:crosses val="autoZero"/>
        <c:crossBetween val="midCat"/>
      </c:valAx>
      <c:valAx>
        <c:axId val="432893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900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331-4B75-8229-EDFC95010C35}"/>
                </c:ext>
                <c:ext xmlns:c15="http://schemas.microsoft.com/office/drawing/2012/chart" uri="{CE6537A1-D6FC-4f65-9D91-7224C49458BB}">
                  <c15:dlblFieldTable>
                    <c15:dlblFTEntry>
                      <c15:txfldGUID>{57C5409D-FECE-4BF1-A35C-73F6B9E052A1}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331-4B75-8229-EDFC95010C35}"/>
                </c:ext>
                <c:ext xmlns:c15="http://schemas.microsoft.com/office/drawing/2012/chart" uri="{CE6537A1-D6FC-4f65-9D91-7224C49458BB}">
                  <c15:dlblFieldTable>
                    <c15:dlblFTEntry>
                      <c15:txfldGUID>{B7C6A617-2838-4EAB-A0D8-2D0EBD4275A4}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331-4B75-8229-EDFC95010C35}"/>
                </c:ext>
                <c:ext xmlns:c15="http://schemas.microsoft.com/office/drawing/2012/chart" uri="{CE6537A1-D6FC-4f65-9D91-7224C49458BB}">
                  <c15:dlblFieldTable>
                    <c15:dlblFTEntry>
                      <c15:txfldGUID>{3755581E-33BA-4A19-94FB-3ECFA34BF52E}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331-4B75-8229-EDFC95010C35}"/>
                </c:ext>
                <c:ext xmlns:c15="http://schemas.microsoft.com/office/drawing/2012/chart" uri="{CE6537A1-D6FC-4f65-9D91-7224C49458BB}">
                  <c15:dlblFieldTable>
                    <c15:dlblFTEntry>
                      <c15:txfldGUID>{3DD2FD83-006D-4428-A665-A0C9122B86EE}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331-4B75-8229-EDFC95010C35}"/>
                </c:ext>
                <c:ext xmlns:c15="http://schemas.microsoft.com/office/drawing/2012/chart" uri="{CE6537A1-D6FC-4f65-9D91-7224C49458BB}">
                  <c15:dlblFieldTable>
                    <c15:dlblFTEntry>
                      <c15:txfldGUID>{DE2AD4E2-D0D5-44C7-BF99-613D90F79A95}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331-4B75-8229-EDFC95010C35}"/>
                </c:ext>
                <c:ext xmlns:c15="http://schemas.microsoft.com/office/drawing/2012/chart" uri="{CE6537A1-D6FC-4f65-9D91-7224C49458BB}">
                  <c15:dlblFieldTable>
                    <c15:dlblFTEntry>
                      <c15:txfldGUID>{815EF3D1-F591-4F76-AD47-460354CDE66E}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93E-2"/>
                  <c:y val="-5.107089013204265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331-4B75-8229-EDFC95010C35}"/>
                </c:ext>
                <c:ext xmlns:c15="http://schemas.microsoft.com/office/drawing/2012/chart" uri="{CE6537A1-D6FC-4f65-9D91-7224C49458BB}">
                  <c15:dlblFieldTable>
                    <c15:dlblFTEntry>
                      <c15:txfldGUID>{A0A280DD-357C-46FD-8039-DC72FE0F40B2}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27E-2"/>
                  <c:y val="-6.21543016096230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331-4B75-8229-EDFC95010C35}"/>
                </c:ext>
                <c:ext xmlns:c15="http://schemas.microsoft.com/office/drawing/2012/chart" uri="{CE6537A1-D6FC-4f65-9D91-7224C49458BB}">
                  <c15:dlblFieldTable>
                    <c15:dlblFTEntry>
                      <c15:txfldGUID>{350B9693-CE89-4B4A-9FF4-21721BEB8E0F}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7.402457827793140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331-4B75-8229-EDFC95010C35}"/>
                </c:ext>
                <c:ext xmlns:c15="http://schemas.microsoft.com/office/drawing/2012/chart" uri="{CE6537A1-D6FC-4f65-9D91-7224C49458BB}">
                  <c15:dlblFieldTable>
                    <c15:dlblFTEntry>
                      <c15:txfldGUID>{2864F68B-F122-4355-A448-C147D1FDB271}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1.3</c:v>
                </c:pt>
                <c:pt idx="16">
                  <c:v>0.7</c:v>
                </c:pt>
                <c:pt idx="24">
                  <c:v>0.7</c:v>
                </c:pt>
                <c:pt idx="32">
                  <c:v>0.6</c:v>
                </c:pt>
              </c:numCache>
            </c:numRef>
          </c:xVal>
          <c:yVal>
            <c:numRef>
              <c:f>公会計指標分析・財政指標組合せ分析表!$BP$73:$DC$73</c:f>
              <c:numCache>
                <c:formatCode>#,##0.0;"▲ "#,##0.0</c:formatCode>
                <c:ptCount val="40"/>
                <c:pt idx="0">
                  <c:v>18</c:v>
                </c:pt>
                <c:pt idx="8">
                  <c:v>25.1</c:v>
                </c:pt>
                <c:pt idx="16">
                  <c:v>28.9</c:v>
                </c:pt>
                <c:pt idx="24">
                  <c:v>28.4</c:v>
                </c:pt>
                <c:pt idx="32">
                  <c:v>29.6</c:v>
                </c:pt>
              </c:numCache>
            </c:numRef>
          </c:yVal>
          <c:smooth val="0"/>
          <c:extLst xmlns:c16r2="http://schemas.microsoft.com/office/drawing/2015/06/chart">
            <c:ext xmlns:c16="http://schemas.microsoft.com/office/drawing/2014/chart" uri="{C3380CC4-5D6E-409C-BE32-E72D297353CC}">
              <c16:uniqueId val="{00000009-5331-4B75-8229-EDFC95010C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31-4B75-8229-EDFC95010C35}"/>
                </c:ext>
                <c:ext xmlns:c15="http://schemas.microsoft.com/office/drawing/2012/chart" uri="{CE6537A1-D6FC-4f65-9D91-7224C49458BB}">
                  <c15:dlblFieldTable>
                    <c15:dlblFTEntry>
                      <c15:txfldGUID>{E0938226-53B0-49B5-914F-25AE7F808FD6}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31-4B75-8229-EDFC95010C35}"/>
                </c:ext>
                <c:ext xmlns:c15="http://schemas.microsoft.com/office/drawing/2012/chart" uri="{CE6537A1-D6FC-4f65-9D91-7224C49458BB}">
                  <c15:dlblFieldTable>
                    <c15:dlblFTEntry>
                      <c15:txfldGUID>{CE67C17A-9DC2-4921-93E6-5F5B16934980}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331-4B75-8229-EDFC95010C35}"/>
                </c:ext>
                <c:ext xmlns:c15="http://schemas.microsoft.com/office/drawing/2012/chart" uri="{CE6537A1-D6FC-4f65-9D91-7224C49458BB}">
                  <c15:dlblFieldTable>
                    <c15:dlblFTEntry>
                      <c15:txfldGUID>{8F728C18-0DFE-4E4A-98D7-ABD604193CD2}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31-4B75-8229-EDFC95010C35}"/>
                </c:ext>
                <c:ext xmlns:c15="http://schemas.microsoft.com/office/drawing/2012/chart" uri="{CE6537A1-D6FC-4f65-9D91-7224C49458BB}">
                  <c15:dlblFieldTable>
                    <c15:dlblFTEntry>
                      <c15:txfldGUID>{C149C11C-34A6-4CA8-B6F5-9086E8C4958D}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331-4B75-8229-EDFC95010C35}"/>
                </c:ext>
                <c:ext xmlns:c15="http://schemas.microsoft.com/office/drawing/2012/chart" uri="{CE6537A1-D6FC-4f65-9D91-7224C49458BB}">
                  <c15:dlblFieldTable>
                    <c15:dlblFTEntry>
                      <c15:txfldGUID>{E8CE37C8-9FE6-46A7-BC11-5074D977E6FE}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331-4B75-8229-EDFC95010C35}"/>
                </c:ext>
                <c:ext xmlns:c15="http://schemas.microsoft.com/office/drawing/2012/chart" uri="{CE6537A1-D6FC-4f65-9D91-7224C49458BB}">
                  <c15:dlblFieldTable>
                    <c15:dlblFTEntry>
                      <c15:txfldGUID>{D8E75B7C-6909-4157-8D8C-BBBF646CA6DF}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9536073089258309E-2"/>
                  <c:y val="-7.05159643730731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331-4B75-8229-EDFC95010C35}"/>
                </c:ext>
                <c:ext xmlns:c15="http://schemas.microsoft.com/office/drawing/2012/chart" uri="{CE6537A1-D6FC-4f65-9D91-7224C49458BB}">
                  <c15:dlblFieldTable>
                    <c15:dlblFTEntry>
                      <c15:txfldGUID>{DB5E46B4-D7BC-4940-BD43-3AF61F2A1D98}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385991014896296E-2"/>
                  <c:y val="-5.43173298025148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331-4B75-8229-EDFC95010C35}"/>
                </c:ext>
                <c:ext xmlns:c15="http://schemas.microsoft.com/office/drawing/2012/chart" uri="{CE6537A1-D6FC-4f65-9D91-7224C49458BB}">
                  <c15:dlblFieldTable>
                    <c15:dlblFTEntry>
                      <c15:txfldGUID>{6D166774-49D9-41E5-A765-A74D31A4CB5F}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331-4B75-8229-EDFC95010C35}"/>
                </c:ext>
                <c:ext xmlns:c15="http://schemas.microsoft.com/office/drawing/2012/chart" uri="{CE6537A1-D6FC-4f65-9D91-7224C49458BB}">
                  <c15:dlblFieldTable>
                    <c15:dlblFTEntry>
                      <c15:txfldGUID>{DD26238B-B7E5-4FE4-AE01-DC4E4FC48A69}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5331-4B75-8229-EDFC95010C35}"/>
            </c:ext>
          </c:extLst>
        </c:ser>
        <c:dLbls>
          <c:showLegendKey val="0"/>
          <c:showVal val="1"/>
          <c:showCatName val="0"/>
          <c:showSerName val="0"/>
          <c:showPercent val="0"/>
          <c:showBubbleSize val="0"/>
        </c:dLbls>
        <c:axId val="432896872"/>
        <c:axId val="432897264"/>
      </c:scatterChart>
      <c:valAx>
        <c:axId val="432896872"/>
        <c:scaling>
          <c:orientation val="minMax"/>
          <c:max val="7.6999999999999993"/>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897264"/>
        <c:crosses val="autoZero"/>
        <c:crossBetween val="midCat"/>
      </c:valAx>
      <c:valAx>
        <c:axId val="432897264"/>
        <c:scaling>
          <c:orientation val="minMax"/>
          <c:max val="5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896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実質公債費比率の分子が前年度よりも</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減額</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となった要因は、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元利償還金が増加（</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億円）となったものの、公営企業債の元利償還金に対する繰入額が減額（</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控除される算入公債費等</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億円）した</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ことによる。</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満期一括償還方式の地方債に係る積み立てについては、元金据え置き期間中は、毎年決算余剰金積立（１０％）を行う。</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そのため残高、積立額は、過去の発行額に合わせて増減する。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将来負担比率の分子が前年度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）となった要因は、一般会計等に係る地方債の現在高が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億円増加となったものの、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億円減少したことや、充当可能基金が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億円の減少となった主な要因としては、財政調整基金の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億円の減が挙げられる。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財政調整基金の減理由は下欄参照。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年度毎の政策課題に対応する為、財政調整基金を取り崩す必要がある。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また、基金全体としては、減少傾向が見込まれることから、中長期的には寄附金等の確保に努める必要がある。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退職手当引当基金：大和市職員が退職した場合に支給する退職手当の財源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保健福祉基金：社会福祉の充実を図るため、保健福祉事業に充てる財源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年度中にコグニバイクなど機器等の購入により、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万円の取り崩しをおこなったため減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大口の寄附金がない場合、減少傾向となることから、中長期的には寄附金の確保に努める必要がある。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決算剰余金積立を上回る取り崩しとなったことから、平成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年度の財政調整基金残高は前年度に比較して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237,112
230,459
27.09
76,606,227
74,380,989
1,932,113
41,331,682
55,489,531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債務償還比率は、市の経常的な歳入に対して地方債等の将来負担額の大きさを示す指標。</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平成３０年度は前年度と比べ、主に地方債現在高が増加したことにより、将来負担額が増加したものの、将来負担額から差し引きする充当可能財源において、国民健康保険診療報酬等支払準備基金が増加したこと等により、債務償還比率は減少した。</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66" name="テキスト ボックス 65"/>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8" name="テキスト ボックス 6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0" name="テキスト ボックス 6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2" name="テキスト ボックス 7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4" name="テキスト ボックス 7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6" name="テキスト ボックス 7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78" name="直線コネクタ 77"/>
        <xdr:cNvCxnSpPr/>
      </xdr:nvCxnSpPr>
      <xdr:spPr>
        <a:xfrm flipV="1">
          <a:off x="14793595" y="4507484"/>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79" name="債務償還比率最小値テキスト"/>
        <xdr:cNvSpPr txBox="1"/>
      </xdr:nvSpPr>
      <xdr:spPr>
        <a:xfrm>
          <a:off x="14846300" y="59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80" name="直線コネクタ 79"/>
        <xdr:cNvCxnSpPr/>
      </xdr:nvCxnSpPr>
      <xdr:spPr>
        <a:xfrm>
          <a:off x="14706600" y="592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81" name="債務償還比率最大値テキスト"/>
        <xdr:cNvSpPr txBox="1"/>
      </xdr:nvSpPr>
      <xdr:spPr>
        <a:xfrm>
          <a:off x="14846300" y="4282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82" name="直線コネクタ 81"/>
        <xdr:cNvCxnSpPr/>
      </xdr:nvCxnSpPr>
      <xdr:spPr>
        <a:xfrm>
          <a:off x="14706600" y="450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83" name="債務償還比率平均値テキスト"/>
        <xdr:cNvSpPr txBox="1"/>
      </xdr:nvSpPr>
      <xdr:spPr>
        <a:xfrm>
          <a:off x="14846300" y="5176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84" name="フローチャート: 判断 83"/>
        <xdr:cNvSpPr/>
      </xdr:nvSpPr>
      <xdr:spPr>
        <a:xfrm>
          <a:off x="14744700" y="51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85" name="フローチャート: 判断 84"/>
        <xdr:cNvSpPr/>
      </xdr:nvSpPr>
      <xdr:spPr>
        <a:xfrm>
          <a:off x="14033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13049</xdr:rowOff>
    </xdr:from>
    <xdr:to>
      <xdr:col>76</xdr:col>
      <xdr:colOff>73025</xdr:colOff>
      <xdr:row>29</xdr:row>
      <xdr:rowOff>114649</xdr:rowOff>
    </xdr:to>
    <xdr:sp macro="" textlink="">
      <xdr:nvSpPr>
        <xdr:cNvPr id="91" name="楕円 90"/>
        <xdr:cNvSpPr/>
      </xdr:nvSpPr>
      <xdr:spPr>
        <a:xfrm>
          <a:off x="14744700" y="49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35926</xdr:rowOff>
    </xdr:from>
    <xdr:ext cx="469744" cy="259045"/>
    <xdr:sp macro="" textlink="">
      <xdr:nvSpPr>
        <xdr:cNvPr id="92" name="債務償還比率該当値テキスト"/>
        <xdr:cNvSpPr txBox="1"/>
      </xdr:nvSpPr>
      <xdr:spPr>
        <a:xfrm>
          <a:off x="14846300" y="483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119909</xdr:rowOff>
    </xdr:from>
    <xdr:to>
      <xdr:col>72</xdr:col>
      <xdr:colOff>123825</xdr:colOff>
      <xdr:row>29</xdr:row>
      <xdr:rowOff>50059</xdr:rowOff>
    </xdr:to>
    <xdr:sp macro="" textlink="">
      <xdr:nvSpPr>
        <xdr:cNvPr id="93" name="楕円 92"/>
        <xdr:cNvSpPr/>
      </xdr:nvSpPr>
      <xdr:spPr>
        <a:xfrm>
          <a:off x="14033500" y="492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170709</xdr:rowOff>
    </xdr:from>
    <xdr:to>
      <xdr:col>76</xdr:col>
      <xdr:colOff>22225</xdr:colOff>
      <xdr:row>29</xdr:row>
      <xdr:rowOff>63849</xdr:rowOff>
    </xdr:to>
    <xdr:cxnSp macro="">
      <xdr:nvCxnSpPr>
        <xdr:cNvPr id="94" name="直線コネクタ 93"/>
        <xdr:cNvCxnSpPr/>
      </xdr:nvCxnSpPr>
      <xdr:spPr>
        <a:xfrm>
          <a:off x="14084300" y="4971309"/>
          <a:ext cx="711200" cy="6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95" name="n_1aveValue債務償還比率"/>
        <xdr:cNvSpPr txBox="1"/>
      </xdr:nvSpPr>
      <xdr:spPr>
        <a:xfrm>
          <a:off x="13836727" y="52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66586</xdr:rowOff>
    </xdr:from>
    <xdr:ext cx="469744" cy="259045"/>
    <xdr:sp macro="" textlink="">
      <xdr:nvSpPr>
        <xdr:cNvPr id="96" name="n_1mainValue債務償還比率"/>
        <xdr:cNvSpPr txBox="1"/>
      </xdr:nvSpPr>
      <xdr:spPr>
        <a:xfrm>
          <a:off x="13836727" y="469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7" name="正方形/長方形 9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8" name="正方形/長方形 9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9" name="正方形/長方形 98"/>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0" name="正方形/長方形 99"/>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1" name="テキスト ボックス 10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2" name="テキスト ボックス 10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237,112
230,459
27.09
76,606,227
74,380,989
1,932,113
41,331,682
55,489,531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237,112
230,459
27.09
76,606,227
74,380,989
1,932,113
41,331,682
55,489,531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237,112
230,459
27.09
76,606,227
74,380,989
1,932,113
41,331,682
55,489,531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年度の単年度財政力指数は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0.971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と対前年度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となった。分母となる基準財政需要額が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包括算定経費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したが、それ以上に分子となる基準財政収入額が、地方税の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したことが主な要因となっている。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基準財政収入額、基準財政需要額とも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に増加傾向にあったが減少に転じた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、単年度財政力指数</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0.971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か年指数も横ばいとなった。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153670</xdr:rowOff>
    </xdr:to>
    <xdr:cxnSp macro="">
      <xdr:nvCxnSpPr>
        <xdr:cNvPr id="73" name="直線コネクタ 72"/>
        <xdr:cNvCxnSpPr/>
      </xdr:nvCxnSpPr>
      <xdr:spPr>
        <a:xfrm flipV="1">
          <a:off x="2336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6350</xdr:rowOff>
    </xdr:to>
    <xdr:cxnSp macro="">
      <xdr:nvCxnSpPr>
        <xdr:cNvPr id="76" name="直線コネクタ 75"/>
        <xdr:cNvCxnSpPr/>
      </xdr:nvCxnSpPr>
      <xdr:spPr>
        <a:xfrm flipV="1">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年度は、経常収支比率は</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98.4</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％で対前年度</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ポイントの増となった。その主な要因は、分母となる経常一般財源は臨時財政対策債などにより前年度より</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した一方、分子は、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億円増加したことが挙げられる。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扶助費の増加（</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億円）は、待機児童対策による保育施設の定員増が要因で、公債費の増加（</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億円）は臨時財政対策債や公共事業等債の元金償還などが増加したことが要因として挙げられる。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77724</xdr:rowOff>
    </xdr:from>
    <xdr:to>
      <xdr:col>23</xdr:col>
      <xdr:colOff>133350</xdr:colOff>
      <xdr:row>66</xdr:row>
      <xdr:rowOff>125984</xdr:rowOff>
    </xdr:to>
    <xdr:cxnSp macro="">
      <xdr:nvCxnSpPr>
        <xdr:cNvPr id="128" name="直線コネクタ 127"/>
        <xdr:cNvCxnSpPr/>
      </xdr:nvCxnSpPr>
      <xdr:spPr>
        <a:xfrm>
          <a:off x="4114800" y="113934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77724</xdr:rowOff>
    </xdr:to>
    <xdr:cxnSp macro="">
      <xdr:nvCxnSpPr>
        <xdr:cNvPr id="131" name="直線コネクタ 130"/>
        <xdr:cNvCxnSpPr/>
      </xdr:nvCxnSpPr>
      <xdr:spPr>
        <a:xfrm>
          <a:off x="3225800" y="1125347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109220</xdr:rowOff>
    </xdr:to>
    <xdr:cxnSp macro="">
      <xdr:nvCxnSpPr>
        <xdr:cNvPr id="134" name="直線コネクタ 133"/>
        <xdr:cNvCxnSpPr/>
      </xdr:nvCxnSpPr>
      <xdr:spPr>
        <a:xfrm>
          <a:off x="2336800" y="111666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104394</xdr:rowOff>
    </xdr:to>
    <xdr:cxnSp macro="">
      <xdr:nvCxnSpPr>
        <xdr:cNvPr id="137" name="直線コネクタ 136"/>
        <xdr:cNvCxnSpPr/>
      </xdr:nvCxnSpPr>
      <xdr:spPr>
        <a:xfrm flipV="1">
          <a:off x="1447800" y="111666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75184</xdr:rowOff>
    </xdr:from>
    <xdr:to>
      <xdr:col>23</xdr:col>
      <xdr:colOff>184150</xdr:colOff>
      <xdr:row>67</xdr:row>
      <xdr:rowOff>5334</xdr:rowOff>
    </xdr:to>
    <xdr:sp macro="" textlink="">
      <xdr:nvSpPr>
        <xdr:cNvPr id="147" name="楕円 146"/>
        <xdr:cNvSpPr/>
      </xdr:nvSpPr>
      <xdr:spPr>
        <a:xfrm>
          <a:off x="4902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142511</xdr:rowOff>
    </xdr:from>
    <xdr:ext cx="762000" cy="259045"/>
    <xdr:sp macro="" textlink="">
      <xdr:nvSpPr>
        <xdr:cNvPr id="148" name="財政構造の弾力性該当値テキスト"/>
        <xdr:cNvSpPr txBox="1"/>
      </xdr:nvSpPr>
      <xdr:spPr>
        <a:xfrm>
          <a:off x="5041900" y="112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26924</xdr:rowOff>
    </xdr:from>
    <xdr:to>
      <xdr:col>19</xdr:col>
      <xdr:colOff>184150</xdr:colOff>
      <xdr:row>66</xdr:row>
      <xdr:rowOff>128524</xdr:rowOff>
    </xdr:to>
    <xdr:sp macro="" textlink="">
      <xdr:nvSpPr>
        <xdr:cNvPr id="149" name="楕円 148"/>
        <xdr:cNvSpPr/>
      </xdr:nvSpPr>
      <xdr:spPr>
        <a:xfrm>
          <a:off x="4064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113301</xdr:rowOff>
    </xdr:from>
    <xdr:ext cx="736600" cy="259045"/>
    <xdr:sp macro="" textlink="">
      <xdr:nvSpPr>
        <xdr:cNvPr id="150" name="テキスト ボックス 149"/>
        <xdr:cNvSpPr txBox="1"/>
      </xdr:nvSpPr>
      <xdr:spPr>
        <a:xfrm>
          <a:off x="3733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1" name="楕円 150"/>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2" name="テキスト ボックス 151"/>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3" name="楕円 152"/>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4" name="テキスト ボックス 153"/>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5" name="楕円 154"/>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6" name="テキスト ボックス 155"/>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、減少傾向が続いている。平成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年度は主に退職金の減が要因となり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億円の減。</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増加傾向が続いている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。主に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需用費（保育所等乳児見守り安全対策事業</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が要因となり、平成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28460</xdr:rowOff>
    </xdr:from>
    <xdr:to>
      <xdr:col>23</xdr:col>
      <xdr:colOff>133350</xdr:colOff>
      <xdr:row>82</xdr:row>
      <xdr:rowOff>56829</xdr:rowOff>
    </xdr:to>
    <xdr:cxnSp macro="">
      <xdr:nvCxnSpPr>
        <xdr:cNvPr id="193" name="直線コネクタ 192"/>
        <xdr:cNvCxnSpPr/>
      </xdr:nvCxnSpPr>
      <xdr:spPr>
        <a:xfrm>
          <a:off x="4114800" y="14087360"/>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28460</xdr:rowOff>
    </xdr:from>
    <xdr:to>
      <xdr:col>19</xdr:col>
      <xdr:colOff>133350</xdr:colOff>
      <xdr:row>82</xdr:row>
      <xdr:rowOff>41007</xdr:rowOff>
    </xdr:to>
    <xdr:cxnSp macro="">
      <xdr:nvCxnSpPr>
        <xdr:cNvPr id="196" name="直線コネクタ 195"/>
        <xdr:cNvCxnSpPr/>
      </xdr:nvCxnSpPr>
      <xdr:spPr>
        <a:xfrm flipV="1">
          <a:off x="3225800" y="14087360"/>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125504</xdr:rowOff>
    </xdr:from>
    <xdr:to>
      <xdr:col>15</xdr:col>
      <xdr:colOff>82550</xdr:colOff>
      <xdr:row>82</xdr:row>
      <xdr:rowOff>41007</xdr:rowOff>
    </xdr:to>
    <xdr:cxnSp macro="">
      <xdr:nvCxnSpPr>
        <xdr:cNvPr id="199" name="直線コネクタ 198"/>
        <xdr:cNvCxnSpPr/>
      </xdr:nvCxnSpPr>
      <xdr:spPr>
        <a:xfrm>
          <a:off x="2336800" y="14012954"/>
          <a:ext cx="889000" cy="8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114576</xdr:rowOff>
    </xdr:from>
    <xdr:to>
      <xdr:col>11</xdr:col>
      <xdr:colOff>31750</xdr:colOff>
      <xdr:row>81</xdr:row>
      <xdr:rowOff>125504</xdr:rowOff>
    </xdr:to>
    <xdr:cxnSp macro="">
      <xdr:nvCxnSpPr>
        <xdr:cNvPr id="202" name="直線コネクタ 201"/>
        <xdr:cNvCxnSpPr/>
      </xdr:nvCxnSpPr>
      <xdr:spPr>
        <a:xfrm>
          <a:off x="1447800" y="14002026"/>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6029</xdr:rowOff>
    </xdr:from>
    <xdr:to>
      <xdr:col>23</xdr:col>
      <xdr:colOff>184150</xdr:colOff>
      <xdr:row>82</xdr:row>
      <xdr:rowOff>107629</xdr:rowOff>
    </xdr:to>
    <xdr:sp macro="" textlink="">
      <xdr:nvSpPr>
        <xdr:cNvPr id="212" name="楕円 211"/>
        <xdr:cNvSpPr/>
      </xdr:nvSpPr>
      <xdr:spPr>
        <a:xfrm>
          <a:off x="4902200" y="140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22556</xdr:rowOff>
    </xdr:from>
    <xdr:ext cx="762000" cy="259045"/>
    <xdr:sp macro="" textlink="">
      <xdr:nvSpPr>
        <xdr:cNvPr id="213" name="人件費・物件費等の状況該当値テキスト"/>
        <xdr:cNvSpPr txBox="1"/>
      </xdr:nvSpPr>
      <xdr:spPr>
        <a:xfrm>
          <a:off x="5041900" y="1391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149110</xdr:rowOff>
    </xdr:from>
    <xdr:to>
      <xdr:col>19</xdr:col>
      <xdr:colOff>184150</xdr:colOff>
      <xdr:row>82</xdr:row>
      <xdr:rowOff>79260</xdr:rowOff>
    </xdr:to>
    <xdr:sp macro="" textlink="">
      <xdr:nvSpPr>
        <xdr:cNvPr id="214" name="楕円 213"/>
        <xdr:cNvSpPr/>
      </xdr:nvSpPr>
      <xdr:spPr>
        <a:xfrm>
          <a:off x="4064000" y="140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89437</xdr:rowOff>
    </xdr:from>
    <xdr:ext cx="736600" cy="259045"/>
    <xdr:sp macro="" textlink="">
      <xdr:nvSpPr>
        <xdr:cNvPr id="215" name="テキスト ボックス 214"/>
        <xdr:cNvSpPr txBox="1"/>
      </xdr:nvSpPr>
      <xdr:spPr>
        <a:xfrm>
          <a:off x="3733800" y="1380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161657</xdr:rowOff>
    </xdr:from>
    <xdr:to>
      <xdr:col>15</xdr:col>
      <xdr:colOff>133350</xdr:colOff>
      <xdr:row>82</xdr:row>
      <xdr:rowOff>91807</xdr:rowOff>
    </xdr:to>
    <xdr:sp macro="" textlink="">
      <xdr:nvSpPr>
        <xdr:cNvPr id="216" name="楕円 215"/>
        <xdr:cNvSpPr/>
      </xdr:nvSpPr>
      <xdr:spPr>
        <a:xfrm>
          <a:off x="3175000" y="140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101984</xdr:rowOff>
    </xdr:from>
    <xdr:ext cx="762000" cy="259045"/>
    <xdr:sp macro="" textlink="">
      <xdr:nvSpPr>
        <xdr:cNvPr id="217" name="テキスト ボックス 216"/>
        <xdr:cNvSpPr txBox="1"/>
      </xdr:nvSpPr>
      <xdr:spPr>
        <a:xfrm>
          <a:off x="2844800" y="138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74704</xdr:rowOff>
    </xdr:from>
    <xdr:to>
      <xdr:col>11</xdr:col>
      <xdr:colOff>82550</xdr:colOff>
      <xdr:row>82</xdr:row>
      <xdr:rowOff>4854</xdr:rowOff>
    </xdr:to>
    <xdr:sp macro="" textlink="">
      <xdr:nvSpPr>
        <xdr:cNvPr id="218" name="楕円 217"/>
        <xdr:cNvSpPr/>
      </xdr:nvSpPr>
      <xdr:spPr>
        <a:xfrm>
          <a:off x="2286000" y="139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15031</xdr:rowOff>
    </xdr:from>
    <xdr:ext cx="762000" cy="259045"/>
    <xdr:sp macro="" textlink="">
      <xdr:nvSpPr>
        <xdr:cNvPr id="219" name="テキスト ボックス 218"/>
        <xdr:cNvSpPr txBox="1"/>
      </xdr:nvSpPr>
      <xdr:spPr>
        <a:xfrm>
          <a:off x="1955800" y="1373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63776</xdr:rowOff>
    </xdr:from>
    <xdr:to>
      <xdr:col>7</xdr:col>
      <xdr:colOff>31750</xdr:colOff>
      <xdr:row>81</xdr:row>
      <xdr:rowOff>165376</xdr:rowOff>
    </xdr:to>
    <xdr:sp macro="" textlink="">
      <xdr:nvSpPr>
        <xdr:cNvPr id="220" name="楕円 219"/>
        <xdr:cNvSpPr/>
      </xdr:nvSpPr>
      <xdr:spPr>
        <a:xfrm>
          <a:off x="1397000" y="139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4103</xdr:rowOff>
    </xdr:from>
    <xdr:ext cx="762000" cy="259045"/>
    <xdr:sp macro="" textlink="">
      <xdr:nvSpPr>
        <xdr:cNvPr id="221" name="テキスト ボックス 220"/>
        <xdr:cNvSpPr txBox="1"/>
      </xdr:nvSpPr>
      <xdr:spPr>
        <a:xfrm>
          <a:off x="1066800" y="137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ラスパイレス指数は、人事評価結果の適正な反映などにより低下傾向にあったが、平成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現在）は国との給料表改定時期の相違による昇給額の影響差等により上昇し、平成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現在）も採用・退職に伴う職員構成の変動等により上昇した。しかし、平成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現在）からは採用・退職に伴う職員構成の変動等により再び低下傾向となり、平成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現在）においては、職員構成の変動に加え、給与制度の総合的見直しに伴う現給保障の終了等により、前年度より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83</xdr:row>
      <xdr:rowOff>12700</xdr:rowOff>
    </xdr:to>
    <xdr:cxnSp macro="">
      <xdr:nvCxnSpPr>
        <xdr:cNvPr id="255" name="直線コネクタ 254"/>
        <xdr:cNvCxnSpPr/>
      </xdr:nvCxnSpPr>
      <xdr:spPr>
        <a:xfrm flipV="1">
          <a:off x="16179800" y="1410229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22225</xdr:rowOff>
    </xdr:to>
    <xdr:cxnSp macro="">
      <xdr:nvCxnSpPr>
        <xdr:cNvPr id="258" name="直線コネクタ 257"/>
        <xdr:cNvCxnSpPr/>
      </xdr:nvCxnSpPr>
      <xdr:spPr>
        <a:xfrm flipV="1">
          <a:off x="15290800" y="142430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22225</xdr:rowOff>
    </xdr:to>
    <xdr:cxnSp macro="">
      <xdr:nvCxnSpPr>
        <xdr:cNvPr id="261" name="直線コネクタ 260"/>
        <xdr:cNvCxnSpPr/>
      </xdr:nvCxnSpPr>
      <xdr:spPr>
        <a:xfrm>
          <a:off x="14401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2116</xdr:rowOff>
    </xdr:to>
    <xdr:cxnSp macro="">
      <xdr:nvCxnSpPr>
        <xdr:cNvPr id="264" name="直線コネクタ 263"/>
        <xdr:cNvCxnSpPr/>
      </xdr:nvCxnSpPr>
      <xdr:spPr>
        <a:xfrm>
          <a:off x="13512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4" name="楕円 273"/>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9118</xdr:rowOff>
    </xdr:from>
    <xdr:ext cx="762000" cy="259045"/>
    <xdr:sp macro="" textlink="">
      <xdr:nvSpPr>
        <xdr:cNvPr id="275" name="給与水準   （国との比較）該当値テキスト"/>
        <xdr:cNvSpPr txBox="1"/>
      </xdr:nvSpPr>
      <xdr:spPr>
        <a:xfrm>
          <a:off x="17106900" y="1389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78" name="楕円 277"/>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79" name="テキスト ボックス 278"/>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数管理計画を着実に実行することにより、類似団体の平均値よりも低い数値を実現している。今後も職員数の適正化の取り組みを進めていくとともに、各部門の業務量分析を的確に行い、職員の適正配置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63319</xdr:rowOff>
    </xdr:from>
    <xdr:to>
      <xdr:col>81</xdr:col>
      <xdr:colOff>44450</xdr:colOff>
      <xdr:row>60</xdr:row>
      <xdr:rowOff>94343</xdr:rowOff>
    </xdr:to>
    <xdr:cxnSp macro="">
      <xdr:nvCxnSpPr>
        <xdr:cNvPr id="320" name="直線コネクタ 319"/>
        <xdr:cNvCxnSpPr/>
      </xdr:nvCxnSpPr>
      <xdr:spPr>
        <a:xfrm>
          <a:off x="16179800" y="103503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63319</xdr:rowOff>
    </xdr:from>
    <xdr:to>
      <xdr:col>77</xdr:col>
      <xdr:colOff>44450</xdr:colOff>
      <xdr:row>60</xdr:row>
      <xdr:rowOff>87449</xdr:rowOff>
    </xdr:to>
    <xdr:cxnSp macro="">
      <xdr:nvCxnSpPr>
        <xdr:cNvPr id="323" name="直線コネクタ 322"/>
        <xdr:cNvCxnSpPr/>
      </xdr:nvCxnSpPr>
      <xdr:spPr>
        <a:xfrm flipV="1">
          <a:off x="15290800" y="103503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94343</xdr:rowOff>
    </xdr:to>
    <xdr:cxnSp macro="">
      <xdr:nvCxnSpPr>
        <xdr:cNvPr id="326" name="直線コネクタ 325"/>
        <xdr:cNvCxnSpPr/>
      </xdr:nvCxnSpPr>
      <xdr:spPr>
        <a:xfrm flipV="1">
          <a:off x="14401800" y="103744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121920</xdr:rowOff>
    </xdr:to>
    <xdr:cxnSp macro="">
      <xdr:nvCxnSpPr>
        <xdr:cNvPr id="329" name="直線コネクタ 328"/>
        <xdr:cNvCxnSpPr/>
      </xdr:nvCxnSpPr>
      <xdr:spPr>
        <a:xfrm flipV="1">
          <a:off x="13512800" y="103813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39" name="楕円 338"/>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0"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12519</xdr:rowOff>
    </xdr:from>
    <xdr:to>
      <xdr:col>77</xdr:col>
      <xdr:colOff>95250</xdr:colOff>
      <xdr:row>60</xdr:row>
      <xdr:rowOff>114119</xdr:rowOff>
    </xdr:to>
    <xdr:sp macro="" textlink="">
      <xdr:nvSpPr>
        <xdr:cNvPr id="341" name="楕円 340"/>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124296</xdr:rowOff>
    </xdr:from>
    <xdr:ext cx="736600" cy="259045"/>
    <xdr:sp macro="" textlink="">
      <xdr:nvSpPr>
        <xdr:cNvPr id="342" name="テキスト ボックス 341"/>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36649</xdr:rowOff>
    </xdr:from>
    <xdr:to>
      <xdr:col>73</xdr:col>
      <xdr:colOff>44450</xdr:colOff>
      <xdr:row>60</xdr:row>
      <xdr:rowOff>138249</xdr:rowOff>
    </xdr:to>
    <xdr:sp macro="" textlink="">
      <xdr:nvSpPr>
        <xdr:cNvPr id="343" name="楕円 342"/>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44" name="テキスト ボックス 343"/>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6" name="テキスト ボックス 345"/>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ヵ年の平均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数値であるため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年度の単年度数値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年の単年度数値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0.48%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へ減少したことにより、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年度の単年度数値（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0.48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0.86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公営企業繰出金が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億円減少したことなどによる。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124037</xdr:rowOff>
    </xdr:to>
    <xdr:cxnSp macro="">
      <xdr:nvCxnSpPr>
        <xdr:cNvPr id="381" name="直線コネクタ 380"/>
        <xdr:cNvCxnSpPr/>
      </xdr:nvCxnSpPr>
      <xdr:spPr>
        <a:xfrm flipV="1">
          <a:off x="16179800" y="66310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124037</xdr:rowOff>
    </xdr:to>
    <xdr:cxnSp macro="">
      <xdr:nvCxnSpPr>
        <xdr:cNvPr id="384" name="直線コネクタ 383"/>
        <xdr:cNvCxnSpPr/>
      </xdr:nvCxnSpPr>
      <xdr:spPr>
        <a:xfrm>
          <a:off x="15290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846</xdr:rowOff>
    </xdr:to>
    <xdr:cxnSp macro="">
      <xdr:nvCxnSpPr>
        <xdr:cNvPr id="387" name="直線コネクタ 386"/>
        <xdr:cNvCxnSpPr/>
      </xdr:nvCxnSpPr>
      <xdr:spPr>
        <a:xfrm flipV="1">
          <a:off x="14401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57150</xdr:rowOff>
    </xdr:to>
    <xdr:cxnSp macro="">
      <xdr:nvCxnSpPr>
        <xdr:cNvPr id="390" name="直線コネクタ 389"/>
        <xdr:cNvCxnSpPr/>
      </xdr:nvCxnSpPr>
      <xdr:spPr>
        <a:xfrm flipV="1">
          <a:off x="13512800" y="66873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2" name="楕円 401"/>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3" name="テキスト ボックス 402"/>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4" name="楕円 403"/>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5" name="テキスト ボックス 404"/>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将来負担比率は、市債残高の増加により上昇傾向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算入公債費等の減により分母が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、分子にあたる将来負担額が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増加、分子の増加率が分母を上回ったことから将来負担比率は増加となった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内訳として分子は、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公営企業債等繰入見込額（下水・病院）が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市債残高は前年度比で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8184</xdr:rowOff>
    </xdr:from>
    <xdr:to>
      <xdr:col>81</xdr:col>
      <xdr:colOff>44450</xdr:colOff>
      <xdr:row>16</xdr:row>
      <xdr:rowOff>24271</xdr:rowOff>
    </xdr:to>
    <xdr:cxnSp macro="">
      <xdr:nvCxnSpPr>
        <xdr:cNvPr id="443" name="直線コネクタ 442"/>
        <xdr:cNvCxnSpPr/>
      </xdr:nvCxnSpPr>
      <xdr:spPr>
        <a:xfrm>
          <a:off x="16179800" y="275138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8184</xdr:rowOff>
    </xdr:from>
    <xdr:to>
      <xdr:col>77</xdr:col>
      <xdr:colOff>44450</xdr:colOff>
      <xdr:row>16</xdr:row>
      <xdr:rowOff>14887</xdr:rowOff>
    </xdr:to>
    <xdr:cxnSp macro="">
      <xdr:nvCxnSpPr>
        <xdr:cNvPr id="446" name="直線コネクタ 445"/>
        <xdr:cNvCxnSpPr/>
      </xdr:nvCxnSpPr>
      <xdr:spPr>
        <a:xfrm flipV="1">
          <a:off x="15290800" y="275138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48" name="テキスト ボックス 447"/>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135396</xdr:rowOff>
    </xdr:from>
    <xdr:to>
      <xdr:col>72</xdr:col>
      <xdr:colOff>203200</xdr:colOff>
      <xdr:row>16</xdr:row>
      <xdr:rowOff>14887</xdr:rowOff>
    </xdr:to>
    <xdr:cxnSp macro="">
      <xdr:nvCxnSpPr>
        <xdr:cNvPr id="449" name="直線コネクタ 448"/>
        <xdr:cNvCxnSpPr/>
      </xdr:nvCxnSpPr>
      <xdr:spPr>
        <a:xfrm>
          <a:off x="14401800" y="2707146"/>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78616</xdr:rowOff>
    </xdr:from>
    <xdr:ext cx="762000" cy="259045"/>
    <xdr:sp macro="" textlink="">
      <xdr:nvSpPr>
        <xdr:cNvPr id="451" name="テキスト ボックス 450"/>
        <xdr:cNvSpPr txBox="1"/>
      </xdr:nvSpPr>
      <xdr:spPr>
        <a:xfrm>
          <a:off x="14909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40217</xdr:rowOff>
    </xdr:from>
    <xdr:to>
      <xdr:col>68</xdr:col>
      <xdr:colOff>152400</xdr:colOff>
      <xdr:row>15</xdr:row>
      <xdr:rowOff>135396</xdr:rowOff>
    </xdr:to>
    <xdr:cxnSp macro="">
      <xdr:nvCxnSpPr>
        <xdr:cNvPr id="452" name="直線コネクタ 451"/>
        <xdr:cNvCxnSpPr/>
      </xdr:nvCxnSpPr>
      <xdr:spPr>
        <a:xfrm>
          <a:off x="13512800" y="2611967"/>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164411</xdr:rowOff>
    </xdr:from>
    <xdr:ext cx="762000" cy="259045"/>
    <xdr:sp macro="" textlink="">
      <xdr:nvSpPr>
        <xdr:cNvPr id="454" name="テキスト ボックス 453"/>
        <xdr:cNvSpPr txBox="1"/>
      </xdr:nvSpPr>
      <xdr:spPr>
        <a:xfrm>
          <a:off x="14020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144921</xdr:rowOff>
    </xdr:from>
    <xdr:to>
      <xdr:col>81</xdr:col>
      <xdr:colOff>95250</xdr:colOff>
      <xdr:row>16</xdr:row>
      <xdr:rowOff>75071</xdr:rowOff>
    </xdr:to>
    <xdr:sp macro="" textlink="">
      <xdr:nvSpPr>
        <xdr:cNvPr id="462" name="楕円 461"/>
        <xdr:cNvSpPr/>
      </xdr:nvSpPr>
      <xdr:spPr>
        <a:xfrm>
          <a:off x="169672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116998</xdr:rowOff>
    </xdr:from>
    <xdr:ext cx="762000" cy="259045"/>
    <xdr:sp macro="" textlink="">
      <xdr:nvSpPr>
        <xdr:cNvPr id="463" name="将来負担の状況該当値テキスト"/>
        <xdr:cNvSpPr txBox="1"/>
      </xdr:nvSpPr>
      <xdr:spPr>
        <a:xfrm>
          <a:off x="17106900" y="268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128834</xdr:rowOff>
    </xdr:from>
    <xdr:to>
      <xdr:col>77</xdr:col>
      <xdr:colOff>95250</xdr:colOff>
      <xdr:row>16</xdr:row>
      <xdr:rowOff>58984</xdr:rowOff>
    </xdr:to>
    <xdr:sp macro="" textlink="">
      <xdr:nvSpPr>
        <xdr:cNvPr id="464" name="楕円 463"/>
        <xdr:cNvSpPr/>
      </xdr:nvSpPr>
      <xdr:spPr>
        <a:xfrm>
          <a:off x="16129000" y="27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69161</xdr:rowOff>
    </xdr:from>
    <xdr:ext cx="736600" cy="259045"/>
    <xdr:sp macro="" textlink="">
      <xdr:nvSpPr>
        <xdr:cNvPr id="465" name="テキスト ボックス 464"/>
        <xdr:cNvSpPr txBox="1"/>
      </xdr:nvSpPr>
      <xdr:spPr>
        <a:xfrm>
          <a:off x="15798800" y="246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135537</xdr:rowOff>
    </xdr:from>
    <xdr:to>
      <xdr:col>73</xdr:col>
      <xdr:colOff>44450</xdr:colOff>
      <xdr:row>16</xdr:row>
      <xdr:rowOff>65687</xdr:rowOff>
    </xdr:to>
    <xdr:sp macro="" textlink="">
      <xdr:nvSpPr>
        <xdr:cNvPr id="466" name="楕円 465"/>
        <xdr:cNvSpPr/>
      </xdr:nvSpPr>
      <xdr:spPr>
        <a:xfrm>
          <a:off x="15240000" y="27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75864</xdr:rowOff>
    </xdr:from>
    <xdr:ext cx="762000" cy="259045"/>
    <xdr:sp macro="" textlink="">
      <xdr:nvSpPr>
        <xdr:cNvPr id="467" name="テキスト ボックス 466"/>
        <xdr:cNvSpPr txBox="1"/>
      </xdr:nvSpPr>
      <xdr:spPr>
        <a:xfrm>
          <a:off x="14909800" y="24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84596</xdr:rowOff>
    </xdr:from>
    <xdr:to>
      <xdr:col>68</xdr:col>
      <xdr:colOff>203200</xdr:colOff>
      <xdr:row>16</xdr:row>
      <xdr:rowOff>14746</xdr:rowOff>
    </xdr:to>
    <xdr:sp macro="" textlink="">
      <xdr:nvSpPr>
        <xdr:cNvPr id="468" name="楕円 467"/>
        <xdr:cNvSpPr/>
      </xdr:nvSpPr>
      <xdr:spPr>
        <a:xfrm>
          <a:off x="14351000" y="26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24923</xdr:rowOff>
    </xdr:from>
    <xdr:ext cx="762000" cy="259045"/>
    <xdr:sp macro="" textlink="">
      <xdr:nvSpPr>
        <xdr:cNvPr id="469" name="テキスト ボックス 468"/>
        <xdr:cNvSpPr txBox="1"/>
      </xdr:nvSpPr>
      <xdr:spPr>
        <a:xfrm>
          <a:off x="14020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70" name="楕円 469"/>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71" name="テキスト ボックス 470"/>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237,112
230,459
27.09
76,606,227
74,380,989
1,932,113
41,331,682
55,489,531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人件費は、職員数の適正化を進めるとともに、退職者と新採用職員の世代交代が進んでいくことなどにより減少傾向にあるが、平成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年度は退職者が多かったことにより退職金が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億円増となり、全体で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年度は人件費全体で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経常収支比率に占める割合が減少した。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69850</xdr:rowOff>
    </xdr:to>
    <xdr:cxnSp macro="">
      <xdr:nvCxnSpPr>
        <xdr:cNvPr id="70" name="直線コネクタ 69"/>
        <xdr:cNvCxnSpPr/>
      </xdr:nvCxnSpPr>
      <xdr:spPr>
        <a:xfrm flipV="1">
          <a:off x="3987800" y="6546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69850</xdr:rowOff>
    </xdr:from>
    <xdr:to>
      <xdr:col>19</xdr:col>
      <xdr:colOff>187325</xdr:colOff>
      <xdr:row>38</xdr:row>
      <xdr:rowOff>98425</xdr:rowOff>
    </xdr:to>
    <xdr:cxnSp macro="">
      <xdr:nvCxnSpPr>
        <xdr:cNvPr id="73" name="直線コネクタ 72"/>
        <xdr:cNvCxnSpPr/>
      </xdr:nvCxnSpPr>
      <xdr:spPr>
        <a:xfrm flipV="1">
          <a:off x="3098800" y="6584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98425</xdr:rowOff>
    </xdr:from>
    <xdr:to>
      <xdr:col>15</xdr:col>
      <xdr:colOff>98425</xdr:colOff>
      <xdr:row>38</xdr:row>
      <xdr:rowOff>155575</xdr:rowOff>
    </xdr:to>
    <xdr:cxnSp macro="">
      <xdr:nvCxnSpPr>
        <xdr:cNvPr id="76" name="直線コネクタ 75"/>
        <xdr:cNvCxnSpPr/>
      </xdr:nvCxnSpPr>
      <xdr:spPr>
        <a:xfrm flipV="1">
          <a:off x="2209800" y="6613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155575</xdr:rowOff>
    </xdr:from>
    <xdr:to>
      <xdr:col>11</xdr:col>
      <xdr:colOff>9525</xdr:colOff>
      <xdr:row>39</xdr:row>
      <xdr:rowOff>155575</xdr:rowOff>
    </xdr:to>
    <xdr:cxnSp macro="">
      <xdr:nvCxnSpPr>
        <xdr:cNvPr id="79" name="直線コネクタ 78"/>
        <xdr:cNvCxnSpPr/>
      </xdr:nvCxnSpPr>
      <xdr:spPr>
        <a:xfrm flipV="1">
          <a:off x="1320800" y="66706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9" name="楕円 88"/>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90"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19050</xdr:rowOff>
    </xdr:from>
    <xdr:to>
      <xdr:col>20</xdr:col>
      <xdr:colOff>38100</xdr:colOff>
      <xdr:row>38</xdr:row>
      <xdr:rowOff>120650</xdr:rowOff>
    </xdr:to>
    <xdr:sp macro="" textlink="">
      <xdr:nvSpPr>
        <xdr:cNvPr id="91" name="楕円 90"/>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105427</xdr:rowOff>
    </xdr:from>
    <xdr:ext cx="736600" cy="259045"/>
    <xdr:sp macro="" textlink="">
      <xdr:nvSpPr>
        <xdr:cNvPr id="92" name="テキスト ボックス 91"/>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47625</xdr:rowOff>
    </xdr:from>
    <xdr:to>
      <xdr:col>15</xdr:col>
      <xdr:colOff>149225</xdr:colOff>
      <xdr:row>38</xdr:row>
      <xdr:rowOff>149225</xdr:rowOff>
    </xdr:to>
    <xdr:sp macro="" textlink="">
      <xdr:nvSpPr>
        <xdr:cNvPr id="93" name="楕円 92"/>
        <xdr:cNvSpPr/>
      </xdr:nvSpPr>
      <xdr:spPr>
        <a:xfrm>
          <a:off x="3048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134002</xdr:rowOff>
    </xdr:from>
    <xdr:ext cx="762000" cy="259045"/>
    <xdr:sp macro="" textlink="">
      <xdr:nvSpPr>
        <xdr:cNvPr id="94" name="テキスト ボックス 93"/>
        <xdr:cNvSpPr txBox="1"/>
      </xdr:nvSpPr>
      <xdr:spPr>
        <a:xfrm>
          <a:off x="2717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104775</xdr:rowOff>
    </xdr:from>
    <xdr:to>
      <xdr:col>11</xdr:col>
      <xdr:colOff>60325</xdr:colOff>
      <xdr:row>39</xdr:row>
      <xdr:rowOff>34925</xdr:rowOff>
    </xdr:to>
    <xdr:sp macro="" textlink="">
      <xdr:nvSpPr>
        <xdr:cNvPr id="95" name="楕円 94"/>
        <xdr:cNvSpPr/>
      </xdr:nvSpPr>
      <xdr:spPr>
        <a:xfrm>
          <a:off x="2159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19702</xdr:rowOff>
    </xdr:from>
    <xdr:ext cx="762000" cy="259045"/>
    <xdr:sp macro="" textlink="">
      <xdr:nvSpPr>
        <xdr:cNvPr id="96" name="テキスト ボックス 95"/>
        <xdr:cNvSpPr txBox="1"/>
      </xdr:nvSpPr>
      <xdr:spPr>
        <a:xfrm>
          <a:off x="1828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104775</xdr:rowOff>
    </xdr:from>
    <xdr:to>
      <xdr:col>6</xdr:col>
      <xdr:colOff>171450</xdr:colOff>
      <xdr:row>40</xdr:row>
      <xdr:rowOff>34925</xdr:rowOff>
    </xdr:to>
    <xdr:sp macro="" textlink="">
      <xdr:nvSpPr>
        <xdr:cNvPr id="97" name="楕円 96"/>
        <xdr:cNvSpPr/>
      </xdr:nvSpPr>
      <xdr:spPr>
        <a:xfrm>
          <a:off x="1270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19702</xdr:rowOff>
    </xdr:from>
    <xdr:ext cx="762000" cy="259045"/>
    <xdr:sp macro="" textlink="">
      <xdr:nvSpPr>
        <xdr:cNvPr id="98" name="テキスト ボックス 97"/>
        <xdr:cNvSpPr txBox="1"/>
      </xdr:nvSpPr>
      <xdr:spPr>
        <a:xfrm>
          <a:off x="939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物件費は、委託料や賃金の増加により年々増加傾向にある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年度の経常経費の一般財源充当は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億円と前年度と同水準であり、一方で分母となる経常一般財源も同水準となったことから、経常収支比率に占める割合は横ばいとなった。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146050</xdr:rowOff>
    </xdr:from>
    <xdr:to>
      <xdr:col>82</xdr:col>
      <xdr:colOff>107950</xdr:colOff>
      <xdr:row>21</xdr:row>
      <xdr:rowOff>146050</xdr:rowOff>
    </xdr:to>
    <xdr:cxnSp macro="">
      <xdr:nvCxnSpPr>
        <xdr:cNvPr id="133" name="直線コネクタ 132"/>
        <xdr:cNvCxnSpPr/>
      </xdr:nvCxnSpPr>
      <xdr:spPr>
        <a:xfrm>
          <a:off x="15671800" y="374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15422</xdr:rowOff>
    </xdr:from>
    <xdr:to>
      <xdr:col>78</xdr:col>
      <xdr:colOff>69850</xdr:colOff>
      <xdr:row>21</xdr:row>
      <xdr:rowOff>146050</xdr:rowOff>
    </xdr:to>
    <xdr:cxnSp macro="">
      <xdr:nvCxnSpPr>
        <xdr:cNvPr id="136" name="直線コネクタ 135"/>
        <xdr:cNvCxnSpPr/>
      </xdr:nvCxnSpPr>
      <xdr:spPr>
        <a:xfrm>
          <a:off x="14782800" y="3615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21</xdr:row>
      <xdr:rowOff>15422</xdr:rowOff>
    </xdr:to>
    <xdr:cxnSp macro="">
      <xdr:nvCxnSpPr>
        <xdr:cNvPr id="139" name="直線コネクタ 138"/>
        <xdr:cNvCxnSpPr/>
      </xdr:nvCxnSpPr>
      <xdr:spPr>
        <a:xfrm>
          <a:off x="13893800" y="33437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86178</xdr:rowOff>
    </xdr:to>
    <xdr:cxnSp macro="">
      <xdr:nvCxnSpPr>
        <xdr:cNvPr id="142" name="直線コネクタ 141"/>
        <xdr:cNvCxnSpPr/>
      </xdr:nvCxnSpPr>
      <xdr:spPr>
        <a:xfrm>
          <a:off x="13004800" y="3256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52" name="楕円 151"/>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53"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95250</xdr:rowOff>
    </xdr:from>
    <xdr:to>
      <xdr:col>78</xdr:col>
      <xdr:colOff>120650</xdr:colOff>
      <xdr:row>22</xdr:row>
      <xdr:rowOff>25400</xdr:rowOff>
    </xdr:to>
    <xdr:sp macro="" textlink="">
      <xdr:nvSpPr>
        <xdr:cNvPr id="154" name="楕円 153"/>
        <xdr:cNvSpPr/>
      </xdr:nvSpPr>
      <xdr:spPr>
        <a:xfrm>
          <a:off x="15621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10177</xdr:rowOff>
    </xdr:from>
    <xdr:ext cx="736600" cy="259045"/>
    <xdr:sp macro="" textlink="">
      <xdr:nvSpPr>
        <xdr:cNvPr id="155" name="テキスト ボックス 154"/>
        <xdr:cNvSpPr txBox="1"/>
      </xdr:nvSpPr>
      <xdr:spPr>
        <a:xfrm>
          <a:off x="15290800" y="378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136072</xdr:rowOff>
    </xdr:from>
    <xdr:to>
      <xdr:col>74</xdr:col>
      <xdr:colOff>31750</xdr:colOff>
      <xdr:row>21</xdr:row>
      <xdr:rowOff>66222</xdr:rowOff>
    </xdr:to>
    <xdr:sp macro="" textlink="">
      <xdr:nvSpPr>
        <xdr:cNvPr id="156" name="楕円 155"/>
        <xdr:cNvSpPr/>
      </xdr:nvSpPr>
      <xdr:spPr>
        <a:xfrm>
          <a:off x="14732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50999</xdr:rowOff>
    </xdr:from>
    <xdr:ext cx="762000" cy="259045"/>
    <xdr:sp macro="" textlink="">
      <xdr:nvSpPr>
        <xdr:cNvPr id="157" name="テキスト ボックス 156"/>
        <xdr:cNvSpPr txBox="1"/>
      </xdr:nvSpPr>
      <xdr:spPr>
        <a:xfrm>
          <a:off x="14401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8" name="楕円 157"/>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9" name="テキスト ボックス 158"/>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60" name="楕円 159"/>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61" name="テキスト ボックス 160"/>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扶助費は、保育関連経費などの増により増加傾向にある。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年度は、保育所等施設型給付事業が前年度比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億円増加したことなどにより経常収支比率に占める割合が増加した。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127000</xdr:rowOff>
    </xdr:to>
    <xdr:cxnSp macro="">
      <xdr:nvCxnSpPr>
        <xdr:cNvPr id="194" name="直線コネクタ 193"/>
        <xdr:cNvCxnSpPr/>
      </xdr:nvCxnSpPr>
      <xdr:spPr>
        <a:xfrm>
          <a:off x="3987800" y="9969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58</xdr:row>
      <xdr:rowOff>25400</xdr:rowOff>
    </xdr:to>
    <xdr:cxnSp macro="">
      <xdr:nvCxnSpPr>
        <xdr:cNvPr id="197" name="直線コネクタ 196"/>
        <xdr:cNvCxnSpPr/>
      </xdr:nvCxnSpPr>
      <xdr:spPr>
        <a:xfrm>
          <a:off x="3098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95250</xdr:rowOff>
    </xdr:to>
    <xdr:cxnSp macro="">
      <xdr:nvCxnSpPr>
        <xdr:cNvPr id="200" name="直線コネクタ 199"/>
        <xdr:cNvCxnSpPr/>
      </xdr:nvCxnSpPr>
      <xdr:spPr>
        <a:xfrm flipV="1">
          <a:off x="2209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95250</xdr:rowOff>
    </xdr:to>
    <xdr:cxnSp macro="">
      <xdr:nvCxnSpPr>
        <xdr:cNvPr id="203" name="直線コネクタ 202"/>
        <xdr:cNvCxnSpPr/>
      </xdr:nvCxnSpPr>
      <xdr:spPr>
        <a:xfrm>
          <a:off x="1320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3" name="楕円 212"/>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4"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5" name="楕円 214"/>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6" name="テキスト ボックス 215"/>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7" name="楕円 216"/>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8" name="テキスト ボックス 217"/>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9" name="楕円 218"/>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20" name="テキスト ボックス 219"/>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21" name="楕円 220"/>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22" name="テキスト ボックス 221"/>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維持補修費は、道路施設維持管理事業の減少などにより、維持補修費の一般財源では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繰出金は、後期高齢者医療事業会計への繰出金の増加などにより、繰出金の一般財源では対前年度比で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この結果、その他全体としては同水準となったため、経常収支比率に占める割合は横ばいとなった。</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86178</xdr:rowOff>
    </xdr:to>
    <xdr:cxnSp macro="">
      <xdr:nvCxnSpPr>
        <xdr:cNvPr id="257" name="直線コネクタ 256"/>
        <xdr:cNvCxnSpPr/>
      </xdr:nvCxnSpPr>
      <xdr:spPr>
        <a:xfrm>
          <a:off x="15671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86178</xdr:rowOff>
    </xdr:to>
    <xdr:cxnSp macro="">
      <xdr:nvCxnSpPr>
        <xdr:cNvPr id="260" name="直線コネクタ 259"/>
        <xdr:cNvCxnSpPr/>
      </xdr:nvCxnSpPr>
      <xdr:spPr>
        <a:xfrm>
          <a:off x="14782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42635</xdr:rowOff>
    </xdr:to>
    <xdr:cxnSp macro="">
      <xdr:nvCxnSpPr>
        <xdr:cNvPr id="263" name="直線コネクタ 262"/>
        <xdr:cNvCxnSpPr/>
      </xdr:nvCxnSpPr>
      <xdr:spPr>
        <a:xfrm>
          <a:off x="13893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97065</xdr:rowOff>
    </xdr:to>
    <xdr:cxnSp macro="">
      <xdr:nvCxnSpPr>
        <xdr:cNvPr id="266" name="直線コネクタ 265"/>
        <xdr:cNvCxnSpPr/>
      </xdr:nvCxnSpPr>
      <xdr:spPr>
        <a:xfrm flipV="1">
          <a:off x="13004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6" name="楕円 275"/>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7455</xdr:rowOff>
    </xdr:from>
    <xdr:ext cx="762000" cy="259045"/>
    <xdr:sp macro="" textlink="">
      <xdr:nvSpPr>
        <xdr:cNvPr id="277" name="その他該当値テキスト"/>
        <xdr:cNvSpPr txBox="1"/>
      </xdr:nvSpPr>
      <xdr:spPr>
        <a:xfrm>
          <a:off x="16598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8" name="楕円 277"/>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121755</xdr:rowOff>
    </xdr:from>
    <xdr:ext cx="736600" cy="259045"/>
    <xdr:sp macro="" textlink="">
      <xdr:nvSpPr>
        <xdr:cNvPr id="279" name="テキスト ボックス 278"/>
        <xdr:cNvSpPr txBox="1"/>
      </xdr:nvSpPr>
      <xdr:spPr>
        <a:xfrm>
          <a:off x="15290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80" name="楕円 279"/>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81" name="テキスト ボックス 280"/>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82" name="楕円 281"/>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83" name="テキスト ボックス 282"/>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84" name="楕円 283"/>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85" name="テキスト ボックス 284"/>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補助費等は、年度間での増減はあるものの横ばい傾向にある。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補助費等のうち経常経費は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。うち特財充当が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億円微増し、結果一財分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10414</xdr:rowOff>
    </xdr:to>
    <xdr:cxnSp macro="">
      <xdr:nvCxnSpPr>
        <xdr:cNvPr id="316" name="直線コネクタ 315"/>
        <xdr:cNvCxnSpPr/>
      </xdr:nvCxnSpPr>
      <xdr:spPr>
        <a:xfrm>
          <a:off x="15671800" y="5992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10414</xdr:rowOff>
    </xdr:to>
    <xdr:cxnSp macro="">
      <xdr:nvCxnSpPr>
        <xdr:cNvPr id="319" name="直線コネクタ 318"/>
        <xdr:cNvCxnSpPr/>
      </xdr:nvCxnSpPr>
      <xdr:spPr>
        <a:xfrm flipV="1">
          <a:off x="14782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10414</xdr:rowOff>
    </xdr:to>
    <xdr:cxnSp macro="">
      <xdr:nvCxnSpPr>
        <xdr:cNvPr id="322" name="直線コネクタ 321"/>
        <xdr:cNvCxnSpPr/>
      </xdr:nvCxnSpPr>
      <xdr:spPr>
        <a:xfrm>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19558</xdr:rowOff>
    </xdr:to>
    <xdr:cxnSp macro="">
      <xdr:nvCxnSpPr>
        <xdr:cNvPr id="325" name="直線コネクタ 324"/>
        <xdr:cNvCxnSpPr/>
      </xdr:nvCxnSpPr>
      <xdr:spPr>
        <a:xfrm flipV="1">
          <a:off x="13004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5" name="楕円 334"/>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36"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7" name="楕円 336"/>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8" name="テキスト ボックス 337"/>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9" name="楕円 338"/>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40" name="テキスト ボックス 339"/>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41" name="楕円 340"/>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42" name="テキスト ボックス 341"/>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43" name="楕円 342"/>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44" name="テキスト ボックス 343"/>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公債費は、ここ数年微減傾向にあったが、平成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公共事業等債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の元金償還などが増加したため、経常収支比率に占める比率が増加した。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151493</xdr:rowOff>
    </xdr:to>
    <xdr:cxnSp macro="">
      <xdr:nvCxnSpPr>
        <xdr:cNvPr id="379" name="直線コネクタ 378"/>
        <xdr:cNvCxnSpPr/>
      </xdr:nvCxnSpPr>
      <xdr:spPr>
        <a:xfrm>
          <a:off x="3987800" y="12966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107950</xdr:rowOff>
    </xdr:to>
    <xdr:cxnSp macro="">
      <xdr:nvCxnSpPr>
        <xdr:cNvPr id="382" name="直線コネクタ 381"/>
        <xdr:cNvCxnSpPr/>
      </xdr:nvCxnSpPr>
      <xdr:spPr>
        <a:xfrm>
          <a:off x="3098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31750</xdr:rowOff>
    </xdr:to>
    <xdr:cxnSp macro="">
      <xdr:nvCxnSpPr>
        <xdr:cNvPr id="385" name="直線コネクタ 384"/>
        <xdr:cNvCxnSpPr/>
      </xdr:nvCxnSpPr>
      <xdr:spPr>
        <a:xfrm>
          <a:off x="2209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118835</xdr:rowOff>
    </xdr:to>
    <xdr:cxnSp macro="">
      <xdr:nvCxnSpPr>
        <xdr:cNvPr id="388" name="直線コネクタ 387"/>
        <xdr:cNvCxnSpPr/>
      </xdr:nvCxnSpPr>
      <xdr:spPr>
        <a:xfrm flipV="1">
          <a:off x="1320800" y="12890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8" name="楕円 397"/>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9"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400" name="楕円 399"/>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401" name="テキスト ボックス 400"/>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402" name="楕円 401"/>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403" name="テキスト ボックス 402"/>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4" name="楕円 40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5" name="テキスト ボックス 404"/>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406" name="楕円 405"/>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407" name="テキスト ボックス 406"/>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公債費以外の経常経費充当一般財源は増加傾向にある。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年度は、扶助費が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億円増加するなど、対前年度比で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90424</xdr:rowOff>
    </xdr:from>
    <xdr:to>
      <xdr:col>82</xdr:col>
      <xdr:colOff>107950</xdr:colOff>
      <xdr:row>80</xdr:row>
      <xdr:rowOff>117856</xdr:rowOff>
    </xdr:to>
    <xdr:cxnSp macro="">
      <xdr:nvCxnSpPr>
        <xdr:cNvPr id="438" name="直線コネクタ 437"/>
        <xdr:cNvCxnSpPr/>
      </xdr:nvCxnSpPr>
      <xdr:spPr>
        <a:xfrm>
          <a:off x="15671800" y="138064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90424</xdr:rowOff>
    </xdr:to>
    <xdr:cxnSp macro="">
      <xdr:nvCxnSpPr>
        <xdr:cNvPr id="441" name="直線コネクタ 440"/>
        <xdr:cNvCxnSpPr/>
      </xdr:nvCxnSpPr>
      <xdr:spPr>
        <a:xfrm>
          <a:off x="14782800" y="137058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161289</xdr:rowOff>
    </xdr:to>
    <xdr:cxnSp macro="">
      <xdr:nvCxnSpPr>
        <xdr:cNvPr id="444" name="直線コネクタ 443"/>
        <xdr:cNvCxnSpPr/>
      </xdr:nvCxnSpPr>
      <xdr:spPr>
        <a:xfrm>
          <a:off x="13893800" y="136235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120142</xdr:rowOff>
    </xdr:to>
    <xdr:cxnSp macro="">
      <xdr:nvCxnSpPr>
        <xdr:cNvPr id="447" name="直線コネクタ 446"/>
        <xdr:cNvCxnSpPr/>
      </xdr:nvCxnSpPr>
      <xdr:spPr>
        <a:xfrm flipV="1">
          <a:off x="13004800" y="13623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67056</xdr:rowOff>
    </xdr:from>
    <xdr:to>
      <xdr:col>82</xdr:col>
      <xdr:colOff>158750</xdr:colOff>
      <xdr:row>80</xdr:row>
      <xdr:rowOff>168656</xdr:rowOff>
    </xdr:to>
    <xdr:sp macro="" textlink="">
      <xdr:nvSpPr>
        <xdr:cNvPr id="457" name="楕円 456"/>
        <xdr:cNvSpPr/>
      </xdr:nvSpPr>
      <xdr:spPr>
        <a:xfrm>
          <a:off x="164592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147083</xdr:rowOff>
    </xdr:from>
    <xdr:ext cx="762000" cy="259045"/>
    <xdr:sp macro="" textlink="">
      <xdr:nvSpPr>
        <xdr:cNvPr id="458" name="公債費以外該当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39624</xdr:rowOff>
    </xdr:from>
    <xdr:to>
      <xdr:col>78</xdr:col>
      <xdr:colOff>120650</xdr:colOff>
      <xdr:row>80</xdr:row>
      <xdr:rowOff>141224</xdr:rowOff>
    </xdr:to>
    <xdr:sp macro="" textlink="">
      <xdr:nvSpPr>
        <xdr:cNvPr id="459" name="楕円 458"/>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126001</xdr:rowOff>
    </xdr:from>
    <xdr:ext cx="736600" cy="259045"/>
    <xdr:sp macro="" textlink="">
      <xdr:nvSpPr>
        <xdr:cNvPr id="460" name="テキスト ボックス 459"/>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61" name="楕円 460"/>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62" name="テキスト ボックス 461"/>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63" name="楕円 462"/>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64" name="テキスト ボックス 463"/>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65" name="楕円 464"/>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66" name="テキスト ボックス 465"/>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44171</xdr:rowOff>
    </xdr:from>
    <xdr:to>
      <xdr:col>29</xdr:col>
      <xdr:colOff>127000</xdr:colOff>
      <xdr:row>19</xdr:row>
      <xdr:rowOff>65506</xdr:rowOff>
    </xdr:to>
    <xdr:cxnSp macro="">
      <xdr:nvCxnSpPr>
        <xdr:cNvPr id="50" name="直線コネクタ 49"/>
        <xdr:cNvCxnSpPr/>
      </xdr:nvCxnSpPr>
      <xdr:spPr bwMode="auto">
        <a:xfrm flipV="1">
          <a:off x="5003800" y="3349346"/>
          <a:ext cx="647700" cy="2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65506</xdr:rowOff>
    </xdr:from>
    <xdr:to>
      <xdr:col>26</xdr:col>
      <xdr:colOff>50800</xdr:colOff>
      <xdr:row>19</xdr:row>
      <xdr:rowOff>83452</xdr:rowOff>
    </xdr:to>
    <xdr:cxnSp macro="">
      <xdr:nvCxnSpPr>
        <xdr:cNvPr id="53" name="直線コネクタ 52"/>
        <xdr:cNvCxnSpPr/>
      </xdr:nvCxnSpPr>
      <xdr:spPr bwMode="auto">
        <a:xfrm flipV="1">
          <a:off x="4305300" y="3370681"/>
          <a:ext cx="698500" cy="17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69698</xdr:rowOff>
    </xdr:from>
    <xdr:to>
      <xdr:col>22</xdr:col>
      <xdr:colOff>114300</xdr:colOff>
      <xdr:row>19</xdr:row>
      <xdr:rowOff>83452</xdr:rowOff>
    </xdr:to>
    <xdr:cxnSp macro="">
      <xdr:nvCxnSpPr>
        <xdr:cNvPr id="56" name="直線コネクタ 55"/>
        <xdr:cNvCxnSpPr/>
      </xdr:nvCxnSpPr>
      <xdr:spPr bwMode="auto">
        <a:xfrm>
          <a:off x="3606800" y="3374873"/>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69698</xdr:rowOff>
    </xdr:from>
    <xdr:to>
      <xdr:col>18</xdr:col>
      <xdr:colOff>177800</xdr:colOff>
      <xdr:row>19</xdr:row>
      <xdr:rowOff>71869</xdr:rowOff>
    </xdr:to>
    <xdr:cxnSp macro="">
      <xdr:nvCxnSpPr>
        <xdr:cNvPr id="59" name="直線コネクタ 58"/>
        <xdr:cNvCxnSpPr/>
      </xdr:nvCxnSpPr>
      <xdr:spPr bwMode="auto">
        <a:xfrm flipV="1">
          <a:off x="2908300" y="3374873"/>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164821</xdr:rowOff>
    </xdr:from>
    <xdr:to>
      <xdr:col>29</xdr:col>
      <xdr:colOff>177800</xdr:colOff>
      <xdr:row>19</xdr:row>
      <xdr:rowOff>94971</xdr:rowOff>
    </xdr:to>
    <xdr:sp macro="" textlink="">
      <xdr:nvSpPr>
        <xdr:cNvPr id="69" name="楕円 68"/>
        <xdr:cNvSpPr/>
      </xdr:nvSpPr>
      <xdr:spPr bwMode="auto">
        <a:xfrm>
          <a:off x="5600700" y="329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136898</xdr:rowOff>
    </xdr:from>
    <xdr:ext cx="762000" cy="259045"/>
    <xdr:sp macro="" textlink="">
      <xdr:nvSpPr>
        <xdr:cNvPr id="70" name="人口1人当たり決算額の推移該当値テキスト130"/>
        <xdr:cNvSpPr txBox="1"/>
      </xdr:nvSpPr>
      <xdr:spPr>
        <a:xfrm>
          <a:off x="5740400" y="32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14706</xdr:rowOff>
    </xdr:from>
    <xdr:to>
      <xdr:col>26</xdr:col>
      <xdr:colOff>101600</xdr:colOff>
      <xdr:row>19</xdr:row>
      <xdr:rowOff>116306</xdr:rowOff>
    </xdr:to>
    <xdr:sp macro="" textlink="">
      <xdr:nvSpPr>
        <xdr:cNvPr id="71" name="楕円 70"/>
        <xdr:cNvSpPr/>
      </xdr:nvSpPr>
      <xdr:spPr bwMode="auto">
        <a:xfrm>
          <a:off x="4953000" y="331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101083</xdr:rowOff>
    </xdr:from>
    <xdr:ext cx="736600" cy="259045"/>
    <xdr:sp macro="" textlink="">
      <xdr:nvSpPr>
        <xdr:cNvPr id="72" name="テキスト ボックス 71"/>
        <xdr:cNvSpPr txBox="1"/>
      </xdr:nvSpPr>
      <xdr:spPr>
        <a:xfrm>
          <a:off x="4622800" y="340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32652</xdr:rowOff>
    </xdr:from>
    <xdr:to>
      <xdr:col>22</xdr:col>
      <xdr:colOff>165100</xdr:colOff>
      <xdr:row>19</xdr:row>
      <xdr:rowOff>134252</xdr:rowOff>
    </xdr:to>
    <xdr:sp macro="" textlink="">
      <xdr:nvSpPr>
        <xdr:cNvPr id="73" name="楕円 72"/>
        <xdr:cNvSpPr/>
      </xdr:nvSpPr>
      <xdr:spPr bwMode="auto">
        <a:xfrm>
          <a:off x="4254500" y="33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119029</xdr:rowOff>
    </xdr:from>
    <xdr:ext cx="762000" cy="259045"/>
    <xdr:sp macro="" textlink="">
      <xdr:nvSpPr>
        <xdr:cNvPr id="74" name="テキスト ボックス 73"/>
        <xdr:cNvSpPr txBox="1"/>
      </xdr:nvSpPr>
      <xdr:spPr>
        <a:xfrm>
          <a:off x="3924300" y="34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18898</xdr:rowOff>
    </xdr:from>
    <xdr:to>
      <xdr:col>19</xdr:col>
      <xdr:colOff>38100</xdr:colOff>
      <xdr:row>19</xdr:row>
      <xdr:rowOff>120498</xdr:rowOff>
    </xdr:to>
    <xdr:sp macro="" textlink="">
      <xdr:nvSpPr>
        <xdr:cNvPr id="75" name="楕円 74"/>
        <xdr:cNvSpPr/>
      </xdr:nvSpPr>
      <xdr:spPr bwMode="auto">
        <a:xfrm>
          <a:off x="3556000" y="332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105275</xdr:rowOff>
    </xdr:from>
    <xdr:ext cx="762000" cy="259045"/>
    <xdr:sp macro="" textlink="">
      <xdr:nvSpPr>
        <xdr:cNvPr id="76" name="テキスト ボックス 75"/>
        <xdr:cNvSpPr txBox="1"/>
      </xdr:nvSpPr>
      <xdr:spPr>
        <a:xfrm>
          <a:off x="3225800" y="34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21069</xdr:rowOff>
    </xdr:from>
    <xdr:to>
      <xdr:col>15</xdr:col>
      <xdr:colOff>101600</xdr:colOff>
      <xdr:row>19</xdr:row>
      <xdr:rowOff>122669</xdr:rowOff>
    </xdr:to>
    <xdr:sp macro="" textlink="">
      <xdr:nvSpPr>
        <xdr:cNvPr id="77" name="楕円 76"/>
        <xdr:cNvSpPr/>
      </xdr:nvSpPr>
      <xdr:spPr bwMode="auto">
        <a:xfrm>
          <a:off x="2857500" y="332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107446</xdr:rowOff>
    </xdr:from>
    <xdr:ext cx="762000" cy="259045"/>
    <xdr:sp macro="" textlink="">
      <xdr:nvSpPr>
        <xdr:cNvPr id="78" name="テキスト ボックス 77"/>
        <xdr:cNvSpPr txBox="1"/>
      </xdr:nvSpPr>
      <xdr:spPr>
        <a:xfrm>
          <a:off x="2527300" y="34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171082</xdr:rowOff>
    </xdr:from>
    <xdr:to>
      <xdr:col>29</xdr:col>
      <xdr:colOff>127000</xdr:colOff>
      <xdr:row>37</xdr:row>
      <xdr:rowOff>21996</xdr:rowOff>
    </xdr:to>
    <xdr:cxnSp macro="">
      <xdr:nvCxnSpPr>
        <xdr:cNvPr id="111" name="直線コネクタ 110"/>
        <xdr:cNvCxnSpPr/>
      </xdr:nvCxnSpPr>
      <xdr:spPr bwMode="auto">
        <a:xfrm>
          <a:off x="5003800" y="7124332"/>
          <a:ext cx="6477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171082</xdr:rowOff>
    </xdr:from>
    <xdr:to>
      <xdr:col>26</xdr:col>
      <xdr:colOff>50800</xdr:colOff>
      <xdr:row>37</xdr:row>
      <xdr:rowOff>21196</xdr:rowOff>
    </xdr:to>
    <xdr:cxnSp macro="">
      <xdr:nvCxnSpPr>
        <xdr:cNvPr id="114" name="直線コネクタ 113"/>
        <xdr:cNvCxnSpPr/>
      </xdr:nvCxnSpPr>
      <xdr:spPr bwMode="auto">
        <a:xfrm flipV="1">
          <a:off x="4305300" y="7124332"/>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161785</xdr:rowOff>
    </xdr:from>
    <xdr:to>
      <xdr:col>22</xdr:col>
      <xdr:colOff>114300</xdr:colOff>
      <xdr:row>37</xdr:row>
      <xdr:rowOff>21196</xdr:rowOff>
    </xdr:to>
    <xdr:cxnSp macro="">
      <xdr:nvCxnSpPr>
        <xdr:cNvPr id="117" name="直線コネクタ 116"/>
        <xdr:cNvCxnSpPr/>
      </xdr:nvCxnSpPr>
      <xdr:spPr bwMode="auto">
        <a:xfrm>
          <a:off x="3606800" y="711503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161785</xdr:rowOff>
    </xdr:from>
    <xdr:to>
      <xdr:col>18</xdr:col>
      <xdr:colOff>177800</xdr:colOff>
      <xdr:row>37</xdr:row>
      <xdr:rowOff>13653</xdr:rowOff>
    </xdr:to>
    <xdr:cxnSp macro="">
      <xdr:nvCxnSpPr>
        <xdr:cNvPr id="120" name="直線コネクタ 119"/>
        <xdr:cNvCxnSpPr/>
      </xdr:nvCxnSpPr>
      <xdr:spPr bwMode="auto">
        <a:xfrm flipV="1">
          <a:off x="2908300" y="7115035"/>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142646</xdr:rowOff>
    </xdr:from>
    <xdr:to>
      <xdr:col>29</xdr:col>
      <xdr:colOff>177800</xdr:colOff>
      <xdr:row>37</xdr:row>
      <xdr:rowOff>72796</xdr:rowOff>
    </xdr:to>
    <xdr:sp macro="" textlink="">
      <xdr:nvSpPr>
        <xdr:cNvPr id="130" name="楕円 129"/>
        <xdr:cNvSpPr/>
      </xdr:nvSpPr>
      <xdr:spPr bwMode="auto">
        <a:xfrm>
          <a:off x="5600700" y="709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114723</xdr:rowOff>
    </xdr:from>
    <xdr:ext cx="762000" cy="259045"/>
    <xdr:sp macro="" textlink="">
      <xdr:nvSpPr>
        <xdr:cNvPr id="131" name="人口1人当たり決算額の推移該当値テキスト445"/>
        <xdr:cNvSpPr txBox="1"/>
      </xdr:nvSpPr>
      <xdr:spPr>
        <a:xfrm>
          <a:off x="5740400" y="70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120282</xdr:rowOff>
    </xdr:from>
    <xdr:to>
      <xdr:col>26</xdr:col>
      <xdr:colOff>101600</xdr:colOff>
      <xdr:row>37</xdr:row>
      <xdr:rowOff>50432</xdr:rowOff>
    </xdr:to>
    <xdr:sp macro="" textlink="">
      <xdr:nvSpPr>
        <xdr:cNvPr id="132" name="楕円 131"/>
        <xdr:cNvSpPr/>
      </xdr:nvSpPr>
      <xdr:spPr bwMode="auto">
        <a:xfrm>
          <a:off x="49530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35209</xdr:rowOff>
    </xdr:from>
    <xdr:ext cx="736600" cy="259045"/>
    <xdr:sp macro="" textlink="">
      <xdr:nvSpPr>
        <xdr:cNvPr id="133" name="テキスト ボックス 132"/>
        <xdr:cNvSpPr txBox="1"/>
      </xdr:nvSpPr>
      <xdr:spPr>
        <a:xfrm>
          <a:off x="4622800" y="7159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141846</xdr:rowOff>
    </xdr:from>
    <xdr:to>
      <xdr:col>22</xdr:col>
      <xdr:colOff>165100</xdr:colOff>
      <xdr:row>37</xdr:row>
      <xdr:rowOff>71996</xdr:rowOff>
    </xdr:to>
    <xdr:sp macro="" textlink="">
      <xdr:nvSpPr>
        <xdr:cNvPr id="134" name="楕円 133"/>
        <xdr:cNvSpPr/>
      </xdr:nvSpPr>
      <xdr:spPr bwMode="auto">
        <a:xfrm>
          <a:off x="4254500" y="709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56773</xdr:rowOff>
    </xdr:from>
    <xdr:ext cx="762000" cy="259045"/>
    <xdr:sp macro="" textlink="">
      <xdr:nvSpPr>
        <xdr:cNvPr id="135" name="テキスト ボックス 134"/>
        <xdr:cNvSpPr txBox="1"/>
      </xdr:nvSpPr>
      <xdr:spPr>
        <a:xfrm>
          <a:off x="3924300" y="71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110985</xdr:rowOff>
    </xdr:from>
    <xdr:to>
      <xdr:col>19</xdr:col>
      <xdr:colOff>38100</xdr:colOff>
      <xdr:row>37</xdr:row>
      <xdr:rowOff>41135</xdr:rowOff>
    </xdr:to>
    <xdr:sp macro="" textlink="">
      <xdr:nvSpPr>
        <xdr:cNvPr id="136" name="楕円 135"/>
        <xdr:cNvSpPr/>
      </xdr:nvSpPr>
      <xdr:spPr bwMode="auto">
        <a:xfrm>
          <a:off x="3556000" y="706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25912</xdr:rowOff>
    </xdr:from>
    <xdr:ext cx="762000" cy="259045"/>
    <xdr:sp macro="" textlink="">
      <xdr:nvSpPr>
        <xdr:cNvPr id="137" name="テキスト ボックス 136"/>
        <xdr:cNvSpPr txBox="1"/>
      </xdr:nvSpPr>
      <xdr:spPr>
        <a:xfrm>
          <a:off x="3225800" y="71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134303</xdr:rowOff>
    </xdr:from>
    <xdr:to>
      <xdr:col>15</xdr:col>
      <xdr:colOff>101600</xdr:colOff>
      <xdr:row>37</xdr:row>
      <xdr:rowOff>64453</xdr:rowOff>
    </xdr:to>
    <xdr:sp macro="" textlink="">
      <xdr:nvSpPr>
        <xdr:cNvPr id="138" name="楕円 137"/>
        <xdr:cNvSpPr/>
      </xdr:nvSpPr>
      <xdr:spPr bwMode="auto">
        <a:xfrm>
          <a:off x="2857500" y="708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49230</xdr:rowOff>
    </xdr:from>
    <xdr:ext cx="762000" cy="259045"/>
    <xdr:sp macro="" textlink="">
      <xdr:nvSpPr>
        <xdr:cNvPr id="139" name="テキスト ボックス 138"/>
        <xdr:cNvSpPr txBox="1"/>
      </xdr:nvSpPr>
      <xdr:spPr>
        <a:xfrm>
          <a:off x="2527300" y="717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237,112
230,459
27.09
76,606,227
74,380,989
1,932,113
41,331,682
55,489,531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95923</xdr:rowOff>
    </xdr:from>
    <xdr:to>
      <xdr:col>24</xdr:col>
      <xdr:colOff>63500</xdr:colOff>
      <xdr:row>37</xdr:row>
      <xdr:rowOff>113114</xdr:rowOff>
    </xdr:to>
    <xdr:cxnSp macro="">
      <xdr:nvCxnSpPr>
        <xdr:cNvPr id="59" name="直線コネクタ 58"/>
        <xdr:cNvCxnSpPr/>
      </xdr:nvCxnSpPr>
      <xdr:spPr>
        <a:xfrm>
          <a:off x="3797300" y="6439573"/>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89934</xdr:rowOff>
    </xdr:from>
    <xdr:to>
      <xdr:col>19</xdr:col>
      <xdr:colOff>177800</xdr:colOff>
      <xdr:row>37</xdr:row>
      <xdr:rowOff>95923</xdr:rowOff>
    </xdr:to>
    <xdr:cxnSp macro="">
      <xdr:nvCxnSpPr>
        <xdr:cNvPr id="62" name="直線コネクタ 61"/>
        <xdr:cNvCxnSpPr/>
      </xdr:nvCxnSpPr>
      <xdr:spPr>
        <a:xfrm>
          <a:off x="2908300" y="6433584"/>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52398</xdr:rowOff>
    </xdr:from>
    <xdr:to>
      <xdr:col>15</xdr:col>
      <xdr:colOff>50800</xdr:colOff>
      <xdr:row>37</xdr:row>
      <xdr:rowOff>89934</xdr:rowOff>
    </xdr:to>
    <xdr:cxnSp macro="">
      <xdr:nvCxnSpPr>
        <xdr:cNvPr id="65" name="直線コネクタ 64"/>
        <xdr:cNvCxnSpPr/>
      </xdr:nvCxnSpPr>
      <xdr:spPr>
        <a:xfrm>
          <a:off x="2019300" y="639604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169029</xdr:rowOff>
    </xdr:from>
    <xdr:to>
      <xdr:col>10</xdr:col>
      <xdr:colOff>114300</xdr:colOff>
      <xdr:row>37</xdr:row>
      <xdr:rowOff>52398</xdr:rowOff>
    </xdr:to>
    <xdr:cxnSp macro="">
      <xdr:nvCxnSpPr>
        <xdr:cNvPr id="68" name="直線コネクタ 67"/>
        <xdr:cNvCxnSpPr/>
      </xdr:nvCxnSpPr>
      <xdr:spPr>
        <a:xfrm>
          <a:off x="1130300" y="6341229"/>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62314</xdr:rowOff>
    </xdr:from>
    <xdr:to>
      <xdr:col>24</xdr:col>
      <xdr:colOff>114300</xdr:colOff>
      <xdr:row>37</xdr:row>
      <xdr:rowOff>163914</xdr:rowOff>
    </xdr:to>
    <xdr:sp macro="" textlink="">
      <xdr:nvSpPr>
        <xdr:cNvPr id="78" name="楕円 77"/>
        <xdr:cNvSpPr/>
      </xdr:nvSpPr>
      <xdr:spPr>
        <a:xfrm>
          <a:off x="4584700" y="64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40741</xdr:rowOff>
    </xdr:from>
    <xdr:ext cx="534377" cy="259045"/>
    <xdr:sp macro="" textlink="">
      <xdr:nvSpPr>
        <xdr:cNvPr id="79" name="人件費該当値テキスト"/>
        <xdr:cNvSpPr txBox="1"/>
      </xdr:nvSpPr>
      <xdr:spPr>
        <a:xfrm>
          <a:off x="4686300" y="63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45123</xdr:rowOff>
    </xdr:from>
    <xdr:to>
      <xdr:col>20</xdr:col>
      <xdr:colOff>38100</xdr:colOff>
      <xdr:row>37</xdr:row>
      <xdr:rowOff>146723</xdr:rowOff>
    </xdr:to>
    <xdr:sp macro="" textlink="">
      <xdr:nvSpPr>
        <xdr:cNvPr id="80" name="楕円 79"/>
        <xdr:cNvSpPr/>
      </xdr:nvSpPr>
      <xdr:spPr>
        <a:xfrm>
          <a:off x="3746500" y="6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137850</xdr:rowOff>
    </xdr:from>
    <xdr:ext cx="534377" cy="259045"/>
    <xdr:sp macro="" textlink="">
      <xdr:nvSpPr>
        <xdr:cNvPr id="81" name="テキスト ボックス 80"/>
        <xdr:cNvSpPr txBox="1"/>
      </xdr:nvSpPr>
      <xdr:spPr>
        <a:xfrm>
          <a:off x="3530111" y="64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39134</xdr:rowOff>
    </xdr:from>
    <xdr:to>
      <xdr:col>15</xdr:col>
      <xdr:colOff>101600</xdr:colOff>
      <xdr:row>37</xdr:row>
      <xdr:rowOff>140734</xdr:rowOff>
    </xdr:to>
    <xdr:sp macro="" textlink="">
      <xdr:nvSpPr>
        <xdr:cNvPr id="82" name="楕円 81"/>
        <xdr:cNvSpPr/>
      </xdr:nvSpPr>
      <xdr:spPr>
        <a:xfrm>
          <a:off x="2857500" y="63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131861</xdr:rowOff>
    </xdr:from>
    <xdr:ext cx="534377" cy="259045"/>
    <xdr:sp macro="" textlink="">
      <xdr:nvSpPr>
        <xdr:cNvPr id="83" name="テキスト ボックス 82"/>
        <xdr:cNvSpPr txBox="1"/>
      </xdr:nvSpPr>
      <xdr:spPr>
        <a:xfrm>
          <a:off x="2641111" y="64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1598</xdr:rowOff>
    </xdr:from>
    <xdr:to>
      <xdr:col>10</xdr:col>
      <xdr:colOff>165100</xdr:colOff>
      <xdr:row>37</xdr:row>
      <xdr:rowOff>103198</xdr:rowOff>
    </xdr:to>
    <xdr:sp macro="" textlink="">
      <xdr:nvSpPr>
        <xdr:cNvPr id="84" name="楕円 83"/>
        <xdr:cNvSpPr/>
      </xdr:nvSpPr>
      <xdr:spPr>
        <a:xfrm>
          <a:off x="1968500" y="63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94325</xdr:rowOff>
    </xdr:from>
    <xdr:ext cx="534377" cy="259045"/>
    <xdr:sp macro="" textlink="">
      <xdr:nvSpPr>
        <xdr:cNvPr id="85" name="テキスト ボックス 84"/>
        <xdr:cNvSpPr txBox="1"/>
      </xdr:nvSpPr>
      <xdr:spPr>
        <a:xfrm>
          <a:off x="1752111" y="64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118229</xdr:rowOff>
    </xdr:from>
    <xdr:to>
      <xdr:col>6</xdr:col>
      <xdr:colOff>38100</xdr:colOff>
      <xdr:row>37</xdr:row>
      <xdr:rowOff>48379</xdr:rowOff>
    </xdr:to>
    <xdr:sp macro="" textlink="">
      <xdr:nvSpPr>
        <xdr:cNvPr id="86" name="楕円 85"/>
        <xdr:cNvSpPr/>
      </xdr:nvSpPr>
      <xdr:spPr>
        <a:xfrm>
          <a:off x="1079500" y="62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39506</xdr:rowOff>
    </xdr:from>
    <xdr:ext cx="534377" cy="259045"/>
    <xdr:sp macro="" textlink="">
      <xdr:nvSpPr>
        <xdr:cNvPr id="87" name="テキスト ボックス 86"/>
        <xdr:cNvSpPr txBox="1"/>
      </xdr:nvSpPr>
      <xdr:spPr>
        <a:xfrm>
          <a:off x="863111" y="63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29629</xdr:rowOff>
    </xdr:from>
    <xdr:to>
      <xdr:col>24</xdr:col>
      <xdr:colOff>63500</xdr:colOff>
      <xdr:row>54</xdr:row>
      <xdr:rowOff>86931</xdr:rowOff>
    </xdr:to>
    <xdr:cxnSp macro="">
      <xdr:nvCxnSpPr>
        <xdr:cNvPr id="117" name="直線コネクタ 116"/>
        <xdr:cNvCxnSpPr/>
      </xdr:nvCxnSpPr>
      <xdr:spPr>
        <a:xfrm flipV="1">
          <a:off x="3797300" y="9287929"/>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86931</xdr:rowOff>
    </xdr:from>
    <xdr:to>
      <xdr:col>19</xdr:col>
      <xdr:colOff>177800</xdr:colOff>
      <xdr:row>54</xdr:row>
      <xdr:rowOff>92342</xdr:rowOff>
    </xdr:to>
    <xdr:cxnSp macro="">
      <xdr:nvCxnSpPr>
        <xdr:cNvPr id="120" name="直線コネクタ 119"/>
        <xdr:cNvCxnSpPr/>
      </xdr:nvCxnSpPr>
      <xdr:spPr>
        <a:xfrm flipV="1">
          <a:off x="2908300" y="93452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92342</xdr:rowOff>
    </xdr:from>
    <xdr:to>
      <xdr:col>15</xdr:col>
      <xdr:colOff>50800</xdr:colOff>
      <xdr:row>56</xdr:row>
      <xdr:rowOff>8903</xdr:rowOff>
    </xdr:to>
    <xdr:cxnSp macro="">
      <xdr:nvCxnSpPr>
        <xdr:cNvPr id="123" name="直線コネクタ 122"/>
        <xdr:cNvCxnSpPr/>
      </xdr:nvCxnSpPr>
      <xdr:spPr>
        <a:xfrm flipV="1">
          <a:off x="2019300" y="9350642"/>
          <a:ext cx="8890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8903</xdr:rowOff>
    </xdr:from>
    <xdr:to>
      <xdr:col>10</xdr:col>
      <xdr:colOff>114300</xdr:colOff>
      <xdr:row>56</xdr:row>
      <xdr:rowOff>82741</xdr:rowOff>
    </xdr:to>
    <xdr:cxnSp macro="">
      <xdr:nvCxnSpPr>
        <xdr:cNvPr id="126" name="直線コネクタ 125"/>
        <xdr:cNvCxnSpPr/>
      </xdr:nvCxnSpPr>
      <xdr:spPr>
        <a:xfrm flipV="1">
          <a:off x="1130300" y="9610103"/>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150279</xdr:rowOff>
    </xdr:from>
    <xdr:to>
      <xdr:col>24</xdr:col>
      <xdr:colOff>114300</xdr:colOff>
      <xdr:row>54</xdr:row>
      <xdr:rowOff>80429</xdr:rowOff>
    </xdr:to>
    <xdr:sp macro="" textlink="">
      <xdr:nvSpPr>
        <xdr:cNvPr id="136" name="楕円 135"/>
        <xdr:cNvSpPr/>
      </xdr:nvSpPr>
      <xdr:spPr>
        <a:xfrm>
          <a:off x="4584700" y="92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1706</xdr:rowOff>
    </xdr:from>
    <xdr:ext cx="534377" cy="259045"/>
    <xdr:sp macro="" textlink="">
      <xdr:nvSpPr>
        <xdr:cNvPr id="137" name="物件費該当値テキスト"/>
        <xdr:cNvSpPr txBox="1"/>
      </xdr:nvSpPr>
      <xdr:spPr>
        <a:xfrm>
          <a:off x="4686300" y="90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36131</xdr:rowOff>
    </xdr:from>
    <xdr:to>
      <xdr:col>20</xdr:col>
      <xdr:colOff>38100</xdr:colOff>
      <xdr:row>54</xdr:row>
      <xdr:rowOff>137731</xdr:rowOff>
    </xdr:to>
    <xdr:sp macro="" textlink="">
      <xdr:nvSpPr>
        <xdr:cNvPr id="138" name="楕円 137"/>
        <xdr:cNvSpPr/>
      </xdr:nvSpPr>
      <xdr:spPr>
        <a:xfrm>
          <a:off x="3746500" y="92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154258</xdr:rowOff>
    </xdr:from>
    <xdr:ext cx="534377" cy="259045"/>
    <xdr:sp macro="" textlink="">
      <xdr:nvSpPr>
        <xdr:cNvPr id="139" name="テキスト ボックス 138"/>
        <xdr:cNvSpPr txBox="1"/>
      </xdr:nvSpPr>
      <xdr:spPr>
        <a:xfrm>
          <a:off x="3530111" y="90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41542</xdr:rowOff>
    </xdr:from>
    <xdr:to>
      <xdr:col>15</xdr:col>
      <xdr:colOff>101600</xdr:colOff>
      <xdr:row>54</xdr:row>
      <xdr:rowOff>143142</xdr:rowOff>
    </xdr:to>
    <xdr:sp macro="" textlink="">
      <xdr:nvSpPr>
        <xdr:cNvPr id="140" name="楕円 139"/>
        <xdr:cNvSpPr/>
      </xdr:nvSpPr>
      <xdr:spPr>
        <a:xfrm>
          <a:off x="2857500" y="9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159669</xdr:rowOff>
    </xdr:from>
    <xdr:ext cx="534377" cy="259045"/>
    <xdr:sp macro="" textlink="">
      <xdr:nvSpPr>
        <xdr:cNvPr id="141" name="テキスト ボックス 140"/>
        <xdr:cNvSpPr txBox="1"/>
      </xdr:nvSpPr>
      <xdr:spPr>
        <a:xfrm>
          <a:off x="2641111" y="90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129553</xdr:rowOff>
    </xdr:from>
    <xdr:to>
      <xdr:col>10</xdr:col>
      <xdr:colOff>165100</xdr:colOff>
      <xdr:row>56</xdr:row>
      <xdr:rowOff>59703</xdr:rowOff>
    </xdr:to>
    <xdr:sp macro="" textlink="">
      <xdr:nvSpPr>
        <xdr:cNvPr id="142" name="楕円 141"/>
        <xdr:cNvSpPr/>
      </xdr:nvSpPr>
      <xdr:spPr>
        <a:xfrm>
          <a:off x="1968500" y="95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50830</xdr:rowOff>
    </xdr:from>
    <xdr:ext cx="534377" cy="259045"/>
    <xdr:sp macro="" textlink="">
      <xdr:nvSpPr>
        <xdr:cNvPr id="143" name="テキスト ボックス 142"/>
        <xdr:cNvSpPr txBox="1"/>
      </xdr:nvSpPr>
      <xdr:spPr>
        <a:xfrm>
          <a:off x="1752111" y="96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31941</xdr:rowOff>
    </xdr:from>
    <xdr:to>
      <xdr:col>6</xdr:col>
      <xdr:colOff>38100</xdr:colOff>
      <xdr:row>56</xdr:row>
      <xdr:rowOff>133541</xdr:rowOff>
    </xdr:to>
    <xdr:sp macro="" textlink="">
      <xdr:nvSpPr>
        <xdr:cNvPr id="144" name="楕円 143"/>
        <xdr:cNvSpPr/>
      </xdr:nvSpPr>
      <xdr:spPr>
        <a:xfrm>
          <a:off x="1079500" y="96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124668</xdr:rowOff>
    </xdr:from>
    <xdr:ext cx="534377" cy="259045"/>
    <xdr:sp macro="" textlink="">
      <xdr:nvSpPr>
        <xdr:cNvPr id="145" name="テキスト ボックス 144"/>
        <xdr:cNvSpPr txBox="1"/>
      </xdr:nvSpPr>
      <xdr:spPr>
        <a:xfrm>
          <a:off x="863111" y="9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75406</xdr:rowOff>
    </xdr:from>
    <xdr:to>
      <xdr:col>24</xdr:col>
      <xdr:colOff>63500</xdr:colOff>
      <xdr:row>77</xdr:row>
      <xdr:rowOff>80721</xdr:rowOff>
    </xdr:to>
    <xdr:cxnSp macro="">
      <xdr:nvCxnSpPr>
        <xdr:cNvPr id="170" name="直線コネクタ 169"/>
        <xdr:cNvCxnSpPr/>
      </xdr:nvCxnSpPr>
      <xdr:spPr>
        <a:xfrm>
          <a:off x="3797300" y="13277056"/>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20543</xdr:rowOff>
    </xdr:from>
    <xdr:to>
      <xdr:col>19</xdr:col>
      <xdr:colOff>177800</xdr:colOff>
      <xdr:row>77</xdr:row>
      <xdr:rowOff>75406</xdr:rowOff>
    </xdr:to>
    <xdr:cxnSp macro="">
      <xdr:nvCxnSpPr>
        <xdr:cNvPr id="173" name="直線コネクタ 172"/>
        <xdr:cNvCxnSpPr/>
      </xdr:nvCxnSpPr>
      <xdr:spPr>
        <a:xfrm>
          <a:off x="2908300" y="1322219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138500</xdr:rowOff>
    </xdr:from>
    <xdr:to>
      <xdr:col>15</xdr:col>
      <xdr:colOff>50800</xdr:colOff>
      <xdr:row>77</xdr:row>
      <xdr:rowOff>20543</xdr:rowOff>
    </xdr:to>
    <xdr:cxnSp macro="">
      <xdr:nvCxnSpPr>
        <xdr:cNvPr id="176" name="直線コネクタ 175"/>
        <xdr:cNvCxnSpPr/>
      </xdr:nvCxnSpPr>
      <xdr:spPr>
        <a:xfrm>
          <a:off x="2019300" y="13168700"/>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72206</xdr:rowOff>
    </xdr:from>
    <xdr:to>
      <xdr:col>10</xdr:col>
      <xdr:colOff>114300</xdr:colOff>
      <xdr:row>76</xdr:row>
      <xdr:rowOff>138500</xdr:rowOff>
    </xdr:to>
    <xdr:cxnSp macro="">
      <xdr:nvCxnSpPr>
        <xdr:cNvPr id="179" name="直線コネクタ 178"/>
        <xdr:cNvCxnSpPr/>
      </xdr:nvCxnSpPr>
      <xdr:spPr>
        <a:xfrm>
          <a:off x="1130300" y="131024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29921</xdr:rowOff>
    </xdr:from>
    <xdr:to>
      <xdr:col>24</xdr:col>
      <xdr:colOff>114300</xdr:colOff>
      <xdr:row>77</xdr:row>
      <xdr:rowOff>131521</xdr:rowOff>
    </xdr:to>
    <xdr:sp macro="" textlink="">
      <xdr:nvSpPr>
        <xdr:cNvPr id="189" name="楕円 188"/>
        <xdr:cNvSpPr/>
      </xdr:nvSpPr>
      <xdr:spPr>
        <a:xfrm>
          <a:off x="45847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116298</xdr:rowOff>
    </xdr:from>
    <xdr:ext cx="469744" cy="259045"/>
    <xdr:sp macro="" textlink="">
      <xdr:nvSpPr>
        <xdr:cNvPr id="190" name="維持補修費該当値テキスト"/>
        <xdr:cNvSpPr txBox="1"/>
      </xdr:nvSpPr>
      <xdr:spPr>
        <a:xfrm>
          <a:off x="4686300" y="131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24606</xdr:rowOff>
    </xdr:from>
    <xdr:to>
      <xdr:col>20</xdr:col>
      <xdr:colOff>38100</xdr:colOff>
      <xdr:row>77</xdr:row>
      <xdr:rowOff>126206</xdr:rowOff>
    </xdr:to>
    <xdr:sp macro="" textlink="">
      <xdr:nvSpPr>
        <xdr:cNvPr id="191" name="楕円 190"/>
        <xdr:cNvSpPr/>
      </xdr:nvSpPr>
      <xdr:spPr>
        <a:xfrm>
          <a:off x="3746500" y="132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117333</xdr:rowOff>
    </xdr:from>
    <xdr:ext cx="469744" cy="259045"/>
    <xdr:sp macro="" textlink="">
      <xdr:nvSpPr>
        <xdr:cNvPr id="192" name="テキスト ボックス 191"/>
        <xdr:cNvSpPr txBox="1"/>
      </xdr:nvSpPr>
      <xdr:spPr>
        <a:xfrm>
          <a:off x="3562428" y="133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141193</xdr:rowOff>
    </xdr:from>
    <xdr:to>
      <xdr:col>15</xdr:col>
      <xdr:colOff>101600</xdr:colOff>
      <xdr:row>77</xdr:row>
      <xdr:rowOff>71343</xdr:rowOff>
    </xdr:to>
    <xdr:sp macro="" textlink="">
      <xdr:nvSpPr>
        <xdr:cNvPr id="193" name="楕円 192"/>
        <xdr:cNvSpPr/>
      </xdr:nvSpPr>
      <xdr:spPr>
        <a:xfrm>
          <a:off x="2857500" y="131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62470</xdr:rowOff>
    </xdr:from>
    <xdr:ext cx="469744" cy="259045"/>
    <xdr:sp macro="" textlink="">
      <xdr:nvSpPr>
        <xdr:cNvPr id="194" name="テキスト ボックス 193"/>
        <xdr:cNvSpPr txBox="1"/>
      </xdr:nvSpPr>
      <xdr:spPr>
        <a:xfrm>
          <a:off x="2673428" y="1326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87700</xdr:rowOff>
    </xdr:from>
    <xdr:to>
      <xdr:col>10</xdr:col>
      <xdr:colOff>165100</xdr:colOff>
      <xdr:row>77</xdr:row>
      <xdr:rowOff>17850</xdr:rowOff>
    </xdr:to>
    <xdr:sp macro="" textlink="">
      <xdr:nvSpPr>
        <xdr:cNvPr id="195" name="楕円 194"/>
        <xdr:cNvSpPr/>
      </xdr:nvSpPr>
      <xdr:spPr>
        <a:xfrm>
          <a:off x="1968500" y="131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8977</xdr:rowOff>
    </xdr:from>
    <xdr:ext cx="469744" cy="259045"/>
    <xdr:sp macro="" textlink="">
      <xdr:nvSpPr>
        <xdr:cNvPr id="196" name="テキスト ボックス 195"/>
        <xdr:cNvSpPr txBox="1"/>
      </xdr:nvSpPr>
      <xdr:spPr>
        <a:xfrm>
          <a:off x="1784428" y="1321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21406</xdr:rowOff>
    </xdr:from>
    <xdr:to>
      <xdr:col>6</xdr:col>
      <xdr:colOff>38100</xdr:colOff>
      <xdr:row>76</xdr:row>
      <xdr:rowOff>123006</xdr:rowOff>
    </xdr:to>
    <xdr:sp macro="" textlink="">
      <xdr:nvSpPr>
        <xdr:cNvPr id="197" name="楕円 196"/>
        <xdr:cNvSpPr/>
      </xdr:nvSpPr>
      <xdr:spPr>
        <a:xfrm>
          <a:off x="1079500" y="13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139533</xdr:rowOff>
    </xdr:from>
    <xdr:ext cx="469744" cy="259045"/>
    <xdr:sp macro="" textlink="">
      <xdr:nvSpPr>
        <xdr:cNvPr id="198" name="テキスト ボックス 197"/>
        <xdr:cNvSpPr txBox="1"/>
      </xdr:nvSpPr>
      <xdr:spPr>
        <a:xfrm>
          <a:off x="895428" y="128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30257</xdr:rowOff>
    </xdr:from>
    <xdr:to>
      <xdr:col>24</xdr:col>
      <xdr:colOff>63500</xdr:colOff>
      <xdr:row>95</xdr:row>
      <xdr:rowOff>47422</xdr:rowOff>
    </xdr:to>
    <xdr:cxnSp macro="">
      <xdr:nvCxnSpPr>
        <xdr:cNvPr id="228" name="直線コネクタ 227"/>
        <xdr:cNvCxnSpPr/>
      </xdr:nvCxnSpPr>
      <xdr:spPr>
        <a:xfrm flipV="1">
          <a:off x="3797300" y="16318007"/>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47422</xdr:rowOff>
    </xdr:from>
    <xdr:to>
      <xdr:col>19</xdr:col>
      <xdr:colOff>177800</xdr:colOff>
      <xdr:row>95</xdr:row>
      <xdr:rowOff>105411</xdr:rowOff>
    </xdr:to>
    <xdr:cxnSp macro="">
      <xdr:nvCxnSpPr>
        <xdr:cNvPr id="231" name="直線コネクタ 230"/>
        <xdr:cNvCxnSpPr/>
      </xdr:nvCxnSpPr>
      <xdr:spPr>
        <a:xfrm flipV="1">
          <a:off x="2908300" y="16335172"/>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105411</xdr:rowOff>
    </xdr:from>
    <xdr:to>
      <xdr:col>15</xdr:col>
      <xdr:colOff>50800</xdr:colOff>
      <xdr:row>96</xdr:row>
      <xdr:rowOff>10598</xdr:rowOff>
    </xdr:to>
    <xdr:cxnSp macro="">
      <xdr:nvCxnSpPr>
        <xdr:cNvPr id="234" name="直線コネクタ 233"/>
        <xdr:cNvCxnSpPr/>
      </xdr:nvCxnSpPr>
      <xdr:spPr>
        <a:xfrm flipV="1">
          <a:off x="2019300" y="16393161"/>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10598</xdr:rowOff>
    </xdr:from>
    <xdr:to>
      <xdr:col>10</xdr:col>
      <xdr:colOff>114300</xdr:colOff>
      <xdr:row>96</xdr:row>
      <xdr:rowOff>120441</xdr:rowOff>
    </xdr:to>
    <xdr:cxnSp macro="">
      <xdr:nvCxnSpPr>
        <xdr:cNvPr id="237" name="直線コネクタ 236"/>
        <xdr:cNvCxnSpPr/>
      </xdr:nvCxnSpPr>
      <xdr:spPr>
        <a:xfrm flipV="1">
          <a:off x="1130300" y="16469798"/>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150907</xdr:rowOff>
    </xdr:from>
    <xdr:to>
      <xdr:col>24</xdr:col>
      <xdr:colOff>114300</xdr:colOff>
      <xdr:row>95</xdr:row>
      <xdr:rowOff>81057</xdr:rowOff>
    </xdr:to>
    <xdr:sp macro="" textlink="">
      <xdr:nvSpPr>
        <xdr:cNvPr id="247" name="楕円 246"/>
        <xdr:cNvSpPr/>
      </xdr:nvSpPr>
      <xdr:spPr>
        <a:xfrm>
          <a:off x="4584700" y="162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2334</xdr:rowOff>
    </xdr:from>
    <xdr:ext cx="534377" cy="259045"/>
    <xdr:sp macro="" textlink="">
      <xdr:nvSpPr>
        <xdr:cNvPr id="248" name="扶助費該当値テキスト"/>
        <xdr:cNvSpPr txBox="1"/>
      </xdr:nvSpPr>
      <xdr:spPr>
        <a:xfrm>
          <a:off x="4686300" y="161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168072</xdr:rowOff>
    </xdr:from>
    <xdr:to>
      <xdr:col>20</xdr:col>
      <xdr:colOff>38100</xdr:colOff>
      <xdr:row>95</xdr:row>
      <xdr:rowOff>98222</xdr:rowOff>
    </xdr:to>
    <xdr:sp macro="" textlink="">
      <xdr:nvSpPr>
        <xdr:cNvPr id="249" name="楕円 248"/>
        <xdr:cNvSpPr/>
      </xdr:nvSpPr>
      <xdr:spPr>
        <a:xfrm>
          <a:off x="37465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114749</xdr:rowOff>
    </xdr:from>
    <xdr:ext cx="534377" cy="259045"/>
    <xdr:sp macro="" textlink="">
      <xdr:nvSpPr>
        <xdr:cNvPr id="250" name="テキスト ボックス 249"/>
        <xdr:cNvSpPr txBox="1"/>
      </xdr:nvSpPr>
      <xdr:spPr>
        <a:xfrm>
          <a:off x="3530111" y="16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54611</xdr:rowOff>
    </xdr:from>
    <xdr:to>
      <xdr:col>15</xdr:col>
      <xdr:colOff>101600</xdr:colOff>
      <xdr:row>95</xdr:row>
      <xdr:rowOff>156211</xdr:rowOff>
    </xdr:to>
    <xdr:sp macro="" textlink="">
      <xdr:nvSpPr>
        <xdr:cNvPr id="251" name="楕円 250"/>
        <xdr:cNvSpPr/>
      </xdr:nvSpPr>
      <xdr:spPr>
        <a:xfrm>
          <a:off x="2857500" y="1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1288</xdr:rowOff>
    </xdr:from>
    <xdr:ext cx="534377" cy="259045"/>
    <xdr:sp macro="" textlink="">
      <xdr:nvSpPr>
        <xdr:cNvPr id="252" name="テキスト ボックス 251"/>
        <xdr:cNvSpPr txBox="1"/>
      </xdr:nvSpPr>
      <xdr:spPr>
        <a:xfrm>
          <a:off x="2641111" y="16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131248</xdr:rowOff>
    </xdr:from>
    <xdr:to>
      <xdr:col>10</xdr:col>
      <xdr:colOff>165100</xdr:colOff>
      <xdr:row>96</xdr:row>
      <xdr:rowOff>61398</xdr:rowOff>
    </xdr:to>
    <xdr:sp macro="" textlink="">
      <xdr:nvSpPr>
        <xdr:cNvPr id="253" name="楕円 252"/>
        <xdr:cNvSpPr/>
      </xdr:nvSpPr>
      <xdr:spPr>
        <a:xfrm>
          <a:off x="1968500" y="16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77925</xdr:rowOff>
    </xdr:from>
    <xdr:ext cx="534377" cy="259045"/>
    <xdr:sp macro="" textlink="">
      <xdr:nvSpPr>
        <xdr:cNvPr id="254" name="テキスト ボックス 253"/>
        <xdr:cNvSpPr txBox="1"/>
      </xdr:nvSpPr>
      <xdr:spPr>
        <a:xfrm>
          <a:off x="1752111" y="161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69641</xdr:rowOff>
    </xdr:from>
    <xdr:to>
      <xdr:col>6</xdr:col>
      <xdr:colOff>38100</xdr:colOff>
      <xdr:row>96</xdr:row>
      <xdr:rowOff>171241</xdr:rowOff>
    </xdr:to>
    <xdr:sp macro="" textlink="">
      <xdr:nvSpPr>
        <xdr:cNvPr id="255" name="楕円 254"/>
        <xdr:cNvSpPr/>
      </xdr:nvSpPr>
      <xdr:spPr>
        <a:xfrm>
          <a:off x="1079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162368</xdr:rowOff>
    </xdr:from>
    <xdr:ext cx="534377" cy="259045"/>
    <xdr:sp macro="" textlink="">
      <xdr:nvSpPr>
        <xdr:cNvPr id="256" name="テキスト ボックス 255"/>
        <xdr:cNvSpPr txBox="1"/>
      </xdr:nvSpPr>
      <xdr:spPr>
        <a:xfrm>
          <a:off x="863111" y="166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12690</xdr:rowOff>
    </xdr:from>
    <xdr:to>
      <xdr:col>55</xdr:col>
      <xdr:colOff>0</xdr:colOff>
      <xdr:row>36</xdr:row>
      <xdr:rowOff>34315</xdr:rowOff>
    </xdr:to>
    <xdr:cxnSp macro="">
      <xdr:nvCxnSpPr>
        <xdr:cNvPr id="283" name="直線コネクタ 282"/>
        <xdr:cNvCxnSpPr/>
      </xdr:nvCxnSpPr>
      <xdr:spPr>
        <a:xfrm flipV="1">
          <a:off x="9639300" y="6184890"/>
          <a:ext cx="8382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34315</xdr:rowOff>
    </xdr:from>
    <xdr:to>
      <xdr:col>50</xdr:col>
      <xdr:colOff>114300</xdr:colOff>
      <xdr:row>36</xdr:row>
      <xdr:rowOff>66639</xdr:rowOff>
    </xdr:to>
    <xdr:cxnSp macro="">
      <xdr:nvCxnSpPr>
        <xdr:cNvPr id="286" name="直線コネクタ 285"/>
        <xdr:cNvCxnSpPr/>
      </xdr:nvCxnSpPr>
      <xdr:spPr>
        <a:xfrm flipV="1">
          <a:off x="8750300" y="6206515"/>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60101</xdr:rowOff>
    </xdr:from>
    <xdr:to>
      <xdr:col>45</xdr:col>
      <xdr:colOff>177800</xdr:colOff>
      <xdr:row>36</xdr:row>
      <xdr:rowOff>66639</xdr:rowOff>
    </xdr:to>
    <xdr:cxnSp macro="">
      <xdr:nvCxnSpPr>
        <xdr:cNvPr id="289" name="直線コネクタ 288"/>
        <xdr:cNvCxnSpPr/>
      </xdr:nvCxnSpPr>
      <xdr:spPr>
        <a:xfrm>
          <a:off x="7861300" y="623230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36099</xdr:rowOff>
    </xdr:from>
    <xdr:to>
      <xdr:col>41</xdr:col>
      <xdr:colOff>50800</xdr:colOff>
      <xdr:row>36</xdr:row>
      <xdr:rowOff>60101</xdr:rowOff>
    </xdr:to>
    <xdr:cxnSp macro="">
      <xdr:nvCxnSpPr>
        <xdr:cNvPr id="292" name="直線コネクタ 291"/>
        <xdr:cNvCxnSpPr/>
      </xdr:nvCxnSpPr>
      <xdr:spPr>
        <a:xfrm>
          <a:off x="6972300" y="6208299"/>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133340</xdr:rowOff>
    </xdr:from>
    <xdr:to>
      <xdr:col>55</xdr:col>
      <xdr:colOff>50800</xdr:colOff>
      <xdr:row>36</xdr:row>
      <xdr:rowOff>63490</xdr:rowOff>
    </xdr:to>
    <xdr:sp macro="" textlink="">
      <xdr:nvSpPr>
        <xdr:cNvPr id="302" name="楕円 301"/>
        <xdr:cNvSpPr/>
      </xdr:nvSpPr>
      <xdr:spPr>
        <a:xfrm>
          <a:off x="10426700" y="61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111767</xdr:rowOff>
    </xdr:from>
    <xdr:ext cx="534377" cy="259045"/>
    <xdr:sp macro="" textlink="">
      <xdr:nvSpPr>
        <xdr:cNvPr id="303" name="補助費等該当値テキスト"/>
        <xdr:cNvSpPr txBox="1"/>
      </xdr:nvSpPr>
      <xdr:spPr>
        <a:xfrm>
          <a:off x="10528300" y="61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154965</xdr:rowOff>
    </xdr:from>
    <xdr:to>
      <xdr:col>50</xdr:col>
      <xdr:colOff>165100</xdr:colOff>
      <xdr:row>36</xdr:row>
      <xdr:rowOff>85115</xdr:rowOff>
    </xdr:to>
    <xdr:sp macro="" textlink="">
      <xdr:nvSpPr>
        <xdr:cNvPr id="304" name="楕円 303"/>
        <xdr:cNvSpPr/>
      </xdr:nvSpPr>
      <xdr:spPr>
        <a:xfrm>
          <a:off x="9588500" y="6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76242</xdr:rowOff>
    </xdr:from>
    <xdr:ext cx="534377" cy="259045"/>
    <xdr:sp macro="" textlink="">
      <xdr:nvSpPr>
        <xdr:cNvPr id="305" name="テキスト ボックス 304"/>
        <xdr:cNvSpPr txBox="1"/>
      </xdr:nvSpPr>
      <xdr:spPr>
        <a:xfrm>
          <a:off x="9372111" y="62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15839</xdr:rowOff>
    </xdr:from>
    <xdr:to>
      <xdr:col>46</xdr:col>
      <xdr:colOff>38100</xdr:colOff>
      <xdr:row>36</xdr:row>
      <xdr:rowOff>117439</xdr:rowOff>
    </xdr:to>
    <xdr:sp macro="" textlink="">
      <xdr:nvSpPr>
        <xdr:cNvPr id="306" name="楕円 305"/>
        <xdr:cNvSpPr/>
      </xdr:nvSpPr>
      <xdr:spPr>
        <a:xfrm>
          <a:off x="8699500" y="61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108566</xdr:rowOff>
    </xdr:from>
    <xdr:ext cx="534377" cy="259045"/>
    <xdr:sp macro="" textlink="">
      <xdr:nvSpPr>
        <xdr:cNvPr id="307" name="テキスト ボックス 306"/>
        <xdr:cNvSpPr txBox="1"/>
      </xdr:nvSpPr>
      <xdr:spPr>
        <a:xfrm>
          <a:off x="8483111" y="62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9301</xdr:rowOff>
    </xdr:from>
    <xdr:to>
      <xdr:col>41</xdr:col>
      <xdr:colOff>101600</xdr:colOff>
      <xdr:row>36</xdr:row>
      <xdr:rowOff>110901</xdr:rowOff>
    </xdr:to>
    <xdr:sp macro="" textlink="">
      <xdr:nvSpPr>
        <xdr:cNvPr id="308" name="楕円 307"/>
        <xdr:cNvSpPr/>
      </xdr:nvSpPr>
      <xdr:spPr>
        <a:xfrm>
          <a:off x="7810500" y="61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102028</xdr:rowOff>
    </xdr:from>
    <xdr:ext cx="534377" cy="259045"/>
    <xdr:sp macro="" textlink="">
      <xdr:nvSpPr>
        <xdr:cNvPr id="309" name="テキスト ボックス 308"/>
        <xdr:cNvSpPr txBox="1"/>
      </xdr:nvSpPr>
      <xdr:spPr>
        <a:xfrm>
          <a:off x="7594111" y="62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156749</xdr:rowOff>
    </xdr:from>
    <xdr:to>
      <xdr:col>36</xdr:col>
      <xdr:colOff>165100</xdr:colOff>
      <xdr:row>36</xdr:row>
      <xdr:rowOff>86899</xdr:rowOff>
    </xdr:to>
    <xdr:sp macro="" textlink="">
      <xdr:nvSpPr>
        <xdr:cNvPr id="310" name="楕円 309"/>
        <xdr:cNvSpPr/>
      </xdr:nvSpPr>
      <xdr:spPr>
        <a:xfrm>
          <a:off x="6921500" y="61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78026</xdr:rowOff>
    </xdr:from>
    <xdr:ext cx="534377" cy="259045"/>
    <xdr:sp macro="" textlink="">
      <xdr:nvSpPr>
        <xdr:cNvPr id="311" name="テキスト ボックス 310"/>
        <xdr:cNvSpPr txBox="1"/>
      </xdr:nvSpPr>
      <xdr:spPr>
        <a:xfrm>
          <a:off x="6705111" y="62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56370</xdr:rowOff>
    </xdr:from>
    <xdr:to>
      <xdr:col>55</xdr:col>
      <xdr:colOff>0</xdr:colOff>
      <xdr:row>57</xdr:row>
      <xdr:rowOff>102515</xdr:rowOff>
    </xdr:to>
    <xdr:cxnSp macro="">
      <xdr:nvCxnSpPr>
        <xdr:cNvPr id="342" name="直線コネクタ 341"/>
        <xdr:cNvCxnSpPr/>
      </xdr:nvCxnSpPr>
      <xdr:spPr>
        <a:xfrm flipV="1">
          <a:off x="9639300" y="9829020"/>
          <a:ext cx="8382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99129</xdr:rowOff>
    </xdr:from>
    <xdr:to>
      <xdr:col>50</xdr:col>
      <xdr:colOff>114300</xdr:colOff>
      <xdr:row>57</xdr:row>
      <xdr:rowOff>102515</xdr:rowOff>
    </xdr:to>
    <xdr:cxnSp macro="">
      <xdr:nvCxnSpPr>
        <xdr:cNvPr id="345" name="直線コネクタ 344"/>
        <xdr:cNvCxnSpPr/>
      </xdr:nvCxnSpPr>
      <xdr:spPr>
        <a:xfrm>
          <a:off x="8750300" y="9871779"/>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125712</xdr:rowOff>
    </xdr:from>
    <xdr:to>
      <xdr:col>45</xdr:col>
      <xdr:colOff>177800</xdr:colOff>
      <xdr:row>57</xdr:row>
      <xdr:rowOff>99129</xdr:rowOff>
    </xdr:to>
    <xdr:cxnSp macro="">
      <xdr:nvCxnSpPr>
        <xdr:cNvPr id="348" name="直線コネクタ 347"/>
        <xdr:cNvCxnSpPr/>
      </xdr:nvCxnSpPr>
      <xdr:spPr>
        <a:xfrm>
          <a:off x="7861300" y="9555462"/>
          <a:ext cx="889000" cy="3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118015</xdr:rowOff>
    </xdr:from>
    <xdr:to>
      <xdr:col>41</xdr:col>
      <xdr:colOff>50800</xdr:colOff>
      <xdr:row>55</xdr:row>
      <xdr:rowOff>125712</xdr:rowOff>
    </xdr:to>
    <xdr:cxnSp macro="">
      <xdr:nvCxnSpPr>
        <xdr:cNvPr id="351" name="直線コネクタ 350"/>
        <xdr:cNvCxnSpPr/>
      </xdr:nvCxnSpPr>
      <xdr:spPr>
        <a:xfrm>
          <a:off x="6972300" y="9547765"/>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5570</xdr:rowOff>
    </xdr:from>
    <xdr:to>
      <xdr:col>55</xdr:col>
      <xdr:colOff>50800</xdr:colOff>
      <xdr:row>57</xdr:row>
      <xdr:rowOff>107170</xdr:rowOff>
    </xdr:to>
    <xdr:sp macro="" textlink="">
      <xdr:nvSpPr>
        <xdr:cNvPr id="361" name="楕円 360"/>
        <xdr:cNvSpPr/>
      </xdr:nvSpPr>
      <xdr:spPr>
        <a:xfrm>
          <a:off x="10426700" y="97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155447</xdr:rowOff>
    </xdr:from>
    <xdr:ext cx="534377" cy="259045"/>
    <xdr:sp macro="" textlink="">
      <xdr:nvSpPr>
        <xdr:cNvPr id="362" name="普通建設事業費該当値テキスト"/>
        <xdr:cNvSpPr txBox="1"/>
      </xdr:nvSpPr>
      <xdr:spPr>
        <a:xfrm>
          <a:off x="10528300" y="97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51715</xdr:rowOff>
    </xdr:from>
    <xdr:to>
      <xdr:col>50</xdr:col>
      <xdr:colOff>165100</xdr:colOff>
      <xdr:row>57</xdr:row>
      <xdr:rowOff>153315</xdr:rowOff>
    </xdr:to>
    <xdr:sp macro="" textlink="">
      <xdr:nvSpPr>
        <xdr:cNvPr id="363" name="楕円 362"/>
        <xdr:cNvSpPr/>
      </xdr:nvSpPr>
      <xdr:spPr>
        <a:xfrm>
          <a:off x="9588500" y="98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144442</xdr:rowOff>
    </xdr:from>
    <xdr:ext cx="534377" cy="259045"/>
    <xdr:sp macro="" textlink="">
      <xdr:nvSpPr>
        <xdr:cNvPr id="364" name="テキスト ボックス 363"/>
        <xdr:cNvSpPr txBox="1"/>
      </xdr:nvSpPr>
      <xdr:spPr>
        <a:xfrm>
          <a:off x="9372111" y="99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48329</xdr:rowOff>
    </xdr:from>
    <xdr:to>
      <xdr:col>46</xdr:col>
      <xdr:colOff>38100</xdr:colOff>
      <xdr:row>57</xdr:row>
      <xdr:rowOff>149929</xdr:rowOff>
    </xdr:to>
    <xdr:sp macro="" textlink="">
      <xdr:nvSpPr>
        <xdr:cNvPr id="365" name="楕円 364"/>
        <xdr:cNvSpPr/>
      </xdr:nvSpPr>
      <xdr:spPr>
        <a:xfrm>
          <a:off x="8699500" y="98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141056</xdr:rowOff>
    </xdr:from>
    <xdr:ext cx="534377" cy="259045"/>
    <xdr:sp macro="" textlink="">
      <xdr:nvSpPr>
        <xdr:cNvPr id="366" name="テキスト ボックス 365"/>
        <xdr:cNvSpPr txBox="1"/>
      </xdr:nvSpPr>
      <xdr:spPr>
        <a:xfrm>
          <a:off x="8483111" y="99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74912</xdr:rowOff>
    </xdr:from>
    <xdr:to>
      <xdr:col>41</xdr:col>
      <xdr:colOff>101600</xdr:colOff>
      <xdr:row>56</xdr:row>
      <xdr:rowOff>5062</xdr:rowOff>
    </xdr:to>
    <xdr:sp macro="" textlink="">
      <xdr:nvSpPr>
        <xdr:cNvPr id="367" name="楕円 366"/>
        <xdr:cNvSpPr/>
      </xdr:nvSpPr>
      <xdr:spPr>
        <a:xfrm>
          <a:off x="7810500" y="95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21589</xdr:rowOff>
    </xdr:from>
    <xdr:ext cx="534377" cy="259045"/>
    <xdr:sp macro="" textlink="">
      <xdr:nvSpPr>
        <xdr:cNvPr id="368" name="テキスト ボックス 367"/>
        <xdr:cNvSpPr txBox="1"/>
      </xdr:nvSpPr>
      <xdr:spPr>
        <a:xfrm>
          <a:off x="7594111" y="92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67215</xdr:rowOff>
    </xdr:from>
    <xdr:to>
      <xdr:col>36</xdr:col>
      <xdr:colOff>165100</xdr:colOff>
      <xdr:row>55</xdr:row>
      <xdr:rowOff>168815</xdr:rowOff>
    </xdr:to>
    <xdr:sp macro="" textlink="">
      <xdr:nvSpPr>
        <xdr:cNvPr id="369" name="楕円 368"/>
        <xdr:cNvSpPr/>
      </xdr:nvSpPr>
      <xdr:spPr>
        <a:xfrm>
          <a:off x="6921500" y="94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13892</xdr:rowOff>
    </xdr:from>
    <xdr:ext cx="534377" cy="259045"/>
    <xdr:sp macro="" textlink="">
      <xdr:nvSpPr>
        <xdr:cNvPr id="370" name="テキスト ボックス 369"/>
        <xdr:cNvSpPr txBox="1"/>
      </xdr:nvSpPr>
      <xdr:spPr>
        <a:xfrm>
          <a:off x="6705111" y="92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47461</xdr:rowOff>
    </xdr:from>
    <xdr:to>
      <xdr:col>55</xdr:col>
      <xdr:colOff>0</xdr:colOff>
      <xdr:row>77</xdr:row>
      <xdr:rowOff>109251</xdr:rowOff>
    </xdr:to>
    <xdr:cxnSp macro="">
      <xdr:nvCxnSpPr>
        <xdr:cNvPr id="397" name="直線コネクタ 396"/>
        <xdr:cNvCxnSpPr/>
      </xdr:nvCxnSpPr>
      <xdr:spPr>
        <a:xfrm flipV="1">
          <a:off x="9639300" y="13249111"/>
          <a:ext cx="8382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19503</xdr:rowOff>
    </xdr:from>
    <xdr:to>
      <xdr:col>50</xdr:col>
      <xdr:colOff>114300</xdr:colOff>
      <xdr:row>77</xdr:row>
      <xdr:rowOff>109251</xdr:rowOff>
    </xdr:to>
    <xdr:cxnSp macro="">
      <xdr:nvCxnSpPr>
        <xdr:cNvPr id="400" name="直線コネクタ 399"/>
        <xdr:cNvCxnSpPr/>
      </xdr:nvCxnSpPr>
      <xdr:spPr>
        <a:xfrm>
          <a:off x="8750300" y="13221153"/>
          <a:ext cx="8890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20462</xdr:rowOff>
    </xdr:from>
    <xdr:to>
      <xdr:col>45</xdr:col>
      <xdr:colOff>177800</xdr:colOff>
      <xdr:row>77</xdr:row>
      <xdr:rowOff>19503</xdr:rowOff>
    </xdr:to>
    <xdr:cxnSp macro="">
      <xdr:nvCxnSpPr>
        <xdr:cNvPr id="403" name="直線コネクタ 402"/>
        <xdr:cNvCxnSpPr/>
      </xdr:nvCxnSpPr>
      <xdr:spPr>
        <a:xfrm>
          <a:off x="7861300" y="12707762"/>
          <a:ext cx="889000" cy="5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20462</xdr:rowOff>
    </xdr:from>
    <xdr:to>
      <xdr:col>41</xdr:col>
      <xdr:colOff>50800</xdr:colOff>
      <xdr:row>77</xdr:row>
      <xdr:rowOff>67142</xdr:rowOff>
    </xdr:to>
    <xdr:cxnSp macro="">
      <xdr:nvCxnSpPr>
        <xdr:cNvPr id="406" name="直線コネクタ 405"/>
        <xdr:cNvCxnSpPr/>
      </xdr:nvCxnSpPr>
      <xdr:spPr>
        <a:xfrm flipV="1">
          <a:off x="6972300" y="12707762"/>
          <a:ext cx="889000" cy="56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168111</xdr:rowOff>
    </xdr:from>
    <xdr:to>
      <xdr:col>55</xdr:col>
      <xdr:colOff>50800</xdr:colOff>
      <xdr:row>77</xdr:row>
      <xdr:rowOff>98261</xdr:rowOff>
    </xdr:to>
    <xdr:sp macro="" textlink="">
      <xdr:nvSpPr>
        <xdr:cNvPr id="416" name="楕円 415"/>
        <xdr:cNvSpPr/>
      </xdr:nvSpPr>
      <xdr:spPr>
        <a:xfrm>
          <a:off x="104267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19538</xdr:rowOff>
    </xdr:from>
    <xdr:ext cx="534377" cy="259045"/>
    <xdr:sp macro="" textlink="">
      <xdr:nvSpPr>
        <xdr:cNvPr id="417" name="普通建設事業費 （ うち新規整備　）該当値テキスト"/>
        <xdr:cNvSpPr txBox="1"/>
      </xdr:nvSpPr>
      <xdr:spPr>
        <a:xfrm>
          <a:off x="10528300" y="130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58451</xdr:rowOff>
    </xdr:from>
    <xdr:to>
      <xdr:col>50</xdr:col>
      <xdr:colOff>165100</xdr:colOff>
      <xdr:row>77</xdr:row>
      <xdr:rowOff>160051</xdr:rowOff>
    </xdr:to>
    <xdr:sp macro="" textlink="">
      <xdr:nvSpPr>
        <xdr:cNvPr id="418" name="楕円 417"/>
        <xdr:cNvSpPr/>
      </xdr:nvSpPr>
      <xdr:spPr>
        <a:xfrm>
          <a:off x="9588500" y="132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151178</xdr:rowOff>
    </xdr:from>
    <xdr:ext cx="469744" cy="259045"/>
    <xdr:sp macro="" textlink="">
      <xdr:nvSpPr>
        <xdr:cNvPr id="419" name="テキスト ボックス 418"/>
        <xdr:cNvSpPr txBox="1"/>
      </xdr:nvSpPr>
      <xdr:spPr>
        <a:xfrm>
          <a:off x="9404428" y="1335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140153</xdr:rowOff>
    </xdr:from>
    <xdr:to>
      <xdr:col>46</xdr:col>
      <xdr:colOff>38100</xdr:colOff>
      <xdr:row>77</xdr:row>
      <xdr:rowOff>70303</xdr:rowOff>
    </xdr:to>
    <xdr:sp macro="" textlink="">
      <xdr:nvSpPr>
        <xdr:cNvPr id="420" name="楕円 419"/>
        <xdr:cNvSpPr/>
      </xdr:nvSpPr>
      <xdr:spPr>
        <a:xfrm>
          <a:off x="8699500" y="131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61430</xdr:rowOff>
    </xdr:from>
    <xdr:ext cx="534377" cy="259045"/>
    <xdr:sp macro="" textlink="">
      <xdr:nvSpPr>
        <xdr:cNvPr id="421" name="テキスト ボックス 420"/>
        <xdr:cNvSpPr txBox="1"/>
      </xdr:nvSpPr>
      <xdr:spPr>
        <a:xfrm>
          <a:off x="8483111" y="132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141112</xdr:rowOff>
    </xdr:from>
    <xdr:to>
      <xdr:col>41</xdr:col>
      <xdr:colOff>101600</xdr:colOff>
      <xdr:row>74</xdr:row>
      <xdr:rowOff>71262</xdr:rowOff>
    </xdr:to>
    <xdr:sp macro="" textlink="">
      <xdr:nvSpPr>
        <xdr:cNvPr id="422" name="楕円 421"/>
        <xdr:cNvSpPr/>
      </xdr:nvSpPr>
      <xdr:spPr>
        <a:xfrm>
          <a:off x="7810500" y="126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87789</xdr:rowOff>
    </xdr:from>
    <xdr:ext cx="534377" cy="259045"/>
    <xdr:sp macro="" textlink="">
      <xdr:nvSpPr>
        <xdr:cNvPr id="423" name="テキスト ボックス 422"/>
        <xdr:cNvSpPr txBox="1"/>
      </xdr:nvSpPr>
      <xdr:spPr>
        <a:xfrm>
          <a:off x="7594111" y="124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16342</xdr:rowOff>
    </xdr:from>
    <xdr:to>
      <xdr:col>36</xdr:col>
      <xdr:colOff>165100</xdr:colOff>
      <xdr:row>77</xdr:row>
      <xdr:rowOff>117942</xdr:rowOff>
    </xdr:to>
    <xdr:sp macro="" textlink="">
      <xdr:nvSpPr>
        <xdr:cNvPr id="424" name="楕円 423"/>
        <xdr:cNvSpPr/>
      </xdr:nvSpPr>
      <xdr:spPr>
        <a:xfrm>
          <a:off x="6921500" y="132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109069</xdr:rowOff>
    </xdr:from>
    <xdr:ext cx="534377" cy="259045"/>
    <xdr:sp macro="" textlink="">
      <xdr:nvSpPr>
        <xdr:cNvPr id="425" name="テキスト ボックス 424"/>
        <xdr:cNvSpPr txBox="1"/>
      </xdr:nvSpPr>
      <xdr:spPr>
        <a:xfrm>
          <a:off x="6705111" y="133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12064</xdr:rowOff>
    </xdr:from>
    <xdr:to>
      <xdr:col>55</xdr:col>
      <xdr:colOff>0</xdr:colOff>
      <xdr:row>97</xdr:row>
      <xdr:rowOff>34982</xdr:rowOff>
    </xdr:to>
    <xdr:cxnSp macro="">
      <xdr:nvCxnSpPr>
        <xdr:cNvPr id="454" name="直線コネクタ 453"/>
        <xdr:cNvCxnSpPr/>
      </xdr:nvCxnSpPr>
      <xdr:spPr>
        <a:xfrm>
          <a:off x="9639300" y="16642714"/>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12064</xdr:rowOff>
    </xdr:from>
    <xdr:to>
      <xdr:col>50</xdr:col>
      <xdr:colOff>114300</xdr:colOff>
      <xdr:row>97</xdr:row>
      <xdr:rowOff>133452</xdr:rowOff>
    </xdr:to>
    <xdr:cxnSp macro="">
      <xdr:nvCxnSpPr>
        <xdr:cNvPr id="457" name="直線コネクタ 456"/>
        <xdr:cNvCxnSpPr/>
      </xdr:nvCxnSpPr>
      <xdr:spPr>
        <a:xfrm flipV="1">
          <a:off x="8750300" y="16642714"/>
          <a:ext cx="889000" cy="1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117774</xdr:rowOff>
    </xdr:from>
    <xdr:to>
      <xdr:col>45</xdr:col>
      <xdr:colOff>177800</xdr:colOff>
      <xdr:row>97</xdr:row>
      <xdr:rowOff>133452</xdr:rowOff>
    </xdr:to>
    <xdr:cxnSp macro="">
      <xdr:nvCxnSpPr>
        <xdr:cNvPr id="460" name="直線コネクタ 459"/>
        <xdr:cNvCxnSpPr/>
      </xdr:nvCxnSpPr>
      <xdr:spPr>
        <a:xfrm>
          <a:off x="7861300" y="16748424"/>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98210</xdr:rowOff>
    </xdr:from>
    <xdr:to>
      <xdr:col>41</xdr:col>
      <xdr:colOff>50800</xdr:colOff>
      <xdr:row>97</xdr:row>
      <xdr:rowOff>117774</xdr:rowOff>
    </xdr:to>
    <xdr:cxnSp macro="">
      <xdr:nvCxnSpPr>
        <xdr:cNvPr id="463" name="直線コネクタ 462"/>
        <xdr:cNvCxnSpPr/>
      </xdr:nvCxnSpPr>
      <xdr:spPr>
        <a:xfrm>
          <a:off x="6972300" y="16728860"/>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155632</xdr:rowOff>
    </xdr:from>
    <xdr:to>
      <xdr:col>55</xdr:col>
      <xdr:colOff>50800</xdr:colOff>
      <xdr:row>97</xdr:row>
      <xdr:rowOff>85782</xdr:rowOff>
    </xdr:to>
    <xdr:sp macro="" textlink="">
      <xdr:nvSpPr>
        <xdr:cNvPr id="473" name="楕円 472"/>
        <xdr:cNvSpPr/>
      </xdr:nvSpPr>
      <xdr:spPr>
        <a:xfrm>
          <a:off x="10426700" y="166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134059</xdr:rowOff>
    </xdr:from>
    <xdr:ext cx="534377" cy="259045"/>
    <xdr:sp macro="" textlink="">
      <xdr:nvSpPr>
        <xdr:cNvPr id="474" name="普通建設事業費 （ うち更新整備　）該当値テキスト"/>
        <xdr:cNvSpPr txBox="1"/>
      </xdr:nvSpPr>
      <xdr:spPr>
        <a:xfrm>
          <a:off x="10528300" y="165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132714</xdr:rowOff>
    </xdr:from>
    <xdr:to>
      <xdr:col>50</xdr:col>
      <xdr:colOff>165100</xdr:colOff>
      <xdr:row>97</xdr:row>
      <xdr:rowOff>62864</xdr:rowOff>
    </xdr:to>
    <xdr:sp macro="" textlink="">
      <xdr:nvSpPr>
        <xdr:cNvPr id="475" name="楕円 474"/>
        <xdr:cNvSpPr/>
      </xdr:nvSpPr>
      <xdr:spPr>
        <a:xfrm>
          <a:off x="9588500" y="165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53991</xdr:rowOff>
    </xdr:from>
    <xdr:ext cx="534377" cy="259045"/>
    <xdr:sp macro="" textlink="">
      <xdr:nvSpPr>
        <xdr:cNvPr id="476" name="テキスト ボックス 475"/>
        <xdr:cNvSpPr txBox="1"/>
      </xdr:nvSpPr>
      <xdr:spPr>
        <a:xfrm>
          <a:off x="9372111" y="166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82652</xdr:rowOff>
    </xdr:from>
    <xdr:to>
      <xdr:col>46</xdr:col>
      <xdr:colOff>38100</xdr:colOff>
      <xdr:row>98</xdr:row>
      <xdr:rowOff>12802</xdr:rowOff>
    </xdr:to>
    <xdr:sp macro="" textlink="">
      <xdr:nvSpPr>
        <xdr:cNvPr id="477" name="楕円 476"/>
        <xdr:cNvSpPr/>
      </xdr:nvSpPr>
      <xdr:spPr>
        <a:xfrm>
          <a:off x="8699500" y="167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3929</xdr:rowOff>
    </xdr:from>
    <xdr:ext cx="534377" cy="259045"/>
    <xdr:sp macro="" textlink="">
      <xdr:nvSpPr>
        <xdr:cNvPr id="478" name="テキスト ボックス 477"/>
        <xdr:cNvSpPr txBox="1"/>
      </xdr:nvSpPr>
      <xdr:spPr>
        <a:xfrm>
          <a:off x="8483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66974</xdr:rowOff>
    </xdr:from>
    <xdr:to>
      <xdr:col>41</xdr:col>
      <xdr:colOff>101600</xdr:colOff>
      <xdr:row>97</xdr:row>
      <xdr:rowOff>168574</xdr:rowOff>
    </xdr:to>
    <xdr:sp macro="" textlink="">
      <xdr:nvSpPr>
        <xdr:cNvPr id="479" name="楕円 478"/>
        <xdr:cNvSpPr/>
      </xdr:nvSpPr>
      <xdr:spPr>
        <a:xfrm>
          <a:off x="7810500" y="166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159701</xdr:rowOff>
    </xdr:from>
    <xdr:ext cx="534377" cy="259045"/>
    <xdr:sp macro="" textlink="">
      <xdr:nvSpPr>
        <xdr:cNvPr id="480" name="テキスト ボックス 479"/>
        <xdr:cNvSpPr txBox="1"/>
      </xdr:nvSpPr>
      <xdr:spPr>
        <a:xfrm>
          <a:off x="7594111" y="167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47410</xdr:rowOff>
    </xdr:from>
    <xdr:to>
      <xdr:col>36</xdr:col>
      <xdr:colOff>165100</xdr:colOff>
      <xdr:row>97</xdr:row>
      <xdr:rowOff>149010</xdr:rowOff>
    </xdr:to>
    <xdr:sp macro="" textlink="">
      <xdr:nvSpPr>
        <xdr:cNvPr id="481" name="楕円 480"/>
        <xdr:cNvSpPr/>
      </xdr:nvSpPr>
      <xdr:spPr>
        <a:xfrm>
          <a:off x="6921500" y="166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140137</xdr:rowOff>
    </xdr:from>
    <xdr:ext cx="534377" cy="259045"/>
    <xdr:sp macro="" textlink="">
      <xdr:nvSpPr>
        <xdr:cNvPr id="482" name="テキスト ボックス 481"/>
        <xdr:cNvSpPr txBox="1"/>
      </xdr:nvSpPr>
      <xdr:spPr>
        <a:xfrm>
          <a:off x="6705111" y="167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41783</xdr:rowOff>
    </xdr:from>
    <xdr:to>
      <xdr:col>85</xdr:col>
      <xdr:colOff>127000</xdr:colOff>
      <xdr:row>39</xdr:row>
      <xdr:rowOff>44450</xdr:rowOff>
    </xdr:to>
    <xdr:cxnSp macro="">
      <xdr:nvCxnSpPr>
        <xdr:cNvPr id="511" name="直線コネクタ 510"/>
        <xdr:cNvCxnSpPr/>
      </xdr:nvCxnSpPr>
      <xdr:spPr>
        <a:xfrm>
          <a:off x="15481300" y="672833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41783</xdr:rowOff>
    </xdr:from>
    <xdr:to>
      <xdr:col>81</xdr:col>
      <xdr:colOff>50800</xdr:colOff>
      <xdr:row>39</xdr:row>
      <xdr:rowOff>44450</xdr:rowOff>
    </xdr:to>
    <xdr:cxnSp macro="">
      <xdr:nvCxnSpPr>
        <xdr:cNvPr id="514" name="直線コネクタ 513"/>
        <xdr:cNvCxnSpPr/>
      </xdr:nvCxnSpPr>
      <xdr:spPr>
        <a:xfrm flipV="1">
          <a:off x="14592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29591</xdr:rowOff>
    </xdr:from>
    <xdr:to>
      <xdr:col>71</xdr:col>
      <xdr:colOff>177800</xdr:colOff>
      <xdr:row>39</xdr:row>
      <xdr:rowOff>44450</xdr:rowOff>
    </xdr:to>
    <xdr:cxnSp macro="">
      <xdr:nvCxnSpPr>
        <xdr:cNvPr id="520" name="直線コネクタ 519"/>
        <xdr:cNvCxnSpPr/>
      </xdr:nvCxnSpPr>
      <xdr:spPr>
        <a:xfrm>
          <a:off x="12814300" y="671614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162433</xdr:rowOff>
    </xdr:from>
    <xdr:to>
      <xdr:col>81</xdr:col>
      <xdr:colOff>101600</xdr:colOff>
      <xdr:row>39</xdr:row>
      <xdr:rowOff>92583</xdr:rowOff>
    </xdr:to>
    <xdr:sp macro="" textlink="">
      <xdr:nvSpPr>
        <xdr:cNvPr id="532" name="楕円 531"/>
        <xdr:cNvSpPr/>
      </xdr:nvSpPr>
      <xdr:spPr>
        <a:xfrm>
          <a:off x="1543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83710</xdr:rowOff>
    </xdr:from>
    <xdr:ext cx="249299" cy="259045"/>
    <xdr:sp macro="" textlink="">
      <xdr:nvSpPr>
        <xdr:cNvPr id="533" name="テキスト ボックス 532"/>
        <xdr:cNvSpPr txBox="1"/>
      </xdr:nvSpPr>
      <xdr:spPr>
        <a:xfrm>
          <a:off x="15356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150241</xdr:rowOff>
    </xdr:from>
    <xdr:to>
      <xdr:col>67</xdr:col>
      <xdr:colOff>101600</xdr:colOff>
      <xdr:row>39</xdr:row>
      <xdr:rowOff>80391</xdr:rowOff>
    </xdr:to>
    <xdr:sp macro="" textlink="">
      <xdr:nvSpPr>
        <xdr:cNvPr id="538" name="楕円 537"/>
        <xdr:cNvSpPr/>
      </xdr:nvSpPr>
      <xdr:spPr>
        <a:xfrm>
          <a:off x="12763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71518</xdr:rowOff>
    </xdr:from>
    <xdr:ext cx="313932" cy="259045"/>
    <xdr:sp macro="" textlink="">
      <xdr:nvSpPr>
        <xdr:cNvPr id="539" name="テキスト ボックス 538"/>
        <xdr:cNvSpPr txBox="1"/>
      </xdr:nvSpPr>
      <xdr:spPr>
        <a:xfrm>
          <a:off x="12657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112007</xdr:rowOff>
    </xdr:from>
    <xdr:to>
      <xdr:col>85</xdr:col>
      <xdr:colOff>127000</xdr:colOff>
      <xdr:row>77</xdr:row>
      <xdr:rowOff>135193</xdr:rowOff>
    </xdr:to>
    <xdr:cxnSp macro="">
      <xdr:nvCxnSpPr>
        <xdr:cNvPr id="620" name="直線コネクタ 619"/>
        <xdr:cNvCxnSpPr/>
      </xdr:nvCxnSpPr>
      <xdr:spPr>
        <a:xfrm flipV="1">
          <a:off x="15481300" y="13313657"/>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135193</xdr:rowOff>
    </xdr:from>
    <xdr:to>
      <xdr:col>81</xdr:col>
      <xdr:colOff>50800</xdr:colOff>
      <xdr:row>78</xdr:row>
      <xdr:rowOff>2932</xdr:rowOff>
    </xdr:to>
    <xdr:cxnSp macro="">
      <xdr:nvCxnSpPr>
        <xdr:cNvPr id="623" name="直線コネクタ 622"/>
        <xdr:cNvCxnSpPr/>
      </xdr:nvCxnSpPr>
      <xdr:spPr>
        <a:xfrm flipV="1">
          <a:off x="14592300" y="1333684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2834</xdr:rowOff>
    </xdr:from>
    <xdr:to>
      <xdr:col>76</xdr:col>
      <xdr:colOff>114300</xdr:colOff>
      <xdr:row>78</xdr:row>
      <xdr:rowOff>2932</xdr:rowOff>
    </xdr:to>
    <xdr:cxnSp macro="">
      <xdr:nvCxnSpPr>
        <xdr:cNvPr id="626" name="直線コネクタ 625"/>
        <xdr:cNvCxnSpPr/>
      </xdr:nvCxnSpPr>
      <xdr:spPr>
        <a:xfrm>
          <a:off x="13703300" y="1337593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128367</xdr:rowOff>
    </xdr:from>
    <xdr:to>
      <xdr:col>71</xdr:col>
      <xdr:colOff>177800</xdr:colOff>
      <xdr:row>78</xdr:row>
      <xdr:rowOff>2834</xdr:rowOff>
    </xdr:to>
    <xdr:cxnSp macro="">
      <xdr:nvCxnSpPr>
        <xdr:cNvPr id="629" name="直線コネクタ 628"/>
        <xdr:cNvCxnSpPr/>
      </xdr:nvCxnSpPr>
      <xdr:spPr>
        <a:xfrm>
          <a:off x="12814300" y="13330017"/>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61207</xdr:rowOff>
    </xdr:from>
    <xdr:to>
      <xdr:col>85</xdr:col>
      <xdr:colOff>177800</xdr:colOff>
      <xdr:row>77</xdr:row>
      <xdr:rowOff>162807</xdr:rowOff>
    </xdr:to>
    <xdr:sp macro="" textlink="">
      <xdr:nvSpPr>
        <xdr:cNvPr id="639" name="楕円 638"/>
        <xdr:cNvSpPr/>
      </xdr:nvSpPr>
      <xdr:spPr>
        <a:xfrm>
          <a:off x="16268700" y="132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39634</xdr:rowOff>
    </xdr:from>
    <xdr:ext cx="534377" cy="259045"/>
    <xdr:sp macro="" textlink="">
      <xdr:nvSpPr>
        <xdr:cNvPr id="640" name="公債費該当値テキスト"/>
        <xdr:cNvSpPr txBox="1"/>
      </xdr:nvSpPr>
      <xdr:spPr>
        <a:xfrm>
          <a:off x="16370300" y="132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84393</xdr:rowOff>
    </xdr:from>
    <xdr:to>
      <xdr:col>81</xdr:col>
      <xdr:colOff>101600</xdr:colOff>
      <xdr:row>78</xdr:row>
      <xdr:rowOff>14543</xdr:rowOff>
    </xdr:to>
    <xdr:sp macro="" textlink="">
      <xdr:nvSpPr>
        <xdr:cNvPr id="641" name="楕円 640"/>
        <xdr:cNvSpPr/>
      </xdr:nvSpPr>
      <xdr:spPr>
        <a:xfrm>
          <a:off x="15430500" y="132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5670</xdr:rowOff>
    </xdr:from>
    <xdr:ext cx="534377" cy="259045"/>
    <xdr:sp macro="" textlink="">
      <xdr:nvSpPr>
        <xdr:cNvPr id="642" name="テキスト ボックス 641"/>
        <xdr:cNvSpPr txBox="1"/>
      </xdr:nvSpPr>
      <xdr:spPr>
        <a:xfrm>
          <a:off x="15214111" y="133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123582</xdr:rowOff>
    </xdr:from>
    <xdr:to>
      <xdr:col>76</xdr:col>
      <xdr:colOff>165100</xdr:colOff>
      <xdr:row>78</xdr:row>
      <xdr:rowOff>53732</xdr:rowOff>
    </xdr:to>
    <xdr:sp macro="" textlink="">
      <xdr:nvSpPr>
        <xdr:cNvPr id="643" name="楕円 642"/>
        <xdr:cNvSpPr/>
      </xdr:nvSpPr>
      <xdr:spPr>
        <a:xfrm>
          <a:off x="14541500" y="133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44859</xdr:rowOff>
    </xdr:from>
    <xdr:ext cx="534377" cy="259045"/>
    <xdr:sp macro="" textlink="">
      <xdr:nvSpPr>
        <xdr:cNvPr id="644" name="テキスト ボックス 643"/>
        <xdr:cNvSpPr txBox="1"/>
      </xdr:nvSpPr>
      <xdr:spPr>
        <a:xfrm>
          <a:off x="14325111" y="134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123484</xdr:rowOff>
    </xdr:from>
    <xdr:to>
      <xdr:col>72</xdr:col>
      <xdr:colOff>38100</xdr:colOff>
      <xdr:row>78</xdr:row>
      <xdr:rowOff>53634</xdr:rowOff>
    </xdr:to>
    <xdr:sp macro="" textlink="">
      <xdr:nvSpPr>
        <xdr:cNvPr id="645" name="楕円 644"/>
        <xdr:cNvSpPr/>
      </xdr:nvSpPr>
      <xdr:spPr>
        <a:xfrm>
          <a:off x="13652500" y="133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44761</xdr:rowOff>
    </xdr:from>
    <xdr:ext cx="534377" cy="259045"/>
    <xdr:sp macro="" textlink="">
      <xdr:nvSpPr>
        <xdr:cNvPr id="646" name="テキスト ボックス 645"/>
        <xdr:cNvSpPr txBox="1"/>
      </xdr:nvSpPr>
      <xdr:spPr>
        <a:xfrm>
          <a:off x="13436111" y="134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77567</xdr:rowOff>
    </xdr:from>
    <xdr:to>
      <xdr:col>67</xdr:col>
      <xdr:colOff>101600</xdr:colOff>
      <xdr:row>78</xdr:row>
      <xdr:rowOff>7717</xdr:rowOff>
    </xdr:to>
    <xdr:sp macro="" textlink="">
      <xdr:nvSpPr>
        <xdr:cNvPr id="647" name="楕円 646"/>
        <xdr:cNvSpPr/>
      </xdr:nvSpPr>
      <xdr:spPr>
        <a:xfrm>
          <a:off x="12763500" y="13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170294</xdr:rowOff>
    </xdr:from>
    <xdr:ext cx="534377" cy="259045"/>
    <xdr:sp macro="" textlink="">
      <xdr:nvSpPr>
        <xdr:cNvPr id="648" name="テキスト ボックス 647"/>
        <xdr:cNvSpPr txBox="1"/>
      </xdr:nvSpPr>
      <xdr:spPr>
        <a:xfrm>
          <a:off x="12547111" y="133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42087</xdr:rowOff>
    </xdr:from>
    <xdr:to>
      <xdr:col>85</xdr:col>
      <xdr:colOff>127000</xdr:colOff>
      <xdr:row>99</xdr:row>
      <xdr:rowOff>43726</xdr:rowOff>
    </xdr:to>
    <xdr:cxnSp macro="">
      <xdr:nvCxnSpPr>
        <xdr:cNvPr id="677" name="直線コネクタ 676"/>
        <xdr:cNvCxnSpPr/>
      </xdr:nvCxnSpPr>
      <xdr:spPr>
        <a:xfrm>
          <a:off x="15481300" y="17015637"/>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42087</xdr:rowOff>
    </xdr:from>
    <xdr:to>
      <xdr:col>81</xdr:col>
      <xdr:colOff>50800</xdr:colOff>
      <xdr:row>99</xdr:row>
      <xdr:rowOff>43802</xdr:rowOff>
    </xdr:to>
    <xdr:cxnSp macro="">
      <xdr:nvCxnSpPr>
        <xdr:cNvPr id="680" name="直線コネクタ 679"/>
        <xdr:cNvCxnSpPr/>
      </xdr:nvCxnSpPr>
      <xdr:spPr>
        <a:xfrm flipV="1">
          <a:off x="14592300" y="1701563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42202</xdr:rowOff>
    </xdr:from>
    <xdr:to>
      <xdr:col>76</xdr:col>
      <xdr:colOff>114300</xdr:colOff>
      <xdr:row>99</xdr:row>
      <xdr:rowOff>43802</xdr:rowOff>
    </xdr:to>
    <xdr:cxnSp macro="">
      <xdr:nvCxnSpPr>
        <xdr:cNvPr id="683" name="直線コネクタ 682"/>
        <xdr:cNvCxnSpPr/>
      </xdr:nvCxnSpPr>
      <xdr:spPr>
        <a:xfrm>
          <a:off x="13703300" y="1701575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42202</xdr:rowOff>
    </xdr:from>
    <xdr:to>
      <xdr:col>71</xdr:col>
      <xdr:colOff>177800</xdr:colOff>
      <xdr:row>99</xdr:row>
      <xdr:rowOff>42430</xdr:rowOff>
    </xdr:to>
    <xdr:cxnSp macro="">
      <xdr:nvCxnSpPr>
        <xdr:cNvPr id="686" name="直線コネクタ 685"/>
        <xdr:cNvCxnSpPr/>
      </xdr:nvCxnSpPr>
      <xdr:spPr>
        <a:xfrm flipV="1">
          <a:off x="12814300" y="1701575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164376</xdr:rowOff>
    </xdr:from>
    <xdr:to>
      <xdr:col>85</xdr:col>
      <xdr:colOff>177800</xdr:colOff>
      <xdr:row>99</xdr:row>
      <xdr:rowOff>94526</xdr:rowOff>
    </xdr:to>
    <xdr:sp macro="" textlink="">
      <xdr:nvSpPr>
        <xdr:cNvPr id="696" name="楕円 695"/>
        <xdr:cNvSpPr/>
      </xdr:nvSpPr>
      <xdr:spPr>
        <a:xfrm>
          <a:off x="16268700" y="169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79303</xdr:rowOff>
    </xdr:from>
    <xdr:ext cx="313932" cy="259045"/>
    <xdr:sp macro="" textlink="">
      <xdr:nvSpPr>
        <xdr:cNvPr id="697" name="積立金該当値テキスト"/>
        <xdr:cNvSpPr txBox="1"/>
      </xdr:nvSpPr>
      <xdr:spPr>
        <a:xfrm>
          <a:off x="16370300" y="1688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162737</xdr:rowOff>
    </xdr:from>
    <xdr:to>
      <xdr:col>81</xdr:col>
      <xdr:colOff>101600</xdr:colOff>
      <xdr:row>99</xdr:row>
      <xdr:rowOff>92887</xdr:rowOff>
    </xdr:to>
    <xdr:sp macro="" textlink="">
      <xdr:nvSpPr>
        <xdr:cNvPr id="698" name="楕円 697"/>
        <xdr:cNvSpPr/>
      </xdr:nvSpPr>
      <xdr:spPr>
        <a:xfrm>
          <a:off x="15430500" y="16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84014</xdr:rowOff>
    </xdr:from>
    <xdr:ext cx="313932" cy="259045"/>
    <xdr:sp macro="" textlink="">
      <xdr:nvSpPr>
        <xdr:cNvPr id="699" name="テキスト ボックス 698"/>
        <xdr:cNvSpPr txBox="1"/>
      </xdr:nvSpPr>
      <xdr:spPr>
        <a:xfrm>
          <a:off x="15324333" y="17057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164452</xdr:rowOff>
    </xdr:from>
    <xdr:to>
      <xdr:col>76</xdr:col>
      <xdr:colOff>165100</xdr:colOff>
      <xdr:row>99</xdr:row>
      <xdr:rowOff>94602</xdr:rowOff>
    </xdr:to>
    <xdr:sp macro="" textlink="">
      <xdr:nvSpPr>
        <xdr:cNvPr id="700" name="楕円 699"/>
        <xdr:cNvSpPr/>
      </xdr:nvSpPr>
      <xdr:spPr>
        <a:xfrm>
          <a:off x="14541500" y="169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85729</xdr:rowOff>
    </xdr:from>
    <xdr:ext cx="313932" cy="259045"/>
    <xdr:sp macro="" textlink="">
      <xdr:nvSpPr>
        <xdr:cNvPr id="701" name="テキスト ボックス 700"/>
        <xdr:cNvSpPr txBox="1"/>
      </xdr:nvSpPr>
      <xdr:spPr>
        <a:xfrm>
          <a:off x="14435333" y="17059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162852</xdr:rowOff>
    </xdr:from>
    <xdr:to>
      <xdr:col>72</xdr:col>
      <xdr:colOff>38100</xdr:colOff>
      <xdr:row>99</xdr:row>
      <xdr:rowOff>93002</xdr:rowOff>
    </xdr:to>
    <xdr:sp macro="" textlink="">
      <xdr:nvSpPr>
        <xdr:cNvPr id="702" name="楕円 701"/>
        <xdr:cNvSpPr/>
      </xdr:nvSpPr>
      <xdr:spPr>
        <a:xfrm>
          <a:off x="13652500" y="169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84129</xdr:rowOff>
    </xdr:from>
    <xdr:ext cx="313932" cy="259045"/>
    <xdr:sp macro="" textlink="">
      <xdr:nvSpPr>
        <xdr:cNvPr id="703" name="テキスト ボックス 702"/>
        <xdr:cNvSpPr txBox="1"/>
      </xdr:nvSpPr>
      <xdr:spPr>
        <a:xfrm>
          <a:off x="13546333" y="17057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163080</xdr:rowOff>
    </xdr:from>
    <xdr:to>
      <xdr:col>67</xdr:col>
      <xdr:colOff>101600</xdr:colOff>
      <xdr:row>99</xdr:row>
      <xdr:rowOff>93230</xdr:rowOff>
    </xdr:to>
    <xdr:sp macro="" textlink="">
      <xdr:nvSpPr>
        <xdr:cNvPr id="704" name="楕円 703"/>
        <xdr:cNvSpPr/>
      </xdr:nvSpPr>
      <xdr:spPr>
        <a:xfrm>
          <a:off x="12763500" y="16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84357</xdr:rowOff>
    </xdr:from>
    <xdr:ext cx="313932" cy="259045"/>
    <xdr:sp macro="" textlink="">
      <xdr:nvSpPr>
        <xdr:cNvPr id="705" name="テキスト ボックス 704"/>
        <xdr:cNvSpPr txBox="1"/>
      </xdr:nvSpPr>
      <xdr:spPr>
        <a:xfrm>
          <a:off x="12657333" y="17057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19494</xdr:rowOff>
    </xdr:from>
    <xdr:to>
      <xdr:col>116</xdr:col>
      <xdr:colOff>63500</xdr:colOff>
      <xdr:row>58</xdr:row>
      <xdr:rowOff>19876</xdr:rowOff>
    </xdr:to>
    <xdr:cxnSp macro="">
      <xdr:nvCxnSpPr>
        <xdr:cNvPr id="793" name="直線コネクタ 792"/>
        <xdr:cNvCxnSpPr/>
      </xdr:nvCxnSpPr>
      <xdr:spPr>
        <a:xfrm>
          <a:off x="21323300" y="996359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18466</xdr:rowOff>
    </xdr:from>
    <xdr:to>
      <xdr:col>111</xdr:col>
      <xdr:colOff>177800</xdr:colOff>
      <xdr:row>58</xdr:row>
      <xdr:rowOff>19494</xdr:rowOff>
    </xdr:to>
    <xdr:cxnSp macro="">
      <xdr:nvCxnSpPr>
        <xdr:cNvPr id="796" name="直線コネクタ 795"/>
        <xdr:cNvCxnSpPr/>
      </xdr:nvCxnSpPr>
      <xdr:spPr>
        <a:xfrm>
          <a:off x="20434300" y="996256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17780</xdr:rowOff>
    </xdr:from>
    <xdr:to>
      <xdr:col>107</xdr:col>
      <xdr:colOff>50800</xdr:colOff>
      <xdr:row>58</xdr:row>
      <xdr:rowOff>18466</xdr:rowOff>
    </xdr:to>
    <xdr:cxnSp macro="">
      <xdr:nvCxnSpPr>
        <xdr:cNvPr id="799" name="直線コネクタ 798"/>
        <xdr:cNvCxnSpPr/>
      </xdr:nvCxnSpPr>
      <xdr:spPr>
        <a:xfrm>
          <a:off x="19545300" y="996188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16904</xdr:rowOff>
    </xdr:from>
    <xdr:to>
      <xdr:col>102</xdr:col>
      <xdr:colOff>114300</xdr:colOff>
      <xdr:row>58</xdr:row>
      <xdr:rowOff>17780</xdr:rowOff>
    </xdr:to>
    <xdr:cxnSp macro="">
      <xdr:nvCxnSpPr>
        <xdr:cNvPr id="802" name="直線コネクタ 801"/>
        <xdr:cNvCxnSpPr/>
      </xdr:nvCxnSpPr>
      <xdr:spPr>
        <a:xfrm>
          <a:off x="18656300" y="996100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140526</xdr:rowOff>
    </xdr:from>
    <xdr:to>
      <xdr:col>116</xdr:col>
      <xdr:colOff>114300</xdr:colOff>
      <xdr:row>58</xdr:row>
      <xdr:rowOff>70676</xdr:rowOff>
    </xdr:to>
    <xdr:sp macro="" textlink="">
      <xdr:nvSpPr>
        <xdr:cNvPr id="812" name="楕円 811"/>
        <xdr:cNvSpPr/>
      </xdr:nvSpPr>
      <xdr:spPr>
        <a:xfrm>
          <a:off x="22110700" y="99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118953</xdr:rowOff>
    </xdr:from>
    <xdr:ext cx="469744" cy="259045"/>
    <xdr:sp macro="" textlink="">
      <xdr:nvSpPr>
        <xdr:cNvPr id="813" name="貸付金該当値テキスト"/>
        <xdr:cNvSpPr txBox="1"/>
      </xdr:nvSpPr>
      <xdr:spPr>
        <a:xfrm>
          <a:off x="22212300" y="989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140144</xdr:rowOff>
    </xdr:from>
    <xdr:to>
      <xdr:col>112</xdr:col>
      <xdr:colOff>38100</xdr:colOff>
      <xdr:row>58</xdr:row>
      <xdr:rowOff>70294</xdr:rowOff>
    </xdr:to>
    <xdr:sp macro="" textlink="">
      <xdr:nvSpPr>
        <xdr:cNvPr id="814" name="楕円 813"/>
        <xdr:cNvSpPr/>
      </xdr:nvSpPr>
      <xdr:spPr>
        <a:xfrm>
          <a:off x="212725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61421</xdr:rowOff>
    </xdr:from>
    <xdr:ext cx="469744" cy="259045"/>
    <xdr:sp macro="" textlink="">
      <xdr:nvSpPr>
        <xdr:cNvPr id="815" name="テキスト ボックス 814"/>
        <xdr:cNvSpPr txBox="1"/>
      </xdr:nvSpPr>
      <xdr:spPr>
        <a:xfrm>
          <a:off x="21088428" y="100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139116</xdr:rowOff>
    </xdr:from>
    <xdr:to>
      <xdr:col>107</xdr:col>
      <xdr:colOff>101600</xdr:colOff>
      <xdr:row>58</xdr:row>
      <xdr:rowOff>69266</xdr:rowOff>
    </xdr:to>
    <xdr:sp macro="" textlink="">
      <xdr:nvSpPr>
        <xdr:cNvPr id="816" name="楕円 815"/>
        <xdr:cNvSpPr/>
      </xdr:nvSpPr>
      <xdr:spPr>
        <a:xfrm>
          <a:off x="20383500" y="99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60393</xdr:rowOff>
    </xdr:from>
    <xdr:ext cx="469744" cy="259045"/>
    <xdr:sp macro="" textlink="">
      <xdr:nvSpPr>
        <xdr:cNvPr id="817" name="テキスト ボックス 816"/>
        <xdr:cNvSpPr txBox="1"/>
      </xdr:nvSpPr>
      <xdr:spPr>
        <a:xfrm>
          <a:off x="20199428" y="1000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138430</xdr:rowOff>
    </xdr:from>
    <xdr:to>
      <xdr:col>102</xdr:col>
      <xdr:colOff>165100</xdr:colOff>
      <xdr:row>58</xdr:row>
      <xdr:rowOff>68580</xdr:rowOff>
    </xdr:to>
    <xdr:sp macro="" textlink="">
      <xdr:nvSpPr>
        <xdr:cNvPr id="818" name="楕円 817"/>
        <xdr:cNvSpPr/>
      </xdr:nvSpPr>
      <xdr:spPr>
        <a:xfrm>
          <a:off x="19494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59707</xdr:rowOff>
    </xdr:from>
    <xdr:ext cx="469744" cy="259045"/>
    <xdr:sp macro="" textlink="">
      <xdr:nvSpPr>
        <xdr:cNvPr id="819" name="テキスト ボックス 818"/>
        <xdr:cNvSpPr txBox="1"/>
      </xdr:nvSpPr>
      <xdr:spPr>
        <a:xfrm>
          <a:off x="19310428"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137554</xdr:rowOff>
    </xdr:from>
    <xdr:to>
      <xdr:col>98</xdr:col>
      <xdr:colOff>38100</xdr:colOff>
      <xdr:row>58</xdr:row>
      <xdr:rowOff>67704</xdr:rowOff>
    </xdr:to>
    <xdr:sp macro="" textlink="">
      <xdr:nvSpPr>
        <xdr:cNvPr id="820" name="楕円 819"/>
        <xdr:cNvSpPr/>
      </xdr:nvSpPr>
      <xdr:spPr>
        <a:xfrm>
          <a:off x="18605500" y="99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58831</xdr:rowOff>
    </xdr:from>
    <xdr:ext cx="469744" cy="259045"/>
    <xdr:sp macro="" textlink="">
      <xdr:nvSpPr>
        <xdr:cNvPr id="821" name="テキスト ボックス 820"/>
        <xdr:cNvSpPr txBox="1"/>
      </xdr:nvSpPr>
      <xdr:spPr>
        <a:xfrm>
          <a:off x="18421428" y="1000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158369</xdr:rowOff>
    </xdr:from>
    <xdr:to>
      <xdr:col>116</xdr:col>
      <xdr:colOff>63500</xdr:colOff>
      <xdr:row>76</xdr:row>
      <xdr:rowOff>96189</xdr:rowOff>
    </xdr:to>
    <xdr:cxnSp macro="">
      <xdr:nvCxnSpPr>
        <xdr:cNvPr id="851" name="直線コネクタ 850"/>
        <xdr:cNvCxnSpPr/>
      </xdr:nvCxnSpPr>
      <xdr:spPr>
        <a:xfrm>
          <a:off x="21323300" y="13017119"/>
          <a:ext cx="8382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158369</xdr:rowOff>
    </xdr:from>
    <xdr:to>
      <xdr:col>111</xdr:col>
      <xdr:colOff>177800</xdr:colOff>
      <xdr:row>75</xdr:row>
      <xdr:rowOff>165455</xdr:rowOff>
    </xdr:to>
    <xdr:cxnSp macro="">
      <xdr:nvCxnSpPr>
        <xdr:cNvPr id="854" name="直線コネクタ 853"/>
        <xdr:cNvCxnSpPr/>
      </xdr:nvCxnSpPr>
      <xdr:spPr>
        <a:xfrm flipV="1">
          <a:off x="20434300" y="1301711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165455</xdr:rowOff>
    </xdr:from>
    <xdr:to>
      <xdr:col>107</xdr:col>
      <xdr:colOff>50800</xdr:colOff>
      <xdr:row>75</xdr:row>
      <xdr:rowOff>168542</xdr:rowOff>
    </xdr:to>
    <xdr:cxnSp macro="">
      <xdr:nvCxnSpPr>
        <xdr:cNvPr id="857" name="直線コネクタ 856"/>
        <xdr:cNvCxnSpPr/>
      </xdr:nvCxnSpPr>
      <xdr:spPr>
        <a:xfrm flipV="1">
          <a:off x="19545300" y="1302420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168542</xdr:rowOff>
    </xdr:from>
    <xdr:to>
      <xdr:col>102</xdr:col>
      <xdr:colOff>114300</xdr:colOff>
      <xdr:row>76</xdr:row>
      <xdr:rowOff>69138</xdr:rowOff>
    </xdr:to>
    <xdr:cxnSp macro="">
      <xdr:nvCxnSpPr>
        <xdr:cNvPr id="860" name="直線コネクタ 859"/>
        <xdr:cNvCxnSpPr/>
      </xdr:nvCxnSpPr>
      <xdr:spPr>
        <a:xfrm flipV="1">
          <a:off x="18656300" y="13027292"/>
          <a:ext cx="889000" cy="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45389</xdr:rowOff>
    </xdr:from>
    <xdr:to>
      <xdr:col>116</xdr:col>
      <xdr:colOff>114300</xdr:colOff>
      <xdr:row>76</xdr:row>
      <xdr:rowOff>146989</xdr:rowOff>
    </xdr:to>
    <xdr:sp macro="" textlink="">
      <xdr:nvSpPr>
        <xdr:cNvPr id="870" name="楕円 869"/>
        <xdr:cNvSpPr/>
      </xdr:nvSpPr>
      <xdr:spPr>
        <a:xfrm>
          <a:off x="22110700" y="130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68266</xdr:rowOff>
    </xdr:from>
    <xdr:ext cx="534377" cy="259045"/>
    <xdr:sp macro="" textlink="">
      <xdr:nvSpPr>
        <xdr:cNvPr id="871" name="繰出金該当値テキスト"/>
        <xdr:cNvSpPr txBox="1"/>
      </xdr:nvSpPr>
      <xdr:spPr>
        <a:xfrm>
          <a:off x="22212300" y="1292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107569</xdr:rowOff>
    </xdr:from>
    <xdr:to>
      <xdr:col>112</xdr:col>
      <xdr:colOff>38100</xdr:colOff>
      <xdr:row>76</xdr:row>
      <xdr:rowOff>37719</xdr:rowOff>
    </xdr:to>
    <xdr:sp macro="" textlink="">
      <xdr:nvSpPr>
        <xdr:cNvPr id="872" name="楕円 871"/>
        <xdr:cNvSpPr/>
      </xdr:nvSpPr>
      <xdr:spPr>
        <a:xfrm>
          <a:off x="21272500" y="129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54246</xdr:rowOff>
    </xdr:from>
    <xdr:ext cx="534377" cy="259045"/>
    <xdr:sp macro="" textlink="">
      <xdr:nvSpPr>
        <xdr:cNvPr id="873" name="テキスト ボックス 872"/>
        <xdr:cNvSpPr txBox="1"/>
      </xdr:nvSpPr>
      <xdr:spPr>
        <a:xfrm>
          <a:off x="21056111" y="127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114656</xdr:rowOff>
    </xdr:from>
    <xdr:to>
      <xdr:col>107</xdr:col>
      <xdr:colOff>101600</xdr:colOff>
      <xdr:row>76</xdr:row>
      <xdr:rowOff>44807</xdr:rowOff>
    </xdr:to>
    <xdr:sp macro="" textlink="">
      <xdr:nvSpPr>
        <xdr:cNvPr id="874" name="楕円 873"/>
        <xdr:cNvSpPr/>
      </xdr:nvSpPr>
      <xdr:spPr>
        <a:xfrm>
          <a:off x="20383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61333</xdr:rowOff>
    </xdr:from>
    <xdr:ext cx="534377" cy="259045"/>
    <xdr:sp macro="" textlink="">
      <xdr:nvSpPr>
        <xdr:cNvPr id="875" name="テキスト ボックス 874"/>
        <xdr:cNvSpPr txBox="1"/>
      </xdr:nvSpPr>
      <xdr:spPr>
        <a:xfrm>
          <a:off x="20167111" y="127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117742</xdr:rowOff>
    </xdr:from>
    <xdr:to>
      <xdr:col>102</xdr:col>
      <xdr:colOff>165100</xdr:colOff>
      <xdr:row>76</xdr:row>
      <xdr:rowOff>47892</xdr:rowOff>
    </xdr:to>
    <xdr:sp macro="" textlink="">
      <xdr:nvSpPr>
        <xdr:cNvPr id="876" name="楕円 875"/>
        <xdr:cNvSpPr/>
      </xdr:nvSpPr>
      <xdr:spPr>
        <a:xfrm>
          <a:off x="19494500" y="129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39019</xdr:rowOff>
    </xdr:from>
    <xdr:ext cx="534377" cy="259045"/>
    <xdr:sp macro="" textlink="">
      <xdr:nvSpPr>
        <xdr:cNvPr id="877" name="テキスト ボックス 876"/>
        <xdr:cNvSpPr txBox="1"/>
      </xdr:nvSpPr>
      <xdr:spPr>
        <a:xfrm>
          <a:off x="19278111" y="130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18338</xdr:rowOff>
    </xdr:from>
    <xdr:to>
      <xdr:col>98</xdr:col>
      <xdr:colOff>38100</xdr:colOff>
      <xdr:row>76</xdr:row>
      <xdr:rowOff>119938</xdr:rowOff>
    </xdr:to>
    <xdr:sp macro="" textlink="">
      <xdr:nvSpPr>
        <xdr:cNvPr id="878" name="楕円 877"/>
        <xdr:cNvSpPr/>
      </xdr:nvSpPr>
      <xdr:spPr>
        <a:xfrm>
          <a:off x="18605500" y="130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111065</xdr:rowOff>
    </xdr:from>
    <xdr:ext cx="534377" cy="259045"/>
    <xdr:sp macro="" textlink="">
      <xdr:nvSpPr>
        <xdr:cNvPr id="879" name="テキスト ボックス 878"/>
        <xdr:cNvSpPr txBox="1"/>
      </xdr:nvSpPr>
      <xdr:spPr>
        <a:xfrm>
          <a:off x="18389111" y="131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保育所等乳児見守り安全対策事業等による需用費の増、生涯学習センター管理運営事業等による委託費の増により、前年度比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1,504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円の増加。</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扶助費は、待機児童対策として保育施設の定員増を進めたことにより前年度比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901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円の増加。</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が増加したこと等が要因となり、前年度比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710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円の増加。</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人件費は、退職金が減少したことにより、前年度比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752</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円の減少。</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237,112
230,459
27.09
76,606,227
74,380,989
1,932,113
41,331,682
55,489,531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133169</xdr:rowOff>
    </xdr:from>
    <xdr:to>
      <xdr:col>24</xdr:col>
      <xdr:colOff>63500</xdr:colOff>
      <xdr:row>38</xdr:row>
      <xdr:rowOff>145143</xdr:rowOff>
    </xdr:to>
    <xdr:cxnSp macro="">
      <xdr:nvCxnSpPr>
        <xdr:cNvPr id="63" name="直線コネクタ 62"/>
        <xdr:cNvCxnSpPr/>
      </xdr:nvCxnSpPr>
      <xdr:spPr>
        <a:xfrm flipV="1">
          <a:off x="3797300" y="6648269"/>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99423</xdr:rowOff>
    </xdr:from>
    <xdr:to>
      <xdr:col>19</xdr:col>
      <xdr:colOff>177800</xdr:colOff>
      <xdr:row>38</xdr:row>
      <xdr:rowOff>145143</xdr:rowOff>
    </xdr:to>
    <xdr:cxnSp macro="">
      <xdr:nvCxnSpPr>
        <xdr:cNvPr id="66" name="直線コネクタ 65"/>
        <xdr:cNvCxnSpPr/>
      </xdr:nvCxnSpPr>
      <xdr:spPr>
        <a:xfrm>
          <a:off x="2908300" y="6614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18869</xdr:rowOff>
    </xdr:from>
    <xdr:to>
      <xdr:col>15</xdr:col>
      <xdr:colOff>50800</xdr:colOff>
      <xdr:row>38</xdr:row>
      <xdr:rowOff>99423</xdr:rowOff>
    </xdr:to>
    <xdr:cxnSp macro="">
      <xdr:nvCxnSpPr>
        <xdr:cNvPr id="69" name="直線コネクタ 68"/>
        <xdr:cNvCxnSpPr/>
      </xdr:nvCxnSpPr>
      <xdr:spPr>
        <a:xfrm>
          <a:off x="2019300" y="6533969"/>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18869</xdr:rowOff>
    </xdr:from>
    <xdr:to>
      <xdr:col>10</xdr:col>
      <xdr:colOff>114300</xdr:colOff>
      <xdr:row>38</xdr:row>
      <xdr:rowOff>51526</xdr:rowOff>
    </xdr:to>
    <xdr:cxnSp macro="">
      <xdr:nvCxnSpPr>
        <xdr:cNvPr id="72" name="直線コネクタ 71"/>
        <xdr:cNvCxnSpPr/>
      </xdr:nvCxnSpPr>
      <xdr:spPr>
        <a:xfrm flipV="1">
          <a:off x="1130300" y="6533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82369</xdr:rowOff>
    </xdr:from>
    <xdr:to>
      <xdr:col>24</xdr:col>
      <xdr:colOff>114300</xdr:colOff>
      <xdr:row>39</xdr:row>
      <xdr:rowOff>12519</xdr:rowOff>
    </xdr:to>
    <xdr:sp macro="" textlink="">
      <xdr:nvSpPr>
        <xdr:cNvPr id="82" name="楕円 81"/>
        <xdr:cNvSpPr/>
      </xdr:nvSpPr>
      <xdr:spPr>
        <a:xfrm>
          <a:off x="45847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168746</xdr:rowOff>
    </xdr:from>
    <xdr:ext cx="469744" cy="259045"/>
    <xdr:sp macro="" textlink="">
      <xdr:nvSpPr>
        <xdr:cNvPr id="83" name="議会費該当値テキスト"/>
        <xdr:cNvSpPr txBox="1"/>
      </xdr:nvSpPr>
      <xdr:spPr>
        <a:xfrm>
          <a:off x="4686300" y="651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94343</xdr:rowOff>
    </xdr:from>
    <xdr:to>
      <xdr:col>20</xdr:col>
      <xdr:colOff>38100</xdr:colOff>
      <xdr:row>39</xdr:row>
      <xdr:rowOff>24493</xdr:rowOff>
    </xdr:to>
    <xdr:sp macro="" textlink="">
      <xdr:nvSpPr>
        <xdr:cNvPr id="84" name="楕円 83"/>
        <xdr:cNvSpPr/>
      </xdr:nvSpPr>
      <xdr:spPr>
        <a:xfrm>
          <a:off x="3746500" y="66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15620</xdr:rowOff>
    </xdr:from>
    <xdr:ext cx="469744" cy="259045"/>
    <xdr:sp macro="" textlink="">
      <xdr:nvSpPr>
        <xdr:cNvPr id="85" name="テキスト ボックス 84"/>
        <xdr:cNvSpPr txBox="1"/>
      </xdr:nvSpPr>
      <xdr:spPr>
        <a:xfrm>
          <a:off x="3562428" y="67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48623</xdr:rowOff>
    </xdr:from>
    <xdr:to>
      <xdr:col>15</xdr:col>
      <xdr:colOff>101600</xdr:colOff>
      <xdr:row>38</xdr:row>
      <xdr:rowOff>150223</xdr:rowOff>
    </xdr:to>
    <xdr:sp macro="" textlink="">
      <xdr:nvSpPr>
        <xdr:cNvPr id="86" name="楕円 85"/>
        <xdr:cNvSpPr/>
      </xdr:nvSpPr>
      <xdr:spPr>
        <a:xfrm>
          <a:off x="2857500" y="65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141350</xdr:rowOff>
    </xdr:from>
    <xdr:ext cx="469744" cy="259045"/>
    <xdr:sp macro="" textlink="">
      <xdr:nvSpPr>
        <xdr:cNvPr id="87" name="テキスト ボックス 86"/>
        <xdr:cNvSpPr txBox="1"/>
      </xdr:nvSpPr>
      <xdr:spPr>
        <a:xfrm>
          <a:off x="2673428" y="665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139519</xdr:rowOff>
    </xdr:from>
    <xdr:to>
      <xdr:col>10</xdr:col>
      <xdr:colOff>165100</xdr:colOff>
      <xdr:row>38</xdr:row>
      <xdr:rowOff>69669</xdr:rowOff>
    </xdr:to>
    <xdr:sp macro="" textlink="">
      <xdr:nvSpPr>
        <xdr:cNvPr id="88" name="楕円 87"/>
        <xdr:cNvSpPr/>
      </xdr:nvSpPr>
      <xdr:spPr>
        <a:xfrm>
          <a:off x="1968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60796</xdr:rowOff>
    </xdr:from>
    <xdr:ext cx="469744" cy="259045"/>
    <xdr:sp macro="" textlink="">
      <xdr:nvSpPr>
        <xdr:cNvPr id="89" name="テキスト ボックス 88"/>
        <xdr:cNvSpPr txBox="1"/>
      </xdr:nvSpPr>
      <xdr:spPr>
        <a:xfrm>
          <a:off x="1784428"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xdr:rowOff>
    </xdr:from>
    <xdr:to>
      <xdr:col>6</xdr:col>
      <xdr:colOff>38100</xdr:colOff>
      <xdr:row>38</xdr:row>
      <xdr:rowOff>102326</xdr:rowOff>
    </xdr:to>
    <xdr:sp macro="" textlink="">
      <xdr:nvSpPr>
        <xdr:cNvPr id="90" name="楕円 89"/>
        <xdr:cNvSpPr/>
      </xdr:nvSpPr>
      <xdr:spPr>
        <a:xfrm>
          <a:off x="1079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93453</xdr:rowOff>
    </xdr:from>
    <xdr:ext cx="469744" cy="259045"/>
    <xdr:sp macro="" textlink="">
      <xdr:nvSpPr>
        <xdr:cNvPr id="91" name="テキスト ボックス 90"/>
        <xdr:cNvSpPr txBox="1"/>
      </xdr:nvSpPr>
      <xdr:spPr>
        <a:xfrm>
          <a:off x="895428"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105149</xdr:rowOff>
    </xdr:from>
    <xdr:to>
      <xdr:col>24</xdr:col>
      <xdr:colOff>63500</xdr:colOff>
      <xdr:row>57</xdr:row>
      <xdr:rowOff>123927</xdr:rowOff>
    </xdr:to>
    <xdr:cxnSp macro="">
      <xdr:nvCxnSpPr>
        <xdr:cNvPr id="123" name="直線コネクタ 122"/>
        <xdr:cNvCxnSpPr/>
      </xdr:nvCxnSpPr>
      <xdr:spPr>
        <a:xfrm flipV="1">
          <a:off x="3797300" y="9877799"/>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123927</xdr:rowOff>
    </xdr:from>
    <xdr:to>
      <xdr:col>19</xdr:col>
      <xdr:colOff>177800</xdr:colOff>
      <xdr:row>57</xdr:row>
      <xdr:rowOff>161809</xdr:rowOff>
    </xdr:to>
    <xdr:cxnSp macro="">
      <xdr:nvCxnSpPr>
        <xdr:cNvPr id="126" name="直線コネクタ 125"/>
        <xdr:cNvCxnSpPr/>
      </xdr:nvCxnSpPr>
      <xdr:spPr>
        <a:xfrm flipV="1">
          <a:off x="2908300" y="9896577"/>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96951</xdr:rowOff>
    </xdr:from>
    <xdr:to>
      <xdr:col>15</xdr:col>
      <xdr:colOff>50800</xdr:colOff>
      <xdr:row>57</xdr:row>
      <xdr:rowOff>161809</xdr:rowOff>
    </xdr:to>
    <xdr:cxnSp macro="">
      <xdr:nvCxnSpPr>
        <xdr:cNvPr id="129" name="直線コネクタ 128"/>
        <xdr:cNvCxnSpPr/>
      </xdr:nvCxnSpPr>
      <xdr:spPr>
        <a:xfrm>
          <a:off x="2019300" y="9869601"/>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155081</xdr:rowOff>
    </xdr:from>
    <xdr:to>
      <xdr:col>10</xdr:col>
      <xdr:colOff>114300</xdr:colOff>
      <xdr:row>57</xdr:row>
      <xdr:rowOff>96951</xdr:rowOff>
    </xdr:to>
    <xdr:cxnSp macro="">
      <xdr:nvCxnSpPr>
        <xdr:cNvPr id="132" name="直線コネクタ 131"/>
        <xdr:cNvCxnSpPr/>
      </xdr:nvCxnSpPr>
      <xdr:spPr>
        <a:xfrm>
          <a:off x="1130300" y="9756281"/>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54349</xdr:rowOff>
    </xdr:from>
    <xdr:to>
      <xdr:col>24</xdr:col>
      <xdr:colOff>114300</xdr:colOff>
      <xdr:row>57</xdr:row>
      <xdr:rowOff>155949</xdr:rowOff>
    </xdr:to>
    <xdr:sp macro="" textlink="">
      <xdr:nvSpPr>
        <xdr:cNvPr id="142" name="楕円 141"/>
        <xdr:cNvSpPr/>
      </xdr:nvSpPr>
      <xdr:spPr>
        <a:xfrm>
          <a:off x="4584700" y="98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32776</xdr:rowOff>
    </xdr:from>
    <xdr:ext cx="534377" cy="259045"/>
    <xdr:sp macro="" textlink="">
      <xdr:nvSpPr>
        <xdr:cNvPr id="143" name="総務費該当値テキスト"/>
        <xdr:cNvSpPr txBox="1"/>
      </xdr:nvSpPr>
      <xdr:spPr>
        <a:xfrm>
          <a:off x="4686300" y="98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73127</xdr:rowOff>
    </xdr:from>
    <xdr:to>
      <xdr:col>20</xdr:col>
      <xdr:colOff>38100</xdr:colOff>
      <xdr:row>58</xdr:row>
      <xdr:rowOff>3277</xdr:rowOff>
    </xdr:to>
    <xdr:sp macro="" textlink="">
      <xdr:nvSpPr>
        <xdr:cNvPr id="144" name="楕円 143"/>
        <xdr:cNvSpPr/>
      </xdr:nvSpPr>
      <xdr:spPr>
        <a:xfrm>
          <a:off x="3746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165854</xdr:rowOff>
    </xdr:from>
    <xdr:ext cx="534377" cy="259045"/>
    <xdr:sp macro="" textlink="">
      <xdr:nvSpPr>
        <xdr:cNvPr id="145" name="テキスト ボックス 144"/>
        <xdr:cNvSpPr txBox="1"/>
      </xdr:nvSpPr>
      <xdr:spPr>
        <a:xfrm>
          <a:off x="3530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111009</xdr:rowOff>
    </xdr:from>
    <xdr:to>
      <xdr:col>15</xdr:col>
      <xdr:colOff>101600</xdr:colOff>
      <xdr:row>58</xdr:row>
      <xdr:rowOff>41159</xdr:rowOff>
    </xdr:to>
    <xdr:sp macro="" textlink="">
      <xdr:nvSpPr>
        <xdr:cNvPr id="146" name="楕円 145"/>
        <xdr:cNvSpPr/>
      </xdr:nvSpPr>
      <xdr:spPr>
        <a:xfrm>
          <a:off x="2857500" y="98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32286</xdr:rowOff>
    </xdr:from>
    <xdr:ext cx="534377" cy="259045"/>
    <xdr:sp macro="" textlink="">
      <xdr:nvSpPr>
        <xdr:cNvPr id="147" name="テキスト ボックス 146"/>
        <xdr:cNvSpPr txBox="1"/>
      </xdr:nvSpPr>
      <xdr:spPr>
        <a:xfrm>
          <a:off x="2641111" y="99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46151</xdr:rowOff>
    </xdr:from>
    <xdr:to>
      <xdr:col>10</xdr:col>
      <xdr:colOff>165100</xdr:colOff>
      <xdr:row>57</xdr:row>
      <xdr:rowOff>147751</xdr:rowOff>
    </xdr:to>
    <xdr:sp macro="" textlink="">
      <xdr:nvSpPr>
        <xdr:cNvPr id="148" name="楕円 147"/>
        <xdr:cNvSpPr/>
      </xdr:nvSpPr>
      <xdr:spPr>
        <a:xfrm>
          <a:off x="1968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138878</xdr:rowOff>
    </xdr:from>
    <xdr:ext cx="534377" cy="259045"/>
    <xdr:sp macro="" textlink="">
      <xdr:nvSpPr>
        <xdr:cNvPr id="149" name="テキスト ボックス 148"/>
        <xdr:cNvSpPr txBox="1"/>
      </xdr:nvSpPr>
      <xdr:spPr>
        <a:xfrm>
          <a:off x="1752111" y="99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104281</xdr:rowOff>
    </xdr:from>
    <xdr:to>
      <xdr:col>6</xdr:col>
      <xdr:colOff>38100</xdr:colOff>
      <xdr:row>57</xdr:row>
      <xdr:rowOff>34431</xdr:rowOff>
    </xdr:to>
    <xdr:sp macro="" textlink="">
      <xdr:nvSpPr>
        <xdr:cNvPr id="150" name="楕円 149"/>
        <xdr:cNvSpPr/>
      </xdr:nvSpPr>
      <xdr:spPr>
        <a:xfrm>
          <a:off x="1079500" y="97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25558</xdr:rowOff>
    </xdr:from>
    <xdr:ext cx="534377" cy="259045"/>
    <xdr:sp macro="" textlink="">
      <xdr:nvSpPr>
        <xdr:cNvPr id="151" name="テキスト ボックス 150"/>
        <xdr:cNvSpPr txBox="1"/>
      </xdr:nvSpPr>
      <xdr:spPr>
        <a:xfrm>
          <a:off x="863111" y="97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131566</xdr:rowOff>
    </xdr:from>
    <xdr:to>
      <xdr:col>24</xdr:col>
      <xdr:colOff>63500</xdr:colOff>
      <xdr:row>76</xdr:row>
      <xdr:rowOff>140672</xdr:rowOff>
    </xdr:to>
    <xdr:cxnSp macro="">
      <xdr:nvCxnSpPr>
        <xdr:cNvPr id="181" name="直線コネクタ 180"/>
        <xdr:cNvCxnSpPr/>
      </xdr:nvCxnSpPr>
      <xdr:spPr>
        <a:xfrm flipV="1">
          <a:off x="3797300" y="13161766"/>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140672</xdr:rowOff>
    </xdr:from>
    <xdr:to>
      <xdr:col>19</xdr:col>
      <xdr:colOff>177800</xdr:colOff>
      <xdr:row>77</xdr:row>
      <xdr:rowOff>27533</xdr:rowOff>
    </xdr:to>
    <xdr:cxnSp macro="">
      <xdr:nvCxnSpPr>
        <xdr:cNvPr id="184" name="直線コネクタ 183"/>
        <xdr:cNvCxnSpPr/>
      </xdr:nvCxnSpPr>
      <xdr:spPr>
        <a:xfrm flipV="1">
          <a:off x="2908300" y="13170872"/>
          <a:ext cx="889000" cy="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27533</xdr:rowOff>
    </xdr:from>
    <xdr:to>
      <xdr:col>15</xdr:col>
      <xdr:colOff>50800</xdr:colOff>
      <xdr:row>77</xdr:row>
      <xdr:rowOff>139433</xdr:rowOff>
    </xdr:to>
    <xdr:cxnSp macro="">
      <xdr:nvCxnSpPr>
        <xdr:cNvPr id="187" name="直線コネクタ 186"/>
        <xdr:cNvCxnSpPr/>
      </xdr:nvCxnSpPr>
      <xdr:spPr>
        <a:xfrm flipV="1">
          <a:off x="2019300" y="13229183"/>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139433</xdr:rowOff>
    </xdr:from>
    <xdr:to>
      <xdr:col>10</xdr:col>
      <xdr:colOff>114300</xdr:colOff>
      <xdr:row>78</xdr:row>
      <xdr:rowOff>49479</xdr:rowOff>
    </xdr:to>
    <xdr:cxnSp macro="">
      <xdr:nvCxnSpPr>
        <xdr:cNvPr id="190" name="直線コネクタ 189"/>
        <xdr:cNvCxnSpPr/>
      </xdr:nvCxnSpPr>
      <xdr:spPr>
        <a:xfrm flipV="1">
          <a:off x="1130300" y="13341083"/>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80766</xdr:rowOff>
    </xdr:from>
    <xdr:to>
      <xdr:col>24</xdr:col>
      <xdr:colOff>114300</xdr:colOff>
      <xdr:row>77</xdr:row>
      <xdr:rowOff>10916</xdr:rowOff>
    </xdr:to>
    <xdr:sp macro="" textlink="">
      <xdr:nvSpPr>
        <xdr:cNvPr id="200" name="楕円 199"/>
        <xdr:cNvSpPr/>
      </xdr:nvSpPr>
      <xdr:spPr>
        <a:xfrm>
          <a:off x="4584700" y="131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103643</xdr:rowOff>
    </xdr:from>
    <xdr:ext cx="599010" cy="259045"/>
    <xdr:sp macro="" textlink="">
      <xdr:nvSpPr>
        <xdr:cNvPr id="201" name="民生費該当値テキスト"/>
        <xdr:cNvSpPr txBox="1"/>
      </xdr:nvSpPr>
      <xdr:spPr>
        <a:xfrm>
          <a:off x="4686300" y="129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89872</xdr:rowOff>
    </xdr:from>
    <xdr:to>
      <xdr:col>20</xdr:col>
      <xdr:colOff>38100</xdr:colOff>
      <xdr:row>77</xdr:row>
      <xdr:rowOff>20022</xdr:rowOff>
    </xdr:to>
    <xdr:sp macro="" textlink="">
      <xdr:nvSpPr>
        <xdr:cNvPr id="202" name="楕円 201"/>
        <xdr:cNvSpPr/>
      </xdr:nvSpPr>
      <xdr:spPr>
        <a:xfrm>
          <a:off x="3746500" y="131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11149</xdr:rowOff>
    </xdr:from>
    <xdr:ext cx="599010" cy="259045"/>
    <xdr:sp macro="" textlink="">
      <xdr:nvSpPr>
        <xdr:cNvPr id="203" name="テキスト ボックス 202"/>
        <xdr:cNvSpPr txBox="1"/>
      </xdr:nvSpPr>
      <xdr:spPr>
        <a:xfrm>
          <a:off x="3497795" y="1321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148183</xdr:rowOff>
    </xdr:from>
    <xdr:to>
      <xdr:col>15</xdr:col>
      <xdr:colOff>101600</xdr:colOff>
      <xdr:row>77</xdr:row>
      <xdr:rowOff>78333</xdr:rowOff>
    </xdr:to>
    <xdr:sp macro="" textlink="">
      <xdr:nvSpPr>
        <xdr:cNvPr id="204" name="楕円 203"/>
        <xdr:cNvSpPr/>
      </xdr:nvSpPr>
      <xdr:spPr>
        <a:xfrm>
          <a:off x="2857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69460</xdr:rowOff>
    </xdr:from>
    <xdr:ext cx="599010" cy="259045"/>
    <xdr:sp macro="" textlink="">
      <xdr:nvSpPr>
        <xdr:cNvPr id="205" name="テキスト ボックス 204"/>
        <xdr:cNvSpPr txBox="1"/>
      </xdr:nvSpPr>
      <xdr:spPr>
        <a:xfrm>
          <a:off x="2608795" y="1327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88633</xdr:rowOff>
    </xdr:from>
    <xdr:to>
      <xdr:col>10</xdr:col>
      <xdr:colOff>165100</xdr:colOff>
      <xdr:row>78</xdr:row>
      <xdr:rowOff>18783</xdr:rowOff>
    </xdr:to>
    <xdr:sp macro="" textlink="">
      <xdr:nvSpPr>
        <xdr:cNvPr id="206" name="楕円 205"/>
        <xdr:cNvSpPr/>
      </xdr:nvSpPr>
      <xdr:spPr>
        <a:xfrm>
          <a:off x="1968500" y="132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9910</xdr:rowOff>
    </xdr:from>
    <xdr:ext cx="599010" cy="259045"/>
    <xdr:sp macro="" textlink="">
      <xdr:nvSpPr>
        <xdr:cNvPr id="207" name="テキスト ボックス 206"/>
        <xdr:cNvSpPr txBox="1"/>
      </xdr:nvSpPr>
      <xdr:spPr>
        <a:xfrm>
          <a:off x="1719795" y="133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170129</xdr:rowOff>
    </xdr:from>
    <xdr:to>
      <xdr:col>6</xdr:col>
      <xdr:colOff>38100</xdr:colOff>
      <xdr:row>78</xdr:row>
      <xdr:rowOff>100279</xdr:rowOff>
    </xdr:to>
    <xdr:sp macro="" textlink="">
      <xdr:nvSpPr>
        <xdr:cNvPr id="208" name="楕円 207"/>
        <xdr:cNvSpPr/>
      </xdr:nvSpPr>
      <xdr:spPr>
        <a:xfrm>
          <a:off x="1079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91406</xdr:rowOff>
    </xdr:from>
    <xdr:ext cx="599010" cy="259045"/>
    <xdr:sp macro="" textlink="">
      <xdr:nvSpPr>
        <xdr:cNvPr id="209" name="テキスト ボックス 208"/>
        <xdr:cNvSpPr txBox="1"/>
      </xdr:nvSpPr>
      <xdr:spPr>
        <a:xfrm>
          <a:off x="830795" y="1346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95552</xdr:rowOff>
    </xdr:from>
    <xdr:to>
      <xdr:col>24</xdr:col>
      <xdr:colOff>63500</xdr:colOff>
      <xdr:row>96</xdr:row>
      <xdr:rowOff>109953</xdr:rowOff>
    </xdr:to>
    <xdr:cxnSp macro="">
      <xdr:nvCxnSpPr>
        <xdr:cNvPr id="243" name="直線コネクタ 242"/>
        <xdr:cNvCxnSpPr/>
      </xdr:nvCxnSpPr>
      <xdr:spPr>
        <a:xfrm flipV="1">
          <a:off x="3797300" y="16554752"/>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109953</xdr:rowOff>
    </xdr:from>
    <xdr:to>
      <xdr:col>19</xdr:col>
      <xdr:colOff>177800</xdr:colOff>
      <xdr:row>96</xdr:row>
      <xdr:rowOff>117439</xdr:rowOff>
    </xdr:to>
    <xdr:cxnSp macro="">
      <xdr:nvCxnSpPr>
        <xdr:cNvPr id="246" name="直線コネクタ 245"/>
        <xdr:cNvCxnSpPr/>
      </xdr:nvCxnSpPr>
      <xdr:spPr>
        <a:xfrm flipV="1">
          <a:off x="2908300" y="1656915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117439</xdr:rowOff>
    </xdr:from>
    <xdr:to>
      <xdr:col>15</xdr:col>
      <xdr:colOff>50800</xdr:colOff>
      <xdr:row>96</xdr:row>
      <xdr:rowOff>123583</xdr:rowOff>
    </xdr:to>
    <xdr:cxnSp macro="">
      <xdr:nvCxnSpPr>
        <xdr:cNvPr id="249" name="直線コネクタ 248"/>
        <xdr:cNvCxnSpPr/>
      </xdr:nvCxnSpPr>
      <xdr:spPr>
        <a:xfrm flipV="1">
          <a:off x="2019300" y="16576639"/>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122126</xdr:rowOff>
    </xdr:from>
    <xdr:to>
      <xdr:col>10</xdr:col>
      <xdr:colOff>114300</xdr:colOff>
      <xdr:row>96</xdr:row>
      <xdr:rowOff>123583</xdr:rowOff>
    </xdr:to>
    <xdr:cxnSp macro="">
      <xdr:nvCxnSpPr>
        <xdr:cNvPr id="252" name="直線コネクタ 251"/>
        <xdr:cNvCxnSpPr/>
      </xdr:nvCxnSpPr>
      <xdr:spPr>
        <a:xfrm>
          <a:off x="1130300" y="16581326"/>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44752</xdr:rowOff>
    </xdr:from>
    <xdr:to>
      <xdr:col>24</xdr:col>
      <xdr:colOff>114300</xdr:colOff>
      <xdr:row>96</xdr:row>
      <xdr:rowOff>146352</xdr:rowOff>
    </xdr:to>
    <xdr:sp macro="" textlink="">
      <xdr:nvSpPr>
        <xdr:cNvPr id="262" name="楕円 261"/>
        <xdr:cNvSpPr/>
      </xdr:nvSpPr>
      <xdr:spPr>
        <a:xfrm>
          <a:off x="4584700" y="165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23179</xdr:rowOff>
    </xdr:from>
    <xdr:ext cx="534377" cy="259045"/>
    <xdr:sp macro="" textlink="">
      <xdr:nvSpPr>
        <xdr:cNvPr id="263" name="衛生費該当値テキスト"/>
        <xdr:cNvSpPr txBox="1"/>
      </xdr:nvSpPr>
      <xdr:spPr>
        <a:xfrm>
          <a:off x="4686300" y="164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59153</xdr:rowOff>
    </xdr:from>
    <xdr:to>
      <xdr:col>20</xdr:col>
      <xdr:colOff>38100</xdr:colOff>
      <xdr:row>96</xdr:row>
      <xdr:rowOff>160753</xdr:rowOff>
    </xdr:to>
    <xdr:sp macro="" textlink="">
      <xdr:nvSpPr>
        <xdr:cNvPr id="264" name="楕円 263"/>
        <xdr:cNvSpPr/>
      </xdr:nvSpPr>
      <xdr:spPr>
        <a:xfrm>
          <a:off x="3746500" y="165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151880</xdr:rowOff>
    </xdr:from>
    <xdr:ext cx="534377" cy="259045"/>
    <xdr:sp macro="" textlink="">
      <xdr:nvSpPr>
        <xdr:cNvPr id="265" name="テキスト ボックス 264"/>
        <xdr:cNvSpPr txBox="1"/>
      </xdr:nvSpPr>
      <xdr:spPr>
        <a:xfrm>
          <a:off x="3530111" y="166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66639</xdr:rowOff>
    </xdr:from>
    <xdr:to>
      <xdr:col>15</xdr:col>
      <xdr:colOff>101600</xdr:colOff>
      <xdr:row>96</xdr:row>
      <xdr:rowOff>168239</xdr:rowOff>
    </xdr:to>
    <xdr:sp macro="" textlink="">
      <xdr:nvSpPr>
        <xdr:cNvPr id="266" name="楕円 265"/>
        <xdr:cNvSpPr/>
      </xdr:nvSpPr>
      <xdr:spPr>
        <a:xfrm>
          <a:off x="2857500" y="165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159366</xdr:rowOff>
    </xdr:from>
    <xdr:ext cx="534377" cy="259045"/>
    <xdr:sp macro="" textlink="">
      <xdr:nvSpPr>
        <xdr:cNvPr id="267" name="テキスト ボックス 266"/>
        <xdr:cNvSpPr txBox="1"/>
      </xdr:nvSpPr>
      <xdr:spPr>
        <a:xfrm>
          <a:off x="2641111" y="166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72783</xdr:rowOff>
    </xdr:from>
    <xdr:to>
      <xdr:col>10</xdr:col>
      <xdr:colOff>165100</xdr:colOff>
      <xdr:row>97</xdr:row>
      <xdr:rowOff>2933</xdr:rowOff>
    </xdr:to>
    <xdr:sp macro="" textlink="">
      <xdr:nvSpPr>
        <xdr:cNvPr id="268" name="楕円 267"/>
        <xdr:cNvSpPr/>
      </xdr:nvSpPr>
      <xdr:spPr>
        <a:xfrm>
          <a:off x="1968500" y="165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165510</xdr:rowOff>
    </xdr:from>
    <xdr:ext cx="534377" cy="259045"/>
    <xdr:sp macro="" textlink="">
      <xdr:nvSpPr>
        <xdr:cNvPr id="269" name="テキスト ボックス 268"/>
        <xdr:cNvSpPr txBox="1"/>
      </xdr:nvSpPr>
      <xdr:spPr>
        <a:xfrm>
          <a:off x="1752111" y="166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71326</xdr:rowOff>
    </xdr:from>
    <xdr:to>
      <xdr:col>6</xdr:col>
      <xdr:colOff>38100</xdr:colOff>
      <xdr:row>97</xdr:row>
      <xdr:rowOff>1476</xdr:rowOff>
    </xdr:to>
    <xdr:sp macro="" textlink="">
      <xdr:nvSpPr>
        <xdr:cNvPr id="270" name="楕円 269"/>
        <xdr:cNvSpPr/>
      </xdr:nvSpPr>
      <xdr:spPr>
        <a:xfrm>
          <a:off x="1079500" y="16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164053</xdr:rowOff>
    </xdr:from>
    <xdr:ext cx="534377" cy="259045"/>
    <xdr:sp macro="" textlink="">
      <xdr:nvSpPr>
        <xdr:cNvPr id="271" name="テキスト ボックス 270"/>
        <xdr:cNvSpPr txBox="1"/>
      </xdr:nvSpPr>
      <xdr:spPr>
        <a:xfrm>
          <a:off x="863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100511</xdr:rowOff>
    </xdr:from>
    <xdr:to>
      <xdr:col>55</xdr:col>
      <xdr:colOff>0</xdr:colOff>
      <xdr:row>37</xdr:row>
      <xdr:rowOff>113901</xdr:rowOff>
    </xdr:to>
    <xdr:cxnSp macro="">
      <xdr:nvCxnSpPr>
        <xdr:cNvPr id="302" name="直線コネクタ 301"/>
        <xdr:cNvCxnSpPr/>
      </xdr:nvCxnSpPr>
      <xdr:spPr>
        <a:xfrm>
          <a:off x="9639300" y="6444161"/>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100511</xdr:rowOff>
    </xdr:from>
    <xdr:to>
      <xdr:col>50</xdr:col>
      <xdr:colOff>114300</xdr:colOff>
      <xdr:row>37</xdr:row>
      <xdr:rowOff>114554</xdr:rowOff>
    </xdr:to>
    <xdr:cxnSp macro="">
      <xdr:nvCxnSpPr>
        <xdr:cNvPr id="305" name="直線コネクタ 304"/>
        <xdr:cNvCxnSpPr/>
      </xdr:nvCxnSpPr>
      <xdr:spPr>
        <a:xfrm flipV="1">
          <a:off x="8750300" y="644416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104104</xdr:rowOff>
    </xdr:from>
    <xdr:to>
      <xdr:col>45</xdr:col>
      <xdr:colOff>177800</xdr:colOff>
      <xdr:row>37</xdr:row>
      <xdr:rowOff>114554</xdr:rowOff>
    </xdr:to>
    <xdr:cxnSp macro="">
      <xdr:nvCxnSpPr>
        <xdr:cNvPr id="308" name="直線コネクタ 307"/>
        <xdr:cNvCxnSpPr/>
      </xdr:nvCxnSpPr>
      <xdr:spPr>
        <a:xfrm>
          <a:off x="7861300" y="644775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92021</xdr:rowOff>
    </xdr:from>
    <xdr:to>
      <xdr:col>41</xdr:col>
      <xdr:colOff>50800</xdr:colOff>
      <xdr:row>37</xdr:row>
      <xdr:rowOff>104104</xdr:rowOff>
    </xdr:to>
    <xdr:cxnSp macro="">
      <xdr:nvCxnSpPr>
        <xdr:cNvPr id="311" name="直線コネクタ 310"/>
        <xdr:cNvCxnSpPr/>
      </xdr:nvCxnSpPr>
      <xdr:spPr>
        <a:xfrm>
          <a:off x="6972300" y="643567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63101</xdr:rowOff>
    </xdr:from>
    <xdr:to>
      <xdr:col>55</xdr:col>
      <xdr:colOff>50800</xdr:colOff>
      <xdr:row>37</xdr:row>
      <xdr:rowOff>164701</xdr:rowOff>
    </xdr:to>
    <xdr:sp macro="" textlink="">
      <xdr:nvSpPr>
        <xdr:cNvPr id="321" name="楕円 320"/>
        <xdr:cNvSpPr/>
      </xdr:nvSpPr>
      <xdr:spPr>
        <a:xfrm>
          <a:off x="10426700" y="64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85978</xdr:rowOff>
    </xdr:from>
    <xdr:ext cx="469744" cy="259045"/>
    <xdr:sp macro="" textlink="">
      <xdr:nvSpPr>
        <xdr:cNvPr id="322" name="労働費該当値テキスト"/>
        <xdr:cNvSpPr txBox="1"/>
      </xdr:nvSpPr>
      <xdr:spPr>
        <a:xfrm>
          <a:off x="10528300" y="62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49711</xdr:rowOff>
    </xdr:from>
    <xdr:to>
      <xdr:col>50</xdr:col>
      <xdr:colOff>165100</xdr:colOff>
      <xdr:row>37</xdr:row>
      <xdr:rowOff>151311</xdr:rowOff>
    </xdr:to>
    <xdr:sp macro="" textlink="">
      <xdr:nvSpPr>
        <xdr:cNvPr id="323" name="楕円 322"/>
        <xdr:cNvSpPr/>
      </xdr:nvSpPr>
      <xdr:spPr>
        <a:xfrm>
          <a:off x="9588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167838</xdr:rowOff>
    </xdr:from>
    <xdr:ext cx="469744" cy="259045"/>
    <xdr:sp macro="" textlink="">
      <xdr:nvSpPr>
        <xdr:cNvPr id="324" name="テキスト ボックス 323"/>
        <xdr:cNvSpPr txBox="1"/>
      </xdr:nvSpPr>
      <xdr:spPr>
        <a:xfrm>
          <a:off x="9404428" y="61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63754</xdr:rowOff>
    </xdr:from>
    <xdr:to>
      <xdr:col>46</xdr:col>
      <xdr:colOff>38100</xdr:colOff>
      <xdr:row>37</xdr:row>
      <xdr:rowOff>165354</xdr:rowOff>
    </xdr:to>
    <xdr:sp macro="" textlink="">
      <xdr:nvSpPr>
        <xdr:cNvPr id="325" name="楕円 324"/>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156481</xdr:rowOff>
    </xdr:from>
    <xdr:ext cx="469744" cy="259045"/>
    <xdr:sp macro="" textlink="">
      <xdr:nvSpPr>
        <xdr:cNvPr id="326" name="テキスト ボックス 325"/>
        <xdr:cNvSpPr txBox="1"/>
      </xdr:nvSpPr>
      <xdr:spPr>
        <a:xfrm>
          <a:off x="8515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53304</xdr:rowOff>
    </xdr:from>
    <xdr:to>
      <xdr:col>41</xdr:col>
      <xdr:colOff>101600</xdr:colOff>
      <xdr:row>37</xdr:row>
      <xdr:rowOff>154904</xdr:rowOff>
    </xdr:to>
    <xdr:sp macro="" textlink="">
      <xdr:nvSpPr>
        <xdr:cNvPr id="327" name="楕円 326"/>
        <xdr:cNvSpPr/>
      </xdr:nvSpPr>
      <xdr:spPr>
        <a:xfrm>
          <a:off x="7810500" y="63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146031</xdr:rowOff>
    </xdr:from>
    <xdr:ext cx="469744" cy="259045"/>
    <xdr:sp macro="" textlink="">
      <xdr:nvSpPr>
        <xdr:cNvPr id="328" name="テキスト ボックス 327"/>
        <xdr:cNvSpPr txBox="1"/>
      </xdr:nvSpPr>
      <xdr:spPr>
        <a:xfrm>
          <a:off x="7626428" y="64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41221</xdr:rowOff>
    </xdr:from>
    <xdr:to>
      <xdr:col>36</xdr:col>
      <xdr:colOff>165100</xdr:colOff>
      <xdr:row>37</xdr:row>
      <xdr:rowOff>142821</xdr:rowOff>
    </xdr:to>
    <xdr:sp macro="" textlink="">
      <xdr:nvSpPr>
        <xdr:cNvPr id="329" name="楕円 328"/>
        <xdr:cNvSpPr/>
      </xdr:nvSpPr>
      <xdr:spPr>
        <a:xfrm>
          <a:off x="6921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133948</xdr:rowOff>
    </xdr:from>
    <xdr:ext cx="469744" cy="259045"/>
    <xdr:sp macro="" textlink="">
      <xdr:nvSpPr>
        <xdr:cNvPr id="330" name="テキスト ボックス 329"/>
        <xdr:cNvSpPr txBox="1"/>
      </xdr:nvSpPr>
      <xdr:spPr>
        <a:xfrm>
          <a:off x="6737428" y="64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116063</xdr:rowOff>
    </xdr:from>
    <xdr:to>
      <xdr:col>55</xdr:col>
      <xdr:colOff>0</xdr:colOff>
      <xdr:row>58</xdr:row>
      <xdr:rowOff>118211</xdr:rowOff>
    </xdr:to>
    <xdr:cxnSp macro="">
      <xdr:nvCxnSpPr>
        <xdr:cNvPr id="357" name="直線コネクタ 356"/>
        <xdr:cNvCxnSpPr/>
      </xdr:nvCxnSpPr>
      <xdr:spPr>
        <a:xfrm flipV="1">
          <a:off x="9639300" y="10060163"/>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118120</xdr:rowOff>
    </xdr:from>
    <xdr:to>
      <xdr:col>50</xdr:col>
      <xdr:colOff>114300</xdr:colOff>
      <xdr:row>58</xdr:row>
      <xdr:rowOff>118211</xdr:rowOff>
    </xdr:to>
    <xdr:cxnSp macro="">
      <xdr:nvCxnSpPr>
        <xdr:cNvPr id="360" name="直線コネクタ 359"/>
        <xdr:cNvCxnSpPr/>
      </xdr:nvCxnSpPr>
      <xdr:spPr>
        <a:xfrm>
          <a:off x="8750300" y="100622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117937</xdr:rowOff>
    </xdr:from>
    <xdr:to>
      <xdr:col>45</xdr:col>
      <xdr:colOff>177800</xdr:colOff>
      <xdr:row>58</xdr:row>
      <xdr:rowOff>118120</xdr:rowOff>
    </xdr:to>
    <xdr:cxnSp macro="">
      <xdr:nvCxnSpPr>
        <xdr:cNvPr id="363" name="直線コネクタ 362"/>
        <xdr:cNvCxnSpPr/>
      </xdr:nvCxnSpPr>
      <xdr:spPr>
        <a:xfrm>
          <a:off x="7861300" y="1006203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110668</xdr:rowOff>
    </xdr:from>
    <xdr:to>
      <xdr:col>41</xdr:col>
      <xdr:colOff>50800</xdr:colOff>
      <xdr:row>58</xdr:row>
      <xdr:rowOff>117937</xdr:rowOff>
    </xdr:to>
    <xdr:cxnSp macro="">
      <xdr:nvCxnSpPr>
        <xdr:cNvPr id="366" name="直線コネクタ 365"/>
        <xdr:cNvCxnSpPr/>
      </xdr:nvCxnSpPr>
      <xdr:spPr>
        <a:xfrm>
          <a:off x="6972300" y="1005476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65263</xdr:rowOff>
    </xdr:from>
    <xdr:to>
      <xdr:col>55</xdr:col>
      <xdr:colOff>50800</xdr:colOff>
      <xdr:row>58</xdr:row>
      <xdr:rowOff>166863</xdr:rowOff>
    </xdr:to>
    <xdr:sp macro="" textlink="">
      <xdr:nvSpPr>
        <xdr:cNvPr id="376" name="楕円 375"/>
        <xdr:cNvSpPr/>
      </xdr:nvSpPr>
      <xdr:spPr>
        <a:xfrm>
          <a:off x="104267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151640</xdr:rowOff>
    </xdr:from>
    <xdr:ext cx="378565" cy="259045"/>
    <xdr:sp macro="" textlink="">
      <xdr:nvSpPr>
        <xdr:cNvPr id="377" name="農林水産業費該当値テキスト"/>
        <xdr:cNvSpPr txBox="1"/>
      </xdr:nvSpPr>
      <xdr:spPr>
        <a:xfrm>
          <a:off x="10528300" y="9924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67411</xdr:rowOff>
    </xdr:from>
    <xdr:to>
      <xdr:col>50</xdr:col>
      <xdr:colOff>165100</xdr:colOff>
      <xdr:row>58</xdr:row>
      <xdr:rowOff>169011</xdr:rowOff>
    </xdr:to>
    <xdr:sp macro="" textlink="">
      <xdr:nvSpPr>
        <xdr:cNvPr id="378" name="楕円 377"/>
        <xdr:cNvSpPr/>
      </xdr:nvSpPr>
      <xdr:spPr>
        <a:xfrm>
          <a:off x="9588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160138</xdr:rowOff>
    </xdr:from>
    <xdr:ext cx="378565" cy="259045"/>
    <xdr:sp macro="" textlink="">
      <xdr:nvSpPr>
        <xdr:cNvPr id="379" name="テキスト ボックス 378"/>
        <xdr:cNvSpPr txBox="1"/>
      </xdr:nvSpPr>
      <xdr:spPr>
        <a:xfrm>
          <a:off x="9450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67320</xdr:rowOff>
    </xdr:from>
    <xdr:to>
      <xdr:col>46</xdr:col>
      <xdr:colOff>38100</xdr:colOff>
      <xdr:row>58</xdr:row>
      <xdr:rowOff>168920</xdr:rowOff>
    </xdr:to>
    <xdr:sp macro="" textlink="">
      <xdr:nvSpPr>
        <xdr:cNvPr id="380" name="楕円 379"/>
        <xdr:cNvSpPr/>
      </xdr:nvSpPr>
      <xdr:spPr>
        <a:xfrm>
          <a:off x="8699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160047</xdr:rowOff>
    </xdr:from>
    <xdr:ext cx="378565" cy="259045"/>
    <xdr:sp macro="" textlink="">
      <xdr:nvSpPr>
        <xdr:cNvPr id="381" name="テキスト ボックス 380"/>
        <xdr:cNvSpPr txBox="1"/>
      </xdr:nvSpPr>
      <xdr:spPr>
        <a:xfrm>
          <a:off x="8561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67137</xdr:rowOff>
    </xdr:from>
    <xdr:to>
      <xdr:col>41</xdr:col>
      <xdr:colOff>101600</xdr:colOff>
      <xdr:row>58</xdr:row>
      <xdr:rowOff>168737</xdr:rowOff>
    </xdr:to>
    <xdr:sp macro="" textlink="">
      <xdr:nvSpPr>
        <xdr:cNvPr id="382" name="楕円 381"/>
        <xdr:cNvSpPr/>
      </xdr:nvSpPr>
      <xdr:spPr>
        <a:xfrm>
          <a:off x="7810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159864</xdr:rowOff>
    </xdr:from>
    <xdr:ext cx="378565" cy="259045"/>
    <xdr:sp macro="" textlink="">
      <xdr:nvSpPr>
        <xdr:cNvPr id="383" name="テキスト ボックス 382"/>
        <xdr:cNvSpPr txBox="1"/>
      </xdr:nvSpPr>
      <xdr:spPr>
        <a:xfrm>
          <a:off x="7672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59868</xdr:rowOff>
    </xdr:from>
    <xdr:to>
      <xdr:col>36</xdr:col>
      <xdr:colOff>165100</xdr:colOff>
      <xdr:row>58</xdr:row>
      <xdr:rowOff>161468</xdr:rowOff>
    </xdr:to>
    <xdr:sp macro="" textlink="">
      <xdr:nvSpPr>
        <xdr:cNvPr id="384" name="楕円 383"/>
        <xdr:cNvSpPr/>
      </xdr:nvSpPr>
      <xdr:spPr>
        <a:xfrm>
          <a:off x="6921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152595</xdr:rowOff>
    </xdr:from>
    <xdr:ext cx="378565" cy="259045"/>
    <xdr:sp macro="" textlink="">
      <xdr:nvSpPr>
        <xdr:cNvPr id="385" name="テキスト ボックス 384"/>
        <xdr:cNvSpPr txBox="1"/>
      </xdr:nvSpPr>
      <xdr:spPr>
        <a:xfrm>
          <a:off x="6783017" y="10096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60970</xdr:rowOff>
    </xdr:from>
    <xdr:to>
      <xdr:col>55</xdr:col>
      <xdr:colOff>0</xdr:colOff>
      <xdr:row>77</xdr:row>
      <xdr:rowOff>65176</xdr:rowOff>
    </xdr:to>
    <xdr:cxnSp macro="">
      <xdr:nvCxnSpPr>
        <xdr:cNvPr id="412" name="直線コネクタ 411"/>
        <xdr:cNvCxnSpPr/>
      </xdr:nvCxnSpPr>
      <xdr:spPr>
        <a:xfrm flipV="1">
          <a:off x="9639300" y="1326262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55209</xdr:rowOff>
    </xdr:from>
    <xdr:to>
      <xdr:col>50</xdr:col>
      <xdr:colOff>114300</xdr:colOff>
      <xdr:row>77</xdr:row>
      <xdr:rowOff>65176</xdr:rowOff>
    </xdr:to>
    <xdr:cxnSp macro="">
      <xdr:nvCxnSpPr>
        <xdr:cNvPr id="415" name="直線コネクタ 414"/>
        <xdr:cNvCxnSpPr/>
      </xdr:nvCxnSpPr>
      <xdr:spPr>
        <a:xfrm>
          <a:off x="8750300" y="13256859"/>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25811</xdr:rowOff>
    </xdr:from>
    <xdr:to>
      <xdr:col>45</xdr:col>
      <xdr:colOff>177800</xdr:colOff>
      <xdr:row>77</xdr:row>
      <xdr:rowOff>55209</xdr:rowOff>
    </xdr:to>
    <xdr:cxnSp macro="">
      <xdr:nvCxnSpPr>
        <xdr:cNvPr id="418" name="直線コネクタ 417"/>
        <xdr:cNvCxnSpPr/>
      </xdr:nvCxnSpPr>
      <xdr:spPr>
        <a:xfrm>
          <a:off x="7861300" y="1322746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25811</xdr:rowOff>
    </xdr:from>
    <xdr:to>
      <xdr:col>41</xdr:col>
      <xdr:colOff>50800</xdr:colOff>
      <xdr:row>77</xdr:row>
      <xdr:rowOff>65725</xdr:rowOff>
    </xdr:to>
    <xdr:cxnSp macro="">
      <xdr:nvCxnSpPr>
        <xdr:cNvPr id="421" name="直線コネクタ 420"/>
        <xdr:cNvCxnSpPr/>
      </xdr:nvCxnSpPr>
      <xdr:spPr>
        <a:xfrm flipV="1">
          <a:off x="6972300" y="13227461"/>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10170</xdr:rowOff>
    </xdr:from>
    <xdr:to>
      <xdr:col>55</xdr:col>
      <xdr:colOff>50800</xdr:colOff>
      <xdr:row>77</xdr:row>
      <xdr:rowOff>111770</xdr:rowOff>
    </xdr:to>
    <xdr:sp macro="" textlink="">
      <xdr:nvSpPr>
        <xdr:cNvPr id="431" name="楕円 430"/>
        <xdr:cNvSpPr/>
      </xdr:nvSpPr>
      <xdr:spPr>
        <a:xfrm>
          <a:off x="10426700" y="132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160047</xdr:rowOff>
    </xdr:from>
    <xdr:ext cx="469744" cy="259045"/>
    <xdr:sp macro="" textlink="">
      <xdr:nvSpPr>
        <xdr:cNvPr id="432" name="商工費該当値テキスト"/>
        <xdr:cNvSpPr txBox="1"/>
      </xdr:nvSpPr>
      <xdr:spPr>
        <a:xfrm>
          <a:off x="10528300" y="131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14376</xdr:rowOff>
    </xdr:from>
    <xdr:to>
      <xdr:col>50</xdr:col>
      <xdr:colOff>165100</xdr:colOff>
      <xdr:row>77</xdr:row>
      <xdr:rowOff>115976</xdr:rowOff>
    </xdr:to>
    <xdr:sp macro="" textlink="">
      <xdr:nvSpPr>
        <xdr:cNvPr id="433" name="楕円 432"/>
        <xdr:cNvSpPr/>
      </xdr:nvSpPr>
      <xdr:spPr>
        <a:xfrm>
          <a:off x="9588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107103</xdr:rowOff>
    </xdr:from>
    <xdr:ext cx="469744" cy="259045"/>
    <xdr:sp macro="" textlink="">
      <xdr:nvSpPr>
        <xdr:cNvPr id="434" name="テキスト ボックス 433"/>
        <xdr:cNvSpPr txBox="1"/>
      </xdr:nvSpPr>
      <xdr:spPr>
        <a:xfrm>
          <a:off x="9404428" y="133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4409</xdr:rowOff>
    </xdr:from>
    <xdr:to>
      <xdr:col>46</xdr:col>
      <xdr:colOff>38100</xdr:colOff>
      <xdr:row>77</xdr:row>
      <xdr:rowOff>106009</xdr:rowOff>
    </xdr:to>
    <xdr:sp macro="" textlink="">
      <xdr:nvSpPr>
        <xdr:cNvPr id="435" name="楕円 434"/>
        <xdr:cNvSpPr/>
      </xdr:nvSpPr>
      <xdr:spPr>
        <a:xfrm>
          <a:off x="8699500" y="132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97136</xdr:rowOff>
    </xdr:from>
    <xdr:ext cx="469744" cy="259045"/>
    <xdr:sp macro="" textlink="">
      <xdr:nvSpPr>
        <xdr:cNvPr id="436" name="テキスト ボックス 435"/>
        <xdr:cNvSpPr txBox="1"/>
      </xdr:nvSpPr>
      <xdr:spPr>
        <a:xfrm>
          <a:off x="8515428" y="132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146461</xdr:rowOff>
    </xdr:from>
    <xdr:to>
      <xdr:col>41</xdr:col>
      <xdr:colOff>101600</xdr:colOff>
      <xdr:row>77</xdr:row>
      <xdr:rowOff>76611</xdr:rowOff>
    </xdr:to>
    <xdr:sp macro="" textlink="">
      <xdr:nvSpPr>
        <xdr:cNvPr id="437" name="楕円 436"/>
        <xdr:cNvSpPr/>
      </xdr:nvSpPr>
      <xdr:spPr>
        <a:xfrm>
          <a:off x="7810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67738</xdr:rowOff>
    </xdr:from>
    <xdr:ext cx="469744" cy="259045"/>
    <xdr:sp macro="" textlink="">
      <xdr:nvSpPr>
        <xdr:cNvPr id="438" name="テキスト ボックス 437"/>
        <xdr:cNvSpPr txBox="1"/>
      </xdr:nvSpPr>
      <xdr:spPr>
        <a:xfrm>
          <a:off x="7626428" y="132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14925</xdr:rowOff>
    </xdr:from>
    <xdr:to>
      <xdr:col>36</xdr:col>
      <xdr:colOff>165100</xdr:colOff>
      <xdr:row>77</xdr:row>
      <xdr:rowOff>116525</xdr:rowOff>
    </xdr:to>
    <xdr:sp macro="" textlink="">
      <xdr:nvSpPr>
        <xdr:cNvPr id="439" name="楕円 438"/>
        <xdr:cNvSpPr/>
      </xdr:nvSpPr>
      <xdr:spPr>
        <a:xfrm>
          <a:off x="6921500" y="132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107652</xdr:rowOff>
    </xdr:from>
    <xdr:ext cx="469744" cy="259045"/>
    <xdr:sp macro="" textlink="">
      <xdr:nvSpPr>
        <xdr:cNvPr id="440" name="テキスト ボックス 439"/>
        <xdr:cNvSpPr txBox="1"/>
      </xdr:nvSpPr>
      <xdr:spPr>
        <a:xfrm>
          <a:off x="6737428" y="133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128175</xdr:rowOff>
    </xdr:from>
    <xdr:to>
      <xdr:col>55</xdr:col>
      <xdr:colOff>0</xdr:colOff>
      <xdr:row>98</xdr:row>
      <xdr:rowOff>38373</xdr:rowOff>
    </xdr:to>
    <xdr:cxnSp macro="">
      <xdr:nvCxnSpPr>
        <xdr:cNvPr id="470" name="直線コネクタ 469"/>
        <xdr:cNvCxnSpPr/>
      </xdr:nvCxnSpPr>
      <xdr:spPr>
        <a:xfrm flipV="1">
          <a:off x="9639300" y="16758825"/>
          <a:ext cx="8382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38373</xdr:rowOff>
    </xdr:from>
    <xdr:to>
      <xdr:col>50</xdr:col>
      <xdr:colOff>114300</xdr:colOff>
      <xdr:row>98</xdr:row>
      <xdr:rowOff>66511</xdr:rowOff>
    </xdr:to>
    <xdr:cxnSp macro="">
      <xdr:nvCxnSpPr>
        <xdr:cNvPr id="473" name="直線コネクタ 472"/>
        <xdr:cNvCxnSpPr/>
      </xdr:nvCxnSpPr>
      <xdr:spPr>
        <a:xfrm flipV="1">
          <a:off x="8750300" y="16840473"/>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116593</xdr:rowOff>
    </xdr:from>
    <xdr:to>
      <xdr:col>45</xdr:col>
      <xdr:colOff>177800</xdr:colOff>
      <xdr:row>98</xdr:row>
      <xdr:rowOff>66511</xdr:rowOff>
    </xdr:to>
    <xdr:cxnSp macro="">
      <xdr:nvCxnSpPr>
        <xdr:cNvPr id="476" name="直線コネクタ 475"/>
        <xdr:cNvCxnSpPr/>
      </xdr:nvCxnSpPr>
      <xdr:spPr>
        <a:xfrm>
          <a:off x="7861300" y="16747243"/>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116593</xdr:rowOff>
    </xdr:from>
    <xdr:to>
      <xdr:col>41</xdr:col>
      <xdr:colOff>50800</xdr:colOff>
      <xdr:row>97</xdr:row>
      <xdr:rowOff>132214</xdr:rowOff>
    </xdr:to>
    <xdr:cxnSp macro="">
      <xdr:nvCxnSpPr>
        <xdr:cNvPr id="479" name="直線コネクタ 478"/>
        <xdr:cNvCxnSpPr/>
      </xdr:nvCxnSpPr>
      <xdr:spPr>
        <a:xfrm flipV="1">
          <a:off x="6972300" y="1674724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77375</xdr:rowOff>
    </xdr:from>
    <xdr:to>
      <xdr:col>55</xdr:col>
      <xdr:colOff>50800</xdr:colOff>
      <xdr:row>98</xdr:row>
      <xdr:rowOff>7525</xdr:rowOff>
    </xdr:to>
    <xdr:sp macro="" textlink="">
      <xdr:nvSpPr>
        <xdr:cNvPr id="489" name="楕円 488"/>
        <xdr:cNvSpPr/>
      </xdr:nvSpPr>
      <xdr:spPr>
        <a:xfrm>
          <a:off x="10426700" y="167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163752</xdr:rowOff>
    </xdr:from>
    <xdr:ext cx="534377" cy="259045"/>
    <xdr:sp macro="" textlink="">
      <xdr:nvSpPr>
        <xdr:cNvPr id="490" name="土木費該当値テキスト"/>
        <xdr:cNvSpPr txBox="1"/>
      </xdr:nvSpPr>
      <xdr:spPr>
        <a:xfrm>
          <a:off x="10528300" y="166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159023</xdr:rowOff>
    </xdr:from>
    <xdr:to>
      <xdr:col>50</xdr:col>
      <xdr:colOff>165100</xdr:colOff>
      <xdr:row>98</xdr:row>
      <xdr:rowOff>89173</xdr:rowOff>
    </xdr:to>
    <xdr:sp macro="" textlink="">
      <xdr:nvSpPr>
        <xdr:cNvPr id="491" name="楕円 490"/>
        <xdr:cNvSpPr/>
      </xdr:nvSpPr>
      <xdr:spPr>
        <a:xfrm>
          <a:off x="9588500" y="167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80300</xdr:rowOff>
    </xdr:from>
    <xdr:ext cx="534377" cy="259045"/>
    <xdr:sp macro="" textlink="">
      <xdr:nvSpPr>
        <xdr:cNvPr id="492" name="テキスト ボックス 491"/>
        <xdr:cNvSpPr txBox="1"/>
      </xdr:nvSpPr>
      <xdr:spPr>
        <a:xfrm>
          <a:off x="9372111" y="168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15711</xdr:rowOff>
    </xdr:from>
    <xdr:to>
      <xdr:col>46</xdr:col>
      <xdr:colOff>38100</xdr:colOff>
      <xdr:row>98</xdr:row>
      <xdr:rowOff>117311</xdr:rowOff>
    </xdr:to>
    <xdr:sp macro="" textlink="">
      <xdr:nvSpPr>
        <xdr:cNvPr id="493" name="楕円 492"/>
        <xdr:cNvSpPr/>
      </xdr:nvSpPr>
      <xdr:spPr>
        <a:xfrm>
          <a:off x="86995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108438</xdr:rowOff>
    </xdr:from>
    <xdr:ext cx="534377" cy="259045"/>
    <xdr:sp macro="" textlink="">
      <xdr:nvSpPr>
        <xdr:cNvPr id="494" name="テキスト ボックス 493"/>
        <xdr:cNvSpPr txBox="1"/>
      </xdr:nvSpPr>
      <xdr:spPr>
        <a:xfrm>
          <a:off x="8483111" y="169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65793</xdr:rowOff>
    </xdr:from>
    <xdr:to>
      <xdr:col>41</xdr:col>
      <xdr:colOff>101600</xdr:colOff>
      <xdr:row>97</xdr:row>
      <xdr:rowOff>167393</xdr:rowOff>
    </xdr:to>
    <xdr:sp macro="" textlink="">
      <xdr:nvSpPr>
        <xdr:cNvPr id="495" name="楕円 494"/>
        <xdr:cNvSpPr/>
      </xdr:nvSpPr>
      <xdr:spPr>
        <a:xfrm>
          <a:off x="7810500" y="166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158520</xdr:rowOff>
    </xdr:from>
    <xdr:ext cx="534377" cy="259045"/>
    <xdr:sp macro="" textlink="">
      <xdr:nvSpPr>
        <xdr:cNvPr id="496" name="テキスト ボックス 495"/>
        <xdr:cNvSpPr txBox="1"/>
      </xdr:nvSpPr>
      <xdr:spPr>
        <a:xfrm>
          <a:off x="7594111" y="167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81414</xdr:rowOff>
    </xdr:from>
    <xdr:to>
      <xdr:col>36</xdr:col>
      <xdr:colOff>165100</xdr:colOff>
      <xdr:row>98</xdr:row>
      <xdr:rowOff>11564</xdr:rowOff>
    </xdr:to>
    <xdr:sp macro="" textlink="">
      <xdr:nvSpPr>
        <xdr:cNvPr id="497" name="楕円 496"/>
        <xdr:cNvSpPr/>
      </xdr:nvSpPr>
      <xdr:spPr>
        <a:xfrm>
          <a:off x="6921500" y="167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2691</xdr:rowOff>
    </xdr:from>
    <xdr:ext cx="534377" cy="259045"/>
    <xdr:sp macro="" textlink="">
      <xdr:nvSpPr>
        <xdr:cNvPr id="498" name="テキスト ボックス 497"/>
        <xdr:cNvSpPr txBox="1"/>
      </xdr:nvSpPr>
      <xdr:spPr>
        <a:xfrm>
          <a:off x="6705111" y="168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59817</xdr:rowOff>
    </xdr:from>
    <xdr:to>
      <xdr:col>85</xdr:col>
      <xdr:colOff>127000</xdr:colOff>
      <xdr:row>37</xdr:row>
      <xdr:rowOff>152908</xdr:rowOff>
    </xdr:to>
    <xdr:cxnSp macro="">
      <xdr:nvCxnSpPr>
        <xdr:cNvPr id="528" name="直線コネクタ 527"/>
        <xdr:cNvCxnSpPr/>
      </xdr:nvCxnSpPr>
      <xdr:spPr>
        <a:xfrm flipV="1">
          <a:off x="15481300" y="6403467"/>
          <a:ext cx="838200" cy="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146812</xdr:rowOff>
    </xdr:from>
    <xdr:to>
      <xdr:col>81</xdr:col>
      <xdr:colOff>50800</xdr:colOff>
      <xdr:row>37</xdr:row>
      <xdr:rowOff>152908</xdr:rowOff>
    </xdr:to>
    <xdr:cxnSp macro="">
      <xdr:nvCxnSpPr>
        <xdr:cNvPr id="531" name="直線コネクタ 530"/>
        <xdr:cNvCxnSpPr/>
      </xdr:nvCxnSpPr>
      <xdr:spPr>
        <a:xfrm>
          <a:off x="14592300" y="649046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10033</xdr:rowOff>
    </xdr:from>
    <xdr:to>
      <xdr:col>76</xdr:col>
      <xdr:colOff>114300</xdr:colOff>
      <xdr:row>37</xdr:row>
      <xdr:rowOff>146812</xdr:rowOff>
    </xdr:to>
    <xdr:cxnSp macro="">
      <xdr:nvCxnSpPr>
        <xdr:cNvPr id="534" name="直線コネクタ 533"/>
        <xdr:cNvCxnSpPr/>
      </xdr:nvCxnSpPr>
      <xdr:spPr>
        <a:xfrm>
          <a:off x="13703300" y="6353683"/>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43688</xdr:rowOff>
    </xdr:from>
    <xdr:to>
      <xdr:col>71</xdr:col>
      <xdr:colOff>177800</xdr:colOff>
      <xdr:row>37</xdr:row>
      <xdr:rowOff>10033</xdr:rowOff>
    </xdr:to>
    <xdr:cxnSp macro="">
      <xdr:nvCxnSpPr>
        <xdr:cNvPr id="537" name="直線コネクタ 536"/>
        <xdr:cNvCxnSpPr/>
      </xdr:nvCxnSpPr>
      <xdr:spPr>
        <a:xfrm>
          <a:off x="12814300" y="621588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xdr:rowOff>
    </xdr:from>
    <xdr:to>
      <xdr:col>85</xdr:col>
      <xdr:colOff>177800</xdr:colOff>
      <xdr:row>37</xdr:row>
      <xdr:rowOff>110617</xdr:rowOff>
    </xdr:to>
    <xdr:sp macro="" textlink="">
      <xdr:nvSpPr>
        <xdr:cNvPr id="547" name="楕円 546"/>
        <xdr:cNvSpPr/>
      </xdr:nvSpPr>
      <xdr:spPr>
        <a:xfrm>
          <a:off x="16268700" y="63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158894</xdr:rowOff>
    </xdr:from>
    <xdr:ext cx="534377" cy="259045"/>
    <xdr:sp macro="" textlink="">
      <xdr:nvSpPr>
        <xdr:cNvPr id="548" name="消防費該当値テキスト"/>
        <xdr:cNvSpPr txBox="1"/>
      </xdr:nvSpPr>
      <xdr:spPr>
        <a:xfrm>
          <a:off x="16370300" y="63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102108</xdr:rowOff>
    </xdr:from>
    <xdr:to>
      <xdr:col>81</xdr:col>
      <xdr:colOff>101600</xdr:colOff>
      <xdr:row>38</xdr:row>
      <xdr:rowOff>32258</xdr:rowOff>
    </xdr:to>
    <xdr:sp macro="" textlink="">
      <xdr:nvSpPr>
        <xdr:cNvPr id="549" name="楕円 548"/>
        <xdr:cNvSpPr/>
      </xdr:nvSpPr>
      <xdr:spPr>
        <a:xfrm>
          <a:off x="15430500" y="64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23385</xdr:rowOff>
    </xdr:from>
    <xdr:ext cx="534377" cy="259045"/>
    <xdr:sp macro="" textlink="">
      <xdr:nvSpPr>
        <xdr:cNvPr id="550" name="テキスト ボックス 549"/>
        <xdr:cNvSpPr txBox="1"/>
      </xdr:nvSpPr>
      <xdr:spPr>
        <a:xfrm>
          <a:off x="15214111" y="65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96012</xdr:rowOff>
    </xdr:from>
    <xdr:to>
      <xdr:col>76</xdr:col>
      <xdr:colOff>165100</xdr:colOff>
      <xdr:row>38</xdr:row>
      <xdr:rowOff>26162</xdr:rowOff>
    </xdr:to>
    <xdr:sp macro="" textlink="">
      <xdr:nvSpPr>
        <xdr:cNvPr id="551" name="楕円 550"/>
        <xdr:cNvSpPr/>
      </xdr:nvSpPr>
      <xdr:spPr>
        <a:xfrm>
          <a:off x="14541500" y="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17289</xdr:rowOff>
    </xdr:from>
    <xdr:ext cx="534377" cy="259045"/>
    <xdr:sp macro="" textlink="">
      <xdr:nvSpPr>
        <xdr:cNvPr id="552" name="テキスト ボックス 551"/>
        <xdr:cNvSpPr txBox="1"/>
      </xdr:nvSpPr>
      <xdr:spPr>
        <a:xfrm>
          <a:off x="14325111" y="65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130683</xdr:rowOff>
    </xdr:from>
    <xdr:to>
      <xdr:col>72</xdr:col>
      <xdr:colOff>38100</xdr:colOff>
      <xdr:row>37</xdr:row>
      <xdr:rowOff>60833</xdr:rowOff>
    </xdr:to>
    <xdr:sp macro="" textlink="">
      <xdr:nvSpPr>
        <xdr:cNvPr id="553" name="楕円 552"/>
        <xdr:cNvSpPr/>
      </xdr:nvSpPr>
      <xdr:spPr>
        <a:xfrm>
          <a:off x="13652500" y="63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51960</xdr:rowOff>
    </xdr:from>
    <xdr:ext cx="534377" cy="259045"/>
    <xdr:sp macro="" textlink="">
      <xdr:nvSpPr>
        <xdr:cNvPr id="554" name="テキスト ボックス 553"/>
        <xdr:cNvSpPr txBox="1"/>
      </xdr:nvSpPr>
      <xdr:spPr>
        <a:xfrm>
          <a:off x="13436111" y="63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164338</xdr:rowOff>
    </xdr:from>
    <xdr:to>
      <xdr:col>67</xdr:col>
      <xdr:colOff>101600</xdr:colOff>
      <xdr:row>36</xdr:row>
      <xdr:rowOff>94488</xdr:rowOff>
    </xdr:to>
    <xdr:sp macro="" textlink="">
      <xdr:nvSpPr>
        <xdr:cNvPr id="555" name="楕円 554"/>
        <xdr:cNvSpPr/>
      </xdr:nvSpPr>
      <xdr:spPr>
        <a:xfrm>
          <a:off x="12763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111015</xdr:rowOff>
    </xdr:from>
    <xdr:ext cx="534377" cy="259045"/>
    <xdr:sp macro="" textlink="">
      <xdr:nvSpPr>
        <xdr:cNvPr id="556" name="テキスト ボックス 555"/>
        <xdr:cNvSpPr txBox="1"/>
      </xdr:nvSpPr>
      <xdr:spPr>
        <a:xfrm>
          <a:off x="12547111" y="59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119322</xdr:rowOff>
    </xdr:from>
    <xdr:to>
      <xdr:col>85</xdr:col>
      <xdr:colOff>127000</xdr:colOff>
      <xdr:row>56</xdr:row>
      <xdr:rowOff>41271</xdr:rowOff>
    </xdr:to>
    <xdr:cxnSp macro="">
      <xdr:nvCxnSpPr>
        <xdr:cNvPr id="588" name="直線コネクタ 587"/>
        <xdr:cNvCxnSpPr/>
      </xdr:nvCxnSpPr>
      <xdr:spPr>
        <a:xfrm>
          <a:off x="15481300" y="9549072"/>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40291</xdr:rowOff>
    </xdr:from>
    <xdr:to>
      <xdr:col>81</xdr:col>
      <xdr:colOff>50800</xdr:colOff>
      <xdr:row>55</xdr:row>
      <xdr:rowOff>119322</xdr:rowOff>
    </xdr:to>
    <xdr:cxnSp macro="">
      <xdr:nvCxnSpPr>
        <xdr:cNvPr id="591" name="直線コネクタ 590"/>
        <xdr:cNvCxnSpPr/>
      </xdr:nvCxnSpPr>
      <xdr:spPr>
        <a:xfrm>
          <a:off x="14592300" y="9470041"/>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842</xdr:rowOff>
    </xdr:from>
    <xdr:to>
      <xdr:col>76</xdr:col>
      <xdr:colOff>114300</xdr:colOff>
      <xdr:row>55</xdr:row>
      <xdr:rowOff>40291</xdr:rowOff>
    </xdr:to>
    <xdr:cxnSp macro="">
      <xdr:nvCxnSpPr>
        <xdr:cNvPr id="594" name="直線コネクタ 593"/>
        <xdr:cNvCxnSpPr/>
      </xdr:nvCxnSpPr>
      <xdr:spPr>
        <a:xfrm>
          <a:off x="13703300" y="8916242"/>
          <a:ext cx="889000" cy="55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842</xdr:rowOff>
    </xdr:from>
    <xdr:to>
      <xdr:col>71</xdr:col>
      <xdr:colOff>177800</xdr:colOff>
      <xdr:row>52</xdr:row>
      <xdr:rowOff>100936</xdr:rowOff>
    </xdr:to>
    <xdr:cxnSp macro="">
      <xdr:nvCxnSpPr>
        <xdr:cNvPr id="597" name="直線コネクタ 596"/>
        <xdr:cNvCxnSpPr/>
      </xdr:nvCxnSpPr>
      <xdr:spPr>
        <a:xfrm flipV="1">
          <a:off x="12814300" y="8916242"/>
          <a:ext cx="8890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161921</xdr:rowOff>
    </xdr:from>
    <xdr:to>
      <xdr:col>85</xdr:col>
      <xdr:colOff>177800</xdr:colOff>
      <xdr:row>56</xdr:row>
      <xdr:rowOff>92071</xdr:rowOff>
    </xdr:to>
    <xdr:sp macro="" textlink="">
      <xdr:nvSpPr>
        <xdr:cNvPr id="607" name="楕円 606"/>
        <xdr:cNvSpPr/>
      </xdr:nvSpPr>
      <xdr:spPr>
        <a:xfrm>
          <a:off x="16268700" y="95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140348</xdr:rowOff>
    </xdr:from>
    <xdr:ext cx="534377" cy="259045"/>
    <xdr:sp macro="" textlink="">
      <xdr:nvSpPr>
        <xdr:cNvPr id="608" name="教育費該当値テキスト"/>
        <xdr:cNvSpPr txBox="1"/>
      </xdr:nvSpPr>
      <xdr:spPr>
        <a:xfrm>
          <a:off x="16370300" y="957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68522</xdr:rowOff>
    </xdr:from>
    <xdr:to>
      <xdr:col>81</xdr:col>
      <xdr:colOff>101600</xdr:colOff>
      <xdr:row>55</xdr:row>
      <xdr:rowOff>170122</xdr:rowOff>
    </xdr:to>
    <xdr:sp macro="" textlink="">
      <xdr:nvSpPr>
        <xdr:cNvPr id="609" name="楕円 608"/>
        <xdr:cNvSpPr/>
      </xdr:nvSpPr>
      <xdr:spPr>
        <a:xfrm>
          <a:off x="15430500" y="9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161249</xdr:rowOff>
    </xdr:from>
    <xdr:ext cx="534377" cy="259045"/>
    <xdr:sp macro="" textlink="">
      <xdr:nvSpPr>
        <xdr:cNvPr id="610" name="テキスト ボックス 609"/>
        <xdr:cNvSpPr txBox="1"/>
      </xdr:nvSpPr>
      <xdr:spPr>
        <a:xfrm>
          <a:off x="15214111" y="95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160941</xdr:rowOff>
    </xdr:from>
    <xdr:to>
      <xdr:col>76</xdr:col>
      <xdr:colOff>165100</xdr:colOff>
      <xdr:row>55</xdr:row>
      <xdr:rowOff>91091</xdr:rowOff>
    </xdr:to>
    <xdr:sp macro="" textlink="">
      <xdr:nvSpPr>
        <xdr:cNvPr id="611" name="楕円 610"/>
        <xdr:cNvSpPr/>
      </xdr:nvSpPr>
      <xdr:spPr>
        <a:xfrm>
          <a:off x="14541500" y="94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107618</xdr:rowOff>
    </xdr:from>
    <xdr:ext cx="534377" cy="259045"/>
    <xdr:sp macro="" textlink="">
      <xdr:nvSpPr>
        <xdr:cNvPr id="612" name="テキスト ボックス 611"/>
        <xdr:cNvSpPr txBox="1"/>
      </xdr:nvSpPr>
      <xdr:spPr>
        <a:xfrm>
          <a:off x="14325111" y="91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121492</xdr:rowOff>
    </xdr:from>
    <xdr:to>
      <xdr:col>72</xdr:col>
      <xdr:colOff>38100</xdr:colOff>
      <xdr:row>52</xdr:row>
      <xdr:rowOff>51642</xdr:rowOff>
    </xdr:to>
    <xdr:sp macro="" textlink="">
      <xdr:nvSpPr>
        <xdr:cNvPr id="613" name="楕円 612"/>
        <xdr:cNvSpPr/>
      </xdr:nvSpPr>
      <xdr:spPr>
        <a:xfrm>
          <a:off x="13652500" y="88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68169</xdr:rowOff>
    </xdr:from>
    <xdr:ext cx="534377" cy="259045"/>
    <xdr:sp macro="" textlink="">
      <xdr:nvSpPr>
        <xdr:cNvPr id="614" name="テキスト ボックス 613"/>
        <xdr:cNvSpPr txBox="1"/>
      </xdr:nvSpPr>
      <xdr:spPr>
        <a:xfrm>
          <a:off x="13436111" y="86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50136</xdr:rowOff>
    </xdr:from>
    <xdr:to>
      <xdr:col>67</xdr:col>
      <xdr:colOff>101600</xdr:colOff>
      <xdr:row>52</xdr:row>
      <xdr:rowOff>151736</xdr:rowOff>
    </xdr:to>
    <xdr:sp macro="" textlink="">
      <xdr:nvSpPr>
        <xdr:cNvPr id="615" name="楕円 614"/>
        <xdr:cNvSpPr/>
      </xdr:nvSpPr>
      <xdr:spPr>
        <a:xfrm>
          <a:off x="12763500" y="89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168263</xdr:rowOff>
    </xdr:from>
    <xdr:ext cx="534377" cy="259045"/>
    <xdr:sp macro="" textlink="">
      <xdr:nvSpPr>
        <xdr:cNvPr id="616" name="テキスト ボックス 615"/>
        <xdr:cNvSpPr txBox="1"/>
      </xdr:nvSpPr>
      <xdr:spPr>
        <a:xfrm>
          <a:off x="12547111" y="87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41783</xdr:rowOff>
    </xdr:from>
    <xdr:to>
      <xdr:col>85</xdr:col>
      <xdr:colOff>127000</xdr:colOff>
      <xdr:row>79</xdr:row>
      <xdr:rowOff>44450</xdr:rowOff>
    </xdr:to>
    <xdr:cxnSp macro="">
      <xdr:nvCxnSpPr>
        <xdr:cNvPr id="645" name="直線コネクタ 644"/>
        <xdr:cNvCxnSpPr/>
      </xdr:nvCxnSpPr>
      <xdr:spPr>
        <a:xfrm>
          <a:off x="15481300" y="1358633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41783</xdr:rowOff>
    </xdr:from>
    <xdr:to>
      <xdr:col>81</xdr:col>
      <xdr:colOff>50800</xdr:colOff>
      <xdr:row>79</xdr:row>
      <xdr:rowOff>44450</xdr:rowOff>
    </xdr:to>
    <xdr:cxnSp macro="">
      <xdr:nvCxnSpPr>
        <xdr:cNvPr id="648" name="直線コネクタ 647"/>
        <xdr:cNvCxnSpPr/>
      </xdr:nvCxnSpPr>
      <xdr:spPr>
        <a:xfrm flipV="1">
          <a:off x="14592300" y="13586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29590</xdr:rowOff>
    </xdr:from>
    <xdr:to>
      <xdr:col>71</xdr:col>
      <xdr:colOff>177800</xdr:colOff>
      <xdr:row>79</xdr:row>
      <xdr:rowOff>44450</xdr:rowOff>
    </xdr:to>
    <xdr:cxnSp macro="">
      <xdr:nvCxnSpPr>
        <xdr:cNvPr id="654" name="直線コネクタ 653"/>
        <xdr:cNvCxnSpPr/>
      </xdr:nvCxnSpPr>
      <xdr:spPr>
        <a:xfrm>
          <a:off x="12814300" y="1357414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162433</xdr:rowOff>
    </xdr:from>
    <xdr:to>
      <xdr:col>81</xdr:col>
      <xdr:colOff>101600</xdr:colOff>
      <xdr:row>79</xdr:row>
      <xdr:rowOff>92583</xdr:rowOff>
    </xdr:to>
    <xdr:sp macro="" textlink="">
      <xdr:nvSpPr>
        <xdr:cNvPr id="666" name="楕円 665"/>
        <xdr:cNvSpPr/>
      </xdr:nvSpPr>
      <xdr:spPr>
        <a:xfrm>
          <a:off x="15430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83710</xdr:rowOff>
    </xdr:from>
    <xdr:ext cx="249299" cy="259045"/>
    <xdr:sp macro="" textlink="">
      <xdr:nvSpPr>
        <xdr:cNvPr id="667" name="テキスト ボックス 666"/>
        <xdr:cNvSpPr txBox="1"/>
      </xdr:nvSpPr>
      <xdr:spPr>
        <a:xfrm>
          <a:off x="15356650" y="13628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150240</xdr:rowOff>
    </xdr:from>
    <xdr:to>
      <xdr:col>67</xdr:col>
      <xdr:colOff>101600</xdr:colOff>
      <xdr:row>79</xdr:row>
      <xdr:rowOff>80390</xdr:rowOff>
    </xdr:to>
    <xdr:sp macro="" textlink="">
      <xdr:nvSpPr>
        <xdr:cNvPr id="672" name="楕円 671"/>
        <xdr:cNvSpPr/>
      </xdr:nvSpPr>
      <xdr:spPr>
        <a:xfrm>
          <a:off x="127635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71517</xdr:rowOff>
    </xdr:from>
    <xdr:ext cx="313932" cy="259045"/>
    <xdr:sp macro="" textlink="">
      <xdr:nvSpPr>
        <xdr:cNvPr id="673" name="テキスト ボックス 672"/>
        <xdr:cNvSpPr txBox="1"/>
      </xdr:nvSpPr>
      <xdr:spPr>
        <a:xfrm>
          <a:off x="12657333" y="13616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111975</xdr:rowOff>
    </xdr:from>
    <xdr:to>
      <xdr:col>85</xdr:col>
      <xdr:colOff>127000</xdr:colOff>
      <xdr:row>97</xdr:row>
      <xdr:rowOff>135193</xdr:rowOff>
    </xdr:to>
    <xdr:cxnSp macro="">
      <xdr:nvCxnSpPr>
        <xdr:cNvPr id="705" name="直線コネクタ 704"/>
        <xdr:cNvCxnSpPr/>
      </xdr:nvCxnSpPr>
      <xdr:spPr>
        <a:xfrm flipV="1">
          <a:off x="15481300" y="16742625"/>
          <a:ext cx="8382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135193</xdr:rowOff>
    </xdr:from>
    <xdr:to>
      <xdr:col>81</xdr:col>
      <xdr:colOff>50800</xdr:colOff>
      <xdr:row>98</xdr:row>
      <xdr:rowOff>2899</xdr:rowOff>
    </xdr:to>
    <xdr:cxnSp macro="">
      <xdr:nvCxnSpPr>
        <xdr:cNvPr id="708" name="直線コネクタ 707"/>
        <xdr:cNvCxnSpPr/>
      </xdr:nvCxnSpPr>
      <xdr:spPr>
        <a:xfrm flipV="1">
          <a:off x="14592300" y="1676584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2409</xdr:rowOff>
    </xdr:from>
    <xdr:to>
      <xdr:col>76</xdr:col>
      <xdr:colOff>114300</xdr:colOff>
      <xdr:row>98</xdr:row>
      <xdr:rowOff>2899</xdr:rowOff>
    </xdr:to>
    <xdr:cxnSp macro="">
      <xdr:nvCxnSpPr>
        <xdr:cNvPr id="711" name="直線コネクタ 710"/>
        <xdr:cNvCxnSpPr/>
      </xdr:nvCxnSpPr>
      <xdr:spPr>
        <a:xfrm>
          <a:off x="13703300" y="1680450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127944</xdr:rowOff>
    </xdr:from>
    <xdr:to>
      <xdr:col>71</xdr:col>
      <xdr:colOff>177800</xdr:colOff>
      <xdr:row>98</xdr:row>
      <xdr:rowOff>2409</xdr:rowOff>
    </xdr:to>
    <xdr:cxnSp macro="">
      <xdr:nvCxnSpPr>
        <xdr:cNvPr id="714" name="直線コネクタ 713"/>
        <xdr:cNvCxnSpPr/>
      </xdr:nvCxnSpPr>
      <xdr:spPr>
        <a:xfrm>
          <a:off x="12814300" y="16758594"/>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61175</xdr:rowOff>
    </xdr:from>
    <xdr:to>
      <xdr:col>85</xdr:col>
      <xdr:colOff>177800</xdr:colOff>
      <xdr:row>97</xdr:row>
      <xdr:rowOff>162775</xdr:rowOff>
    </xdr:to>
    <xdr:sp macro="" textlink="">
      <xdr:nvSpPr>
        <xdr:cNvPr id="724" name="楕円 723"/>
        <xdr:cNvSpPr/>
      </xdr:nvSpPr>
      <xdr:spPr>
        <a:xfrm>
          <a:off x="16268700" y="166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39602</xdr:rowOff>
    </xdr:from>
    <xdr:ext cx="534377" cy="259045"/>
    <xdr:sp macro="" textlink="">
      <xdr:nvSpPr>
        <xdr:cNvPr id="725" name="公債費該当値テキスト"/>
        <xdr:cNvSpPr txBox="1"/>
      </xdr:nvSpPr>
      <xdr:spPr>
        <a:xfrm>
          <a:off x="16370300" y="1667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84393</xdr:rowOff>
    </xdr:from>
    <xdr:to>
      <xdr:col>81</xdr:col>
      <xdr:colOff>101600</xdr:colOff>
      <xdr:row>98</xdr:row>
      <xdr:rowOff>14543</xdr:rowOff>
    </xdr:to>
    <xdr:sp macro="" textlink="">
      <xdr:nvSpPr>
        <xdr:cNvPr id="726" name="楕円 725"/>
        <xdr:cNvSpPr/>
      </xdr:nvSpPr>
      <xdr:spPr>
        <a:xfrm>
          <a:off x="15430500" y="167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5670</xdr:rowOff>
    </xdr:from>
    <xdr:ext cx="534377" cy="259045"/>
    <xdr:sp macro="" textlink="">
      <xdr:nvSpPr>
        <xdr:cNvPr id="727" name="テキスト ボックス 726"/>
        <xdr:cNvSpPr txBox="1"/>
      </xdr:nvSpPr>
      <xdr:spPr>
        <a:xfrm>
          <a:off x="15214111" y="168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123549</xdr:rowOff>
    </xdr:from>
    <xdr:to>
      <xdr:col>76</xdr:col>
      <xdr:colOff>165100</xdr:colOff>
      <xdr:row>98</xdr:row>
      <xdr:rowOff>53699</xdr:rowOff>
    </xdr:to>
    <xdr:sp macro="" textlink="">
      <xdr:nvSpPr>
        <xdr:cNvPr id="728" name="楕円 727"/>
        <xdr:cNvSpPr/>
      </xdr:nvSpPr>
      <xdr:spPr>
        <a:xfrm>
          <a:off x="14541500" y="167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44826</xdr:rowOff>
    </xdr:from>
    <xdr:ext cx="534377" cy="259045"/>
    <xdr:sp macro="" textlink="">
      <xdr:nvSpPr>
        <xdr:cNvPr id="729" name="テキスト ボックス 728"/>
        <xdr:cNvSpPr txBox="1"/>
      </xdr:nvSpPr>
      <xdr:spPr>
        <a:xfrm>
          <a:off x="14325111" y="168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123059</xdr:rowOff>
    </xdr:from>
    <xdr:to>
      <xdr:col>72</xdr:col>
      <xdr:colOff>38100</xdr:colOff>
      <xdr:row>98</xdr:row>
      <xdr:rowOff>53209</xdr:rowOff>
    </xdr:to>
    <xdr:sp macro="" textlink="">
      <xdr:nvSpPr>
        <xdr:cNvPr id="730" name="楕円 729"/>
        <xdr:cNvSpPr/>
      </xdr:nvSpPr>
      <xdr:spPr>
        <a:xfrm>
          <a:off x="13652500" y="167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44336</xdr:rowOff>
    </xdr:from>
    <xdr:ext cx="534377" cy="259045"/>
    <xdr:sp macro="" textlink="">
      <xdr:nvSpPr>
        <xdr:cNvPr id="731" name="テキスト ボックス 730"/>
        <xdr:cNvSpPr txBox="1"/>
      </xdr:nvSpPr>
      <xdr:spPr>
        <a:xfrm>
          <a:off x="13436111" y="168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77144</xdr:rowOff>
    </xdr:from>
    <xdr:to>
      <xdr:col>67</xdr:col>
      <xdr:colOff>101600</xdr:colOff>
      <xdr:row>98</xdr:row>
      <xdr:rowOff>7294</xdr:rowOff>
    </xdr:to>
    <xdr:sp macro="" textlink="">
      <xdr:nvSpPr>
        <xdr:cNvPr id="732" name="楕円 731"/>
        <xdr:cNvSpPr/>
      </xdr:nvSpPr>
      <xdr:spPr>
        <a:xfrm>
          <a:off x="12763500" y="167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169871</xdr:rowOff>
    </xdr:from>
    <xdr:ext cx="534377" cy="259045"/>
    <xdr:sp macro="" textlink="">
      <xdr:nvSpPr>
        <xdr:cNvPr id="733" name="テキスト ボックス 732"/>
        <xdr:cNvSpPr txBox="1"/>
      </xdr:nvSpPr>
      <xdr:spPr>
        <a:xfrm>
          <a:off x="12547111" y="168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年度の歳出は、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や消防費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土木費は、（仮称）大和圃場跡地公園整備事業などにより、</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rPr>
            <a:t>4,286</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円増加となった。</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消防費は、圃場跡地消防防災設備整備事業などにより、</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rPr>
            <a:t>733</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円増加となった。</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民生費は、待機児童対策として保育施設の定員増を進めたことなどにより、</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rPr>
            <a:t>478</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円増加となった。</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教育費は、小学校防音設備整備事業において渋谷小学校の工事が終了したことなどにより、</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rPr>
            <a:t>2,860</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円減少となった。</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実質収支は平成</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年度以前は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億円程度で推移していたが、平成</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年度</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億円に達したところから漸減しており、平成</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年度は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19.3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億円となった。</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年度は、歳入が財産収入や地方債の増加などにより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億円増加し、歳出が土木費及び消防費の増加などにより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億円増加した。この結果、平成</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年度と比較し実質収支が</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億円減少、標準財政規模は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億円減少したことから、実質収支比率は減少した。</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また、実質単年度収支比率は、実質収支額が</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億円減少したため、</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0.03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ポイント下がった。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平成</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年度は全会計の実質収支が黒字のため、実質赤字は発生せず、連結実質赤字比率は算定されていない。</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公営企業会計では、病院事業会計および下水道事業特別会計のいずれも黒字となっている。病院事業の資金余剰額は前年度と比べ</a:t>
          </a:r>
          <a:r>
            <a:rPr kumimoji="1" lang="en-US" altLang="ja-JP" sz="1400">
              <a:latin typeface="ＭＳ ゴシック" panose="020B0609070205080204" pitchFamily="49" charset="-128"/>
              <a:ea typeface="ＭＳ ゴシック" panose="020B0609070205080204" pitchFamily="49" charset="-128"/>
            </a:rPr>
            <a:t>865,969</a:t>
          </a:r>
          <a:r>
            <a:rPr kumimoji="1" lang="ja-JP" altLang="en-US" sz="1400">
              <a:latin typeface="ＭＳ ゴシック" panose="020B0609070205080204" pitchFamily="49" charset="-128"/>
              <a:ea typeface="ＭＳ ゴシック" panose="020B0609070205080204" pitchFamily="49" charset="-128"/>
            </a:rPr>
            <a:t>千円減少し、準損失が</a:t>
          </a:r>
          <a:r>
            <a:rPr kumimoji="1" lang="en-US" altLang="ja-JP" sz="1400">
              <a:latin typeface="ＭＳ ゴシック" panose="020B0609070205080204" pitchFamily="49" charset="-128"/>
              <a:ea typeface="ＭＳ ゴシック" panose="020B0609070205080204" pitchFamily="49" charset="-128"/>
            </a:rPr>
            <a:t>672,323</a:t>
          </a:r>
          <a:r>
            <a:rPr kumimoji="1" lang="ja-JP" altLang="en-US" sz="1400">
              <a:latin typeface="ＭＳ ゴシック" panose="020B0609070205080204" pitchFamily="49" charset="-128"/>
              <a:ea typeface="ＭＳ ゴシック" panose="020B0609070205080204" pitchFamily="49" charset="-128"/>
            </a:rPr>
            <a:t>千円となった。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76606227</v>
      </c>
      <c r="BO4" s="430"/>
      <c r="BP4" s="430"/>
      <c r="BQ4" s="430"/>
      <c r="BR4" s="430"/>
      <c r="BS4" s="430"/>
      <c r="BT4" s="430"/>
      <c r="BU4" s="431"/>
      <c r="BV4" s="429">
        <v>75843165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4.7</v>
      </c>
      <c r="CU4" s="436"/>
      <c r="CV4" s="436"/>
      <c r="CW4" s="436"/>
      <c r="CX4" s="436"/>
      <c r="CY4" s="436"/>
      <c r="CZ4" s="436"/>
      <c r="DA4" s="437"/>
      <c r="DB4" s="435">
        <v>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74380989</v>
      </c>
      <c r="BO5" s="467"/>
      <c r="BP5" s="467"/>
      <c r="BQ5" s="467"/>
      <c r="BR5" s="467"/>
      <c r="BS5" s="467"/>
      <c r="BT5" s="467"/>
      <c r="BU5" s="468"/>
      <c r="BV5" s="466">
        <v>73172187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98.4</v>
      </c>
      <c r="CU5" s="464"/>
      <c r="CV5" s="464"/>
      <c r="CW5" s="464"/>
      <c r="CX5" s="464"/>
      <c r="CY5" s="464"/>
      <c r="CZ5" s="464"/>
      <c r="DA5" s="465"/>
      <c r="DB5" s="463">
        <v>97.4</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2225238</v>
      </c>
      <c r="BO6" s="467"/>
      <c r="BP6" s="467"/>
      <c r="BQ6" s="467"/>
      <c r="BR6" s="467"/>
      <c r="BS6" s="467"/>
      <c r="BT6" s="467"/>
      <c r="BU6" s="468"/>
      <c r="BV6" s="466">
        <v>2670978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101.5</v>
      </c>
      <c r="CU6" s="504"/>
      <c r="CV6" s="504"/>
      <c r="CW6" s="504"/>
      <c r="CX6" s="504"/>
      <c r="CY6" s="504"/>
      <c r="CZ6" s="504"/>
      <c r="DA6" s="505"/>
      <c r="DB6" s="503">
        <v>101.5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293125</v>
      </c>
      <c r="BO7" s="467"/>
      <c r="BP7" s="467"/>
      <c r="BQ7" s="467"/>
      <c r="BR7" s="467"/>
      <c r="BS7" s="467"/>
      <c r="BT7" s="467"/>
      <c r="BU7" s="468"/>
      <c r="BV7" s="466">
        <v>210843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41331682</v>
      </c>
      <c r="CU7" s="467"/>
      <c r="CV7" s="467"/>
      <c r="CW7" s="467"/>
      <c r="CX7" s="467"/>
      <c r="CY7" s="467"/>
      <c r="CZ7" s="467"/>
      <c r="DA7" s="468"/>
      <c r="DB7" s="466">
        <v>41345457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1932113</v>
      </c>
      <c r="BO8" s="467"/>
      <c r="BP8" s="467"/>
      <c r="BQ8" s="467"/>
      <c r="BR8" s="467"/>
      <c r="BS8" s="467"/>
      <c r="BT8" s="467"/>
      <c r="BU8" s="468"/>
      <c r="BV8" s="466">
        <v>2460135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0.97</v>
      </c>
      <c r="CU8" s="507"/>
      <c r="CV8" s="507"/>
      <c r="CW8" s="507"/>
      <c r="CX8" s="507"/>
      <c r="CY8" s="507"/>
      <c r="CZ8" s="507"/>
      <c r="DA8" s="508"/>
      <c r="DB8" s="506">
        <v>0.97</v>
      </c>
      <c r="DC8" s="507"/>
      <c r="DD8" s="507"/>
      <c r="DE8" s="507"/>
      <c r="DF8" s="507"/>
      <c r="DG8" s="507"/>
      <c r="DH8" s="507"/>
      <c r="DI8" s="508"/>
      <c r="DJ8" s="185"/>
      <c r="DK8" s="185"/>
      <c r="DL8" s="185"/>
      <c r="DM8" s="185"/>
      <c r="DN8" s="185"/>
      <c r="DO8" s="185"/>
    </row>
    <row r="9" spans="1:119" ht="18.75" customHeight="1" thickBot="1" x14ac:dyDescent="0.25">
      <c r="A9" s="186"/>
      <c r="B9" s="460" t="s">
        <v>113</v>
      </c>
      <c r="C9" s="461"/>
      <c r="D9" s="461"/>
      <c r="E9" s="461"/>
      <c r="F9" s="461"/>
      <c r="G9" s="461"/>
      <c r="H9" s="461"/>
      <c r="I9" s="461"/>
      <c r="J9" s="461"/>
      <c r="K9" s="509"/>
      <c r="L9" s="510" t="s">
        <v>114</v>
      </c>
      <c r="M9" s="511"/>
      <c r="N9" s="511"/>
      <c r="O9" s="511"/>
      <c r="P9" s="511"/>
      <c r="Q9" s="512"/>
      <c r="R9" s="513">
        <v>232922</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102</v>
      </c>
      <c r="AV9" s="499"/>
      <c r="AW9" s="499"/>
      <c r="AX9" s="499"/>
      <c r="AY9" s="500" t="s">
        <v>117</v>
      </c>
      <c r="AZ9" s="501"/>
      <c r="BA9" s="501"/>
      <c r="BB9" s="501"/>
      <c r="BC9" s="501"/>
      <c r="BD9" s="501"/>
      <c r="BE9" s="501"/>
      <c r="BF9" s="501"/>
      <c r="BG9" s="501"/>
      <c r="BH9" s="501"/>
      <c r="BI9" s="501"/>
      <c r="BJ9" s="501"/>
      <c r="BK9" s="501"/>
      <c r="BL9" s="501"/>
      <c r="BM9" s="502"/>
      <c r="BN9" s="466">
        <v>-528022</v>
      </c>
      <c r="BO9" s="467"/>
      <c r="BP9" s="467"/>
      <c r="BQ9" s="467"/>
      <c r="BR9" s="467"/>
      <c r="BS9" s="467"/>
      <c r="BT9" s="467"/>
      <c r="BU9" s="468"/>
      <c r="BV9" s="466">
        <v>-407640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9.6</v>
      </c>
      <c r="CU9" s="464"/>
      <c r="CV9" s="464"/>
      <c r="CW9" s="464"/>
      <c r="CX9" s="464"/>
      <c r="CY9" s="464"/>
      <c r="CZ9" s="464"/>
      <c r="DA9" s="465"/>
      <c r="DB9" s="463">
        <v>9.1999999999999993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228186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569</v>
      </c>
      <c r="BO10" s="467"/>
      <c r="BP10" s="467"/>
      <c r="BQ10" s="467"/>
      <c r="BR10" s="467"/>
      <c r="BS10" s="467"/>
      <c r="BT10" s="467"/>
      <c r="BU10" s="468"/>
      <c r="BV10" s="466">
        <v>820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237112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1460000</v>
      </c>
      <c r="BO12" s="467"/>
      <c r="BP12" s="467"/>
      <c r="BQ12" s="467"/>
      <c r="BR12" s="467"/>
      <c r="BS12" s="467"/>
      <c r="BT12" s="467"/>
      <c r="BU12" s="468"/>
      <c r="BV12" s="466">
        <v>1570000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140</v>
      </c>
      <c r="N13" s="555"/>
      <c r="O13" s="555"/>
      <c r="P13" s="555"/>
      <c r="Q13" s="556"/>
      <c r="R13" s="547">
        <v>230459</v>
      </c>
      <c r="S13" s="548"/>
      <c r="T13" s="548"/>
      <c r="U13" s="548"/>
      <c r="V13" s="549"/>
      <c r="W13" s="482" t="s">
        <v>141</v>
      </c>
      <c r="X13" s="483"/>
      <c r="Y13" s="483"/>
      <c r="Z13" s="483"/>
      <c r="AA13" s="483"/>
      <c r="AB13" s="473"/>
      <c r="AC13" s="517">
        <v>486</v>
      </c>
      <c r="AD13" s="518"/>
      <c r="AE13" s="518"/>
      <c r="AF13" s="518"/>
      <c r="AG13" s="557"/>
      <c r="AH13" s="517">
        <v>453</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-1987453</v>
      </c>
      <c r="BO13" s="467"/>
      <c r="BP13" s="467"/>
      <c r="BQ13" s="467"/>
      <c r="BR13" s="467"/>
      <c r="BS13" s="467"/>
      <c r="BT13" s="467"/>
      <c r="BU13" s="468"/>
      <c r="BV13" s="466">
        <v>-1976820</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0.6</v>
      </c>
      <c r="CU13" s="464"/>
      <c r="CV13" s="464"/>
      <c r="CW13" s="464"/>
      <c r="CX13" s="464"/>
      <c r="CY13" s="464"/>
      <c r="CZ13" s="464"/>
      <c r="DA13" s="465"/>
      <c r="DB13" s="463">
        <v>0.7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146</v>
      </c>
      <c r="M14" s="545"/>
      <c r="N14" s="545"/>
      <c r="O14" s="545"/>
      <c r="P14" s="545"/>
      <c r="Q14" s="546"/>
      <c r="R14" s="547">
        <v>236675</v>
      </c>
      <c r="S14" s="548"/>
      <c r="T14" s="548"/>
      <c r="U14" s="548"/>
      <c r="V14" s="549"/>
      <c r="W14" s="456"/>
      <c r="X14" s="457"/>
      <c r="Y14" s="457"/>
      <c r="Z14" s="457"/>
      <c r="AA14" s="457"/>
      <c r="AB14" s="446"/>
      <c r="AC14" s="550">
        <v>0.5</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29.6</v>
      </c>
      <c r="CU14" s="562"/>
      <c r="CV14" s="562"/>
      <c r="CW14" s="562"/>
      <c r="CX14" s="562"/>
      <c r="CY14" s="562"/>
      <c r="CZ14" s="562"/>
      <c r="DA14" s="563"/>
      <c r="DB14" s="561">
        <v>28.4</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148</v>
      </c>
      <c r="N15" s="555"/>
      <c r="O15" s="555"/>
      <c r="P15" s="555"/>
      <c r="Q15" s="556"/>
      <c r="R15" s="547">
        <v>230325</v>
      </c>
      <c r="S15" s="548"/>
      <c r="T15" s="548"/>
      <c r="U15" s="548"/>
      <c r="V15" s="549"/>
      <c r="W15" s="482" t="s">
        <v>149</v>
      </c>
      <c r="X15" s="483"/>
      <c r="Y15" s="483"/>
      <c r="Z15" s="483"/>
      <c r="AA15" s="483"/>
      <c r="AB15" s="473"/>
      <c r="AC15" s="517">
        <v>24622</v>
      </c>
      <c r="AD15" s="518"/>
      <c r="AE15" s="518"/>
      <c r="AF15" s="518"/>
      <c r="AG15" s="557"/>
      <c r="AH15" s="517">
        <v>23892</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29945517</v>
      </c>
      <c r="BO15" s="430"/>
      <c r="BP15" s="430"/>
      <c r="BQ15" s="430"/>
      <c r="BR15" s="430"/>
      <c r="BS15" s="430"/>
      <c r="BT15" s="430"/>
      <c r="BU15" s="431"/>
      <c r="BV15" s="429">
        <v>30223049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24.2</v>
      </c>
      <c r="AD16" s="551"/>
      <c r="AE16" s="551"/>
      <c r="AF16" s="551"/>
      <c r="AG16" s="552"/>
      <c r="AH16" s="550">
        <v>24.6</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30829759</v>
      </c>
      <c r="BO16" s="467"/>
      <c r="BP16" s="467"/>
      <c r="BQ16" s="467"/>
      <c r="BR16" s="467"/>
      <c r="BS16" s="467"/>
      <c r="BT16" s="467"/>
      <c r="BU16" s="468"/>
      <c r="BV16" s="466">
        <v>31029327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76540</v>
      </c>
      <c r="AD17" s="518"/>
      <c r="AE17" s="518"/>
      <c r="AF17" s="518"/>
      <c r="AG17" s="557"/>
      <c r="AH17" s="517">
        <v>72590</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38450574</v>
      </c>
      <c r="BO17" s="467"/>
      <c r="BP17" s="467"/>
      <c r="BQ17" s="467"/>
      <c r="BR17" s="467"/>
      <c r="BS17" s="467"/>
      <c r="BT17" s="467"/>
      <c r="BU17" s="468"/>
      <c r="BV17" s="466">
        <v>38880609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159</v>
      </c>
      <c r="C18" s="509"/>
      <c r="D18" s="509"/>
      <c r="E18" s="578"/>
      <c r="F18" s="578"/>
      <c r="G18" s="578"/>
      <c r="H18" s="578"/>
      <c r="I18" s="578"/>
      <c r="J18" s="578"/>
      <c r="K18" s="578"/>
      <c r="L18" s="579">
        <v>27.09</v>
      </c>
      <c r="M18" s="579"/>
      <c r="N18" s="579"/>
      <c r="O18" s="579"/>
      <c r="P18" s="579"/>
      <c r="Q18" s="579"/>
      <c r="R18" s="580"/>
      <c r="S18" s="580"/>
      <c r="T18" s="580"/>
      <c r="U18" s="580"/>
      <c r="V18" s="581"/>
      <c r="W18" s="484"/>
      <c r="X18" s="485"/>
      <c r="Y18" s="485"/>
      <c r="Z18" s="485"/>
      <c r="AA18" s="485"/>
      <c r="AB18" s="476"/>
      <c r="AC18" s="582">
        <v>75.3</v>
      </c>
      <c r="AD18" s="583"/>
      <c r="AE18" s="583"/>
      <c r="AF18" s="583"/>
      <c r="AG18" s="584"/>
      <c r="AH18" s="582">
        <v>74.900000000000006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41360719</v>
      </c>
      <c r="BO18" s="467"/>
      <c r="BP18" s="467"/>
      <c r="BQ18" s="467"/>
      <c r="BR18" s="467"/>
      <c r="BS18" s="467"/>
      <c r="BT18" s="467"/>
      <c r="BU18" s="468"/>
      <c r="BV18" s="466">
        <v>41002561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161</v>
      </c>
      <c r="C19" s="509"/>
      <c r="D19" s="509"/>
      <c r="E19" s="578"/>
      <c r="F19" s="578"/>
      <c r="G19" s="578"/>
      <c r="H19" s="578"/>
      <c r="I19" s="578"/>
      <c r="J19" s="578"/>
      <c r="K19" s="578"/>
      <c r="L19" s="586">
        <v>8598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48699057</v>
      </c>
      <c r="BO19" s="467"/>
      <c r="BP19" s="467"/>
      <c r="BQ19" s="467"/>
      <c r="BR19" s="467"/>
      <c r="BS19" s="467"/>
      <c r="BT19" s="467"/>
      <c r="BU19" s="468"/>
      <c r="BV19" s="466">
        <v>48986782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163</v>
      </c>
      <c r="C20" s="509"/>
      <c r="D20" s="509"/>
      <c r="E20" s="578"/>
      <c r="F20" s="578"/>
      <c r="G20" s="578"/>
      <c r="H20" s="578"/>
      <c r="I20" s="578"/>
      <c r="J20" s="578"/>
      <c r="K20" s="578"/>
      <c r="L20" s="586">
        <v>102020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55489531</v>
      </c>
      <c r="BO23" s="467"/>
      <c r="BP23" s="467"/>
      <c r="BQ23" s="467"/>
      <c r="BR23" s="467"/>
      <c r="BS23" s="467"/>
      <c r="BT23" s="467"/>
      <c r="BU23" s="468"/>
      <c r="BV23" s="466">
        <v>53717000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172</v>
      </c>
      <c r="F24" s="496"/>
      <c r="G24" s="496"/>
      <c r="H24" s="496"/>
      <c r="I24" s="496"/>
      <c r="J24" s="496"/>
      <c r="K24" s="497"/>
      <c r="L24" s="517">
        <v>1</v>
      </c>
      <c r="M24" s="518"/>
      <c r="N24" s="518"/>
      <c r="O24" s="518"/>
      <c r="P24" s="557"/>
      <c r="Q24" s="517">
        <v>9430</v>
      </c>
      <c r="R24" s="518"/>
      <c r="S24" s="518"/>
      <c r="T24" s="518"/>
      <c r="U24" s="518"/>
      <c r="V24" s="557"/>
      <c r="W24" s="616"/>
      <c r="X24" s="604"/>
      <c r="Y24" s="605"/>
      <c r="Z24" s="516" t="s">
        <v>173</v>
      </c>
      <c r="AA24" s="496"/>
      <c r="AB24" s="496"/>
      <c r="AC24" s="496"/>
      <c r="AD24" s="496"/>
      <c r="AE24" s="496"/>
      <c r="AF24" s="496"/>
      <c r="AG24" s="497"/>
      <c r="AH24" s="517">
        <v>1237</v>
      </c>
      <c r="AI24" s="518"/>
      <c r="AJ24" s="518"/>
      <c r="AK24" s="518"/>
      <c r="AL24" s="557"/>
      <c r="AM24" s="517">
        <v>3844596</v>
      </c>
      <c r="AN24" s="518"/>
      <c r="AO24" s="518"/>
      <c r="AP24" s="518"/>
      <c r="AQ24" s="518"/>
      <c r="AR24" s="557"/>
      <c r="AS24" s="517">
        <v>3108</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37180686</v>
      </c>
      <c r="BO24" s="467"/>
      <c r="BP24" s="467"/>
      <c r="BQ24" s="467"/>
      <c r="BR24" s="467"/>
      <c r="BS24" s="467"/>
      <c r="BT24" s="467"/>
      <c r="BU24" s="468"/>
      <c r="BV24" s="466">
        <v>36766605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175</v>
      </c>
      <c r="F25" s="496"/>
      <c r="G25" s="496"/>
      <c r="H25" s="496"/>
      <c r="I25" s="496"/>
      <c r="J25" s="496"/>
      <c r="K25" s="497"/>
      <c r="L25" s="517">
        <v>2</v>
      </c>
      <c r="M25" s="518"/>
      <c r="N25" s="518"/>
      <c r="O25" s="518"/>
      <c r="P25" s="557"/>
      <c r="Q25" s="517">
        <v>7640</v>
      </c>
      <c r="R25" s="518"/>
      <c r="S25" s="518"/>
      <c r="T25" s="518"/>
      <c r="U25" s="518"/>
      <c r="V25" s="557"/>
      <c r="W25" s="616"/>
      <c r="X25" s="604"/>
      <c r="Y25" s="605"/>
      <c r="Z25" s="516" t="s">
        <v>176</v>
      </c>
      <c r="AA25" s="496"/>
      <c r="AB25" s="496"/>
      <c r="AC25" s="496"/>
      <c r="AD25" s="496"/>
      <c r="AE25" s="496"/>
      <c r="AF25" s="496"/>
      <c r="AG25" s="497"/>
      <c r="AH25" s="517">
        <v>232</v>
      </c>
      <c r="AI25" s="518"/>
      <c r="AJ25" s="518"/>
      <c r="AK25" s="518"/>
      <c r="AL25" s="557"/>
      <c r="AM25" s="517">
        <v>742168</v>
      </c>
      <c r="AN25" s="518"/>
      <c r="AO25" s="518"/>
      <c r="AP25" s="518"/>
      <c r="AQ25" s="518"/>
      <c r="AR25" s="557"/>
      <c r="AS25" s="517">
        <v>3199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12970536</v>
      </c>
      <c r="BO25" s="430"/>
      <c r="BP25" s="430"/>
      <c r="BQ25" s="430"/>
      <c r="BR25" s="430"/>
      <c r="BS25" s="430"/>
      <c r="BT25" s="430"/>
      <c r="BU25" s="431"/>
      <c r="BV25" s="429">
        <v>13452046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178</v>
      </c>
      <c r="F26" s="496"/>
      <c r="G26" s="496"/>
      <c r="H26" s="496"/>
      <c r="I26" s="496"/>
      <c r="J26" s="496"/>
      <c r="K26" s="497"/>
      <c r="L26" s="517">
        <v>1</v>
      </c>
      <c r="M26" s="518"/>
      <c r="N26" s="518"/>
      <c r="O26" s="518"/>
      <c r="P26" s="557"/>
      <c r="Q26" s="517">
        <v>6820</v>
      </c>
      <c r="R26" s="518"/>
      <c r="S26" s="518"/>
      <c r="T26" s="518"/>
      <c r="U26" s="518"/>
      <c r="V26" s="557"/>
      <c r="W26" s="616"/>
      <c r="X26" s="604"/>
      <c r="Y26" s="605"/>
      <c r="Z26" s="516" t="s">
        <v>179</v>
      </c>
      <c r="AA26" s="626"/>
      <c r="AB26" s="626"/>
      <c r="AC26" s="626"/>
      <c r="AD26" s="626"/>
      <c r="AE26" s="626"/>
      <c r="AF26" s="626"/>
      <c r="AG26" s="627"/>
      <c r="AH26" s="517">
        <v>96</v>
      </c>
      <c r="AI26" s="518"/>
      <c r="AJ26" s="518"/>
      <c r="AK26" s="518"/>
      <c r="AL26" s="557"/>
      <c r="AM26" s="517">
        <v>327648</v>
      </c>
      <c r="AN26" s="518"/>
      <c r="AO26" s="518"/>
      <c r="AP26" s="518"/>
      <c r="AQ26" s="518"/>
      <c r="AR26" s="557"/>
      <c r="AS26" s="517">
        <v>3413</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181</v>
      </c>
      <c r="F27" s="496"/>
      <c r="G27" s="496"/>
      <c r="H27" s="496"/>
      <c r="I27" s="496"/>
      <c r="J27" s="496"/>
      <c r="K27" s="497"/>
      <c r="L27" s="517">
        <v>1</v>
      </c>
      <c r="M27" s="518"/>
      <c r="N27" s="518"/>
      <c r="O27" s="518"/>
      <c r="P27" s="557"/>
      <c r="Q27" s="517">
        <v>5490</v>
      </c>
      <c r="R27" s="518"/>
      <c r="S27" s="518"/>
      <c r="T27" s="518"/>
      <c r="U27" s="518"/>
      <c r="V27" s="557"/>
      <c r="W27" s="616"/>
      <c r="X27" s="604"/>
      <c r="Y27" s="605"/>
      <c r="Z27" s="516" t="s">
        <v>182</v>
      </c>
      <c r="AA27" s="496"/>
      <c r="AB27" s="496"/>
      <c r="AC27" s="496"/>
      <c r="AD27" s="496"/>
      <c r="AE27" s="496"/>
      <c r="AF27" s="496"/>
      <c r="AG27" s="497"/>
      <c r="AH27" s="517">
        <v>20</v>
      </c>
      <c r="AI27" s="518"/>
      <c r="AJ27" s="518"/>
      <c r="AK27" s="518"/>
      <c r="AL27" s="557"/>
      <c r="AM27" s="517">
        <v>74920</v>
      </c>
      <c r="AN27" s="518"/>
      <c r="AO27" s="518"/>
      <c r="AP27" s="518"/>
      <c r="AQ27" s="518"/>
      <c r="AR27" s="557"/>
      <c r="AS27" s="517">
        <v>3746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184</v>
      </c>
      <c r="F28" s="496"/>
      <c r="G28" s="496"/>
      <c r="H28" s="496"/>
      <c r="I28" s="496"/>
      <c r="J28" s="496"/>
      <c r="K28" s="497"/>
      <c r="L28" s="517">
        <v>1</v>
      </c>
      <c r="M28" s="518"/>
      <c r="N28" s="518"/>
      <c r="O28" s="518"/>
      <c r="P28" s="557"/>
      <c r="Q28" s="517">
        <v>4660</v>
      </c>
      <c r="R28" s="518"/>
      <c r="S28" s="518"/>
      <c r="T28" s="518"/>
      <c r="U28" s="518"/>
      <c r="V28" s="557"/>
      <c r="W28" s="616"/>
      <c r="X28" s="604"/>
      <c r="Y28" s="605"/>
      <c r="Z28" s="516" t="s">
        <v>185</v>
      </c>
      <c r="AA28" s="496"/>
      <c r="AB28" s="496"/>
      <c r="AC28" s="496"/>
      <c r="AD28" s="496"/>
      <c r="AE28" s="496"/>
      <c r="AF28" s="496"/>
      <c r="AG28" s="497"/>
      <c r="AH28" s="517" t="s">
        <v>186</v>
      </c>
      <c r="AI28" s="518"/>
      <c r="AJ28" s="518"/>
      <c r="AK28" s="518"/>
      <c r="AL28" s="557"/>
      <c r="AM28" s="517" t="s">
        <v>186</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5653929</v>
      </c>
      <c r="BO28" s="430"/>
      <c r="BP28" s="430"/>
      <c r="BQ28" s="430"/>
      <c r="BR28" s="430"/>
      <c r="BS28" s="430"/>
      <c r="BT28" s="430"/>
      <c r="BU28" s="431"/>
      <c r="BV28" s="429">
        <v>5713360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188</v>
      </c>
      <c r="F29" s="496"/>
      <c r="G29" s="496"/>
      <c r="H29" s="496"/>
      <c r="I29" s="496"/>
      <c r="J29" s="496"/>
      <c r="K29" s="497"/>
      <c r="L29" s="517">
        <v>26</v>
      </c>
      <c r="M29" s="518"/>
      <c r="N29" s="518"/>
      <c r="O29" s="518"/>
      <c r="P29" s="557"/>
      <c r="Q29" s="517">
        <v>4390</v>
      </c>
      <c r="R29" s="518"/>
      <c r="S29" s="518"/>
      <c r="T29" s="518"/>
      <c r="U29" s="518"/>
      <c r="V29" s="557"/>
      <c r="W29" s="617"/>
      <c r="X29" s="618"/>
      <c r="Y29" s="619"/>
      <c r="Z29" s="516" t="s">
        <v>189</v>
      </c>
      <c r="AA29" s="496"/>
      <c r="AB29" s="496"/>
      <c r="AC29" s="496"/>
      <c r="AD29" s="496"/>
      <c r="AE29" s="496"/>
      <c r="AF29" s="496"/>
      <c r="AG29" s="497"/>
      <c r="AH29" s="517">
        <v>1257</v>
      </c>
      <c r="AI29" s="518"/>
      <c r="AJ29" s="518"/>
      <c r="AK29" s="518"/>
      <c r="AL29" s="557"/>
      <c r="AM29" s="517">
        <v>3919516</v>
      </c>
      <c r="AN29" s="518"/>
      <c r="AO29" s="518"/>
      <c r="AP29" s="518"/>
      <c r="AQ29" s="518"/>
      <c r="AR29" s="557"/>
      <c r="AS29" s="517">
        <v>3118</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t="s">
        <v>139</v>
      </c>
      <c r="BO29" s="467"/>
      <c r="BP29" s="467"/>
      <c r="BQ29" s="467"/>
      <c r="BR29" s="467"/>
      <c r="BS29" s="467"/>
      <c r="BT29" s="467"/>
      <c r="BU29" s="468"/>
      <c r="BV29" s="466" t="s">
        <v>139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1479138</v>
      </c>
      <c r="BO30" s="640"/>
      <c r="BP30" s="640"/>
      <c r="BQ30" s="640"/>
      <c r="BR30" s="640"/>
      <c r="BS30" s="640"/>
      <c r="BT30" s="640"/>
      <c r="BU30" s="641"/>
      <c r="BV30" s="639">
        <v>1479128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199</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198</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広域大和斎場組合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大和市土地開発公社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渋谷土地区画整理事業特別会計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神奈川県後期高齢者医療広域連合（一般会計）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12</v>
      </c>
      <c r="CP35" s="652"/>
      <c r="CQ35" s="653" t="str">
        <f>IF('各会計、関係団体の財政状況及び健全化判断比率'!BS8="","",'各会計、関係団体の財政状況及び健全化判断比率'!BS8)</f>
        <v>（公財）大和市スポーツ・よか・みどり財団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神奈川県後期高齢者医療広域連合（特別会計）</v>
      </c>
      <c r="BZ36" s="653"/>
      <c r="CA36" s="653"/>
      <c r="CB36" s="653"/>
      <c r="CC36" s="653"/>
      <c r="CD36" s="653"/>
      <c r="CE36" s="653"/>
      <c r="CF36" s="653"/>
      <c r="CG36" s="653"/>
      <c r="CH36" s="653"/>
      <c r="CI36" s="653"/>
      <c r="CJ36" s="653"/>
      <c r="CK36" s="653"/>
      <c r="CL36" s="653"/>
      <c r="CM36" s="653"/>
      <c r="CN36" s="213"/>
      <c r="CO36" s="652">
        <f t="shared" si="3"/>
        <v>13</v>
      </c>
      <c r="CP36" s="652"/>
      <c r="CQ36" s="653" t="str">
        <f>IF('各会計、関係団体の財政状況及び健全化判断比率'!BS9="","",'各会計、関係団体の財政状況及び健全化判断比率'!BS9)</f>
        <v>（公財）大和市国際化協会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leomn+lC5vVWkXRYenTDSRSZI22m5I0fCuaQhCuKhE8I5Ssy7JGVrQaNyHGvtyxP+NxpsoK6P5xH438JoTzyw==" saltValue="VjdbZF8/bXNFveO4F/mE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4" t="s">
        <v>556</v>
      </c>
      <c r="D34" s="1244"/>
      <c r="E34" s="1245"/>
      <c r="F34" s="32">
        <v>7.79</v>
      </c>
      <c r="G34" s="33">
        <v>7.05</v>
      </c>
      <c r="H34" s="33">
        <v>6.94</v>
      </c>
      <c r="I34" s="33">
        <v>5.85</v>
      </c>
      <c r="J34" s="34">
        <v>4.55</v>
      </c>
      <c r="K34" s="22"/>
      <c r="L34" s="22"/>
      <c r="M34" s="22"/>
      <c r="N34" s="22"/>
      <c r="O34" s="22"/>
      <c r="P34" s="22"/>
    </row>
    <row r="35" spans="1:16" ht="39" customHeight="1" x14ac:dyDescent="0.2">
      <c r="A35" s="22"/>
      <c r="B35" s="35"/>
      <c r="C35" s="1238" t="s">
        <v>557</v>
      </c>
      <c r="D35" s="1239"/>
      <c r="E35" s="1240"/>
      <c r="F35" s="36">
        <v>0.36</v>
      </c>
      <c r="G35" s="37">
        <v>0.4</v>
      </c>
      <c r="H35" s="37">
        <v>0.55000000000000004</v>
      </c>
      <c r="I35" s="37">
        <v>0.49</v>
      </c>
      <c r="J35" s="38">
        <v>0.37</v>
      </c>
      <c r="K35" s="22"/>
      <c r="L35" s="22"/>
      <c r="M35" s="22"/>
      <c r="N35" s="22"/>
      <c r="O35" s="22"/>
      <c r="P35" s="22"/>
    </row>
    <row r="36" spans="1:16" ht="39" customHeight="1" x14ac:dyDescent="0.2">
      <c r="A36" s="22"/>
      <c r="B36" s="35"/>
      <c r="C36" s="1238" t="s">
        <v>558</v>
      </c>
      <c r="D36" s="1239"/>
      <c r="E36" s="1240"/>
      <c r="F36" s="36">
        <v>1.24</v>
      </c>
      <c r="G36" s="37">
        <v>1.73</v>
      </c>
      <c r="H36" s="37">
        <v>2.44</v>
      </c>
      <c r="I36" s="37">
        <v>2.4500000000000002</v>
      </c>
      <c r="J36" s="38">
        <v>0.36</v>
      </c>
      <c r="K36" s="22"/>
      <c r="L36" s="22"/>
      <c r="M36" s="22"/>
      <c r="N36" s="22"/>
      <c r="O36" s="22"/>
      <c r="P36" s="22"/>
    </row>
    <row r="37" spans="1:16" ht="39" customHeight="1" x14ac:dyDescent="0.2">
      <c r="A37" s="22"/>
      <c r="B37" s="35"/>
      <c r="C37" s="1238" t="s">
        <v>559</v>
      </c>
      <c r="D37" s="1239"/>
      <c r="E37" s="1240"/>
      <c r="F37" s="36">
        <v>7.63</v>
      </c>
      <c r="G37" s="37">
        <v>7.04</v>
      </c>
      <c r="H37" s="37">
        <v>5.42</v>
      </c>
      <c r="I37" s="37">
        <v>2.4</v>
      </c>
      <c r="J37" s="38">
        <v>0.31</v>
      </c>
      <c r="K37" s="22"/>
      <c r="L37" s="22"/>
      <c r="M37" s="22"/>
      <c r="N37" s="22"/>
      <c r="O37" s="22"/>
      <c r="P37" s="22"/>
    </row>
    <row r="38" spans="1:16" ht="39" customHeight="1" x14ac:dyDescent="0.2">
      <c r="A38" s="22"/>
      <c r="B38" s="35"/>
      <c r="C38" s="1238" t="s">
        <v>560</v>
      </c>
      <c r="D38" s="1239"/>
      <c r="E38" s="1240"/>
      <c r="F38" s="36">
        <v>0.54</v>
      </c>
      <c r="G38" s="37">
        <v>0.28999999999999998</v>
      </c>
      <c r="H38" s="37">
        <v>1.1599999999999999</v>
      </c>
      <c r="I38" s="37">
        <v>0.68</v>
      </c>
      <c r="J38" s="38">
        <v>0.28999999999999998</v>
      </c>
      <c r="K38" s="22"/>
      <c r="L38" s="22"/>
      <c r="M38" s="22"/>
      <c r="N38" s="22"/>
      <c r="O38" s="22"/>
      <c r="P38" s="22"/>
    </row>
    <row r="39" spans="1:16" ht="39" customHeight="1" x14ac:dyDescent="0.2">
      <c r="A39" s="22"/>
      <c r="B39" s="35"/>
      <c r="C39" s="1238" t="s">
        <v>561</v>
      </c>
      <c r="D39" s="1239"/>
      <c r="E39" s="1240"/>
      <c r="F39" s="36">
        <v>0.16</v>
      </c>
      <c r="G39" s="37">
        <v>0.18</v>
      </c>
      <c r="H39" s="37">
        <v>0.22</v>
      </c>
      <c r="I39" s="37">
        <v>0.2</v>
      </c>
      <c r="J39" s="38">
        <v>0.22</v>
      </c>
      <c r="K39" s="22"/>
      <c r="L39" s="22"/>
      <c r="M39" s="22"/>
      <c r="N39" s="22"/>
      <c r="O39" s="22"/>
      <c r="P39" s="22"/>
    </row>
    <row r="40" spans="1:16" ht="39" customHeight="1" x14ac:dyDescent="0.2">
      <c r="A40" s="22"/>
      <c r="B40" s="35"/>
      <c r="C40" s="1238" t="s">
        <v>562</v>
      </c>
      <c r="D40" s="1239"/>
      <c r="E40" s="1240"/>
      <c r="F40" s="36">
        <v>0.27</v>
      </c>
      <c r="G40" s="37">
        <v>0.2</v>
      </c>
      <c r="H40" s="37">
        <v>0.05</v>
      </c>
      <c r="I40" s="37">
        <v>0.09</v>
      </c>
      <c r="J40" s="38">
        <v>0.12</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563</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564</v>
      </c>
      <c r="D43" s="1242"/>
      <c r="E43" s="1243"/>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HeVhhIvYST/a8umN+UIH0SXOjMt+LTTezbaaTn1yIdLNUl5tsGFiOhPoe6fZoqhF5ubKEJCW3zk3YD+FPqdmw==" saltValue="p1OMeBziieDCGKztxEM6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4506</v>
      </c>
      <c r="L45" s="60">
        <v>4197</v>
      </c>
      <c r="M45" s="60">
        <v>4211</v>
      </c>
      <c r="N45" s="60">
        <v>4528</v>
      </c>
      <c r="O45" s="61">
        <v>4617</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505</v>
      </c>
      <c r="L46" s="64" t="s">
        <v>505</v>
      </c>
      <c r="M46" s="64" t="s">
        <v>505</v>
      </c>
      <c r="N46" s="64" t="s">
        <v>505</v>
      </c>
      <c r="O46" s="65">
        <v>2</v>
      </c>
      <c r="P46" s="48"/>
      <c r="Q46" s="48"/>
      <c r="R46" s="48"/>
      <c r="S46" s="48"/>
      <c r="T46" s="48"/>
      <c r="U46" s="48"/>
    </row>
    <row r="47" spans="1:21" ht="30.75" customHeight="1" x14ac:dyDescent="0.2">
      <c r="A47" s="48"/>
      <c r="B47" s="1248"/>
      <c r="C47" s="1249"/>
      <c r="D47" s="62"/>
      <c r="E47" s="1254" t="s">
        <v>14</v>
      </c>
      <c r="F47" s="1254"/>
      <c r="G47" s="1254"/>
      <c r="H47" s="1254"/>
      <c r="I47" s="1254"/>
      <c r="J47" s="1255"/>
      <c r="K47" s="63">
        <v>49</v>
      </c>
      <c r="L47" s="64">
        <v>53</v>
      </c>
      <c r="M47" s="64">
        <v>57</v>
      </c>
      <c r="N47" s="64">
        <v>56</v>
      </c>
      <c r="O47" s="65">
        <v>54</v>
      </c>
      <c r="P47" s="48"/>
      <c r="Q47" s="48"/>
      <c r="R47" s="48"/>
      <c r="S47" s="48"/>
      <c r="T47" s="48"/>
      <c r="U47" s="48"/>
    </row>
    <row r="48" spans="1:21" ht="30.75" customHeight="1" x14ac:dyDescent="0.2">
      <c r="A48" s="48"/>
      <c r="B48" s="1248"/>
      <c r="C48" s="1249"/>
      <c r="D48" s="62"/>
      <c r="E48" s="1254" t="s">
        <v>15</v>
      </c>
      <c r="F48" s="1254"/>
      <c r="G48" s="1254"/>
      <c r="H48" s="1254"/>
      <c r="I48" s="1254"/>
      <c r="J48" s="1255"/>
      <c r="K48" s="63">
        <v>2006</v>
      </c>
      <c r="L48" s="64">
        <v>2006</v>
      </c>
      <c r="M48" s="64">
        <v>1850</v>
      </c>
      <c r="N48" s="64">
        <v>1778</v>
      </c>
      <c r="O48" s="65">
        <v>1647</v>
      </c>
      <c r="P48" s="48"/>
      <c r="Q48" s="48"/>
      <c r="R48" s="48"/>
      <c r="S48" s="48"/>
      <c r="T48" s="48"/>
      <c r="U48" s="48"/>
    </row>
    <row r="49" spans="1:21" ht="30.75" customHeight="1" x14ac:dyDescent="0.2">
      <c r="A49" s="48"/>
      <c r="B49" s="1248"/>
      <c r="C49" s="1249"/>
      <c r="D49" s="62"/>
      <c r="E49" s="1254" t="s">
        <v>16</v>
      </c>
      <c r="F49" s="1254"/>
      <c r="G49" s="1254"/>
      <c r="H49" s="1254"/>
      <c r="I49" s="1254"/>
      <c r="J49" s="1255"/>
      <c r="K49" s="63">
        <v>4</v>
      </c>
      <c r="L49" s="64" t="s">
        <v>505</v>
      </c>
      <c r="M49" s="64" t="s">
        <v>505</v>
      </c>
      <c r="N49" s="64" t="s">
        <v>505</v>
      </c>
      <c r="O49" s="65">
        <v>3</v>
      </c>
      <c r="P49" s="48"/>
      <c r="Q49" s="48"/>
      <c r="R49" s="48"/>
      <c r="S49" s="48"/>
      <c r="T49" s="48"/>
      <c r="U49" s="48"/>
    </row>
    <row r="50" spans="1:21" ht="30.75" customHeight="1" x14ac:dyDescent="0.2">
      <c r="A50" s="48"/>
      <c r="B50" s="1248"/>
      <c r="C50" s="1249"/>
      <c r="D50" s="62"/>
      <c r="E50" s="1254" t="s">
        <v>17</v>
      </c>
      <c r="F50" s="1254"/>
      <c r="G50" s="1254"/>
      <c r="H50" s="1254"/>
      <c r="I50" s="1254"/>
      <c r="J50" s="1255"/>
      <c r="K50" s="63">
        <v>71</v>
      </c>
      <c r="L50" s="64">
        <v>73</v>
      </c>
      <c r="M50" s="64">
        <v>73</v>
      </c>
      <c r="N50" s="64">
        <v>73</v>
      </c>
      <c r="O50" s="65">
        <v>73</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6408</v>
      </c>
      <c r="L52" s="64">
        <v>5956</v>
      </c>
      <c r="M52" s="64">
        <v>6010</v>
      </c>
      <c r="N52" s="64">
        <v>6117</v>
      </c>
      <c r="O52" s="65">
        <v>6216</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228</v>
      </c>
      <c r="L53" s="69">
        <v>373</v>
      </c>
      <c r="M53" s="69">
        <v>181</v>
      </c>
      <c r="N53" s="69">
        <v>318</v>
      </c>
      <c r="O53" s="70">
        <v>180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2">
      <c r="B57" s="1262" t="s">
        <v>25</v>
      </c>
      <c r="C57" s="1263"/>
      <c r="D57" s="1266" t="s">
        <v>26</v>
      </c>
      <c r="E57" s="1267"/>
      <c r="F57" s="1267"/>
      <c r="G57" s="1267"/>
      <c r="H57" s="1267"/>
      <c r="I57" s="1267"/>
      <c r="J57" s="1268"/>
      <c r="K57" s="82">
        <v>173</v>
      </c>
      <c r="L57" s="83">
        <v>155</v>
      </c>
      <c r="M57" s="83">
        <v>137</v>
      </c>
      <c r="N57" s="83">
        <v>169</v>
      </c>
      <c r="O57" s="84">
        <v>182</v>
      </c>
    </row>
    <row r="58" spans="1:21" ht="31.5" customHeight="1" thickBot="1" x14ac:dyDescent="0.25">
      <c r="B58" s="1264"/>
      <c r="C58" s="1265"/>
      <c r="D58" s="1269" t="s">
        <v>27</v>
      </c>
      <c r="E58" s="1270"/>
      <c r="F58" s="1270"/>
      <c r="G58" s="1270"/>
      <c r="H58" s="1270"/>
      <c r="I58" s="1270"/>
      <c r="J58" s="1271"/>
      <c r="K58" s="85">
        <v>79</v>
      </c>
      <c r="L58" s="86">
        <v>95</v>
      </c>
      <c r="M58" s="86">
        <v>115</v>
      </c>
      <c r="N58" s="86">
        <v>156</v>
      </c>
      <c r="O58" s="87">
        <v>192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erxpgWLeM2yNrpXdtoMZZYC8loD7IEyD73J0o4mLfrXaaPW3RspGiHUisZsjlF+rlw5MQBAL1fF3avrUEBNsg==" saltValue="yyf7ip3c7qeqedYY8gzx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546</v>
      </c>
      <c r="J40" s="99" t="s">
        <v>547</v>
      </c>
      <c r="K40" s="99" t="s">
        <v>548</v>
      </c>
      <c r="L40" s="99" t="s">
        <v>549</v>
      </c>
      <c r="M40" s="100" t="s">
        <v>550</v>
      </c>
    </row>
    <row r="41" spans="2:13" ht="27.75" customHeight="1" x14ac:dyDescent="0.2">
      <c r="B41" s="1272" t="s">
        <v>30</v>
      </c>
      <c r="C41" s="1273"/>
      <c r="D41" s="101"/>
      <c r="E41" s="1278" t="s">
        <v>31</v>
      </c>
      <c r="F41" s="1278"/>
      <c r="G41" s="1278"/>
      <c r="H41" s="1279"/>
      <c r="I41" s="102">
        <v>47814</v>
      </c>
      <c r="J41" s="103">
        <v>52187</v>
      </c>
      <c r="K41" s="103">
        <v>52861</v>
      </c>
      <c r="L41" s="103">
        <v>53934</v>
      </c>
      <c r="M41" s="104">
        <v>55656</v>
      </c>
    </row>
    <row r="42" spans="2:13" ht="27.75" customHeight="1" x14ac:dyDescent="0.2">
      <c r="B42" s="1274"/>
      <c r="C42" s="1275"/>
      <c r="D42" s="105"/>
      <c r="E42" s="1280" t="s">
        <v>32</v>
      </c>
      <c r="F42" s="1280"/>
      <c r="G42" s="1280"/>
      <c r="H42" s="1281"/>
      <c r="I42" s="106">
        <v>1436</v>
      </c>
      <c r="J42" s="107">
        <v>1402</v>
      </c>
      <c r="K42" s="107">
        <v>1367</v>
      </c>
      <c r="L42" s="107">
        <v>1354</v>
      </c>
      <c r="M42" s="108">
        <v>1317</v>
      </c>
    </row>
    <row r="43" spans="2:13" ht="27.75" customHeight="1" x14ac:dyDescent="0.2">
      <c r="B43" s="1274"/>
      <c r="C43" s="1275"/>
      <c r="D43" s="105"/>
      <c r="E43" s="1280" t="s">
        <v>33</v>
      </c>
      <c r="F43" s="1280"/>
      <c r="G43" s="1280"/>
      <c r="H43" s="1281"/>
      <c r="I43" s="106">
        <v>20025</v>
      </c>
      <c r="J43" s="107">
        <v>18960</v>
      </c>
      <c r="K43" s="107">
        <v>18352</v>
      </c>
      <c r="L43" s="107">
        <v>17819</v>
      </c>
      <c r="M43" s="108">
        <v>17085</v>
      </c>
    </row>
    <row r="44" spans="2:13" ht="27.75" customHeight="1" x14ac:dyDescent="0.2">
      <c r="B44" s="1274"/>
      <c r="C44" s="1275"/>
      <c r="D44" s="105"/>
      <c r="E44" s="1280" t="s">
        <v>34</v>
      </c>
      <c r="F44" s="1280"/>
      <c r="G44" s="1280"/>
      <c r="H44" s="1281"/>
      <c r="I44" s="106" t="s">
        <v>505</v>
      </c>
      <c r="J44" s="107" t="s">
        <v>505</v>
      </c>
      <c r="K44" s="107" t="s">
        <v>505</v>
      </c>
      <c r="L44" s="107">
        <v>33</v>
      </c>
      <c r="M44" s="108">
        <v>30</v>
      </c>
    </row>
    <row r="45" spans="2:13" ht="27.75" customHeight="1" x14ac:dyDescent="0.2">
      <c r="B45" s="1274"/>
      <c r="C45" s="1275"/>
      <c r="D45" s="105"/>
      <c r="E45" s="1280" t="s">
        <v>35</v>
      </c>
      <c r="F45" s="1280"/>
      <c r="G45" s="1280"/>
      <c r="H45" s="1281"/>
      <c r="I45" s="106">
        <v>9986</v>
      </c>
      <c r="J45" s="107">
        <v>9015</v>
      </c>
      <c r="K45" s="107">
        <v>9416</v>
      </c>
      <c r="L45" s="107">
        <v>8635</v>
      </c>
      <c r="M45" s="108">
        <v>8669</v>
      </c>
    </row>
    <row r="46" spans="2:13" ht="27.75" customHeight="1" x14ac:dyDescent="0.2">
      <c r="B46" s="1274"/>
      <c r="C46" s="1275"/>
      <c r="D46" s="109"/>
      <c r="E46" s="1280" t="s">
        <v>36</v>
      </c>
      <c r="F46" s="1280"/>
      <c r="G46" s="1280"/>
      <c r="H46" s="1281"/>
      <c r="I46" s="106" t="s">
        <v>505</v>
      </c>
      <c r="J46" s="107" t="s">
        <v>505</v>
      </c>
      <c r="K46" s="107" t="s">
        <v>505</v>
      </c>
      <c r="L46" s="107" t="s">
        <v>505</v>
      </c>
      <c r="M46" s="108" t="s">
        <v>505</v>
      </c>
    </row>
    <row r="47" spans="2:13" ht="27.75" customHeight="1" x14ac:dyDescent="0.2">
      <c r="B47" s="1274"/>
      <c r="C47" s="1275"/>
      <c r="D47" s="110"/>
      <c r="E47" s="1282" t="s">
        <v>37</v>
      </c>
      <c r="F47" s="1283"/>
      <c r="G47" s="1283"/>
      <c r="H47" s="1284"/>
      <c r="I47" s="106" t="s">
        <v>505</v>
      </c>
      <c r="J47" s="107" t="s">
        <v>505</v>
      </c>
      <c r="K47" s="107" t="s">
        <v>505</v>
      </c>
      <c r="L47" s="107" t="s">
        <v>505</v>
      </c>
      <c r="M47" s="108" t="s">
        <v>505</v>
      </c>
    </row>
    <row r="48" spans="2:13" ht="27.75" customHeight="1" x14ac:dyDescent="0.2">
      <c r="B48" s="1274"/>
      <c r="C48" s="1275"/>
      <c r="D48" s="105"/>
      <c r="E48" s="1280" t="s">
        <v>38</v>
      </c>
      <c r="F48" s="1280"/>
      <c r="G48" s="1280"/>
      <c r="H48" s="1281"/>
      <c r="I48" s="106" t="s">
        <v>505</v>
      </c>
      <c r="J48" s="107" t="s">
        <v>505</v>
      </c>
      <c r="K48" s="107" t="s">
        <v>505</v>
      </c>
      <c r="L48" s="107" t="s">
        <v>505</v>
      </c>
      <c r="M48" s="108" t="s">
        <v>505</v>
      </c>
    </row>
    <row r="49" spans="2:13" ht="27.75" customHeight="1" x14ac:dyDescent="0.2">
      <c r="B49" s="1276"/>
      <c r="C49" s="1277"/>
      <c r="D49" s="105"/>
      <c r="E49" s="1280" t="s">
        <v>39</v>
      </c>
      <c r="F49" s="1280"/>
      <c r="G49" s="1280"/>
      <c r="H49" s="1281"/>
      <c r="I49" s="106" t="s">
        <v>505</v>
      </c>
      <c r="J49" s="107" t="s">
        <v>505</v>
      </c>
      <c r="K49" s="107" t="s">
        <v>505</v>
      </c>
      <c r="L49" s="107" t="s">
        <v>505</v>
      </c>
      <c r="M49" s="108" t="s">
        <v>505</v>
      </c>
    </row>
    <row r="50" spans="2:13" ht="27.75" customHeight="1" x14ac:dyDescent="0.2">
      <c r="B50" s="1285" t="s">
        <v>40</v>
      </c>
      <c r="C50" s="1286"/>
      <c r="D50" s="111"/>
      <c r="E50" s="1280" t="s">
        <v>41</v>
      </c>
      <c r="F50" s="1280"/>
      <c r="G50" s="1280"/>
      <c r="H50" s="1281"/>
      <c r="I50" s="106">
        <v>10361</v>
      </c>
      <c r="J50" s="107">
        <v>10506</v>
      </c>
      <c r="K50" s="107">
        <v>10203</v>
      </c>
      <c r="L50" s="107">
        <v>10583</v>
      </c>
      <c r="M50" s="108">
        <v>11400</v>
      </c>
    </row>
    <row r="51" spans="2:13" ht="27.75" customHeight="1" x14ac:dyDescent="0.2">
      <c r="B51" s="1274"/>
      <c r="C51" s="1275"/>
      <c r="D51" s="105"/>
      <c r="E51" s="1280" t="s">
        <v>42</v>
      </c>
      <c r="F51" s="1280"/>
      <c r="G51" s="1280"/>
      <c r="H51" s="1281"/>
      <c r="I51" s="106">
        <v>16756</v>
      </c>
      <c r="J51" s="107">
        <v>16886</v>
      </c>
      <c r="K51" s="107">
        <v>17060</v>
      </c>
      <c r="L51" s="107">
        <v>17835</v>
      </c>
      <c r="M51" s="108">
        <v>17607</v>
      </c>
    </row>
    <row r="52" spans="2:13" ht="27.75" customHeight="1" x14ac:dyDescent="0.2">
      <c r="B52" s="1276"/>
      <c r="C52" s="1277"/>
      <c r="D52" s="105"/>
      <c r="E52" s="1280" t="s">
        <v>43</v>
      </c>
      <c r="F52" s="1280"/>
      <c r="G52" s="1280"/>
      <c r="H52" s="1281"/>
      <c r="I52" s="106">
        <v>45752</v>
      </c>
      <c r="J52" s="107">
        <v>45092</v>
      </c>
      <c r="K52" s="107">
        <v>44104</v>
      </c>
      <c r="L52" s="107">
        <v>42816</v>
      </c>
      <c r="M52" s="108">
        <v>42758</v>
      </c>
    </row>
    <row r="53" spans="2:13" ht="27.75" customHeight="1" thickBot="1" x14ac:dyDescent="0.25">
      <c r="B53" s="1287" t="s">
        <v>44</v>
      </c>
      <c r="C53" s="1288"/>
      <c r="D53" s="112"/>
      <c r="E53" s="1289" t="s">
        <v>45</v>
      </c>
      <c r="F53" s="1289"/>
      <c r="G53" s="1289"/>
      <c r="H53" s="1290"/>
      <c r="I53" s="113">
        <v>6391</v>
      </c>
      <c r="J53" s="114">
        <v>9080</v>
      </c>
      <c r="K53" s="114">
        <v>10630</v>
      </c>
      <c r="L53" s="114">
        <v>10541</v>
      </c>
      <c r="M53" s="115">
        <v>10991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NNuBck2SDYCPB2n8ET9mMGy4k/qyrH9WW3Nk2jIPTKYQoAZ99g2tqAbt0NyHLNpSiFDC581SyppCfPkeAWzNQ==" saltValue="RFnTGN8ZYukdnFZ9KpyT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548</v>
      </c>
      <c r="G54" s="124" t="s">
        <v>549</v>
      </c>
      <c r="H54" s="125" t="s">
        <v>550</v>
      </c>
    </row>
    <row r="55" spans="2:8" ht="52.5" customHeight="1" x14ac:dyDescent="0.2">
      <c r="B55" s="126"/>
      <c r="C55" s="1299" t="s">
        <v>48</v>
      </c>
      <c r="D55" s="1299"/>
      <c r="E55" s="1300"/>
      <c r="F55" s="127">
        <v>5883</v>
      </c>
      <c r="G55" s="127">
        <v>5713</v>
      </c>
      <c r="H55" s="128">
        <v>5654</v>
      </c>
    </row>
    <row r="56" spans="2:8" ht="52.5" customHeight="1" x14ac:dyDescent="0.2">
      <c r="B56" s="129"/>
      <c r="C56" s="1301" t="s">
        <v>49</v>
      </c>
      <c r="D56" s="1301"/>
      <c r="E56" s="1302"/>
      <c r="F56" s="130" t="s">
        <v>505</v>
      </c>
      <c r="G56" s="130" t="s">
        <v>505</v>
      </c>
      <c r="H56" s="131" t="s">
        <v>505</v>
      </c>
    </row>
    <row r="57" spans="2:8" ht="53.25" customHeight="1" x14ac:dyDescent="0.2">
      <c r="B57" s="129"/>
      <c r="C57" s="1303" t="s">
        <v>50</v>
      </c>
      <c r="D57" s="1303"/>
      <c r="E57" s="1304"/>
      <c r="F57" s="132">
        <v>1473</v>
      </c>
      <c r="G57" s="132">
        <v>1479</v>
      </c>
      <c r="H57" s="133">
        <v>1479</v>
      </c>
    </row>
    <row r="58" spans="2:8" ht="45.75" customHeight="1" x14ac:dyDescent="0.2">
      <c r="B58" s="134"/>
      <c r="C58" s="1291" t="s">
        <v>570</v>
      </c>
      <c r="D58" s="1292"/>
      <c r="E58" s="1293"/>
      <c r="F58" s="135">
        <v>1008</v>
      </c>
      <c r="G58" s="135">
        <v>1008</v>
      </c>
      <c r="H58" s="136">
        <v>1008</v>
      </c>
    </row>
    <row r="59" spans="2:8" ht="45.75" customHeight="1" x14ac:dyDescent="0.2">
      <c r="B59" s="134"/>
      <c r="C59" s="1291" t="s">
        <v>571</v>
      </c>
      <c r="D59" s="1292"/>
      <c r="E59" s="1293"/>
      <c r="F59" s="135">
        <v>270</v>
      </c>
      <c r="G59" s="135">
        <v>266</v>
      </c>
      <c r="H59" s="136">
        <v>265</v>
      </c>
    </row>
    <row r="60" spans="2:8" ht="45.75" customHeight="1" x14ac:dyDescent="0.2">
      <c r="B60" s="134"/>
      <c r="C60" s="1291" t="s">
        <v>572</v>
      </c>
      <c r="D60" s="1292"/>
      <c r="E60" s="1293"/>
      <c r="F60" s="135">
        <v>114</v>
      </c>
      <c r="G60" s="135">
        <v>114</v>
      </c>
      <c r="H60" s="136">
        <v>114</v>
      </c>
    </row>
    <row r="61" spans="2:8" ht="45.75" customHeight="1" x14ac:dyDescent="0.2">
      <c r="B61" s="134"/>
      <c r="C61" s="1291" t="s">
        <v>573</v>
      </c>
      <c r="D61" s="1292"/>
      <c r="E61" s="1293"/>
      <c r="F61" s="135">
        <v>23</v>
      </c>
      <c r="G61" s="135">
        <v>23</v>
      </c>
      <c r="H61" s="136">
        <v>23</v>
      </c>
    </row>
    <row r="62" spans="2:8" ht="45.75" customHeight="1" thickBot="1" x14ac:dyDescent="0.25">
      <c r="B62" s="137"/>
      <c r="C62" s="1294" t="s">
        <v>574</v>
      </c>
      <c r="D62" s="1295"/>
      <c r="E62" s="1296"/>
      <c r="F62" s="138">
        <v>18</v>
      </c>
      <c r="G62" s="138">
        <v>17</v>
      </c>
      <c r="H62" s="139">
        <v>18</v>
      </c>
    </row>
    <row r="63" spans="2:8" ht="52.5" customHeight="1" thickBot="1" x14ac:dyDescent="0.25">
      <c r="B63" s="140"/>
      <c r="C63" s="1297" t="s">
        <v>51</v>
      </c>
      <c r="D63" s="1297"/>
      <c r="E63" s="1298"/>
      <c r="F63" s="141">
        <v>7356</v>
      </c>
      <c r="G63" s="141">
        <v>7192</v>
      </c>
      <c r="H63" s="142">
        <v>7133</v>
      </c>
    </row>
    <row r="64" spans="2:8" ht="15" customHeight="1" x14ac:dyDescent="0.2"/>
    <row r="65" ht="0" hidden="1" customHeight="1" x14ac:dyDescent="0.2"/>
    <row r="66" ht="0" hidden="1" customHeight="1" x14ac:dyDescent="0.2"/>
  </sheetData>
  <sheetProtection algorithmName="SHA-512" hashValue="S5QMPqEQBsiu4yuMHYdNqHgs2Qrb8+iKwYQQ5V6fszhB7l3ykc5NiqFgfXk8IdJFJmTZJq0Xs1LRsDBH9bDw6w==" saltValue="T4Qj7mc4I16PXif//8gL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599</v>
      </c>
    </row>
    <row r="50" spans="1:109" ht="13.2" x14ac:dyDescent="0.2">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546</v>
      </c>
      <c r="BQ50" s="1307"/>
      <c r="BR50" s="1307"/>
      <c r="BS50" s="1307"/>
      <c r="BT50" s="1307"/>
      <c r="BU50" s="1307"/>
      <c r="BV50" s="1307"/>
      <c r="BW50" s="1307"/>
      <c r="BX50" s="1307" t="s">
        <v>547</v>
      </c>
      <c r="BY50" s="1307"/>
      <c r="BZ50" s="1307"/>
      <c r="CA50" s="1307"/>
      <c r="CB50" s="1307"/>
      <c r="CC50" s="1307"/>
      <c r="CD50" s="1307"/>
      <c r="CE50" s="1307"/>
      <c r="CF50" s="1307" t="s">
        <v>548</v>
      </c>
      <c r="CG50" s="1307"/>
      <c r="CH50" s="1307"/>
      <c r="CI50" s="1307"/>
      <c r="CJ50" s="1307"/>
      <c r="CK50" s="1307"/>
      <c r="CL50" s="1307"/>
      <c r="CM50" s="1307"/>
      <c r="CN50" s="1307" t="s">
        <v>549</v>
      </c>
      <c r="CO50" s="1307"/>
      <c r="CP50" s="1307"/>
      <c r="CQ50" s="1307"/>
      <c r="CR50" s="1307"/>
      <c r="CS50" s="1307"/>
      <c r="CT50" s="1307"/>
      <c r="CU50" s="1307"/>
      <c r="CV50" s="1307" t="s">
        <v>550</v>
      </c>
      <c r="CW50" s="1307"/>
      <c r="CX50" s="1307"/>
      <c r="CY50" s="1307"/>
      <c r="CZ50" s="1307"/>
      <c r="DA50" s="1307"/>
      <c r="DB50" s="1307"/>
      <c r="DC50" s="1307"/>
    </row>
    <row r="51" spans="1:109" ht="13.5" customHeight="1" x14ac:dyDescent="0.2">
      <c r="B51" s="386"/>
      <c r="G51" s="1316"/>
      <c r="H51" s="1316"/>
      <c r="I51" s="1327"/>
      <c r="J51" s="1327"/>
      <c r="K51" s="1312"/>
      <c r="L51" s="1312"/>
      <c r="M51" s="1312"/>
      <c r="N51" s="1312"/>
      <c r="AM51" s="393"/>
      <c r="AN51" s="1308" t="s">
        <v>598</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26"/>
      <c r="BY51" s="1305"/>
      <c r="BZ51" s="1305"/>
      <c r="CA51" s="1305"/>
      <c r="CB51" s="1305"/>
      <c r="CC51" s="1305"/>
      <c r="CD51" s="1305"/>
      <c r="CE51" s="1305"/>
      <c r="CF51" s="1326"/>
      <c r="CG51" s="1305"/>
      <c r="CH51" s="1305"/>
      <c r="CI51" s="1305"/>
      <c r="CJ51" s="1305"/>
      <c r="CK51" s="1305"/>
      <c r="CL51" s="1305"/>
      <c r="CM51" s="1305"/>
      <c r="CN51" s="1326"/>
      <c r="CO51" s="1305"/>
      <c r="CP51" s="1305"/>
      <c r="CQ51" s="1305"/>
      <c r="CR51" s="1305"/>
      <c r="CS51" s="1305"/>
      <c r="CT51" s="1305"/>
      <c r="CU51" s="1305"/>
      <c r="CV51" s="1326"/>
      <c r="CW51" s="1305"/>
      <c r="CX51" s="1305"/>
      <c r="CY51" s="1305"/>
      <c r="CZ51" s="1305"/>
      <c r="DA51" s="1305"/>
      <c r="DB51" s="1305"/>
      <c r="DC51" s="1305"/>
    </row>
    <row r="52" spans="1:109" ht="13.2" x14ac:dyDescent="0.2">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26"/>
      <c r="BY53" s="1305"/>
      <c r="BZ53" s="1305"/>
      <c r="CA53" s="1305"/>
      <c r="CB53" s="1305"/>
      <c r="CC53" s="1305"/>
      <c r="CD53" s="1305"/>
      <c r="CE53" s="1305"/>
      <c r="CF53" s="1326"/>
      <c r="CG53" s="1305"/>
      <c r="CH53" s="1305"/>
      <c r="CI53" s="1305"/>
      <c r="CJ53" s="1305"/>
      <c r="CK53" s="1305"/>
      <c r="CL53" s="1305"/>
      <c r="CM53" s="1305"/>
      <c r="CN53" s="1326"/>
      <c r="CO53" s="1305"/>
      <c r="CP53" s="1305"/>
      <c r="CQ53" s="1305"/>
      <c r="CR53" s="1305"/>
      <c r="CS53" s="1305"/>
      <c r="CT53" s="1305"/>
      <c r="CU53" s="1305"/>
      <c r="CV53" s="1326"/>
      <c r="CW53" s="1305"/>
      <c r="CX53" s="1305"/>
      <c r="CY53" s="1305"/>
      <c r="CZ53" s="1305"/>
      <c r="DA53" s="1305"/>
      <c r="DB53" s="1305"/>
      <c r="DC53" s="1305"/>
    </row>
    <row r="54" spans="1:109" ht="13.2" x14ac:dyDescent="0.2">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1"/>
      <c r="B55" s="386"/>
      <c r="G55" s="1311"/>
      <c r="H55" s="1311"/>
      <c r="I55" s="1311"/>
      <c r="J55" s="1311"/>
      <c r="K55" s="1312"/>
      <c r="L55" s="1312"/>
      <c r="M55" s="1312"/>
      <c r="N55" s="1312"/>
      <c r="AN55" s="1307" t="s">
        <v>597</v>
      </c>
      <c r="AO55" s="1307"/>
      <c r="AP55" s="1307"/>
      <c r="AQ55" s="1307"/>
      <c r="AR55" s="1307"/>
      <c r="AS55" s="1307"/>
      <c r="AT55" s="1307"/>
      <c r="AU55" s="1307"/>
      <c r="AV55" s="1307"/>
      <c r="AW55" s="1307"/>
      <c r="AX55" s="1307"/>
      <c r="AY55" s="1307"/>
      <c r="AZ55" s="1307"/>
      <c r="BA55" s="1307"/>
      <c r="BB55" s="1308" t="s">
        <v>596</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26"/>
      <c r="BY55" s="1305"/>
      <c r="BZ55" s="1305"/>
      <c r="CA55" s="1305"/>
      <c r="CB55" s="1305"/>
      <c r="CC55" s="1305"/>
      <c r="CD55" s="1305"/>
      <c r="CE55" s="1305"/>
      <c r="CF55" s="1326"/>
      <c r="CG55" s="1305"/>
      <c r="CH55" s="1305"/>
      <c r="CI55" s="1305"/>
      <c r="CJ55" s="1305"/>
      <c r="CK55" s="1305"/>
      <c r="CL55" s="1305"/>
      <c r="CM55" s="1305"/>
      <c r="CN55" s="1326"/>
      <c r="CO55" s="1305"/>
      <c r="CP55" s="1305"/>
      <c r="CQ55" s="1305"/>
      <c r="CR55" s="1305"/>
      <c r="CS55" s="1305"/>
      <c r="CT55" s="1305"/>
      <c r="CU55" s="1305"/>
      <c r="CV55" s="1326"/>
      <c r="CW55" s="1305"/>
      <c r="CX55" s="1305"/>
      <c r="CY55" s="1305"/>
      <c r="CZ55" s="1305"/>
      <c r="DA55" s="1305"/>
      <c r="DB55" s="1305"/>
      <c r="DC55" s="1305"/>
    </row>
    <row r="56" spans="1:109" ht="13.2" x14ac:dyDescent="0.2">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2" x14ac:dyDescent="0.2">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604</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26"/>
      <c r="BY57" s="1305"/>
      <c r="BZ57" s="1305"/>
      <c r="CA57" s="1305"/>
      <c r="CB57" s="1305"/>
      <c r="CC57" s="1305"/>
      <c r="CD57" s="1305"/>
      <c r="CE57" s="1305"/>
      <c r="CF57" s="1326"/>
      <c r="CG57" s="1305"/>
      <c r="CH57" s="1305"/>
      <c r="CI57" s="1305"/>
      <c r="CJ57" s="1305"/>
      <c r="CK57" s="1305"/>
      <c r="CL57" s="1305"/>
      <c r="CM57" s="1305"/>
      <c r="CN57" s="1326"/>
      <c r="CO57" s="1305"/>
      <c r="CP57" s="1305"/>
      <c r="CQ57" s="1305"/>
      <c r="CR57" s="1305"/>
      <c r="CS57" s="1305"/>
      <c r="CT57" s="1305"/>
      <c r="CU57" s="1305"/>
      <c r="CV57" s="1326"/>
      <c r="CW57" s="1305"/>
      <c r="CX57" s="1305"/>
      <c r="CY57" s="1305"/>
      <c r="CZ57" s="1305"/>
      <c r="DA57" s="1305"/>
      <c r="DB57" s="1305"/>
      <c r="DC57" s="1305"/>
      <c r="DD57" s="412"/>
      <c r="DE57" s="407"/>
    </row>
    <row r="58" spans="1:109" s="401" customFormat="1" ht="13.2" x14ac:dyDescent="0.2">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602</v>
      </c>
    </row>
    <row r="64" spans="1:109" ht="13.2" x14ac:dyDescent="0.2">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7" t="s">
        <v>600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599</v>
      </c>
    </row>
    <row r="72" spans="2:107" ht="13.2" x14ac:dyDescent="0.2">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546</v>
      </c>
      <c r="BQ72" s="1307"/>
      <c r="BR72" s="1307"/>
      <c r="BS72" s="1307"/>
      <c r="BT72" s="1307"/>
      <c r="BU72" s="1307"/>
      <c r="BV72" s="1307"/>
      <c r="BW72" s="1307"/>
      <c r="BX72" s="1307" t="s">
        <v>547</v>
      </c>
      <c r="BY72" s="1307"/>
      <c r="BZ72" s="1307"/>
      <c r="CA72" s="1307"/>
      <c r="CB72" s="1307"/>
      <c r="CC72" s="1307"/>
      <c r="CD72" s="1307"/>
      <c r="CE72" s="1307"/>
      <c r="CF72" s="1307" t="s">
        <v>548</v>
      </c>
      <c r="CG72" s="1307"/>
      <c r="CH72" s="1307"/>
      <c r="CI72" s="1307"/>
      <c r="CJ72" s="1307"/>
      <c r="CK72" s="1307"/>
      <c r="CL72" s="1307"/>
      <c r="CM72" s="1307"/>
      <c r="CN72" s="1307" t="s">
        <v>549</v>
      </c>
      <c r="CO72" s="1307"/>
      <c r="CP72" s="1307"/>
      <c r="CQ72" s="1307"/>
      <c r="CR72" s="1307"/>
      <c r="CS72" s="1307"/>
      <c r="CT72" s="1307"/>
      <c r="CU72" s="1307"/>
      <c r="CV72" s="1307" t="s">
        <v>550</v>
      </c>
      <c r="CW72" s="1307"/>
      <c r="CX72" s="1307"/>
      <c r="CY72" s="1307"/>
      <c r="CZ72" s="1307"/>
      <c r="DA72" s="1307"/>
      <c r="DB72" s="1307"/>
      <c r="DC72" s="1307"/>
    </row>
    <row r="73" spans="2:107" ht="13.2" x14ac:dyDescent="0.2">
      <c r="B73" s="386"/>
      <c r="G73" s="1316"/>
      <c r="H73" s="1316"/>
      <c r="I73" s="1316"/>
      <c r="J73" s="1316"/>
      <c r="K73" s="1306"/>
      <c r="L73" s="1306"/>
      <c r="M73" s="1306"/>
      <c r="N73" s="1306"/>
      <c r="AM73" s="393"/>
      <c r="AN73" s="1308" t="s">
        <v>598</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v>18</v>
      </c>
      <c r="BQ73" s="1305"/>
      <c r="BR73" s="1305"/>
      <c r="BS73" s="1305"/>
      <c r="BT73" s="1305"/>
      <c r="BU73" s="1305"/>
      <c r="BV73" s="1305"/>
      <c r="BW73" s="1305"/>
      <c r="BX73" s="1305">
        <v>25.1</v>
      </c>
      <c r="BY73" s="1305"/>
      <c r="BZ73" s="1305"/>
      <c r="CA73" s="1305"/>
      <c r="CB73" s="1305"/>
      <c r="CC73" s="1305"/>
      <c r="CD73" s="1305"/>
      <c r="CE73" s="1305"/>
      <c r="CF73" s="1305">
        <v>28.9</v>
      </c>
      <c r="CG73" s="1305"/>
      <c r="CH73" s="1305"/>
      <c r="CI73" s="1305"/>
      <c r="CJ73" s="1305"/>
      <c r="CK73" s="1305"/>
      <c r="CL73" s="1305"/>
      <c r="CM73" s="1305"/>
      <c r="CN73" s="1305">
        <v>28.4</v>
      </c>
      <c r="CO73" s="1305"/>
      <c r="CP73" s="1305"/>
      <c r="CQ73" s="1305"/>
      <c r="CR73" s="1305"/>
      <c r="CS73" s="1305"/>
      <c r="CT73" s="1305"/>
      <c r="CU73" s="1305"/>
      <c r="CV73" s="1305">
        <v>29.6</v>
      </c>
      <c r="CW73" s="1305"/>
      <c r="CX73" s="1305"/>
      <c r="CY73" s="1305"/>
      <c r="CZ73" s="1305"/>
      <c r="DA73" s="1305"/>
      <c r="DB73" s="1305"/>
      <c r="DC73" s="1305"/>
    </row>
    <row r="74" spans="2:107" ht="13.2" x14ac:dyDescent="0.2">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595</v>
      </c>
      <c r="BC75" s="1308"/>
      <c r="BD75" s="1308"/>
      <c r="BE75" s="1308"/>
      <c r="BF75" s="1308"/>
      <c r="BG75" s="1308"/>
      <c r="BH75" s="1308"/>
      <c r="BI75" s="1308"/>
      <c r="BJ75" s="1308"/>
      <c r="BK75" s="1308"/>
      <c r="BL75" s="1308"/>
      <c r="BM75" s="1308"/>
      <c r="BN75" s="1308"/>
      <c r="BO75" s="1308"/>
      <c r="BP75" s="1305">
        <v>2</v>
      </c>
      <c r="BQ75" s="1305"/>
      <c r="BR75" s="1305"/>
      <c r="BS75" s="1305"/>
      <c r="BT75" s="1305"/>
      <c r="BU75" s="1305"/>
      <c r="BV75" s="1305"/>
      <c r="BW75" s="1305"/>
      <c r="BX75" s="1305">
        <v>1.3</v>
      </c>
      <c r="BY75" s="1305"/>
      <c r="BZ75" s="1305"/>
      <c r="CA75" s="1305"/>
      <c r="CB75" s="1305"/>
      <c r="CC75" s="1305"/>
      <c r="CD75" s="1305"/>
      <c r="CE75" s="1305"/>
      <c r="CF75" s="1305">
        <v>0.7</v>
      </c>
      <c r="CG75" s="1305"/>
      <c r="CH75" s="1305"/>
      <c r="CI75" s="1305"/>
      <c r="CJ75" s="1305"/>
      <c r="CK75" s="1305"/>
      <c r="CL75" s="1305"/>
      <c r="CM75" s="1305"/>
      <c r="CN75" s="1305">
        <v>0.7</v>
      </c>
      <c r="CO75" s="1305"/>
      <c r="CP75" s="1305"/>
      <c r="CQ75" s="1305"/>
      <c r="CR75" s="1305"/>
      <c r="CS75" s="1305"/>
      <c r="CT75" s="1305"/>
      <c r="CU75" s="1305"/>
      <c r="CV75" s="1305">
        <v>0.6</v>
      </c>
      <c r="CW75" s="1305"/>
      <c r="CX75" s="1305"/>
      <c r="CY75" s="1305"/>
      <c r="CZ75" s="1305"/>
      <c r="DA75" s="1305"/>
      <c r="DB75" s="1305"/>
      <c r="DC75" s="1305"/>
    </row>
    <row r="76" spans="2:107" ht="13.2" x14ac:dyDescent="0.2">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86"/>
      <c r="G77" s="1311"/>
      <c r="H77" s="1311"/>
      <c r="I77" s="1311"/>
      <c r="J77" s="1311"/>
      <c r="K77" s="1306"/>
      <c r="L77" s="1306"/>
      <c r="M77" s="1306"/>
      <c r="N77" s="1306"/>
      <c r="AN77" s="1307" t="s">
        <v>597</v>
      </c>
      <c r="AO77" s="1307"/>
      <c r="AP77" s="1307"/>
      <c r="AQ77" s="1307"/>
      <c r="AR77" s="1307"/>
      <c r="AS77" s="1307"/>
      <c r="AT77" s="1307"/>
      <c r="AU77" s="1307"/>
      <c r="AV77" s="1307"/>
      <c r="AW77" s="1307"/>
      <c r="AX77" s="1307"/>
      <c r="AY77" s="1307"/>
      <c r="AZ77" s="1307"/>
      <c r="BA77" s="1307"/>
      <c r="BB77" s="1308" t="s">
        <v>596</v>
      </c>
      <c r="BC77" s="1308"/>
      <c r="BD77" s="1308"/>
      <c r="BE77" s="1308"/>
      <c r="BF77" s="1308"/>
      <c r="BG77" s="1308"/>
      <c r="BH77" s="1308"/>
      <c r="BI77" s="1308"/>
      <c r="BJ77" s="1308"/>
      <c r="BK77" s="1308"/>
      <c r="BL77" s="1308"/>
      <c r="BM77" s="1308"/>
      <c r="BN77" s="1308"/>
      <c r="BO77" s="1308"/>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23.1</v>
      </c>
      <c r="CW77" s="1305"/>
      <c r="CX77" s="1305"/>
      <c r="CY77" s="1305"/>
      <c r="CZ77" s="1305"/>
      <c r="DA77" s="1305"/>
      <c r="DB77" s="1305"/>
      <c r="DC77" s="1305"/>
    </row>
    <row r="78" spans="2:107" ht="13.2" x14ac:dyDescent="0.2">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595</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4.2</v>
      </c>
      <c r="CW79" s="1305"/>
      <c r="CX79" s="1305"/>
      <c r="CY79" s="1305"/>
      <c r="CZ79" s="1305"/>
      <c r="DA79" s="1305"/>
      <c r="DB79" s="1305"/>
      <c r="DC79" s="1305"/>
    </row>
    <row r="80" spans="2:107" ht="13.2" x14ac:dyDescent="0.2">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4OD0TtVJlVvqd0dqvhbRO9AvDT9iNYV8bwWzz0sC974pn91SwjgsmDj8a8GTeMs5eUPkXTIPzY6OAsbJB1mQQ==" saltValue="fr/sY+0mytqtnmcdqL8A1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2qWnqgyk8/QFQ79IHua0qA1XIlOz309d6XyxEuN6CZZoT3c9o2maD9HXHXNgHkkOp9E7MzE8Ywlvg3YIGMBoQ==" saltValue="+tWZfqCSNUj9QnYilWM6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Q7LPPvYMdMeeF5NkkWh2GCvzJFcVzRoWhLhc4vXljpXnncFjkPQ2pxNI+tTVFN64druDjBbN9EjhxumvThaBg==" saltValue="FBND7CdXMdjqOAGer6fQ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61242</v>
      </c>
      <c r="E3" s="161"/>
      <c r="F3" s="162">
        <v>41862</v>
      </c>
      <c r="G3" s="163"/>
      <c r="H3" s="164"/>
    </row>
    <row r="4" spans="1:8" x14ac:dyDescent="0.2">
      <c r="A4" s="165"/>
      <c r="B4" s="166"/>
      <c r="C4" s="167"/>
      <c r="D4" s="168">
        <v>15860</v>
      </c>
      <c r="E4" s="169"/>
      <c r="F4" s="170">
        <v>23710</v>
      </c>
      <c r="G4" s="171"/>
      <c r="H4" s="172"/>
    </row>
    <row r="5" spans="1:8" x14ac:dyDescent="0.2">
      <c r="A5" s="153" t="s">
        <v>538</v>
      </c>
      <c r="B5" s="158"/>
      <c r="C5" s="159"/>
      <c r="D5" s="160">
        <v>60535</v>
      </c>
      <c r="E5" s="161"/>
      <c r="F5" s="162">
        <v>43554</v>
      </c>
      <c r="G5" s="163"/>
      <c r="H5" s="164"/>
    </row>
    <row r="6" spans="1:8" x14ac:dyDescent="0.2">
      <c r="A6" s="165"/>
      <c r="B6" s="166"/>
      <c r="C6" s="167"/>
      <c r="D6" s="168">
        <v>32128</v>
      </c>
      <c r="E6" s="169"/>
      <c r="F6" s="170">
        <v>24811</v>
      </c>
      <c r="G6" s="171"/>
      <c r="H6" s="172"/>
    </row>
    <row r="7" spans="1:8" x14ac:dyDescent="0.2">
      <c r="A7" s="153" t="s">
        <v>539</v>
      </c>
      <c r="B7" s="158"/>
      <c r="C7" s="159"/>
      <c r="D7" s="160">
        <v>31477</v>
      </c>
      <c r="E7" s="161"/>
      <c r="F7" s="162">
        <v>42581</v>
      </c>
      <c r="G7" s="163"/>
      <c r="H7" s="164"/>
    </row>
    <row r="8" spans="1:8" x14ac:dyDescent="0.2">
      <c r="A8" s="165"/>
      <c r="B8" s="166"/>
      <c r="C8" s="167"/>
      <c r="D8" s="168">
        <v>14203</v>
      </c>
      <c r="E8" s="169"/>
      <c r="F8" s="170">
        <v>24354</v>
      </c>
      <c r="G8" s="171"/>
      <c r="H8" s="172"/>
    </row>
    <row r="9" spans="1:8" x14ac:dyDescent="0.2">
      <c r="A9" s="153" t="s">
        <v>540</v>
      </c>
      <c r="B9" s="158"/>
      <c r="C9" s="159"/>
      <c r="D9" s="160">
        <v>31166</v>
      </c>
      <c r="E9" s="161"/>
      <c r="F9" s="162">
        <v>45426</v>
      </c>
      <c r="G9" s="163"/>
      <c r="H9" s="164"/>
    </row>
    <row r="10" spans="1:8" x14ac:dyDescent="0.2">
      <c r="A10" s="165"/>
      <c r="B10" s="166"/>
      <c r="C10" s="167"/>
      <c r="D10" s="168">
        <v>15982</v>
      </c>
      <c r="E10" s="169"/>
      <c r="F10" s="170">
        <v>24508</v>
      </c>
      <c r="G10" s="171"/>
      <c r="H10" s="172"/>
    </row>
    <row r="11" spans="1:8" x14ac:dyDescent="0.2">
      <c r="A11" s="153" t="s">
        <v>541</v>
      </c>
      <c r="B11" s="158"/>
      <c r="C11" s="159"/>
      <c r="D11" s="160">
        <v>35405</v>
      </c>
      <c r="E11" s="161"/>
      <c r="F11" s="162">
        <v>45022</v>
      </c>
      <c r="G11" s="163"/>
      <c r="H11" s="164"/>
    </row>
    <row r="12" spans="1:8" x14ac:dyDescent="0.2">
      <c r="A12" s="165"/>
      <c r="B12" s="166"/>
      <c r="C12" s="173"/>
      <c r="D12" s="168">
        <v>19536</v>
      </c>
      <c r="E12" s="169"/>
      <c r="F12" s="170">
        <v>25247</v>
      </c>
      <c r="G12" s="171"/>
      <c r="H12" s="172"/>
    </row>
    <row r="13" spans="1:8" x14ac:dyDescent="0.2">
      <c r="A13" s="153"/>
      <c r="B13" s="158"/>
      <c r="C13" s="174"/>
      <c r="D13" s="175">
        <v>43965</v>
      </c>
      <c r="E13" s="176"/>
      <c r="F13" s="177">
        <v>43689</v>
      </c>
      <c r="G13" s="178"/>
      <c r="H13" s="164"/>
    </row>
    <row r="14" spans="1:8" x14ac:dyDescent="0.2">
      <c r="A14" s="165"/>
      <c r="B14" s="166"/>
      <c r="C14" s="167"/>
      <c r="D14" s="168">
        <v>19542</v>
      </c>
      <c r="E14" s="169"/>
      <c r="F14" s="170">
        <v>24526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8.07</v>
      </c>
      <c r="C19" s="179">
        <f>ROUND(VALUE(SUBSTITUTE(実質収支比率等に係る経年分析!G$48,"▲","-")),2)</f>
        <v>7.26</v>
      </c>
      <c r="D19" s="179">
        <f>ROUND(VALUE(SUBSTITUTE(実質収支比率等に係る経年分析!H$48,"▲","-")),2)</f>
        <v>7</v>
      </c>
      <c r="E19" s="179">
        <f>ROUND(VALUE(SUBSTITUTE(実質収支比率等に係る経年分析!I$48,"▲","-")),2)</f>
        <v>5.95</v>
      </c>
      <c r="F19" s="179">
        <f>ROUND(VALUE(SUBSTITUTE(実質収支比率等に係る経年分析!J$48,"▲","-")),2)</f>
        <v>4.67</v>
      </c>
    </row>
    <row r="20" spans="1:11" x14ac:dyDescent="0.2">
      <c r="A20" s="179" t="s">
        <v>55</v>
      </c>
      <c r="B20" s="179">
        <f>ROUND(VALUE(SUBSTITUTE(実質収支比率等に係る経年分析!F$47,"▲","-")),2)</f>
        <v>14.73</v>
      </c>
      <c r="C20" s="179">
        <f>ROUND(VALUE(SUBSTITUTE(実質収支比率等に係る経年分析!G$47,"▲","-")),2)</f>
        <v>14.6</v>
      </c>
      <c r="D20" s="179">
        <f>ROUND(VALUE(SUBSTITUTE(実質収支比率等に係る経年分析!H$47,"▲","-")),2)</f>
        <v>14.35</v>
      </c>
      <c r="E20" s="179">
        <f>ROUND(VALUE(SUBSTITUTE(実質収支比率等に係る経年分析!I$47,"▲","-")),2)</f>
        <v>13.82</v>
      </c>
      <c r="F20" s="179">
        <f>ROUND(VALUE(SUBSTITUTE(実質収支比率等に係る経年分析!J$47,"▲","-")),2)</f>
        <v>13.68</v>
      </c>
    </row>
    <row r="21" spans="1:11" x14ac:dyDescent="0.2">
      <c r="A21" s="179" t="s">
        <v>56</v>
      </c>
      <c r="B21" s="179">
        <f>IF(ISNUMBER(VALUE(SUBSTITUTE(実質収支比率等に係る経年分析!F$49,"▲","-"))),ROUND(VALUE(SUBSTITUTE(実質収支比率等に係る経年分析!F$49,"▲","-")),2),NA())</f>
        <v>-1.34</v>
      </c>
      <c r="C21" s="179">
        <f>IF(ISNUMBER(VALUE(SUBSTITUTE(実質収支比率等に係る経年分析!G$49,"▲","-"))),ROUND(VALUE(SUBSTITUTE(実質収支比率等に係る経年分析!G$49,"▲","-")),2),NA())</f>
        <v>-4.4400000000000004</v>
      </c>
      <c r="D21" s="179">
        <f>IF(ISNUMBER(VALUE(SUBSTITUTE(実質収支比率等に係る経年分析!H$49,"▲","-"))),ROUND(VALUE(SUBSTITUTE(実質収支比率等に係る経年分析!H$49,"▲","-")),2),NA())</f>
        <v>-3.47</v>
      </c>
      <c r="E21" s="179">
        <f>IF(ISNUMBER(VALUE(SUBSTITUTE(実質収支比率等に係る経年分析!I$49,"▲","-"))),ROUND(VALUE(SUBSTITUTE(実質収支比率等に係る経年分析!I$49,"▲","-")),2),NA())</f>
        <v>-4.78</v>
      </c>
      <c r="F21" s="179">
        <f>IF(ISNUMBER(VALUE(SUBSTITUTE(実質収支比率等に係る経年分析!J$49,"▲","-"))),ROUND(VALUE(SUBSTITUTE(実質収支比率等に係る経年分析!J$49,"▲","-")),2),NA())</f>
        <v>-4.8099999999999996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渋谷土地区画整理事業特別会計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0.28999999999999998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1.1599999999999999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2">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2.4500000000000002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0.36</v>
      </c>
    </row>
    <row r="35" spans="1:16" x14ac:dyDescent="0.2">
      <c r="A35" s="180" t="str">
        <f>IF(連結実質赤字比率に係る赤字・黒字の構成分析!C$35="",NA(),連結実質赤字比率に係る赤字・黒字の構成分析!C$35)</f>
        <v>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0.55000000000000004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6408</v>
      </c>
      <c r="E42" s="181"/>
      <c r="F42" s="181"/>
      <c r="G42" s="181">
        <f>'実質公債費比率（分子）の構造'!L$52</f>
        <v>5956</v>
      </c>
      <c r="H42" s="181"/>
      <c r="I42" s="181"/>
      <c r="J42" s="181">
        <f>'実質公債費比率（分子）の構造'!M$52</f>
        <v>6010</v>
      </c>
      <c r="K42" s="181"/>
      <c r="L42" s="181"/>
      <c r="M42" s="181">
        <f>'実質公債費比率（分子）の構造'!N$52</f>
        <v>6117</v>
      </c>
      <c r="N42" s="181"/>
      <c r="O42" s="181"/>
      <c r="P42" s="181">
        <f>'実質公債費比率（分子）の構造'!O$52</f>
        <v>6216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71</v>
      </c>
      <c r="C44" s="181"/>
      <c r="D44" s="181"/>
      <c r="E44" s="181">
        <f>'実質公債費比率（分子）の構造'!L$50</f>
        <v>73</v>
      </c>
      <c r="F44" s="181"/>
      <c r="G44" s="181"/>
      <c r="H44" s="181">
        <f>'実質公債費比率（分子）の構造'!M$50</f>
        <v>73</v>
      </c>
      <c r="I44" s="181"/>
      <c r="J44" s="181"/>
      <c r="K44" s="181">
        <f>'実質公債費比率（分子）の構造'!N$50</f>
        <v>73</v>
      </c>
      <c r="L44" s="181"/>
      <c r="M44" s="181"/>
      <c r="N44" s="181">
        <f>'実質公債費比率（分子）の構造'!O$50</f>
        <v>73</v>
      </c>
      <c r="O44" s="181"/>
      <c r="P44" s="181"/>
    </row>
    <row r="45" spans="1:16" x14ac:dyDescent="0.2">
      <c r="A45" s="181" t="s">
        <v>66</v>
      </c>
      <c r="B45" s="181">
        <f>'実質公債費比率（分子）の構造'!K$49</f>
        <v>4</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3</v>
      </c>
      <c r="O45" s="181"/>
      <c r="P45" s="181"/>
    </row>
    <row r="46" spans="1:16" x14ac:dyDescent="0.2">
      <c r="A46" s="181" t="s">
        <v>67</v>
      </c>
      <c r="B46" s="181">
        <f>'実質公債費比率（分子）の構造'!K$48</f>
        <v>2006</v>
      </c>
      <c r="C46" s="181"/>
      <c r="D46" s="181"/>
      <c r="E46" s="181">
        <f>'実質公債費比率（分子）の構造'!L$48</f>
        <v>2006</v>
      </c>
      <c r="F46" s="181"/>
      <c r="G46" s="181"/>
      <c r="H46" s="181">
        <f>'実質公債費比率（分子）の構造'!M$48</f>
        <v>1850</v>
      </c>
      <c r="I46" s="181"/>
      <c r="J46" s="181"/>
      <c r="K46" s="181">
        <f>'実質公債費比率（分子）の構造'!N$48</f>
        <v>1778</v>
      </c>
      <c r="L46" s="181"/>
      <c r="M46" s="181"/>
      <c r="N46" s="181">
        <f>'実質公債費比率（分子）の構造'!O$48</f>
        <v>1647</v>
      </c>
      <c r="O46" s="181"/>
      <c r="P46" s="181"/>
    </row>
    <row r="47" spans="1:16" x14ac:dyDescent="0.2">
      <c r="A47" s="181" t="s">
        <v>68</v>
      </c>
      <c r="B47" s="181">
        <f>'実質公債費比率（分子）の構造'!K$47</f>
        <v>49</v>
      </c>
      <c r="C47" s="181"/>
      <c r="D47" s="181"/>
      <c r="E47" s="181">
        <f>'実質公債費比率（分子）の構造'!L$47</f>
        <v>53</v>
      </c>
      <c r="F47" s="181"/>
      <c r="G47" s="181"/>
      <c r="H47" s="181">
        <f>'実質公債費比率（分子）の構造'!M$47</f>
        <v>57</v>
      </c>
      <c r="I47" s="181"/>
      <c r="J47" s="181"/>
      <c r="K47" s="181">
        <f>'実質公債費比率（分子）の構造'!N$47</f>
        <v>56</v>
      </c>
      <c r="L47" s="181"/>
      <c r="M47" s="181"/>
      <c r="N47" s="181">
        <f>'実質公債費比率（分子）の構造'!O$47</f>
        <v>54</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f>'実質公債費比率（分子）の構造'!O$46</f>
        <v>2</v>
      </c>
      <c r="O48" s="181"/>
      <c r="P48" s="181"/>
    </row>
    <row r="49" spans="1:16" x14ac:dyDescent="0.2">
      <c r="A49" s="181" t="s">
        <v>70</v>
      </c>
      <c r="B49" s="181">
        <f>'実質公債費比率（分子）の構造'!K$45</f>
        <v>4506</v>
      </c>
      <c r="C49" s="181"/>
      <c r="D49" s="181"/>
      <c r="E49" s="181">
        <f>'実質公債費比率（分子）の構造'!L$45</f>
        <v>4197</v>
      </c>
      <c r="F49" s="181"/>
      <c r="G49" s="181"/>
      <c r="H49" s="181">
        <f>'実質公債費比率（分子）の構造'!M$45</f>
        <v>4211</v>
      </c>
      <c r="I49" s="181"/>
      <c r="J49" s="181"/>
      <c r="K49" s="181">
        <f>'実質公債費比率（分子）の構造'!N$45</f>
        <v>4528</v>
      </c>
      <c r="L49" s="181"/>
      <c r="M49" s="181"/>
      <c r="N49" s="181">
        <f>'実質公債費比率（分子）の構造'!O$45</f>
        <v>4617</v>
      </c>
      <c r="O49" s="181"/>
      <c r="P49" s="181"/>
    </row>
    <row r="50" spans="1:16" x14ac:dyDescent="0.2">
      <c r="A50" s="181" t="s">
        <v>71</v>
      </c>
      <c r="B50" s="181" t="e">
        <f>NA()</f>
        <v>#N/A</v>
      </c>
      <c r="C50" s="181">
        <f>IF(ISNUMBER('実質公債費比率（分子）の構造'!K$53),'実質公債費比率（分子）の構造'!K$53,NA())</f>
        <v>228</v>
      </c>
      <c r="D50" s="181" t="e">
        <f>NA()</f>
        <v>#N/A</v>
      </c>
      <c r="E50" s="181" t="e">
        <f>NA()</f>
        <v>#N/A</v>
      </c>
      <c r="F50" s="181">
        <f>IF(ISNUMBER('実質公債費比率（分子）の構造'!L$53),'実質公債費比率（分子）の構造'!L$53,NA())</f>
        <v>373</v>
      </c>
      <c r="G50" s="181" t="e">
        <f>NA()</f>
        <v>#N/A</v>
      </c>
      <c r="H50" s="181" t="e">
        <f>NA()</f>
        <v>#N/A</v>
      </c>
      <c r="I50" s="181">
        <f>IF(ISNUMBER('実質公債費比率（分子）の構造'!M$53),'実質公債費比率（分子）の構造'!M$53,NA())</f>
        <v>181</v>
      </c>
      <c r="J50" s="181" t="e">
        <f>NA()</f>
        <v>#N/A</v>
      </c>
      <c r="K50" s="181" t="e">
        <f>NA()</f>
        <v>#N/A</v>
      </c>
      <c r="L50" s="181">
        <f>IF(ISNUMBER('実質公債費比率（分子）の構造'!N$53),'実質公債費比率（分子）の構造'!N$53,NA())</f>
        <v>318</v>
      </c>
      <c r="M50" s="181" t="e">
        <f>NA()</f>
        <v>#N/A</v>
      </c>
      <c r="N50" s="181" t="e">
        <f>NA()</f>
        <v>#N/A</v>
      </c>
      <c r="O50" s="181">
        <f>IF(ISNUMBER('実質公債費比率（分子）の構造'!O$53),'実質公債費比率（分子）の構造'!O$53,NA())</f>
        <v>180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45752</v>
      </c>
      <c r="E56" s="180"/>
      <c r="F56" s="180"/>
      <c r="G56" s="180">
        <f>'将来負担比率（分子）の構造'!J$52</f>
        <v>45092</v>
      </c>
      <c r="H56" s="180"/>
      <c r="I56" s="180"/>
      <c r="J56" s="180">
        <f>'将来負担比率（分子）の構造'!K$52</f>
        <v>44104</v>
      </c>
      <c r="K56" s="180"/>
      <c r="L56" s="180"/>
      <c r="M56" s="180">
        <f>'将来負担比率（分子）の構造'!L$52</f>
        <v>42816</v>
      </c>
      <c r="N56" s="180"/>
      <c r="O56" s="180"/>
      <c r="P56" s="180">
        <f>'将来負担比率（分子）の構造'!M$52</f>
        <v>42758</v>
      </c>
    </row>
    <row r="57" spans="1:16" x14ac:dyDescent="0.2">
      <c r="A57" s="180" t="s">
        <v>42</v>
      </c>
      <c r="B57" s="180"/>
      <c r="C57" s="180"/>
      <c r="D57" s="180">
        <f>'将来負担比率（分子）の構造'!I$51</f>
        <v>16756</v>
      </c>
      <c r="E57" s="180"/>
      <c r="F57" s="180"/>
      <c r="G57" s="180">
        <f>'将来負担比率（分子）の構造'!J$51</f>
        <v>16886</v>
      </c>
      <c r="H57" s="180"/>
      <c r="I57" s="180"/>
      <c r="J57" s="180">
        <f>'将来負担比率（分子）の構造'!K$51</f>
        <v>17060</v>
      </c>
      <c r="K57" s="180"/>
      <c r="L57" s="180"/>
      <c r="M57" s="180">
        <f>'将来負担比率（分子）の構造'!L$51</f>
        <v>17835</v>
      </c>
      <c r="N57" s="180"/>
      <c r="O57" s="180"/>
      <c r="P57" s="180">
        <f>'将来負担比率（分子）の構造'!M$51</f>
        <v>17607</v>
      </c>
    </row>
    <row r="58" spans="1:16" x14ac:dyDescent="0.2">
      <c r="A58" s="180" t="s">
        <v>41</v>
      </c>
      <c r="B58" s="180"/>
      <c r="C58" s="180"/>
      <c r="D58" s="180">
        <f>'将来負担比率（分子）の構造'!I$50</f>
        <v>10361</v>
      </c>
      <c r="E58" s="180"/>
      <c r="F58" s="180"/>
      <c r="G58" s="180">
        <f>'将来負担比率（分子）の構造'!J$50</f>
        <v>10506</v>
      </c>
      <c r="H58" s="180"/>
      <c r="I58" s="180"/>
      <c r="J58" s="180">
        <f>'将来負担比率（分子）の構造'!K$50</f>
        <v>10203</v>
      </c>
      <c r="K58" s="180"/>
      <c r="L58" s="180"/>
      <c r="M58" s="180">
        <f>'将来負担比率（分子）の構造'!L$50</f>
        <v>10583</v>
      </c>
      <c r="N58" s="180"/>
      <c r="O58" s="180"/>
      <c r="P58" s="180">
        <f>'将来負担比率（分子）の構造'!M$50</f>
        <v>11400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9986</v>
      </c>
      <c r="C62" s="180"/>
      <c r="D62" s="180"/>
      <c r="E62" s="180">
        <f>'将来負担比率（分子）の構造'!J$45</f>
        <v>9015</v>
      </c>
      <c r="F62" s="180"/>
      <c r="G62" s="180"/>
      <c r="H62" s="180">
        <f>'将来負担比率（分子）の構造'!K$45</f>
        <v>9416</v>
      </c>
      <c r="I62" s="180"/>
      <c r="J62" s="180"/>
      <c r="K62" s="180">
        <f>'将来負担比率（分子）の構造'!L$45</f>
        <v>8635</v>
      </c>
      <c r="L62" s="180"/>
      <c r="M62" s="180"/>
      <c r="N62" s="180">
        <f>'将来負担比率（分子）の構造'!M$45</f>
        <v>8669</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f>'将来負担比率（分子）の構造'!L$44</f>
        <v>33</v>
      </c>
      <c r="L63" s="180"/>
      <c r="M63" s="180"/>
      <c r="N63" s="180">
        <f>'将来負担比率（分子）の構造'!M$44</f>
        <v>30</v>
      </c>
      <c r="O63" s="180"/>
      <c r="P63" s="180"/>
    </row>
    <row r="64" spans="1:16" x14ac:dyDescent="0.2">
      <c r="A64" s="180" t="s">
        <v>33</v>
      </c>
      <c r="B64" s="180">
        <f>'将来負担比率（分子）の構造'!I$43</f>
        <v>20025</v>
      </c>
      <c r="C64" s="180"/>
      <c r="D64" s="180"/>
      <c r="E64" s="180">
        <f>'将来負担比率（分子）の構造'!J$43</f>
        <v>18960</v>
      </c>
      <c r="F64" s="180"/>
      <c r="G64" s="180"/>
      <c r="H64" s="180">
        <f>'将来負担比率（分子）の構造'!K$43</f>
        <v>18352</v>
      </c>
      <c r="I64" s="180"/>
      <c r="J64" s="180"/>
      <c r="K64" s="180">
        <f>'将来負担比率（分子）の構造'!L$43</f>
        <v>17819</v>
      </c>
      <c r="L64" s="180"/>
      <c r="M64" s="180"/>
      <c r="N64" s="180">
        <f>'将来負担比率（分子）の構造'!M$43</f>
        <v>17085</v>
      </c>
      <c r="O64" s="180"/>
      <c r="P64" s="180"/>
    </row>
    <row r="65" spans="1:16" x14ac:dyDescent="0.2">
      <c r="A65" s="180" t="s">
        <v>32</v>
      </c>
      <c r="B65" s="180">
        <f>'将来負担比率（分子）の構造'!I$42</f>
        <v>1436</v>
      </c>
      <c r="C65" s="180"/>
      <c r="D65" s="180"/>
      <c r="E65" s="180">
        <f>'将来負担比率（分子）の構造'!J$42</f>
        <v>1402</v>
      </c>
      <c r="F65" s="180"/>
      <c r="G65" s="180"/>
      <c r="H65" s="180">
        <f>'将来負担比率（分子）の構造'!K$42</f>
        <v>1367</v>
      </c>
      <c r="I65" s="180"/>
      <c r="J65" s="180"/>
      <c r="K65" s="180">
        <f>'将来負担比率（分子）の構造'!L$42</f>
        <v>1354</v>
      </c>
      <c r="L65" s="180"/>
      <c r="M65" s="180"/>
      <c r="N65" s="180">
        <f>'将来負担比率（分子）の構造'!M$42</f>
        <v>1317</v>
      </c>
      <c r="O65" s="180"/>
      <c r="P65" s="180"/>
    </row>
    <row r="66" spans="1:16" x14ac:dyDescent="0.2">
      <c r="A66" s="180" t="s">
        <v>31</v>
      </c>
      <c r="B66" s="180">
        <f>'将来負担比率（分子）の構造'!I$41</f>
        <v>47814</v>
      </c>
      <c r="C66" s="180"/>
      <c r="D66" s="180"/>
      <c r="E66" s="180">
        <f>'将来負担比率（分子）の構造'!J$41</f>
        <v>52187</v>
      </c>
      <c r="F66" s="180"/>
      <c r="G66" s="180"/>
      <c r="H66" s="180">
        <f>'将来負担比率（分子）の構造'!K$41</f>
        <v>52861</v>
      </c>
      <c r="I66" s="180"/>
      <c r="J66" s="180"/>
      <c r="K66" s="180">
        <f>'将来負担比率（分子）の構造'!L$41</f>
        <v>53934</v>
      </c>
      <c r="L66" s="180"/>
      <c r="M66" s="180"/>
      <c r="N66" s="180">
        <f>'将来負担比率（分子）の構造'!M$41</f>
        <v>55656</v>
      </c>
      <c r="O66" s="180"/>
      <c r="P66" s="180"/>
    </row>
    <row r="67" spans="1:16" x14ac:dyDescent="0.2">
      <c r="A67" s="180" t="s">
        <v>75</v>
      </c>
      <c r="B67" s="180" t="e">
        <f>NA()</f>
        <v>#N/A</v>
      </c>
      <c r="C67" s="180">
        <f>IF(ISNUMBER('将来負担比率（分子）の構造'!I$53), IF('将来負担比率（分子）の構造'!I$53 &lt; 0, 0, '将来負担比率（分子）の構造'!I$53), NA())</f>
        <v>6391</v>
      </c>
      <c r="D67" s="180" t="e">
        <f>NA()</f>
        <v>#N/A</v>
      </c>
      <c r="E67" s="180" t="e">
        <f>NA()</f>
        <v>#N/A</v>
      </c>
      <c r="F67" s="180">
        <f>IF(ISNUMBER('将来負担比率（分子）の構造'!J$53), IF('将来負担比率（分子）の構造'!J$53 &lt; 0, 0, '将来負担比率（分子）の構造'!J$53), NA())</f>
        <v>9080</v>
      </c>
      <c r="G67" s="180" t="e">
        <f>NA()</f>
        <v>#N/A</v>
      </c>
      <c r="H67" s="180" t="e">
        <f>NA()</f>
        <v>#N/A</v>
      </c>
      <c r="I67" s="180">
        <f>IF(ISNUMBER('将来負担比率（分子）の構造'!K$53), IF('将来負担比率（分子）の構造'!K$53 &lt; 0, 0, '将来負担比率（分子）の構造'!K$53), NA())</f>
        <v>10630</v>
      </c>
      <c r="J67" s="180" t="e">
        <f>NA()</f>
        <v>#N/A</v>
      </c>
      <c r="K67" s="180" t="e">
        <f>NA()</f>
        <v>#N/A</v>
      </c>
      <c r="L67" s="180">
        <f>IF(ISNUMBER('将来負担比率（分子）の構造'!L$53), IF('将来負担比率（分子）の構造'!L$53 &lt; 0, 0, '将来負担比率（分子）の構造'!L$53), NA())</f>
        <v>10541</v>
      </c>
      <c r="M67" s="180" t="e">
        <f>NA()</f>
        <v>#N/A</v>
      </c>
      <c r="N67" s="180" t="e">
        <f>NA()</f>
        <v>#N/A</v>
      </c>
      <c r="O67" s="180">
        <f>IF(ISNUMBER('将来負担比率（分子）の構造'!M$53), IF('将来負担比率（分子）の構造'!M$53 &lt; 0, 0, '将来負担比率（分子）の構造'!M$53), NA())</f>
        <v>10991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5883</v>
      </c>
      <c r="C72" s="184">
        <f>基金残高に係る経年分析!G55</f>
        <v>5713</v>
      </c>
      <c r="D72" s="184">
        <f>基金残高に係る経年分析!H55</f>
        <v>5654</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1473</v>
      </c>
      <c r="C74" s="184">
        <f>基金残高に係る経年分析!G57</f>
        <v>1479</v>
      </c>
      <c r="D74" s="184">
        <f>基金残高に係る経年分析!H57</f>
        <v>1479</v>
      </c>
    </row>
  </sheetData>
  <sheetProtection algorithmName="SHA-512" hashValue="goLEO7WqGOUkEQk2CxIN19uMYQLhmqBrSSDgrBXjooCpkz2+8JIr6MCpSSPxngUhJFud4+9eMfBxoYzTYtLG8g==" saltValue="GbyC5hT4Y1aNBL93qW22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228</v>
      </c>
      <c r="C5" s="666"/>
      <c r="D5" s="666"/>
      <c r="E5" s="666"/>
      <c r="F5" s="666"/>
      <c r="G5" s="666"/>
      <c r="H5" s="666"/>
      <c r="I5" s="666"/>
      <c r="J5" s="666"/>
      <c r="K5" s="666"/>
      <c r="L5" s="666"/>
      <c r="M5" s="666"/>
      <c r="N5" s="666"/>
      <c r="O5" s="666"/>
      <c r="P5" s="666"/>
      <c r="Q5" s="667"/>
      <c r="R5" s="668">
        <v>36123474</v>
      </c>
      <c r="S5" s="669"/>
      <c r="T5" s="669"/>
      <c r="U5" s="669"/>
      <c r="V5" s="669"/>
      <c r="W5" s="669"/>
      <c r="X5" s="669"/>
      <c r="Y5" s="670"/>
      <c r="Z5" s="671">
        <v>47.2</v>
      </c>
      <c r="AA5" s="671"/>
      <c r="AB5" s="671"/>
      <c r="AC5" s="671"/>
      <c r="AD5" s="672">
        <v>34033668</v>
      </c>
      <c r="AE5" s="672"/>
      <c r="AF5" s="672"/>
      <c r="AG5" s="672"/>
      <c r="AH5" s="672"/>
      <c r="AI5" s="672"/>
      <c r="AJ5" s="672"/>
      <c r="AK5" s="672"/>
      <c r="AL5" s="673">
        <v>83.5</v>
      </c>
      <c r="AM5" s="674"/>
      <c r="AN5" s="674"/>
      <c r="AO5" s="675"/>
      <c r="AP5" s="665" t="s">
        <v>229</v>
      </c>
      <c r="AQ5" s="666"/>
      <c r="AR5" s="666"/>
      <c r="AS5" s="666"/>
      <c r="AT5" s="666"/>
      <c r="AU5" s="666"/>
      <c r="AV5" s="666"/>
      <c r="AW5" s="666"/>
      <c r="AX5" s="666"/>
      <c r="AY5" s="666"/>
      <c r="AZ5" s="666"/>
      <c r="BA5" s="666"/>
      <c r="BB5" s="666"/>
      <c r="BC5" s="666"/>
      <c r="BD5" s="666"/>
      <c r="BE5" s="666"/>
      <c r="BF5" s="667"/>
      <c r="BG5" s="679">
        <v>34033668</v>
      </c>
      <c r="BH5" s="680"/>
      <c r="BI5" s="680"/>
      <c r="BJ5" s="680"/>
      <c r="BK5" s="680"/>
      <c r="BL5" s="680"/>
      <c r="BM5" s="680"/>
      <c r="BN5" s="681"/>
      <c r="BO5" s="682">
        <v>94.2</v>
      </c>
      <c r="BP5" s="682"/>
      <c r="BQ5" s="682"/>
      <c r="BR5" s="682"/>
      <c r="BS5" s="683">
        <v>183226</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2">
      <c r="B6" s="676" t="s">
        <v>233</v>
      </c>
      <c r="C6" s="677"/>
      <c r="D6" s="677"/>
      <c r="E6" s="677"/>
      <c r="F6" s="677"/>
      <c r="G6" s="677"/>
      <c r="H6" s="677"/>
      <c r="I6" s="677"/>
      <c r="J6" s="677"/>
      <c r="K6" s="677"/>
      <c r="L6" s="677"/>
      <c r="M6" s="677"/>
      <c r="N6" s="677"/>
      <c r="O6" s="677"/>
      <c r="P6" s="677"/>
      <c r="Q6" s="678"/>
      <c r="R6" s="679">
        <v>381272</v>
      </c>
      <c r="S6" s="680"/>
      <c r="T6" s="680"/>
      <c r="U6" s="680"/>
      <c r="V6" s="680"/>
      <c r="W6" s="680"/>
      <c r="X6" s="680"/>
      <c r="Y6" s="681"/>
      <c r="Z6" s="682">
        <v>0.5</v>
      </c>
      <c r="AA6" s="682"/>
      <c r="AB6" s="682"/>
      <c r="AC6" s="682"/>
      <c r="AD6" s="683">
        <v>381272</v>
      </c>
      <c r="AE6" s="683"/>
      <c r="AF6" s="683"/>
      <c r="AG6" s="683"/>
      <c r="AH6" s="683"/>
      <c r="AI6" s="683"/>
      <c r="AJ6" s="683"/>
      <c r="AK6" s="683"/>
      <c r="AL6" s="684">
        <v>0.9</v>
      </c>
      <c r="AM6" s="685"/>
      <c r="AN6" s="685"/>
      <c r="AO6" s="686"/>
      <c r="AP6" s="676" t="s">
        <v>234</v>
      </c>
      <c r="AQ6" s="677"/>
      <c r="AR6" s="677"/>
      <c r="AS6" s="677"/>
      <c r="AT6" s="677"/>
      <c r="AU6" s="677"/>
      <c r="AV6" s="677"/>
      <c r="AW6" s="677"/>
      <c r="AX6" s="677"/>
      <c r="AY6" s="677"/>
      <c r="AZ6" s="677"/>
      <c r="BA6" s="677"/>
      <c r="BB6" s="677"/>
      <c r="BC6" s="677"/>
      <c r="BD6" s="677"/>
      <c r="BE6" s="677"/>
      <c r="BF6" s="678"/>
      <c r="BG6" s="679">
        <v>34033668</v>
      </c>
      <c r="BH6" s="680"/>
      <c r="BI6" s="680"/>
      <c r="BJ6" s="680"/>
      <c r="BK6" s="680"/>
      <c r="BL6" s="680"/>
      <c r="BM6" s="680"/>
      <c r="BN6" s="681"/>
      <c r="BO6" s="682">
        <v>94.2</v>
      </c>
      <c r="BP6" s="682"/>
      <c r="BQ6" s="682"/>
      <c r="BR6" s="682"/>
      <c r="BS6" s="683">
        <v>183226</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385548</v>
      </c>
      <c r="CS6" s="680"/>
      <c r="CT6" s="680"/>
      <c r="CU6" s="680"/>
      <c r="CV6" s="680"/>
      <c r="CW6" s="680"/>
      <c r="CX6" s="680"/>
      <c r="CY6" s="681"/>
      <c r="CZ6" s="673">
        <v>0.5</v>
      </c>
      <c r="DA6" s="674"/>
      <c r="DB6" s="674"/>
      <c r="DC6" s="693"/>
      <c r="DD6" s="688" t="s">
        <v>236</v>
      </c>
      <c r="DE6" s="680"/>
      <c r="DF6" s="680"/>
      <c r="DG6" s="680"/>
      <c r="DH6" s="680"/>
      <c r="DI6" s="680"/>
      <c r="DJ6" s="680"/>
      <c r="DK6" s="680"/>
      <c r="DL6" s="680"/>
      <c r="DM6" s="680"/>
      <c r="DN6" s="680"/>
      <c r="DO6" s="680"/>
      <c r="DP6" s="681"/>
      <c r="DQ6" s="688">
        <v>385548</v>
      </c>
      <c r="DR6" s="680"/>
      <c r="DS6" s="680"/>
      <c r="DT6" s="680"/>
      <c r="DU6" s="680"/>
      <c r="DV6" s="680"/>
      <c r="DW6" s="680"/>
      <c r="DX6" s="680"/>
      <c r="DY6" s="680"/>
      <c r="DZ6" s="680"/>
      <c r="EA6" s="680"/>
      <c r="EB6" s="680"/>
      <c r="EC6" s="689"/>
    </row>
    <row r="7" spans="2:143" ht="11.25" customHeight="1" x14ac:dyDescent="0.2">
      <c r="B7" s="676" t="s">
        <v>237</v>
      </c>
      <c r="C7" s="677"/>
      <c r="D7" s="677"/>
      <c r="E7" s="677"/>
      <c r="F7" s="677"/>
      <c r="G7" s="677"/>
      <c r="H7" s="677"/>
      <c r="I7" s="677"/>
      <c r="J7" s="677"/>
      <c r="K7" s="677"/>
      <c r="L7" s="677"/>
      <c r="M7" s="677"/>
      <c r="N7" s="677"/>
      <c r="O7" s="677"/>
      <c r="P7" s="677"/>
      <c r="Q7" s="678"/>
      <c r="R7" s="679">
        <v>43580</v>
      </c>
      <c r="S7" s="680"/>
      <c r="T7" s="680"/>
      <c r="U7" s="680"/>
      <c r="V7" s="680"/>
      <c r="W7" s="680"/>
      <c r="X7" s="680"/>
      <c r="Y7" s="681"/>
      <c r="Z7" s="682">
        <v>0.1</v>
      </c>
      <c r="AA7" s="682"/>
      <c r="AB7" s="682"/>
      <c r="AC7" s="682"/>
      <c r="AD7" s="683">
        <v>43580</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17724901</v>
      </c>
      <c r="BH7" s="680"/>
      <c r="BI7" s="680"/>
      <c r="BJ7" s="680"/>
      <c r="BK7" s="680"/>
      <c r="BL7" s="680"/>
      <c r="BM7" s="680"/>
      <c r="BN7" s="681"/>
      <c r="BO7" s="682">
        <v>49.1</v>
      </c>
      <c r="BP7" s="682"/>
      <c r="BQ7" s="682"/>
      <c r="BR7" s="682"/>
      <c r="BS7" s="683">
        <v>183226</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7186386</v>
      </c>
      <c r="CS7" s="680"/>
      <c r="CT7" s="680"/>
      <c r="CU7" s="680"/>
      <c r="CV7" s="680"/>
      <c r="CW7" s="680"/>
      <c r="CX7" s="680"/>
      <c r="CY7" s="681"/>
      <c r="CZ7" s="682">
        <v>9.6999999999999993</v>
      </c>
      <c r="DA7" s="682"/>
      <c r="DB7" s="682"/>
      <c r="DC7" s="682"/>
      <c r="DD7" s="688">
        <v>920796</v>
      </c>
      <c r="DE7" s="680"/>
      <c r="DF7" s="680"/>
      <c r="DG7" s="680"/>
      <c r="DH7" s="680"/>
      <c r="DI7" s="680"/>
      <c r="DJ7" s="680"/>
      <c r="DK7" s="680"/>
      <c r="DL7" s="680"/>
      <c r="DM7" s="680"/>
      <c r="DN7" s="680"/>
      <c r="DO7" s="680"/>
      <c r="DP7" s="681"/>
      <c r="DQ7" s="688">
        <v>5733544</v>
      </c>
      <c r="DR7" s="680"/>
      <c r="DS7" s="680"/>
      <c r="DT7" s="680"/>
      <c r="DU7" s="680"/>
      <c r="DV7" s="680"/>
      <c r="DW7" s="680"/>
      <c r="DX7" s="680"/>
      <c r="DY7" s="680"/>
      <c r="DZ7" s="680"/>
      <c r="EA7" s="680"/>
      <c r="EB7" s="680"/>
      <c r="EC7" s="689"/>
    </row>
    <row r="8" spans="2:143" ht="11.25" customHeight="1" x14ac:dyDescent="0.2">
      <c r="B8" s="676" t="s">
        <v>240</v>
      </c>
      <c r="C8" s="677"/>
      <c r="D8" s="677"/>
      <c r="E8" s="677"/>
      <c r="F8" s="677"/>
      <c r="G8" s="677"/>
      <c r="H8" s="677"/>
      <c r="I8" s="677"/>
      <c r="J8" s="677"/>
      <c r="K8" s="677"/>
      <c r="L8" s="677"/>
      <c r="M8" s="677"/>
      <c r="N8" s="677"/>
      <c r="O8" s="677"/>
      <c r="P8" s="677"/>
      <c r="Q8" s="678"/>
      <c r="R8" s="679">
        <v>182927</v>
      </c>
      <c r="S8" s="680"/>
      <c r="T8" s="680"/>
      <c r="U8" s="680"/>
      <c r="V8" s="680"/>
      <c r="W8" s="680"/>
      <c r="X8" s="680"/>
      <c r="Y8" s="681"/>
      <c r="Z8" s="682">
        <v>0.2</v>
      </c>
      <c r="AA8" s="682"/>
      <c r="AB8" s="682"/>
      <c r="AC8" s="682"/>
      <c r="AD8" s="683">
        <v>182927</v>
      </c>
      <c r="AE8" s="683"/>
      <c r="AF8" s="683"/>
      <c r="AG8" s="683"/>
      <c r="AH8" s="683"/>
      <c r="AI8" s="683"/>
      <c r="AJ8" s="683"/>
      <c r="AK8" s="683"/>
      <c r="AL8" s="684">
        <v>0.4</v>
      </c>
      <c r="AM8" s="685"/>
      <c r="AN8" s="685"/>
      <c r="AO8" s="686"/>
      <c r="AP8" s="676" t="s">
        <v>241</v>
      </c>
      <c r="AQ8" s="677"/>
      <c r="AR8" s="677"/>
      <c r="AS8" s="677"/>
      <c r="AT8" s="677"/>
      <c r="AU8" s="677"/>
      <c r="AV8" s="677"/>
      <c r="AW8" s="677"/>
      <c r="AX8" s="677"/>
      <c r="AY8" s="677"/>
      <c r="AZ8" s="677"/>
      <c r="BA8" s="677"/>
      <c r="BB8" s="677"/>
      <c r="BC8" s="677"/>
      <c r="BD8" s="677"/>
      <c r="BE8" s="677"/>
      <c r="BF8" s="678"/>
      <c r="BG8" s="679">
        <v>425129</v>
      </c>
      <c r="BH8" s="680"/>
      <c r="BI8" s="680"/>
      <c r="BJ8" s="680"/>
      <c r="BK8" s="680"/>
      <c r="BL8" s="680"/>
      <c r="BM8" s="680"/>
      <c r="BN8" s="681"/>
      <c r="BO8" s="682">
        <v>1.2</v>
      </c>
      <c r="BP8" s="682"/>
      <c r="BQ8" s="682"/>
      <c r="BR8" s="682"/>
      <c r="BS8" s="688" t="s">
        <v>242</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33771124</v>
      </c>
      <c r="CS8" s="680"/>
      <c r="CT8" s="680"/>
      <c r="CU8" s="680"/>
      <c r="CV8" s="680"/>
      <c r="CW8" s="680"/>
      <c r="CX8" s="680"/>
      <c r="CY8" s="681"/>
      <c r="CZ8" s="682">
        <v>45.4</v>
      </c>
      <c r="DA8" s="682"/>
      <c r="DB8" s="682"/>
      <c r="DC8" s="682"/>
      <c r="DD8" s="688">
        <v>542637</v>
      </c>
      <c r="DE8" s="680"/>
      <c r="DF8" s="680"/>
      <c r="DG8" s="680"/>
      <c r="DH8" s="680"/>
      <c r="DI8" s="680"/>
      <c r="DJ8" s="680"/>
      <c r="DK8" s="680"/>
      <c r="DL8" s="680"/>
      <c r="DM8" s="680"/>
      <c r="DN8" s="680"/>
      <c r="DO8" s="680"/>
      <c r="DP8" s="681"/>
      <c r="DQ8" s="688">
        <v>16054439</v>
      </c>
      <c r="DR8" s="680"/>
      <c r="DS8" s="680"/>
      <c r="DT8" s="680"/>
      <c r="DU8" s="680"/>
      <c r="DV8" s="680"/>
      <c r="DW8" s="680"/>
      <c r="DX8" s="680"/>
      <c r="DY8" s="680"/>
      <c r="DZ8" s="680"/>
      <c r="EA8" s="680"/>
      <c r="EB8" s="680"/>
      <c r="EC8" s="689"/>
    </row>
    <row r="9" spans="2:143" ht="11.25" customHeight="1" x14ac:dyDescent="0.2">
      <c r="B9" s="676" t="s">
        <v>244</v>
      </c>
      <c r="C9" s="677"/>
      <c r="D9" s="677"/>
      <c r="E9" s="677"/>
      <c r="F9" s="677"/>
      <c r="G9" s="677"/>
      <c r="H9" s="677"/>
      <c r="I9" s="677"/>
      <c r="J9" s="677"/>
      <c r="K9" s="677"/>
      <c r="L9" s="677"/>
      <c r="M9" s="677"/>
      <c r="N9" s="677"/>
      <c r="O9" s="677"/>
      <c r="P9" s="677"/>
      <c r="Q9" s="678"/>
      <c r="R9" s="679">
        <v>160677</v>
      </c>
      <c r="S9" s="680"/>
      <c r="T9" s="680"/>
      <c r="U9" s="680"/>
      <c r="V9" s="680"/>
      <c r="W9" s="680"/>
      <c r="X9" s="680"/>
      <c r="Y9" s="681"/>
      <c r="Z9" s="682">
        <v>0.2</v>
      </c>
      <c r="AA9" s="682"/>
      <c r="AB9" s="682"/>
      <c r="AC9" s="682"/>
      <c r="AD9" s="683">
        <v>160677</v>
      </c>
      <c r="AE9" s="683"/>
      <c r="AF9" s="683"/>
      <c r="AG9" s="683"/>
      <c r="AH9" s="683"/>
      <c r="AI9" s="683"/>
      <c r="AJ9" s="683"/>
      <c r="AK9" s="683"/>
      <c r="AL9" s="684">
        <v>0.4</v>
      </c>
      <c r="AM9" s="685"/>
      <c r="AN9" s="685"/>
      <c r="AO9" s="686"/>
      <c r="AP9" s="676" t="s">
        <v>245</v>
      </c>
      <c r="AQ9" s="677"/>
      <c r="AR9" s="677"/>
      <c r="AS9" s="677"/>
      <c r="AT9" s="677"/>
      <c r="AU9" s="677"/>
      <c r="AV9" s="677"/>
      <c r="AW9" s="677"/>
      <c r="AX9" s="677"/>
      <c r="AY9" s="677"/>
      <c r="AZ9" s="677"/>
      <c r="BA9" s="677"/>
      <c r="BB9" s="677"/>
      <c r="BC9" s="677"/>
      <c r="BD9" s="677"/>
      <c r="BE9" s="677"/>
      <c r="BF9" s="678"/>
      <c r="BG9" s="679">
        <v>15320402</v>
      </c>
      <c r="BH9" s="680"/>
      <c r="BI9" s="680"/>
      <c r="BJ9" s="680"/>
      <c r="BK9" s="680"/>
      <c r="BL9" s="680"/>
      <c r="BM9" s="680"/>
      <c r="BN9" s="681"/>
      <c r="BO9" s="682">
        <v>42.4</v>
      </c>
      <c r="BP9" s="682"/>
      <c r="BQ9" s="682"/>
      <c r="BR9" s="682"/>
      <c r="BS9" s="688" t="s">
        <v>236</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7005445</v>
      </c>
      <c r="CS9" s="680"/>
      <c r="CT9" s="680"/>
      <c r="CU9" s="680"/>
      <c r="CV9" s="680"/>
      <c r="CW9" s="680"/>
      <c r="CX9" s="680"/>
      <c r="CY9" s="681"/>
      <c r="CZ9" s="682">
        <v>9.4</v>
      </c>
      <c r="DA9" s="682"/>
      <c r="DB9" s="682"/>
      <c r="DC9" s="682"/>
      <c r="DD9" s="688">
        <v>467396</v>
      </c>
      <c r="DE9" s="680"/>
      <c r="DF9" s="680"/>
      <c r="DG9" s="680"/>
      <c r="DH9" s="680"/>
      <c r="DI9" s="680"/>
      <c r="DJ9" s="680"/>
      <c r="DK9" s="680"/>
      <c r="DL9" s="680"/>
      <c r="DM9" s="680"/>
      <c r="DN9" s="680"/>
      <c r="DO9" s="680"/>
      <c r="DP9" s="681"/>
      <c r="DQ9" s="688">
        <v>5617743</v>
      </c>
      <c r="DR9" s="680"/>
      <c r="DS9" s="680"/>
      <c r="DT9" s="680"/>
      <c r="DU9" s="680"/>
      <c r="DV9" s="680"/>
      <c r="DW9" s="680"/>
      <c r="DX9" s="680"/>
      <c r="DY9" s="680"/>
      <c r="DZ9" s="680"/>
      <c r="EA9" s="680"/>
      <c r="EB9" s="680"/>
      <c r="EC9" s="689"/>
    </row>
    <row r="10" spans="2:143" ht="11.25" customHeight="1" x14ac:dyDescent="0.2">
      <c r="B10" s="676" t="s">
        <v>247</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236</v>
      </c>
      <c r="AA10" s="682"/>
      <c r="AB10" s="682"/>
      <c r="AC10" s="682"/>
      <c r="AD10" s="683" t="s">
        <v>242</v>
      </c>
      <c r="AE10" s="683"/>
      <c r="AF10" s="683"/>
      <c r="AG10" s="683"/>
      <c r="AH10" s="683"/>
      <c r="AI10" s="683"/>
      <c r="AJ10" s="683"/>
      <c r="AK10" s="683"/>
      <c r="AL10" s="684" t="s">
        <v>236</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602520</v>
      </c>
      <c r="BH10" s="680"/>
      <c r="BI10" s="680"/>
      <c r="BJ10" s="680"/>
      <c r="BK10" s="680"/>
      <c r="BL10" s="680"/>
      <c r="BM10" s="680"/>
      <c r="BN10" s="681"/>
      <c r="BO10" s="682">
        <v>1.7</v>
      </c>
      <c r="BP10" s="682"/>
      <c r="BQ10" s="682"/>
      <c r="BR10" s="682"/>
      <c r="BS10" s="688" t="s">
        <v>236</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238048</v>
      </c>
      <c r="CS10" s="680"/>
      <c r="CT10" s="680"/>
      <c r="CU10" s="680"/>
      <c r="CV10" s="680"/>
      <c r="CW10" s="680"/>
      <c r="CX10" s="680"/>
      <c r="CY10" s="681"/>
      <c r="CZ10" s="682">
        <v>0.3</v>
      </c>
      <c r="DA10" s="682"/>
      <c r="DB10" s="682"/>
      <c r="DC10" s="682"/>
      <c r="DD10" s="688">
        <v>7079</v>
      </c>
      <c r="DE10" s="680"/>
      <c r="DF10" s="680"/>
      <c r="DG10" s="680"/>
      <c r="DH10" s="680"/>
      <c r="DI10" s="680"/>
      <c r="DJ10" s="680"/>
      <c r="DK10" s="680"/>
      <c r="DL10" s="680"/>
      <c r="DM10" s="680"/>
      <c r="DN10" s="680"/>
      <c r="DO10" s="680"/>
      <c r="DP10" s="681"/>
      <c r="DQ10" s="688">
        <v>83728</v>
      </c>
      <c r="DR10" s="680"/>
      <c r="DS10" s="680"/>
      <c r="DT10" s="680"/>
      <c r="DU10" s="680"/>
      <c r="DV10" s="680"/>
      <c r="DW10" s="680"/>
      <c r="DX10" s="680"/>
      <c r="DY10" s="680"/>
      <c r="DZ10" s="680"/>
      <c r="EA10" s="680"/>
      <c r="EB10" s="680"/>
      <c r="EC10" s="689"/>
    </row>
    <row r="11" spans="2:143" ht="11.25" customHeight="1" x14ac:dyDescent="0.2">
      <c r="B11" s="676" t="s">
        <v>250</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236</v>
      </c>
      <c r="AA11" s="682"/>
      <c r="AB11" s="682"/>
      <c r="AC11" s="682"/>
      <c r="AD11" s="683" t="s">
        <v>236</v>
      </c>
      <c r="AE11" s="683"/>
      <c r="AF11" s="683"/>
      <c r="AG11" s="683"/>
      <c r="AH11" s="683"/>
      <c r="AI11" s="683"/>
      <c r="AJ11" s="683"/>
      <c r="AK11" s="683"/>
      <c r="AL11" s="684" t="s">
        <v>236</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1376850</v>
      </c>
      <c r="BH11" s="680"/>
      <c r="BI11" s="680"/>
      <c r="BJ11" s="680"/>
      <c r="BK11" s="680"/>
      <c r="BL11" s="680"/>
      <c r="BM11" s="680"/>
      <c r="BN11" s="681"/>
      <c r="BO11" s="682">
        <v>3.8</v>
      </c>
      <c r="BP11" s="682"/>
      <c r="BQ11" s="682"/>
      <c r="BR11" s="682"/>
      <c r="BS11" s="688">
        <v>183226</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122523</v>
      </c>
      <c r="CS11" s="680"/>
      <c r="CT11" s="680"/>
      <c r="CU11" s="680"/>
      <c r="CV11" s="680"/>
      <c r="CW11" s="680"/>
      <c r="CX11" s="680"/>
      <c r="CY11" s="681"/>
      <c r="CZ11" s="682">
        <v>0.2</v>
      </c>
      <c r="DA11" s="682"/>
      <c r="DB11" s="682"/>
      <c r="DC11" s="682"/>
      <c r="DD11" s="688" t="s">
        <v>242</v>
      </c>
      <c r="DE11" s="680"/>
      <c r="DF11" s="680"/>
      <c r="DG11" s="680"/>
      <c r="DH11" s="680"/>
      <c r="DI11" s="680"/>
      <c r="DJ11" s="680"/>
      <c r="DK11" s="680"/>
      <c r="DL11" s="680"/>
      <c r="DM11" s="680"/>
      <c r="DN11" s="680"/>
      <c r="DO11" s="680"/>
      <c r="DP11" s="681"/>
      <c r="DQ11" s="688">
        <v>115299</v>
      </c>
      <c r="DR11" s="680"/>
      <c r="DS11" s="680"/>
      <c r="DT11" s="680"/>
      <c r="DU11" s="680"/>
      <c r="DV11" s="680"/>
      <c r="DW11" s="680"/>
      <c r="DX11" s="680"/>
      <c r="DY11" s="680"/>
      <c r="DZ11" s="680"/>
      <c r="EA11" s="680"/>
      <c r="EB11" s="680"/>
      <c r="EC11" s="689"/>
    </row>
    <row r="12" spans="2:143" ht="11.25" customHeight="1" x14ac:dyDescent="0.2">
      <c r="B12" s="676" t="s">
        <v>253</v>
      </c>
      <c r="C12" s="677"/>
      <c r="D12" s="677"/>
      <c r="E12" s="677"/>
      <c r="F12" s="677"/>
      <c r="G12" s="677"/>
      <c r="H12" s="677"/>
      <c r="I12" s="677"/>
      <c r="J12" s="677"/>
      <c r="K12" s="677"/>
      <c r="L12" s="677"/>
      <c r="M12" s="677"/>
      <c r="N12" s="677"/>
      <c r="O12" s="677"/>
      <c r="P12" s="677"/>
      <c r="Q12" s="678"/>
      <c r="R12" s="679">
        <v>3929861</v>
      </c>
      <c r="S12" s="680"/>
      <c r="T12" s="680"/>
      <c r="U12" s="680"/>
      <c r="V12" s="680"/>
      <c r="W12" s="680"/>
      <c r="X12" s="680"/>
      <c r="Y12" s="681"/>
      <c r="Z12" s="682">
        <v>5.0999999999999996</v>
      </c>
      <c r="AA12" s="682"/>
      <c r="AB12" s="682"/>
      <c r="AC12" s="682"/>
      <c r="AD12" s="683">
        <v>3929861</v>
      </c>
      <c r="AE12" s="683"/>
      <c r="AF12" s="683"/>
      <c r="AG12" s="683"/>
      <c r="AH12" s="683"/>
      <c r="AI12" s="683"/>
      <c r="AJ12" s="683"/>
      <c r="AK12" s="683"/>
      <c r="AL12" s="684">
        <v>9.6</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14367732</v>
      </c>
      <c r="BH12" s="680"/>
      <c r="BI12" s="680"/>
      <c r="BJ12" s="680"/>
      <c r="BK12" s="680"/>
      <c r="BL12" s="680"/>
      <c r="BM12" s="680"/>
      <c r="BN12" s="681"/>
      <c r="BO12" s="682">
        <v>39.799999999999997</v>
      </c>
      <c r="BP12" s="682"/>
      <c r="BQ12" s="682"/>
      <c r="BR12" s="682"/>
      <c r="BS12" s="688" t="s">
        <v>242</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1297494</v>
      </c>
      <c r="CS12" s="680"/>
      <c r="CT12" s="680"/>
      <c r="CU12" s="680"/>
      <c r="CV12" s="680"/>
      <c r="CW12" s="680"/>
      <c r="CX12" s="680"/>
      <c r="CY12" s="681"/>
      <c r="CZ12" s="682">
        <v>1.7</v>
      </c>
      <c r="DA12" s="682"/>
      <c r="DB12" s="682"/>
      <c r="DC12" s="682"/>
      <c r="DD12" s="688" t="s">
        <v>236</v>
      </c>
      <c r="DE12" s="680"/>
      <c r="DF12" s="680"/>
      <c r="DG12" s="680"/>
      <c r="DH12" s="680"/>
      <c r="DI12" s="680"/>
      <c r="DJ12" s="680"/>
      <c r="DK12" s="680"/>
      <c r="DL12" s="680"/>
      <c r="DM12" s="680"/>
      <c r="DN12" s="680"/>
      <c r="DO12" s="680"/>
      <c r="DP12" s="681"/>
      <c r="DQ12" s="688">
        <v>242731</v>
      </c>
      <c r="DR12" s="680"/>
      <c r="DS12" s="680"/>
      <c r="DT12" s="680"/>
      <c r="DU12" s="680"/>
      <c r="DV12" s="680"/>
      <c r="DW12" s="680"/>
      <c r="DX12" s="680"/>
      <c r="DY12" s="680"/>
      <c r="DZ12" s="680"/>
      <c r="EA12" s="680"/>
      <c r="EB12" s="680"/>
      <c r="EC12" s="689"/>
    </row>
    <row r="13" spans="2:143" ht="11.25" customHeight="1" x14ac:dyDescent="0.2">
      <c r="B13" s="676" t="s">
        <v>256</v>
      </c>
      <c r="C13" s="677"/>
      <c r="D13" s="677"/>
      <c r="E13" s="677"/>
      <c r="F13" s="677"/>
      <c r="G13" s="677"/>
      <c r="H13" s="677"/>
      <c r="I13" s="677"/>
      <c r="J13" s="677"/>
      <c r="K13" s="677"/>
      <c r="L13" s="677"/>
      <c r="M13" s="677"/>
      <c r="N13" s="677"/>
      <c r="O13" s="677"/>
      <c r="P13" s="677"/>
      <c r="Q13" s="678"/>
      <c r="R13" s="679">
        <v>11443</v>
      </c>
      <c r="S13" s="680"/>
      <c r="T13" s="680"/>
      <c r="U13" s="680"/>
      <c r="V13" s="680"/>
      <c r="W13" s="680"/>
      <c r="X13" s="680"/>
      <c r="Y13" s="681"/>
      <c r="Z13" s="682">
        <v>0</v>
      </c>
      <c r="AA13" s="682"/>
      <c r="AB13" s="682"/>
      <c r="AC13" s="682"/>
      <c r="AD13" s="683">
        <v>11443</v>
      </c>
      <c r="AE13" s="683"/>
      <c r="AF13" s="683"/>
      <c r="AG13" s="683"/>
      <c r="AH13" s="683"/>
      <c r="AI13" s="683"/>
      <c r="AJ13" s="683"/>
      <c r="AK13" s="683"/>
      <c r="AL13" s="684">
        <v>0</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14278035</v>
      </c>
      <c r="BH13" s="680"/>
      <c r="BI13" s="680"/>
      <c r="BJ13" s="680"/>
      <c r="BK13" s="680"/>
      <c r="BL13" s="680"/>
      <c r="BM13" s="680"/>
      <c r="BN13" s="681"/>
      <c r="BO13" s="682">
        <v>39.5</v>
      </c>
      <c r="BP13" s="682"/>
      <c r="BQ13" s="682"/>
      <c r="BR13" s="682"/>
      <c r="BS13" s="688" t="s">
        <v>236</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7968091</v>
      </c>
      <c r="CS13" s="680"/>
      <c r="CT13" s="680"/>
      <c r="CU13" s="680"/>
      <c r="CV13" s="680"/>
      <c r="CW13" s="680"/>
      <c r="CX13" s="680"/>
      <c r="CY13" s="681"/>
      <c r="CZ13" s="682">
        <v>10.7</v>
      </c>
      <c r="DA13" s="682"/>
      <c r="DB13" s="682"/>
      <c r="DC13" s="682"/>
      <c r="DD13" s="688">
        <v>4343241</v>
      </c>
      <c r="DE13" s="680"/>
      <c r="DF13" s="680"/>
      <c r="DG13" s="680"/>
      <c r="DH13" s="680"/>
      <c r="DI13" s="680"/>
      <c r="DJ13" s="680"/>
      <c r="DK13" s="680"/>
      <c r="DL13" s="680"/>
      <c r="DM13" s="680"/>
      <c r="DN13" s="680"/>
      <c r="DO13" s="680"/>
      <c r="DP13" s="681"/>
      <c r="DQ13" s="688">
        <v>4115011</v>
      </c>
      <c r="DR13" s="680"/>
      <c r="DS13" s="680"/>
      <c r="DT13" s="680"/>
      <c r="DU13" s="680"/>
      <c r="DV13" s="680"/>
      <c r="DW13" s="680"/>
      <c r="DX13" s="680"/>
      <c r="DY13" s="680"/>
      <c r="DZ13" s="680"/>
      <c r="EA13" s="680"/>
      <c r="EB13" s="680"/>
      <c r="EC13" s="689"/>
    </row>
    <row r="14" spans="2:143" ht="11.25" customHeight="1" x14ac:dyDescent="0.2">
      <c r="B14" s="676" t="s">
        <v>259</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236</v>
      </c>
      <c r="AA14" s="682"/>
      <c r="AB14" s="682"/>
      <c r="AC14" s="682"/>
      <c r="AD14" s="683" t="s">
        <v>236</v>
      </c>
      <c r="AE14" s="683"/>
      <c r="AF14" s="683"/>
      <c r="AG14" s="683"/>
      <c r="AH14" s="683"/>
      <c r="AI14" s="683"/>
      <c r="AJ14" s="683"/>
      <c r="AK14" s="683"/>
      <c r="AL14" s="684" t="s">
        <v>236</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244247</v>
      </c>
      <c r="BH14" s="680"/>
      <c r="BI14" s="680"/>
      <c r="BJ14" s="680"/>
      <c r="BK14" s="680"/>
      <c r="BL14" s="680"/>
      <c r="BM14" s="680"/>
      <c r="BN14" s="681"/>
      <c r="BO14" s="682">
        <v>0.7</v>
      </c>
      <c r="BP14" s="682"/>
      <c r="BQ14" s="682"/>
      <c r="BR14" s="682"/>
      <c r="BS14" s="688" t="s">
        <v>242</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2745619</v>
      </c>
      <c r="CS14" s="680"/>
      <c r="CT14" s="680"/>
      <c r="CU14" s="680"/>
      <c r="CV14" s="680"/>
      <c r="CW14" s="680"/>
      <c r="CX14" s="680"/>
      <c r="CY14" s="681"/>
      <c r="CZ14" s="682">
        <v>3.7</v>
      </c>
      <c r="DA14" s="682"/>
      <c r="DB14" s="682"/>
      <c r="DC14" s="682"/>
      <c r="DD14" s="688">
        <v>287999</v>
      </c>
      <c r="DE14" s="680"/>
      <c r="DF14" s="680"/>
      <c r="DG14" s="680"/>
      <c r="DH14" s="680"/>
      <c r="DI14" s="680"/>
      <c r="DJ14" s="680"/>
      <c r="DK14" s="680"/>
      <c r="DL14" s="680"/>
      <c r="DM14" s="680"/>
      <c r="DN14" s="680"/>
      <c r="DO14" s="680"/>
      <c r="DP14" s="681"/>
      <c r="DQ14" s="688">
        <v>2442741</v>
      </c>
      <c r="DR14" s="680"/>
      <c r="DS14" s="680"/>
      <c r="DT14" s="680"/>
      <c r="DU14" s="680"/>
      <c r="DV14" s="680"/>
      <c r="DW14" s="680"/>
      <c r="DX14" s="680"/>
      <c r="DY14" s="680"/>
      <c r="DZ14" s="680"/>
      <c r="EA14" s="680"/>
      <c r="EB14" s="680"/>
      <c r="EC14" s="689"/>
    </row>
    <row r="15" spans="2:143" ht="11.25" customHeight="1" x14ac:dyDescent="0.2">
      <c r="B15" s="676" t="s">
        <v>262</v>
      </c>
      <c r="C15" s="677"/>
      <c r="D15" s="677"/>
      <c r="E15" s="677"/>
      <c r="F15" s="677"/>
      <c r="G15" s="677"/>
      <c r="H15" s="677"/>
      <c r="I15" s="677"/>
      <c r="J15" s="677"/>
      <c r="K15" s="677"/>
      <c r="L15" s="677"/>
      <c r="M15" s="677"/>
      <c r="N15" s="677"/>
      <c r="O15" s="677"/>
      <c r="P15" s="677"/>
      <c r="Q15" s="678"/>
      <c r="R15" s="679">
        <v>202399</v>
      </c>
      <c r="S15" s="680"/>
      <c r="T15" s="680"/>
      <c r="U15" s="680"/>
      <c r="V15" s="680"/>
      <c r="W15" s="680"/>
      <c r="X15" s="680"/>
      <c r="Y15" s="681"/>
      <c r="Z15" s="682">
        <v>0.3</v>
      </c>
      <c r="AA15" s="682"/>
      <c r="AB15" s="682"/>
      <c r="AC15" s="682"/>
      <c r="AD15" s="683">
        <v>202399</v>
      </c>
      <c r="AE15" s="683"/>
      <c r="AF15" s="683"/>
      <c r="AG15" s="683"/>
      <c r="AH15" s="683"/>
      <c r="AI15" s="683"/>
      <c r="AJ15" s="683"/>
      <c r="AK15" s="683"/>
      <c r="AL15" s="684">
        <v>0.5</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1696788</v>
      </c>
      <c r="BH15" s="680"/>
      <c r="BI15" s="680"/>
      <c r="BJ15" s="680"/>
      <c r="BK15" s="680"/>
      <c r="BL15" s="680"/>
      <c r="BM15" s="680"/>
      <c r="BN15" s="681"/>
      <c r="BO15" s="682">
        <v>4.7</v>
      </c>
      <c r="BP15" s="682"/>
      <c r="BQ15" s="682"/>
      <c r="BR15" s="682"/>
      <c r="BS15" s="688" t="s">
        <v>242</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8895106</v>
      </c>
      <c r="CS15" s="680"/>
      <c r="CT15" s="680"/>
      <c r="CU15" s="680"/>
      <c r="CV15" s="680"/>
      <c r="CW15" s="680"/>
      <c r="CX15" s="680"/>
      <c r="CY15" s="681"/>
      <c r="CZ15" s="682">
        <v>12</v>
      </c>
      <c r="DA15" s="682"/>
      <c r="DB15" s="682"/>
      <c r="DC15" s="682"/>
      <c r="DD15" s="688">
        <v>1825742</v>
      </c>
      <c r="DE15" s="680"/>
      <c r="DF15" s="680"/>
      <c r="DG15" s="680"/>
      <c r="DH15" s="680"/>
      <c r="DI15" s="680"/>
      <c r="DJ15" s="680"/>
      <c r="DK15" s="680"/>
      <c r="DL15" s="680"/>
      <c r="DM15" s="680"/>
      <c r="DN15" s="680"/>
      <c r="DO15" s="680"/>
      <c r="DP15" s="681"/>
      <c r="DQ15" s="688">
        <v>7010850</v>
      </c>
      <c r="DR15" s="680"/>
      <c r="DS15" s="680"/>
      <c r="DT15" s="680"/>
      <c r="DU15" s="680"/>
      <c r="DV15" s="680"/>
      <c r="DW15" s="680"/>
      <c r="DX15" s="680"/>
      <c r="DY15" s="680"/>
      <c r="DZ15" s="680"/>
      <c r="EA15" s="680"/>
      <c r="EB15" s="680"/>
      <c r="EC15" s="689"/>
    </row>
    <row r="16" spans="2:143" ht="11.25" customHeight="1" x14ac:dyDescent="0.2">
      <c r="B16" s="676" t="s">
        <v>265</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236</v>
      </c>
      <c r="AA16" s="682"/>
      <c r="AB16" s="682"/>
      <c r="AC16" s="682"/>
      <c r="AD16" s="683" t="s">
        <v>236</v>
      </c>
      <c r="AE16" s="683"/>
      <c r="AF16" s="683"/>
      <c r="AG16" s="683"/>
      <c r="AH16" s="683"/>
      <c r="AI16" s="683"/>
      <c r="AJ16" s="683"/>
      <c r="AK16" s="683"/>
      <c r="AL16" s="684" t="s">
        <v>242</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242</v>
      </c>
      <c r="BP16" s="682"/>
      <c r="BQ16" s="682"/>
      <c r="BR16" s="682"/>
      <c r="BS16" s="688" t="s">
        <v>242</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242</v>
      </c>
      <c r="CS16" s="680"/>
      <c r="CT16" s="680"/>
      <c r="CU16" s="680"/>
      <c r="CV16" s="680"/>
      <c r="CW16" s="680"/>
      <c r="CX16" s="680"/>
      <c r="CY16" s="681"/>
      <c r="CZ16" s="682" t="s">
        <v>236</v>
      </c>
      <c r="DA16" s="682"/>
      <c r="DB16" s="682"/>
      <c r="DC16" s="682"/>
      <c r="DD16" s="688" t="s">
        <v>236</v>
      </c>
      <c r="DE16" s="680"/>
      <c r="DF16" s="680"/>
      <c r="DG16" s="680"/>
      <c r="DH16" s="680"/>
      <c r="DI16" s="680"/>
      <c r="DJ16" s="680"/>
      <c r="DK16" s="680"/>
      <c r="DL16" s="680"/>
      <c r="DM16" s="680"/>
      <c r="DN16" s="680"/>
      <c r="DO16" s="680"/>
      <c r="DP16" s="681"/>
      <c r="DQ16" s="688" t="s">
        <v>242</v>
      </c>
      <c r="DR16" s="680"/>
      <c r="DS16" s="680"/>
      <c r="DT16" s="680"/>
      <c r="DU16" s="680"/>
      <c r="DV16" s="680"/>
      <c r="DW16" s="680"/>
      <c r="DX16" s="680"/>
      <c r="DY16" s="680"/>
      <c r="DZ16" s="680"/>
      <c r="EA16" s="680"/>
      <c r="EB16" s="680"/>
      <c r="EC16" s="689"/>
    </row>
    <row r="17" spans="2:133" ht="11.25" customHeight="1" x14ac:dyDescent="0.2">
      <c r="B17" s="676" t="s">
        <v>268</v>
      </c>
      <c r="C17" s="677"/>
      <c r="D17" s="677"/>
      <c r="E17" s="677"/>
      <c r="F17" s="677"/>
      <c r="G17" s="677"/>
      <c r="H17" s="677"/>
      <c r="I17" s="677"/>
      <c r="J17" s="677"/>
      <c r="K17" s="677"/>
      <c r="L17" s="677"/>
      <c r="M17" s="677"/>
      <c r="N17" s="677"/>
      <c r="O17" s="677"/>
      <c r="P17" s="677"/>
      <c r="Q17" s="678"/>
      <c r="R17" s="679">
        <v>235207</v>
      </c>
      <c r="S17" s="680"/>
      <c r="T17" s="680"/>
      <c r="U17" s="680"/>
      <c r="V17" s="680"/>
      <c r="W17" s="680"/>
      <c r="X17" s="680"/>
      <c r="Y17" s="681"/>
      <c r="Z17" s="682">
        <v>0.3</v>
      </c>
      <c r="AA17" s="682"/>
      <c r="AB17" s="682"/>
      <c r="AC17" s="682"/>
      <c r="AD17" s="683">
        <v>235207</v>
      </c>
      <c r="AE17" s="683"/>
      <c r="AF17" s="683"/>
      <c r="AG17" s="683"/>
      <c r="AH17" s="683"/>
      <c r="AI17" s="683"/>
      <c r="AJ17" s="683"/>
      <c r="AK17" s="683"/>
      <c r="AL17" s="684">
        <v>0.6</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242</v>
      </c>
      <c r="BH17" s="680"/>
      <c r="BI17" s="680"/>
      <c r="BJ17" s="680"/>
      <c r="BK17" s="680"/>
      <c r="BL17" s="680"/>
      <c r="BM17" s="680"/>
      <c r="BN17" s="681"/>
      <c r="BO17" s="682" t="s">
        <v>242</v>
      </c>
      <c r="BP17" s="682"/>
      <c r="BQ17" s="682"/>
      <c r="BR17" s="682"/>
      <c r="BS17" s="688" t="s">
        <v>242</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4765605</v>
      </c>
      <c r="CS17" s="680"/>
      <c r="CT17" s="680"/>
      <c r="CU17" s="680"/>
      <c r="CV17" s="680"/>
      <c r="CW17" s="680"/>
      <c r="CX17" s="680"/>
      <c r="CY17" s="681"/>
      <c r="CZ17" s="682">
        <v>6.4</v>
      </c>
      <c r="DA17" s="682"/>
      <c r="DB17" s="682"/>
      <c r="DC17" s="682"/>
      <c r="DD17" s="688" t="s">
        <v>236</v>
      </c>
      <c r="DE17" s="680"/>
      <c r="DF17" s="680"/>
      <c r="DG17" s="680"/>
      <c r="DH17" s="680"/>
      <c r="DI17" s="680"/>
      <c r="DJ17" s="680"/>
      <c r="DK17" s="680"/>
      <c r="DL17" s="680"/>
      <c r="DM17" s="680"/>
      <c r="DN17" s="680"/>
      <c r="DO17" s="680"/>
      <c r="DP17" s="681"/>
      <c r="DQ17" s="688">
        <v>4672185</v>
      </c>
      <c r="DR17" s="680"/>
      <c r="DS17" s="680"/>
      <c r="DT17" s="680"/>
      <c r="DU17" s="680"/>
      <c r="DV17" s="680"/>
      <c r="DW17" s="680"/>
      <c r="DX17" s="680"/>
      <c r="DY17" s="680"/>
      <c r="DZ17" s="680"/>
      <c r="EA17" s="680"/>
      <c r="EB17" s="680"/>
      <c r="EC17" s="689"/>
    </row>
    <row r="18" spans="2:133" ht="11.25" customHeight="1" x14ac:dyDescent="0.2">
      <c r="B18" s="676" t="s">
        <v>271</v>
      </c>
      <c r="C18" s="677"/>
      <c r="D18" s="677"/>
      <c r="E18" s="677"/>
      <c r="F18" s="677"/>
      <c r="G18" s="677"/>
      <c r="H18" s="677"/>
      <c r="I18" s="677"/>
      <c r="J18" s="677"/>
      <c r="K18" s="677"/>
      <c r="L18" s="677"/>
      <c r="M18" s="677"/>
      <c r="N18" s="677"/>
      <c r="O18" s="677"/>
      <c r="P18" s="677"/>
      <c r="Q18" s="678"/>
      <c r="R18" s="679">
        <v>1138471</v>
      </c>
      <c r="S18" s="680"/>
      <c r="T18" s="680"/>
      <c r="U18" s="680"/>
      <c r="V18" s="680"/>
      <c r="W18" s="680"/>
      <c r="X18" s="680"/>
      <c r="Y18" s="681"/>
      <c r="Z18" s="682">
        <v>1.5</v>
      </c>
      <c r="AA18" s="682"/>
      <c r="AB18" s="682"/>
      <c r="AC18" s="682"/>
      <c r="AD18" s="683">
        <v>878108</v>
      </c>
      <c r="AE18" s="683"/>
      <c r="AF18" s="683"/>
      <c r="AG18" s="683"/>
      <c r="AH18" s="683"/>
      <c r="AI18" s="683"/>
      <c r="AJ18" s="683"/>
      <c r="AK18" s="683"/>
      <c r="AL18" s="684">
        <v>2.2000000000000002</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242</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242</v>
      </c>
      <c r="DA18" s="682"/>
      <c r="DB18" s="682"/>
      <c r="DC18" s="682"/>
      <c r="DD18" s="688" t="s">
        <v>236</v>
      </c>
      <c r="DE18" s="680"/>
      <c r="DF18" s="680"/>
      <c r="DG18" s="680"/>
      <c r="DH18" s="680"/>
      <c r="DI18" s="680"/>
      <c r="DJ18" s="680"/>
      <c r="DK18" s="680"/>
      <c r="DL18" s="680"/>
      <c r="DM18" s="680"/>
      <c r="DN18" s="680"/>
      <c r="DO18" s="680"/>
      <c r="DP18" s="681"/>
      <c r="DQ18" s="688" t="s">
        <v>242</v>
      </c>
      <c r="DR18" s="680"/>
      <c r="DS18" s="680"/>
      <c r="DT18" s="680"/>
      <c r="DU18" s="680"/>
      <c r="DV18" s="680"/>
      <c r="DW18" s="680"/>
      <c r="DX18" s="680"/>
      <c r="DY18" s="680"/>
      <c r="DZ18" s="680"/>
      <c r="EA18" s="680"/>
      <c r="EB18" s="680"/>
      <c r="EC18" s="689"/>
    </row>
    <row r="19" spans="2:133" ht="11.25" customHeight="1" x14ac:dyDescent="0.2">
      <c r="B19" s="676" t="s">
        <v>274</v>
      </c>
      <c r="C19" s="677"/>
      <c r="D19" s="677"/>
      <c r="E19" s="677"/>
      <c r="F19" s="677"/>
      <c r="G19" s="677"/>
      <c r="H19" s="677"/>
      <c r="I19" s="677"/>
      <c r="J19" s="677"/>
      <c r="K19" s="677"/>
      <c r="L19" s="677"/>
      <c r="M19" s="677"/>
      <c r="N19" s="677"/>
      <c r="O19" s="677"/>
      <c r="P19" s="677"/>
      <c r="Q19" s="678"/>
      <c r="R19" s="679">
        <v>878108</v>
      </c>
      <c r="S19" s="680"/>
      <c r="T19" s="680"/>
      <c r="U19" s="680"/>
      <c r="V19" s="680"/>
      <c r="W19" s="680"/>
      <c r="X19" s="680"/>
      <c r="Y19" s="681"/>
      <c r="Z19" s="682">
        <v>1.1000000000000001</v>
      </c>
      <c r="AA19" s="682"/>
      <c r="AB19" s="682"/>
      <c r="AC19" s="682"/>
      <c r="AD19" s="683">
        <v>878108</v>
      </c>
      <c r="AE19" s="683"/>
      <c r="AF19" s="683"/>
      <c r="AG19" s="683"/>
      <c r="AH19" s="683"/>
      <c r="AI19" s="683"/>
      <c r="AJ19" s="683"/>
      <c r="AK19" s="683"/>
      <c r="AL19" s="684">
        <v>2.2000000000000002</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2089806</v>
      </c>
      <c r="BH19" s="680"/>
      <c r="BI19" s="680"/>
      <c r="BJ19" s="680"/>
      <c r="BK19" s="680"/>
      <c r="BL19" s="680"/>
      <c r="BM19" s="680"/>
      <c r="BN19" s="681"/>
      <c r="BO19" s="682">
        <v>5.8</v>
      </c>
      <c r="BP19" s="682"/>
      <c r="BQ19" s="682"/>
      <c r="BR19" s="682"/>
      <c r="BS19" s="688" t="s">
        <v>236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236</v>
      </c>
      <c r="DA19" s="682"/>
      <c r="DB19" s="682"/>
      <c r="DC19" s="682"/>
      <c r="DD19" s="688" t="s">
        <v>236</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2">
      <c r="B20" s="676" t="s">
        <v>277</v>
      </c>
      <c r="C20" s="677"/>
      <c r="D20" s="677"/>
      <c r="E20" s="677"/>
      <c r="F20" s="677"/>
      <c r="G20" s="677"/>
      <c r="H20" s="677"/>
      <c r="I20" s="677"/>
      <c r="J20" s="677"/>
      <c r="K20" s="677"/>
      <c r="L20" s="677"/>
      <c r="M20" s="677"/>
      <c r="N20" s="677"/>
      <c r="O20" s="677"/>
      <c r="P20" s="677"/>
      <c r="Q20" s="678"/>
      <c r="R20" s="679">
        <v>260363</v>
      </c>
      <c r="S20" s="680"/>
      <c r="T20" s="680"/>
      <c r="U20" s="680"/>
      <c r="V20" s="680"/>
      <c r="W20" s="680"/>
      <c r="X20" s="680"/>
      <c r="Y20" s="681"/>
      <c r="Z20" s="682">
        <v>0.3</v>
      </c>
      <c r="AA20" s="682"/>
      <c r="AB20" s="682"/>
      <c r="AC20" s="682"/>
      <c r="AD20" s="683" t="s">
        <v>236</v>
      </c>
      <c r="AE20" s="683"/>
      <c r="AF20" s="683"/>
      <c r="AG20" s="683"/>
      <c r="AH20" s="683"/>
      <c r="AI20" s="683"/>
      <c r="AJ20" s="683"/>
      <c r="AK20" s="683"/>
      <c r="AL20" s="684" t="s">
        <v>242</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2089806</v>
      </c>
      <c r="BH20" s="680"/>
      <c r="BI20" s="680"/>
      <c r="BJ20" s="680"/>
      <c r="BK20" s="680"/>
      <c r="BL20" s="680"/>
      <c r="BM20" s="680"/>
      <c r="BN20" s="681"/>
      <c r="BO20" s="682">
        <v>5.8</v>
      </c>
      <c r="BP20" s="682"/>
      <c r="BQ20" s="682"/>
      <c r="BR20" s="682"/>
      <c r="BS20" s="688" t="s">
        <v>236</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74380989</v>
      </c>
      <c r="CS20" s="680"/>
      <c r="CT20" s="680"/>
      <c r="CU20" s="680"/>
      <c r="CV20" s="680"/>
      <c r="CW20" s="680"/>
      <c r="CX20" s="680"/>
      <c r="CY20" s="681"/>
      <c r="CZ20" s="682">
        <v>100</v>
      </c>
      <c r="DA20" s="682"/>
      <c r="DB20" s="682"/>
      <c r="DC20" s="682"/>
      <c r="DD20" s="688">
        <v>8394890</v>
      </c>
      <c r="DE20" s="680"/>
      <c r="DF20" s="680"/>
      <c r="DG20" s="680"/>
      <c r="DH20" s="680"/>
      <c r="DI20" s="680"/>
      <c r="DJ20" s="680"/>
      <c r="DK20" s="680"/>
      <c r="DL20" s="680"/>
      <c r="DM20" s="680"/>
      <c r="DN20" s="680"/>
      <c r="DO20" s="680"/>
      <c r="DP20" s="681"/>
      <c r="DQ20" s="688">
        <v>46473819</v>
      </c>
      <c r="DR20" s="680"/>
      <c r="DS20" s="680"/>
      <c r="DT20" s="680"/>
      <c r="DU20" s="680"/>
      <c r="DV20" s="680"/>
      <c r="DW20" s="680"/>
      <c r="DX20" s="680"/>
      <c r="DY20" s="680"/>
      <c r="DZ20" s="680"/>
      <c r="EA20" s="680"/>
      <c r="EB20" s="680"/>
      <c r="EC20" s="689"/>
    </row>
    <row r="21" spans="2:133" ht="11.25" customHeight="1" x14ac:dyDescent="0.2">
      <c r="B21" s="676" t="s">
        <v>280</v>
      </c>
      <c r="C21" s="677"/>
      <c r="D21" s="677"/>
      <c r="E21" s="677"/>
      <c r="F21" s="677"/>
      <c r="G21" s="677"/>
      <c r="H21" s="677"/>
      <c r="I21" s="677"/>
      <c r="J21" s="677"/>
      <c r="K21" s="677"/>
      <c r="L21" s="677"/>
      <c r="M21" s="677"/>
      <c r="N21" s="677"/>
      <c r="O21" s="677"/>
      <c r="P21" s="677"/>
      <c r="Q21" s="678"/>
      <c r="R21" s="679" t="s">
        <v>236</v>
      </c>
      <c r="S21" s="680"/>
      <c r="T21" s="680"/>
      <c r="U21" s="680"/>
      <c r="V21" s="680"/>
      <c r="W21" s="680"/>
      <c r="X21" s="680"/>
      <c r="Y21" s="681"/>
      <c r="Z21" s="682" t="s">
        <v>236</v>
      </c>
      <c r="AA21" s="682"/>
      <c r="AB21" s="682"/>
      <c r="AC21" s="682"/>
      <c r="AD21" s="683" t="s">
        <v>236</v>
      </c>
      <c r="AE21" s="683"/>
      <c r="AF21" s="683"/>
      <c r="AG21" s="683"/>
      <c r="AH21" s="683"/>
      <c r="AI21" s="683"/>
      <c r="AJ21" s="683"/>
      <c r="AK21" s="683"/>
      <c r="AL21" s="684" t="s">
        <v>242</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236</v>
      </c>
      <c r="BH21" s="680"/>
      <c r="BI21" s="680"/>
      <c r="BJ21" s="680"/>
      <c r="BK21" s="680"/>
      <c r="BL21" s="680"/>
      <c r="BM21" s="680"/>
      <c r="BN21" s="681"/>
      <c r="BO21" s="682" t="s">
        <v>236</v>
      </c>
      <c r="BP21" s="682"/>
      <c r="BQ21" s="682"/>
      <c r="BR21" s="682"/>
      <c r="BS21" s="688" t="s">
        <v>242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282</v>
      </c>
      <c r="C22" s="677"/>
      <c r="D22" s="677"/>
      <c r="E22" s="677"/>
      <c r="F22" s="677"/>
      <c r="G22" s="677"/>
      <c r="H22" s="677"/>
      <c r="I22" s="677"/>
      <c r="J22" s="677"/>
      <c r="K22" s="677"/>
      <c r="L22" s="677"/>
      <c r="M22" s="677"/>
      <c r="N22" s="677"/>
      <c r="O22" s="677"/>
      <c r="P22" s="677"/>
      <c r="Q22" s="678"/>
      <c r="R22" s="679">
        <v>42409311</v>
      </c>
      <c r="S22" s="680"/>
      <c r="T22" s="680"/>
      <c r="U22" s="680"/>
      <c r="V22" s="680"/>
      <c r="W22" s="680"/>
      <c r="X22" s="680"/>
      <c r="Y22" s="681"/>
      <c r="Z22" s="682">
        <v>55.4</v>
      </c>
      <c r="AA22" s="682"/>
      <c r="AB22" s="682"/>
      <c r="AC22" s="682"/>
      <c r="AD22" s="683">
        <v>40059142</v>
      </c>
      <c r="AE22" s="683"/>
      <c r="AF22" s="683"/>
      <c r="AG22" s="683"/>
      <c r="AH22" s="683"/>
      <c r="AI22" s="683"/>
      <c r="AJ22" s="683"/>
      <c r="AK22" s="683"/>
      <c r="AL22" s="684">
        <v>98.3</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242</v>
      </c>
      <c r="BP22" s="682"/>
      <c r="BQ22" s="682"/>
      <c r="BR22" s="682"/>
      <c r="BS22" s="688" t="s">
        <v>242</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285</v>
      </c>
      <c r="C23" s="677"/>
      <c r="D23" s="677"/>
      <c r="E23" s="677"/>
      <c r="F23" s="677"/>
      <c r="G23" s="677"/>
      <c r="H23" s="677"/>
      <c r="I23" s="677"/>
      <c r="J23" s="677"/>
      <c r="K23" s="677"/>
      <c r="L23" s="677"/>
      <c r="M23" s="677"/>
      <c r="N23" s="677"/>
      <c r="O23" s="677"/>
      <c r="P23" s="677"/>
      <c r="Q23" s="678"/>
      <c r="R23" s="679">
        <v>30431</v>
      </c>
      <c r="S23" s="680"/>
      <c r="T23" s="680"/>
      <c r="U23" s="680"/>
      <c r="V23" s="680"/>
      <c r="W23" s="680"/>
      <c r="X23" s="680"/>
      <c r="Y23" s="681"/>
      <c r="Z23" s="682">
        <v>0</v>
      </c>
      <c r="AA23" s="682"/>
      <c r="AB23" s="682"/>
      <c r="AC23" s="682"/>
      <c r="AD23" s="683">
        <v>30431</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2089806</v>
      </c>
      <c r="BH23" s="680"/>
      <c r="BI23" s="680"/>
      <c r="BJ23" s="680"/>
      <c r="BK23" s="680"/>
      <c r="BL23" s="680"/>
      <c r="BM23" s="680"/>
      <c r="BN23" s="681"/>
      <c r="BO23" s="682">
        <v>5.8</v>
      </c>
      <c r="BP23" s="682"/>
      <c r="BQ23" s="682"/>
      <c r="BR23" s="682"/>
      <c r="BS23" s="688" t="s">
        <v>236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2">
      <c r="B24" s="676" t="s">
        <v>292</v>
      </c>
      <c r="C24" s="677"/>
      <c r="D24" s="677"/>
      <c r="E24" s="677"/>
      <c r="F24" s="677"/>
      <c r="G24" s="677"/>
      <c r="H24" s="677"/>
      <c r="I24" s="677"/>
      <c r="J24" s="677"/>
      <c r="K24" s="677"/>
      <c r="L24" s="677"/>
      <c r="M24" s="677"/>
      <c r="N24" s="677"/>
      <c r="O24" s="677"/>
      <c r="P24" s="677"/>
      <c r="Q24" s="678"/>
      <c r="R24" s="679">
        <v>1374268</v>
      </c>
      <c r="S24" s="680"/>
      <c r="T24" s="680"/>
      <c r="U24" s="680"/>
      <c r="V24" s="680"/>
      <c r="W24" s="680"/>
      <c r="X24" s="680"/>
      <c r="Y24" s="681"/>
      <c r="Z24" s="682">
        <v>1.8</v>
      </c>
      <c r="AA24" s="682"/>
      <c r="AB24" s="682"/>
      <c r="AC24" s="682"/>
      <c r="AD24" s="683" t="s">
        <v>242</v>
      </c>
      <c r="AE24" s="683"/>
      <c r="AF24" s="683"/>
      <c r="AG24" s="683"/>
      <c r="AH24" s="683"/>
      <c r="AI24" s="683"/>
      <c r="AJ24" s="683"/>
      <c r="AK24" s="683"/>
      <c r="AL24" s="684" t="s">
        <v>242</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242</v>
      </c>
      <c r="BH24" s="680"/>
      <c r="BI24" s="680"/>
      <c r="BJ24" s="680"/>
      <c r="BK24" s="680"/>
      <c r="BL24" s="680"/>
      <c r="BM24" s="680"/>
      <c r="BN24" s="681"/>
      <c r="BO24" s="682" t="s">
        <v>236</v>
      </c>
      <c r="BP24" s="682"/>
      <c r="BQ24" s="682"/>
      <c r="BR24" s="682"/>
      <c r="BS24" s="688" t="s">
        <v>236</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39243548</v>
      </c>
      <c r="CS24" s="669"/>
      <c r="CT24" s="669"/>
      <c r="CU24" s="669"/>
      <c r="CV24" s="669"/>
      <c r="CW24" s="669"/>
      <c r="CX24" s="669"/>
      <c r="CY24" s="670"/>
      <c r="CZ24" s="673">
        <v>52.8</v>
      </c>
      <c r="DA24" s="674"/>
      <c r="DB24" s="674"/>
      <c r="DC24" s="693"/>
      <c r="DD24" s="712">
        <v>22451840</v>
      </c>
      <c r="DE24" s="669"/>
      <c r="DF24" s="669"/>
      <c r="DG24" s="669"/>
      <c r="DH24" s="669"/>
      <c r="DI24" s="669"/>
      <c r="DJ24" s="669"/>
      <c r="DK24" s="670"/>
      <c r="DL24" s="712">
        <v>22414898</v>
      </c>
      <c r="DM24" s="669"/>
      <c r="DN24" s="669"/>
      <c r="DO24" s="669"/>
      <c r="DP24" s="669"/>
      <c r="DQ24" s="669"/>
      <c r="DR24" s="669"/>
      <c r="DS24" s="669"/>
      <c r="DT24" s="669"/>
      <c r="DU24" s="669"/>
      <c r="DV24" s="670"/>
      <c r="DW24" s="673">
        <v>53.3</v>
      </c>
      <c r="DX24" s="674"/>
      <c r="DY24" s="674"/>
      <c r="DZ24" s="674"/>
      <c r="EA24" s="674"/>
      <c r="EB24" s="674"/>
      <c r="EC24" s="675"/>
    </row>
    <row r="25" spans="2:133" ht="11.25" customHeight="1" x14ac:dyDescent="0.2">
      <c r="B25" s="676" t="s">
        <v>295</v>
      </c>
      <c r="C25" s="677"/>
      <c r="D25" s="677"/>
      <c r="E25" s="677"/>
      <c r="F25" s="677"/>
      <c r="G25" s="677"/>
      <c r="H25" s="677"/>
      <c r="I25" s="677"/>
      <c r="J25" s="677"/>
      <c r="K25" s="677"/>
      <c r="L25" s="677"/>
      <c r="M25" s="677"/>
      <c r="N25" s="677"/>
      <c r="O25" s="677"/>
      <c r="P25" s="677"/>
      <c r="Q25" s="678"/>
      <c r="R25" s="679">
        <v>745459</v>
      </c>
      <c r="S25" s="680"/>
      <c r="T25" s="680"/>
      <c r="U25" s="680"/>
      <c r="V25" s="680"/>
      <c r="W25" s="680"/>
      <c r="X25" s="680"/>
      <c r="Y25" s="681"/>
      <c r="Z25" s="682">
        <v>1</v>
      </c>
      <c r="AA25" s="682"/>
      <c r="AB25" s="682"/>
      <c r="AC25" s="682"/>
      <c r="AD25" s="683">
        <v>225025</v>
      </c>
      <c r="AE25" s="683"/>
      <c r="AF25" s="683"/>
      <c r="AG25" s="683"/>
      <c r="AH25" s="683"/>
      <c r="AI25" s="683"/>
      <c r="AJ25" s="683"/>
      <c r="AK25" s="683"/>
      <c r="AL25" s="684">
        <v>0.6</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236</v>
      </c>
      <c r="BP25" s="682"/>
      <c r="BQ25" s="682"/>
      <c r="BR25" s="682"/>
      <c r="BS25" s="688" t="s">
        <v>242</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11538663</v>
      </c>
      <c r="CS25" s="715"/>
      <c r="CT25" s="715"/>
      <c r="CU25" s="715"/>
      <c r="CV25" s="715"/>
      <c r="CW25" s="715"/>
      <c r="CX25" s="715"/>
      <c r="CY25" s="716"/>
      <c r="CZ25" s="684">
        <v>15.5</v>
      </c>
      <c r="DA25" s="713"/>
      <c r="DB25" s="713"/>
      <c r="DC25" s="717"/>
      <c r="DD25" s="688">
        <v>10689451</v>
      </c>
      <c r="DE25" s="715"/>
      <c r="DF25" s="715"/>
      <c r="DG25" s="715"/>
      <c r="DH25" s="715"/>
      <c r="DI25" s="715"/>
      <c r="DJ25" s="715"/>
      <c r="DK25" s="716"/>
      <c r="DL25" s="688">
        <v>10684200</v>
      </c>
      <c r="DM25" s="715"/>
      <c r="DN25" s="715"/>
      <c r="DO25" s="715"/>
      <c r="DP25" s="715"/>
      <c r="DQ25" s="715"/>
      <c r="DR25" s="715"/>
      <c r="DS25" s="715"/>
      <c r="DT25" s="715"/>
      <c r="DU25" s="715"/>
      <c r="DV25" s="716"/>
      <c r="DW25" s="684">
        <v>25.4</v>
      </c>
      <c r="DX25" s="713"/>
      <c r="DY25" s="713"/>
      <c r="DZ25" s="713"/>
      <c r="EA25" s="713"/>
      <c r="EB25" s="713"/>
      <c r="EC25" s="714"/>
    </row>
    <row r="26" spans="2:133" ht="11.25" customHeight="1" x14ac:dyDescent="0.2">
      <c r="B26" s="676" t="s">
        <v>298</v>
      </c>
      <c r="C26" s="677"/>
      <c r="D26" s="677"/>
      <c r="E26" s="677"/>
      <c r="F26" s="677"/>
      <c r="G26" s="677"/>
      <c r="H26" s="677"/>
      <c r="I26" s="677"/>
      <c r="J26" s="677"/>
      <c r="K26" s="677"/>
      <c r="L26" s="677"/>
      <c r="M26" s="677"/>
      <c r="N26" s="677"/>
      <c r="O26" s="677"/>
      <c r="P26" s="677"/>
      <c r="Q26" s="678"/>
      <c r="R26" s="679">
        <v>921201</v>
      </c>
      <c r="S26" s="680"/>
      <c r="T26" s="680"/>
      <c r="U26" s="680"/>
      <c r="V26" s="680"/>
      <c r="W26" s="680"/>
      <c r="X26" s="680"/>
      <c r="Y26" s="681"/>
      <c r="Z26" s="682">
        <v>1.2</v>
      </c>
      <c r="AA26" s="682"/>
      <c r="AB26" s="682"/>
      <c r="AC26" s="682"/>
      <c r="AD26" s="683" t="s">
        <v>242</v>
      </c>
      <c r="AE26" s="683"/>
      <c r="AF26" s="683"/>
      <c r="AG26" s="683"/>
      <c r="AH26" s="683"/>
      <c r="AI26" s="683"/>
      <c r="AJ26" s="683"/>
      <c r="AK26" s="683"/>
      <c r="AL26" s="684" t="s">
        <v>236</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236</v>
      </c>
      <c r="BP26" s="682"/>
      <c r="BQ26" s="682"/>
      <c r="BR26" s="682"/>
      <c r="BS26" s="688" t="s">
        <v>242</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8109326</v>
      </c>
      <c r="CS26" s="680"/>
      <c r="CT26" s="680"/>
      <c r="CU26" s="680"/>
      <c r="CV26" s="680"/>
      <c r="CW26" s="680"/>
      <c r="CX26" s="680"/>
      <c r="CY26" s="681"/>
      <c r="CZ26" s="684">
        <v>10.9</v>
      </c>
      <c r="DA26" s="713"/>
      <c r="DB26" s="713"/>
      <c r="DC26" s="717"/>
      <c r="DD26" s="688">
        <v>7449646</v>
      </c>
      <c r="DE26" s="680"/>
      <c r="DF26" s="680"/>
      <c r="DG26" s="680"/>
      <c r="DH26" s="680"/>
      <c r="DI26" s="680"/>
      <c r="DJ26" s="680"/>
      <c r="DK26" s="681"/>
      <c r="DL26" s="688" t="s">
        <v>242</v>
      </c>
      <c r="DM26" s="680"/>
      <c r="DN26" s="680"/>
      <c r="DO26" s="680"/>
      <c r="DP26" s="680"/>
      <c r="DQ26" s="680"/>
      <c r="DR26" s="680"/>
      <c r="DS26" s="680"/>
      <c r="DT26" s="680"/>
      <c r="DU26" s="680"/>
      <c r="DV26" s="681"/>
      <c r="DW26" s="684" t="s">
        <v>236</v>
      </c>
      <c r="DX26" s="713"/>
      <c r="DY26" s="713"/>
      <c r="DZ26" s="713"/>
      <c r="EA26" s="713"/>
      <c r="EB26" s="713"/>
      <c r="EC26" s="714"/>
    </row>
    <row r="27" spans="2:133" ht="11.25" customHeight="1" x14ac:dyDescent="0.2">
      <c r="B27" s="676" t="s">
        <v>301</v>
      </c>
      <c r="C27" s="677"/>
      <c r="D27" s="677"/>
      <c r="E27" s="677"/>
      <c r="F27" s="677"/>
      <c r="G27" s="677"/>
      <c r="H27" s="677"/>
      <c r="I27" s="677"/>
      <c r="J27" s="677"/>
      <c r="K27" s="677"/>
      <c r="L27" s="677"/>
      <c r="M27" s="677"/>
      <c r="N27" s="677"/>
      <c r="O27" s="677"/>
      <c r="P27" s="677"/>
      <c r="Q27" s="678"/>
      <c r="R27" s="679">
        <v>14948004</v>
      </c>
      <c r="S27" s="680"/>
      <c r="T27" s="680"/>
      <c r="U27" s="680"/>
      <c r="V27" s="680"/>
      <c r="W27" s="680"/>
      <c r="X27" s="680"/>
      <c r="Y27" s="681"/>
      <c r="Z27" s="682">
        <v>19.5</v>
      </c>
      <c r="AA27" s="682"/>
      <c r="AB27" s="682"/>
      <c r="AC27" s="682"/>
      <c r="AD27" s="683" t="s">
        <v>236</v>
      </c>
      <c r="AE27" s="683"/>
      <c r="AF27" s="683"/>
      <c r="AG27" s="683"/>
      <c r="AH27" s="683"/>
      <c r="AI27" s="683"/>
      <c r="AJ27" s="683"/>
      <c r="AK27" s="683"/>
      <c r="AL27" s="684" t="s">
        <v>242</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36123474</v>
      </c>
      <c r="BH27" s="680"/>
      <c r="BI27" s="680"/>
      <c r="BJ27" s="680"/>
      <c r="BK27" s="680"/>
      <c r="BL27" s="680"/>
      <c r="BM27" s="680"/>
      <c r="BN27" s="681"/>
      <c r="BO27" s="682">
        <v>100</v>
      </c>
      <c r="BP27" s="682"/>
      <c r="BQ27" s="682"/>
      <c r="BR27" s="682"/>
      <c r="BS27" s="688">
        <v>183226</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22939477</v>
      </c>
      <c r="CS27" s="715"/>
      <c r="CT27" s="715"/>
      <c r="CU27" s="715"/>
      <c r="CV27" s="715"/>
      <c r="CW27" s="715"/>
      <c r="CX27" s="715"/>
      <c r="CY27" s="716"/>
      <c r="CZ27" s="684">
        <v>30.8</v>
      </c>
      <c r="DA27" s="713"/>
      <c r="DB27" s="713"/>
      <c r="DC27" s="717"/>
      <c r="DD27" s="688">
        <v>7090401</v>
      </c>
      <c r="DE27" s="715"/>
      <c r="DF27" s="715"/>
      <c r="DG27" s="715"/>
      <c r="DH27" s="715"/>
      <c r="DI27" s="715"/>
      <c r="DJ27" s="715"/>
      <c r="DK27" s="716"/>
      <c r="DL27" s="688">
        <v>7058710</v>
      </c>
      <c r="DM27" s="715"/>
      <c r="DN27" s="715"/>
      <c r="DO27" s="715"/>
      <c r="DP27" s="715"/>
      <c r="DQ27" s="715"/>
      <c r="DR27" s="715"/>
      <c r="DS27" s="715"/>
      <c r="DT27" s="715"/>
      <c r="DU27" s="715"/>
      <c r="DV27" s="716"/>
      <c r="DW27" s="684">
        <v>16.8</v>
      </c>
      <c r="DX27" s="713"/>
      <c r="DY27" s="713"/>
      <c r="DZ27" s="713"/>
      <c r="EA27" s="713"/>
      <c r="EB27" s="713"/>
      <c r="EC27" s="714"/>
    </row>
    <row r="28" spans="2:133" ht="11.25" customHeight="1" x14ac:dyDescent="0.2">
      <c r="B28" s="721" t="s">
        <v>304</v>
      </c>
      <c r="C28" s="722"/>
      <c r="D28" s="722"/>
      <c r="E28" s="722"/>
      <c r="F28" s="722"/>
      <c r="G28" s="722"/>
      <c r="H28" s="722"/>
      <c r="I28" s="722"/>
      <c r="J28" s="722"/>
      <c r="K28" s="722"/>
      <c r="L28" s="722"/>
      <c r="M28" s="722"/>
      <c r="N28" s="722"/>
      <c r="O28" s="722"/>
      <c r="P28" s="722"/>
      <c r="Q28" s="723"/>
      <c r="R28" s="679">
        <v>353453</v>
      </c>
      <c r="S28" s="680"/>
      <c r="T28" s="680"/>
      <c r="U28" s="680"/>
      <c r="V28" s="680"/>
      <c r="W28" s="680"/>
      <c r="X28" s="680"/>
      <c r="Y28" s="681"/>
      <c r="Z28" s="682">
        <v>0.5</v>
      </c>
      <c r="AA28" s="682"/>
      <c r="AB28" s="682"/>
      <c r="AC28" s="682"/>
      <c r="AD28" s="683">
        <v>353453</v>
      </c>
      <c r="AE28" s="683"/>
      <c r="AF28" s="683"/>
      <c r="AG28" s="683"/>
      <c r="AH28" s="683"/>
      <c r="AI28" s="683"/>
      <c r="AJ28" s="683"/>
      <c r="AK28" s="683"/>
      <c r="AL28" s="684">
        <v>0.9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4765408</v>
      </c>
      <c r="CS28" s="680"/>
      <c r="CT28" s="680"/>
      <c r="CU28" s="680"/>
      <c r="CV28" s="680"/>
      <c r="CW28" s="680"/>
      <c r="CX28" s="680"/>
      <c r="CY28" s="681"/>
      <c r="CZ28" s="684">
        <v>6.4</v>
      </c>
      <c r="DA28" s="713"/>
      <c r="DB28" s="713"/>
      <c r="DC28" s="717"/>
      <c r="DD28" s="688">
        <v>4671988</v>
      </c>
      <c r="DE28" s="680"/>
      <c r="DF28" s="680"/>
      <c r="DG28" s="680"/>
      <c r="DH28" s="680"/>
      <c r="DI28" s="680"/>
      <c r="DJ28" s="680"/>
      <c r="DK28" s="681"/>
      <c r="DL28" s="688">
        <v>4671988</v>
      </c>
      <c r="DM28" s="680"/>
      <c r="DN28" s="680"/>
      <c r="DO28" s="680"/>
      <c r="DP28" s="680"/>
      <c r="DQ28" s="680"/>
      <c r="DR28" s="680"/>
      <c r="DS28" s="680"/>
      <c r="DT28" s="680"/>
      <c r="DU28" s="680"/>
      <c r="DV28" s="681"/>
      <c r="DW28" s="684">
        <v>11.1</v>
      </c>
      <c r="DX28" s="713"/>
      <c r="DY28" s="713"/>
      <c r="DZ28" s="713"/>
      <c r="EA28" s="713"/>
      <c r="EB28" s="713"/>
      <c r="EC28" s="714"/>
    </row>
    <row r="29" spans="2:133" ht="11.25" customHeight="1" x14ac:dyDescent="0.2">
      <c r="B29" s="676" t="s">
        <v>306</v>
      </c>
      <c r="C29" s="677"/>
      <c r="D29" s="677"/>
      <c r="E29" s="677"/>
      <c r="F29" s="677"/>
      <c r="G29" s="677"/>
      <c r="H29" s="677"/>
      <c r="I29" s="677"/>
      <c r="J29" s="677"/>
      <c r="K29" s="677"/>
      <c r="L29" s="677"/>
      <c r="M29" s="677"/>
      <c r="N29" s="677"/>
      <c r="O29" s="677"/>
      <c r="P29" s="677"/>
      <c r="Q29" s="678"/>
      <c r="R29" s="679">
        <v>4763336</v>
      </c>
      <c r="S29" s="680"/>
      <c r="T29" s="680"/>
      <c r="U29" s="680"/>
      <c r="V29" s="680"/>
      <c r="W29" s="680"/>
      <c r="X29" s="680"/>
      <c r="Y29" s="681"/>
      <c r="Z29" s="682">
        <v>6.2</v>
      </c>
      <c r="AA29" s="682"/>
      <c r="AB29" s="682"/>
      <c r="AC29" s="682"/>
      <c r="AD29" s="683" t="s">
        <v>236</v>
      </c>
      <c r="AE29" s="683"/>
      <c r="AF29" s="683"/>
      <c r="AG29" s="683"/>
      <c r="AH29" s="683"/>
      <c r="AI29" s="683"/>
      <c r="AJ29" s="683"/>
      <c r="AK29" s="683"/>
      <c r="AL29" s="684" t="s">
        <v>236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4765285</v>
      </c>
      <c r="CS29" s="715"/>
      <c r="CT29" s="715"/>
      <c r="CU29" s="715"/>
      <c r="CV29" s="715"/>
      <c r="CW29" s="715"/>
      <c r="CX29" s="715"/>
      <c r="CY29" s="716"/>
      <c r="CZ29" s="684">
        <v>6.4</v>
      </c>
      <c r="DA29" s="713"/>
      <c r="DB29" s="713"/>
      <c r="DC29" s="717"/>
      <c r="DD29" s="688">
        <v>4671865</v>
      </c>
      <c r="DE29" s="715"/>
      <c r="DF29" s="715"/>
      <c r="DG29" s="715"/>
      <c r="DH29" s="715"/>
      <c r="DI29" s="715"/>
      <c r="DJ29" s="715"/>
      <c r="DK29" s="716"/>
      <c r="DL29" s="688">
        <v>4671865</v>
      </c>
      <c r="DM29" s="715"/>
      <c r="DN29" s="715"/>
      <c r="DO29" s="715"/>
      <c r="DP29" s="715"/>
      <c r="DQ29" s="715"/>
      <c r="DR29" s="715"/>
      <c r="DS29" s="715"/>
      <c r="DT29" s="715"/>
      <c r="DU29" s="715"/>
      <c r="DV29" s="716"/>
      <c r="DW29" s="684">
        <v>11.1</v>
      </c>
      <c r="DX29" s="713"/>
      <c r="DY29" s="713"/>
      <c r="DZ29" s="713"/>
      <c r="EA29" s="713"/>
      <c r="EB29" s="713"/>
      <c r="EC29" s="714"/>
    </row>
    <row r="30" spans="2:133" ht="11.25" customHeight="1" x14ac:dyDescent="0.2">
      <c r="B30" s="676" t="s">
        <v>310</v>
      </c>
      <c r="C30" s="677"/>
      <c r="D30" s="677"/>
      <c r="E30" s="677"/>
      <c r="F30" s="677"/>
      <c r="G30" s="677"/>
      <c r="H30" s="677"/>
      <c r="I30" s="677"/>
      <c r="J30" s="677"/>
      <c r="K30" s="677"/>
      <c r="L30" s="677"/>
      <c r="M30" s="677"/>
      <c r="N30" s="677"/>
      <c r="O30" s="677"/>
      <c r="P30" s="677"/>
      <c r="Q30" s="678"/>
      <c r="R30" s="679">
        <v>412906</v>
      </c>
      <c r="S30" s="680"/>
      <c r="T30" s="680"/>
      <c r="U30" s="680"/>
      <c r="V30" s="680"/>
      <c r="W30" s="680"/>
      <c r="X30" s="680"/>
      <c r="Y30" s="681"/>
      <c r="Z30" s="682">
        <v>0.5</v>
      </c>
      <c r="AA30" s="682"/>
      <c r="AB30" s="682"/>
      <c r="AC30" s="682"/>
      <c r="AD30" s="683">
        <v>72319</v>
      </c>
      <c r="AE30" s="683"/>
      <c r="AF30" s="683"/>
      <c r="AG30" s="683"/>
      <c r="AH30" s="683"/>
      <c r="AI30" s="683"/>
      <c r="AJ30" s="683"/>
      <c r="AK30" s="683"/>
      <c r="AL30" s="684">
        <v>0.2</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v>
      </c>
      <c r="BH30" s="740"/>
      <c r="BI30" s="740"/>
      <c r="BJ30" s="740"/>
      <c r="BK30" s="740"/>
      <c r="BL30" s="740"/>
      <c r="BM30" s="674">
        <v>96.5</v>
      </c>
      <c r="BN30" s="740"/>
      <c r="BO30" s="740"/>
      <c r="BP30" s="740"/>
      <c r="BQ30" s="741"/>
      <c r="BR30" s="739">
        <v>98.9</v>
      </c>
      <c r="BS30" s="740"/>
      <c r="BT30" s="740"/>
      <c r="BU30" s="740"/>
      <c r="BV30" s="740"/>
      <c r="BW30" s="740"/>
      <c r="BX30" s="674">
        <v>96</v>
      </c>
      <c r="BY30" s="740"/>
      <c r="BZ30" s="740"/>
      <c r="CA30" s="740"/>
      <c r="CB30" s="741"/>
      <c r="CD30" s="744"/>
      <c r="CE30" s="745"/>
      <c r="CF30" s="694" t="s">
        <v>313</v>
      </c>
      <c r="CG30" s="695"/>
      <c r="CH30" s="695"/>
      <c r="CI30" s="695"/>
      <c r="CJ30" s="695"/>
      <c r="CK30" s="695"/>
      <c r="CL30" s="695"/>
      <c r="CM30" s="695"/>
      <c r="CN30" s="695"/>
      <c r="CO30" s="695"/>
      <c r="CP30" s="695"/>
      <c r="CQ30" s="696"/>
      <c r="CR30" s="679">
        <v>4380769</v>
      </c>
      <c r="CS30" s="680"/>
      <c r="CT30" s="680"/>
      <c r="CU30" s="680"/>
      <c r="CV30" s="680"/>
      <c r="CW30" s="680"/>
      <c r="CX30" s="680"/>
      <c r="CY30" s="681"/>
      <c r="CZ30" s="684">
        <v>5.9</v>
      </c>
      <c r="DA30" s="713"/>
      <c r="DB30" s="713"/>
      <c r="DC30" s="717"/>
      <c r="DD30" s="688">
        <v>4300213</v>
      </c>
      <c r="DE30" s="680"/>
      <c r="DF30" s="680"/>
      <c r="DG30" s="680"/>
      <c r="DH30" s="680"/>
      <c r="DI30" s="680"/>
      <c r="DJ30" s="680"/>
      <c r="DK30" s="681"/>
      <c r="DL30" s="688">
        <v>4300213</v>
      </c>
      <c r="DM30" s="680"/>
      <c r="DN30" s="680"/>
      <c r="DO30" s="680"/>
      <c r="DP30" s="680"/>
      <c r="DQ30" s="680"/>
      <c r="DR30" s="680"/>
      <c r="DS30" s="680"/>
      <c r="DT30" s="680"/>
      <c r="DU30" s="680"/>
      <c r="DV30" s="681"/>
      <c r="DW30" s="684">
        <v>10.199999999999999</v>
      </c>
      <c r="DX30" s="713"/>
      <c r="DY30" s="713"/>
      <c r="DZ30" s="713"/>
      <c r="EA30" s="713"/>
      <c r="EB30" s="713"/>
      <c r="EC30" s="714"/>
    </row>
    <row r="31" spans="2:133" ht="11.25" customHeight="1" x14ac:dyDescent="0.2">
      <c r="B31" s="676" t="s">
        <v>314</v>
      </c>
      <c r="C31" s="677"/>
      <c r="D31" s="677"/>
      <c r="E31" s="677"/>
      <c r="F31" s="677"/>
      <c r="G31" s="677"/>
      <c r="H31" s="677"/>
      <c r="I31" s="677"/>
      <c r="J31" s="677"/>
      <c r="K31" s="677"/>
      <c r="L31" s="677"/>
      <c r="M31" s="677"/>
      <c r="N31" s="677"/>
      <c r="O31" s="677"/>
      <c r="P31" s="677"/>
      <c r="Q31" s="678"/>
      <c r="R31" s="679">
        <v>4586</v>
      </c>
      <c r="S31" s="680"/>
      <c r="T31" s="680"/>
      <c r="U31" s="680"/>
      <c r="V31" s="680"/>
      <c r="W31" s="680"/>
      <c r="X31" s="680"/>
      <c r="Y31" s="681"/>
      <c r="Z31" s="682">
        <v>0</v>
      </c>
      <c r="AA31" s="682"/>
      <c r="AB31" s="682"/>
      <c r="AC31" s="682"/>
      <c r="AD31" s="683" t="s">
        <v>242</v>
      </c>
      <c r="AE31" s="683"/>
      <c r="AF31" s="683"/>
      <c r="AG31" s="683"/>
      <c r="AH31" s="683"/>
      <c r="AI31" s="683"/>
      <c r="AJ31" s="683"/>
      <c r="AK31" s="683"/>
      <c r="AL31" s="684" t="s">
        <v>242</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98.5</v>
      </c>
      <c r="BH31" s="715"/>
      <c r="BI31" s="715"/>
      <c r="BJ31" s="715"/>
      <c r="BK31" s="715"/>
      <c r="BL31" s="715"/>
      <c r="BM31" s="685">
        <v>94.8</v>
      </c>
      <c r="BN31" s="737"/>
      <c r="BO31" s="737"/>
      <c r="BP31" s="737"/>
      <c r="BQ31" s="738"/>
      <c r="BR31" s="736">
        <v>98.4</v>
      </c>
      <c r="BS31" s="715"/>
      <c r="BT31" s="715"/>
      <c r="BU31" s="715"/>
      <c r="BV31" s="715"/>
      <c r="BW31" s="715"/>
      <c r="BX31" s="685">
        <v>94.1</v>
      </c>
      <c r="BY31" s="737"/>
      <c r="BZ31" s="737"/>
      <c r="CA31" s="737"/>
      <c r="CB31" s="738"/>
      <c r="CD31" s="744"/>
      <c r="CE31" s="745"/>
      <c r="CF31" s="694" t="s">
        <v>317</v>
      </c>
      <c r="CG31" s="695"/>
      <c r="CH31" s="695"/>
      <c r="CI31" s="695"/>
      <c r="CJ31" s="695"/>
      <c r="CK31" s="695"/>
      <c r="CL31" s="695"/>
      <c r="CM31" s="695"/>
      <c r="CN31" s="695"/>
      <c r="CO31" s="695"/>
      <c r="CP31" s="695"/>
      <c r="CQ31" s="696"/>
      <c r="CR31" s="679">
        <v>384516</v>
      </c>
      <c r="CS31" s="715"/>
      <c r="CT31" s="715"/>
      <c r="CU31" s="715"/>
      <c r="CV31" s="715"/>
      <c r="CW31" s="715"/>
      <c r="CX31" s="715"/>
      <c r="CY31" s="716"/>
      <c r="CZ31" s="684">
        <v>0.5</v>
      </c>
      <c r="DA31" s="713"/>
      <c r="DB31" s="713"/>
      <c r="DC31" s="717"/>
      <c r="DD31" s="688">
        <v>371652</v>
      </c>
      <c r="DE31" s="715"/>
      <c r="DF31" s="715"/>
      <c r="DG31" s="715"/>
      <c r="DH31" s="715"/>
      <c r="DI31" s="715"/>
      <c r="DJ31" s="715"/>
      <c r="DK31" s="716"/>
      <c r="DL31" s="688">
        <v>371652</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2">
      <c r="B32" s="676" t="s">
        <v>318</v>
      </c>
      <c r="C32" s="677"/>
      <c r="D32" s="677"/>
      <c r="E32" s="677"/>
      <c r="F32" s="677"/>
      <c r="G32" s="677"/>
      <c r="H32" s="677"/>
      <c r="I32" s="677"/>
      <c r="J32" s="677"/>
      <c r="K32" s="677"/>
      <c r="L32" s="677"/>
      <c r="M32" s="677"/>
      <c r="N32" s="677"/>
      <c r="O32" s="677"/>
      <c r="P32" s="677"/>
      <c r="Q32" s="678"/>
      <c r="R32" s="679">
        <v>1463924</v>
      </c>
      <c r="S32" s="680"/>
      <c r="T32" s="680"/>
      <c r="U32" s="680"/>
      <c r="V32" s="680"/>
      <c r="W32" s="680"/>
      <c r="X32" s="680"/>
      <c r="Y32" s="681"/>
      <c r="Z32" s="682">
        <v>1.9</v>
      </c>
      <c r="AA32" s="682"/>
      <c r="AB32" s="682"/>
      <c r="AC32" s="682"/>
      <c r="AD32" s="683" t="s">
        <v>236</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99.4</v>
      </c>
      <c r="BH32" s="749"/>
      <c r="BI32" s="749"/>
      <c r="BJ32" s="749"/>
      <c r="BK32" s="749"/>
      <c r="BL32" s="749"/>
      <c r="BM32" s="750">
        <v>98.1</v>
      </c>
      <c r="BN32" s="749"/>
      <c r="BO32" s="749"/>
      <c r="BP32" s="749"/>
      <c r="BQ32" s="751"/>
      <c r="BR32" s="748">
        <v>99.3</v>
      </c>
      <c r="BS32" s="749"/>
      <c r="BT32" s="749"/>
      <c r="BU32" s="749"/>
      <c r="BV32" s="749"/>
      <c r="BW32" s="749"/>
      <c r="BX32" s="750">
        <v>97.8</v>
      </c>
      <c r="BY32" s="749"/>
      <c r="BZ32" s="749"/>
      <c r="CA32" s="749"/>
      <c r="CB32" s="751"/>
      <c r="CD32" s="746"/>
      <c r="CE32" s="747"/>
      <c r="CF32" s="694" t="s">
        <v>320</v>
      </c>
      <c r="CG32" s="695"/>
      <c r="CH32" s="695"/>
      <c r="CI32" s="695"/>
      <c r="CJ32" s="695"/>
      <c r="CK32" s="695"/>
      <c r="CL32" s="695"/>
      <c r="CM32" s="695"/>
      <c r="CN32" s="695"/>
      <c r="CO32" s="695"/>
      <c r="CP32" s="695"/>
      <c r="CQ32" s="696"/>
      <c r="CR32" s="679">
        <v>123</v>
      </c>
      <c r="CS32" s="680"/>
      <c r="CT32" s="680"/>
      <c r="CU32" s="680"/>
      <c r="CV32" s="680"/>
      <c r="CW32" s="680"/>
      <c r="CX32" s="680"/>
      <c r="CY32" s="681"/>
      <c r="CZ32" s="684">
        <v>0</v>
      </c>
      <c r="DA32" s="713"/>
      <c r="DB32" s="713"/>
      <c r="DC32" s="717"/>
      <c r="DD32" s="688">
        <v>123</v>
      </c>
      <c r="DE32" s="680"/>
      <c r="DF32" s="680"/>
      <c r="DG32" s="680"/>
      <c r="DH32" s="680"/>
      <c r="DI32" s="680"/>
      <c r="DJ32" s="680"/>
      <c r="DK32" s="681"/>
      <c r="DL32" s="688">
        <v>123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321</v>
      </c>
      <c r="C33" s="677"/>
      <c r="D33" s="677"/>
      <c r="E33" s="677"/>
      <c r="F33" s="677"/>
      <c r="G33" s="677"/>
      <c r="H33" s="677"/>
      <c r="I33" s="677"/>
      <c r="J33" s="677"/>
      <c r="K33" s="677"/>
      <c r="L33" s="677"/>
      <c r="M33" s="677"/>
      <c r="N33" s="677"/>
      <c r="O33" s="677"/>
      <c r="P33" s="677"/>
      <c r="Q33" s="678"/>
      <c r="R33" s="679">
        <v>1270978</v>
      </c>
      <c r="S33" s="680"/>
      <c r="T33" s="680"/>
      <c r="U33" s="680"/>
      <c r="V33" s="680"/>
      <c r="W33" s="680"/>
      <c r="X33" s="680"/>
      <c r="Y33" s="681"/>
      <c r="Z33" s="682">
        <v>1.7</v>
      </c>
      <c r="AA33" s="682"/>
      <c r="AB33" s="682"/>
      <c r="AC33" s="682"/>
      <c r="AD33" s="683" t="s">
        <v>242</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26742551</v>
      </c>
      <c r="CS33" s="715"/>
      <c r="CT33" s="715"/>
      <c r="CU33" s="715"/>
      <c r="CV33" s="715"/>
      <c r="CW33" s="715"/>
      <c r="CX33" s="715"/>
      <c r="CY33" s="716"/>
      <c r="CZ33" s="684">
        <v>36</v>
      </c>
      <c r="DA33" s="713"/>
      <c r="DB33" s="713"/>
      <c r="DC33" s="717"/>
      <c r="DD33" s="688">
        <v>22533416</v>
      </c>
      <c r="DE33" s="715"/>
      <c r="DF33" s="715"/>
      <c r="DG33" s="715"/>
      <c r="DH33" s="715"/>
      <c r="DI33" s="715"/>
      <c r="DJ33" s="715"/>
      <c r="DK33" s="716"/>
      <c r="DL33" s="688">
        <v>18945821</v>
      </c>
      <c r="DM33" s="715"/>
      <c r="DN33" s="715"/>
      <c r="DO33" s="715"/>
      <c r="DP33" s="715"/>
      <c r="DQ33" s="715"/>
      <c r="DR33" s="715"/>
      <c r="DS33" s="715"/>
      <c r="DT33" s="715"/>
      <c r="DU33" s="715"/>
      <c r="DV33" s="716"/>
      <c r="DW33" s="684">
        <v>45.1</v>
      </c>
      <c r="DX33" s="713"/>
      <c r="DY33" s="713"/>
      <c r="DZ33" s="713"/>
      <c r="EA33" s="713"/>
      <c r="EB33" s="713"/>
      <c r="EC33" s="714"/>
    </row>
    <row r="34" spans="2:133" ht="11.25" customHeight="1" x14ac:dyDescent="0.2">
      <c r="B34" s="676" t="s">
        <v>323</v>
      </c>
      <c r="C34" s="677"/>
      <c r="D34" s="677"/>
      <c r="E34" s="677"/>
      <c r="F34" s="677"/>
      <c r="G34" s="677"/>
      <c r="H34" s="677"/>
      <c r="I34" s="677"/>
      <c r="J34" s="677"/>
      <c r="K34" s="677"/>
      <c r="L34" s="677"/>
      <c r="M34" s="677"/>
      <c r="N34" s="677"/>
      <c r="O34" s="677"/>
      <c r="P34" s="677"/>
      <c r="Q34" s="678"/>
      <c r="R34" s="679">
        <v>1755070</v>
      </c>
      <c r="S34" s="680"/>
      <c r="T34" s="680"/>
      <c r="U34" s="680"/>
      <c r="V34" s="680"/>
      <c r="W34" s="680"/>
      <c r="X34" s="680"/>
      <c r="Y34" s="681"/>
      <c r="Z34" s="682">
        <v>2.2999999999999998</v>
      </c>
      <c r="AA34" s="682"/>
      <c r="AB34" s="682"/>
      <c r="AC34" s="682"/>
      <c r="AD34" s="683">
        <v>6639</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12540696</v>
      </c>
      <c r="CS34" s="680"/>
      <c r="CT34" s="680"/>
      <c r="CU34" s="680"/>
      <c r="CV34" s="680"/>
      <c r="CW34" s="680"/>
      <c r="CX34" s="680"/>
      <c r="CY34" s="681"/>
      <c r="CZ34" s="684">
        <v>16.899999999999999</v>
      </c>
      <c r="DA34" s="713"/>
      <c r="DB34" s="713"/>
      <c r="DC34" s="717"/>
      <c r="DD34" s="688">
        <v>11025423</v>
      </c>
      <c r="DE34" s="680"/>
      <c r="DF34" s="680"/>
      <c r="DG34" s="680"/>
      <c r="DH34" s="680"/>
      <c r="DI34" s="680"/>
      <c r="DJ34" s="680"/>
      <c r="DK34" s="681"/>
      <c r="DL34" s="688">
        <v>9882694</v>
      </c>
      <c r="DM34" s="680"/>
      <c r="DN34" s="680"/>
      <c r="DO34" s="680"/>
      <c r="DP34" s="680"/>
      <c r="DQ34" s="680"/>
      <c r="DR34" s="680"/>
      <c r="DS34" s="680"/>
      <c r="DT34" s="680"/>
      <c r="DU34" s="680"/>
      <c r="DV34" s="681"/>
      <c r="DW34" s="684">
        <v>23.5</v>
      </c>
      <c r="DX34" s="713"/>
      <c r="DY34" s="713"/>
      <c r="DZ34" s="713"/>
      <c r="EA34" s="713"/>
      <c r="EB34" s="713"/>
      <c r="EC34" s="714"/>
    </row>
    <row r="35" spans="2:133" ht="11.25" customHeight="1" x14ac:dyDescent="0.2">
      <c r="B35" s="676" t="s">
        <v>327</v>
      </c>
      <c r="C35" s="677"/>
      <c r="D35" s="677"/>
      <c r="E35" s="677"/>
      <c r="F35" s="677"/>
      <c r="G35" s="677"/>
      <c r="H35" s="677"/>
      <c r="I35" s="677"/>
      <c r="J35" s="677"/>
      <c r="K35" s="677"/>
      <c r="L35" s="677"/>
      <c r="M35" s="677"/>
      <c r="N35" s="677"/>
      <c r="O35" s="677"/>
      <c r="P35" s="677"/>
      <c r="Q35" s="678"/>
      <c r="R35" s="679">
        <v>6153300</v>
      </c>
      <c r="S35" s="680"/>
      <c r="T35" s="680"/>
      <c r="U35" s="680"/>
      <c r="V35" s="680"/>
      <c r="W35" s="680"/>
      <c r="X35" s="680"/>
      <c r="Y35" s="681"/>
      <c r="Z35" s="682">
        <v>8</v>
      </c>
      <c r="AA35" s="682"/>
      <c r="AB35" s="682"/>
      <c r="AC35" s="682"/>
      <c r="AD35" s="683" t="s">
        <v>242</v>
      </c>
      <c r="AE35" s="683"/>
      <c r="AF35" s="683"/>
      <c r="AG35" s="683"/>
      <c r="AH35" s="683"/>
      <c r="AI35" s="683"/>
      <c r="AJ35" s="683"/>
      <c r="AK35" s="683"/>
      <c r="AL35" s="684" t="s">
        <v>236</v>
      </c>
      <c r="AM35" s="685"/>
      <c r="AN35" s="685"/>
      <c r="AO35" s="686"/>
      <c r="AP35" s="234"/>
      <c r="AQ35" s="752" t="s">
        <v>328</v>
      </c>
      <c r="AR35" s="753"/>
      <c r="AS35" s="753"/>
      <c r="AT35" s="753"/>
      <c r="AU35" s="753"/>
      <c r="AV35" s="753"/>
      <c r="AW35" s="753"/>
      <c r="AX35" s="753"/>
      <c r="AY35" s="754"/>
      <c r="AZ35" s="668">
        <v>8979607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149795</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481901</v>
      </c>
      <c r="CS35" s="715"/>
      <c r="CT35" s="715"/>
      <c r="CU35" s="715"/>
      <c r="CV35" s="715"/>
      <c r="CW35" s="715"/>
      <c r="CX35" s="715"/>
      <c r="CY35" s="716"/>
      <c r="CZ35" s="684">
        <v>0.6</v>
      </c>
      <c r="DA35" s="713"/>
      <c r="DB35" s="713"/>
      <c r="DC35" s="717"/>
      <c r="DD35" s="688">
        <v>440794</v>
      </c>
      <c r="DE35" s="715"/>
      <c r="DF35" s="715"/>
      <c r="DG35" s="715"/>
      <c r="DH35" s="715"/>
      <c r="DI35" s="715"/>
      <c r="DJ35" s="715"/>
      <c r="DK35" s="716"/>
      <c r="DL35" s="688">
        <v>218357</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2">
      <c r="B36" s="676" t="s">
        <v>331</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242</v>
      </c>
      <c r="AA36" s="682"/>
      <c r="AB36" s="682"/>
      <c r="AC36" s="682"/>
      <c r="AD36" s="683" t="s">
        <v>242</v>
      </c>
      <c r="AE36" s="683"/>
      <c r="AF36" s="683"/>
      <c r="AG36" s="683"/>
      <c r="AH36" s="683"/>
      <c r="AI36" s="683"/>
      <c r="AJ36" s="683"/>
      <c r="AK36" s="683"/>
      <c r="AL36" s="684" t="s">
        <v>236</v>
      </c>
      <c r="AM36" s="685"/>
      <c r="AN36" s="685"/>
      <c r="AO36" s="686"/>
      <c r="AQ36" s="756" t="s">
        <v>332</v>
      </c>
      <c r="AR36" s="757"/>
      <c r="AS36" s="757"/>
      <c r="AT36" s="757"/>
      <c r="AU36" s="757"/>
      <c r="AV36" s="757"/>
      <c r="AW36" s="757"/>
      <c r="AX36" s="757"/>
      <c r="AY36" s="758"/>
      <c r="AZ36" s="679">
        <v>1369635</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-663492</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4874144</v>
      </c>
      <c r="CS36" s="680"/>
      <c r="CT36" s="680"/>
      <c r="CU36" s="680"/>
      <c r="CV36" s="680"/>
      <c r="CW36" s="680"/>
      <c r="CX36" s="680"/>
      <c r="CY36" s="681"/>
      <c r="CZ36" s="684">
        <v>6.6</v>
      </c>
      <c r="DA36" s="713"/>
      <c r="DB36" s="713"/>
      <c r="DC36" s="717"/>
      <c r="DD36" s="688">
        <v>4435093</v>
      </c>
      <c r="DE36" s="680"/>
      <c r="DF36" s="680"/>
      <c r="DG36" s="680"/>
      <c r="DH36" s="680"/>
      <c r="DI36" s="680"/>
      <c r="DJ36" s="680"/>
      <c r="DK36" s="681"/>
      <c r="DL36" s="688">
        <v>3406747</v>
      </c>
      <c r="DM36" s="680"/>
      <c r="DN36" s="680"/>
      <c r="DO36" s="680"/>
      <c r="DP36" s="680"/>
      <c r="DQ36" s="680"/>
      <c r="DR36" s="680"/>
      <c r="DS36" s="680"/>
      <c r="DT36" s="680"/>
      <c r="DU36" s="680"/>
      <c r="DV36" s="681"/>
      <c r="DW36" s="684">
        <v>8.1</v>
      </c>
      <c r="DX36" s="713"/>
      <c r="DY36" s="713"/>
      <c r="DZ36" s="713"/>
      <c r="EA36" s="713"/>
      <c r="EB36" s="713"/>
      <c r="EC36" s="714"/>
    </row>
    <row r="37" spans="2:133" ht="11.25" customHeight="1" x14ac:dyDescent="0.2">
      <c r="B37" s="676" t="s">
        <v>335</v>
      </c>
      <c r="C37" s="677"/>
      <c r="D37" s="677"/>
      <c r="E37" s="677"/>
      <c r="F37" s="677"/>
      <c r="G37" s="677"/>
      <c r="H37" s="677"/>
      <c r="I37" s="677"/>
      <c r="J37" s="677"/>
      <c r="K37" s="677"/>
      <c r="L37" s="677"/>
      <c r="M37" s="677"/>
      <c r="N37" s="677"/>
      <c r="O37" s="677"/>
      <c r="P37" s="677"/>
      <c r="Q37" s="678"/>
      <c r="R37" s="679">
        <v>1300000</v>
      </c>
      <c r="S37" s="680"/>
      <c r="T37" s="680"/>
      <c r="U37" s="680"/>
      <c r="V37" s="680"/>
      <c r="W37" s="680"/>
      <c r="X37" s="680"/>
      <c r="Y37" s="681"/>
      <c r="Z37" s="682">
        <v>1.7</v>
      </c>
      <c r="AA37" s="682"/>
      <c r="AB37" s="682"/>
      <c r="AC37" s="682"/>
      <c r="AD37" s="683" t="s">
        <v>236</v>
      </c>
      <c r="AE37" s="683"/>
      <c r="AF37" s="683"/>
      <c r="AG37" s="683"/>
      <c r="AH37" s="683"/>
      <c r="AI37" s="683"/>
      <c r="AJ37" s="683"/>
      <c r="AK37" s="683"/>
      <c r="AL37" s="684" t="s">
        <v>236</v>
      </c>
      <c r="AM37" s="685"/>
      <c r="AN37" s="685"/>
      <c r="AO37" s="686"/>
      <c r="AQ37" s="756" t="s">
        <v>336</v>
      </c>
      <c r="AR37" s="757"/>
      <c r="AS37" s="757"/>
      <c r="AT37" s="757"/>
      <c r="AU37" s="757"/>
      <c r="AV37" s="757"/>
      <c r="AW37" s="757"/>
      <c r="AX37" s="757"/>
      <c r="AY37" s="758"/>
      <c r="AZ37" s="679">
        <v>1358300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33351</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90241</v>
      </c>
      <c r="CS37" s="715"/>
      <c r="CT37" s="715"/>
      <c r="CU37" s="715"/>
      <c r="CV37" s="715"/>
      <c r="CW37" s="715"/>
      <c r="CX37" s="715"/>
      <c r="CY37" s="716"/>
      <c r="CZ37" s="684">
        <v>0.1</v>
      </c>
      <c r="DA37" s="713"/>
      <c r="DB37" s="713"/>
      <c r="DC37" s="717"/>
      <c r="DD37" s="688">
        <v>90241</v>
      </c>
      <c r="DE37" s="715"/>
      <c r="DF37" s="715"/>
      <c r="DG37" s="715"/>
      <c r="DH37" s="715"/>
      <c r="DI37" s="715"/>
      <c r="DJ37" s="715"/>
      <c r="DK37" s="716"/>
      <c r="DL37" s="688">
        <v>90241</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2">
      <c r="B38" s="724" t="s">
        <v>339</v>
      </c>
      <c r="C38" s="725"/>
      <c r="D38" s="725"/>
      <c r="E38" s="725"/>
      <c r="F38" s="725"/>
      <c r="G38" s="725"/>
      <c r="H38" s="725"/>
      <c r="I38" s="725"/>
      <c r="J38" s="725"/>
      <c r="K38" s="725"/>
      <c r="L38" s="725"/>
      <c r="M38" s="725"/>
      <c r="N38" s="725"/>
      <c r="O38" s="725"/>
      <c r="P38" s="725"/>
      <c r="Q38" s="726"/>
      <c r="R38" s="759">
        <v>76606227</v>
      </c>
      <c r="S38" s="760"/>
      <c r="T38" s="760"/>
      <c r="U38" s="760"/>
      <c r="V38" s="760"/>
      <c r="W38" s="760"/>
      <c r="X38" s="760"/>
      <c r="Y38" s="761"/>
      <c r="Z38" s="762">
        <v>100</v>
      </c>
      <c r="AA38" s="762"/>
      <c r="AB38" s="762"/>
      <c r="AC38" s="762"/>
      <c r="AD38" s="763">
        <v>40747009</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11436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50990</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7621307</v>
      </c>
      <c r="CS38" s="680"/>
      <c r="CT38" s="680"/>
      <c r="CU38" s="680"/>
      <c r="CV38" s="680"/>
      <c r="CW38" s="680"/>
      <c r="CX38" s="680"/>
      <c r="CY38" s="681"/>
      <c r="CZ38" s="684">
        <v>10.199999999999999</v>
      </c>
      <c r="DA38" s="713"/>
      <c r="DB38" s="713"/>
      <c r="DC38" s="717"/>
      <c r="DD38" s="688">
        <v>6631820</v>
      </c>
      <c r="DE38" s="680"/>
      <c r="DF38" s="680"/>
      <c r="DG38" s="680"/>
      <c r="DH38" s="680"/>
      <c r="DI38" s="680"/>
      <c r="DJ38" s="680"/>
      <c r="DK38" s="681"/>
      <c r="DL38" s="688">
        <v>5438023</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2">
      <c r="AQ39" s="756" t="s">
        <v>343</v>
      </c>
      <c r="AR39" s="757"/>
      <c r="AS39" s="757"/>
      <c r="AT39" s="757"/>
      <c r="AU39" s="757"/>
      <c r="AV39" s="757"/>
      <c r="AW39" s="757"/>
      <c r="AX39" s="757"/>
      <c r="AY39" s="758"/>
      <c r="AZ39" s="679" t="s">
        <v>242</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4503</v>
      </c>
      <c r="CS39" s="715"/>
      <c r="CT39" s="715"/>
      <c r="CU39" s="715"/>
      <c r="CV39" s="715"/>
      <c r="CW39" s="715"/>
      <c r="CX39" s="715"/>
      <c r="CY39" s="716"/>
      <c r="CZ39" s="684">
        <v>0</v>
      </c>
      <c r="DA39" s="713"/>
      <c r="DB39" s="713"/>
      <c r="DC39" s="717"/>
      <c r="DD39" s="688">
        <v>286</v>
      </c>
      <c r="DE39" s="715"/>
      <c r="DF39" s="715"/>
      <c r="DG39" s="715"/>
      <c r="DH39" s="715"/>
      <c r="DI39" s="715"/>
      <c r="DJ39" s="715"/>
      <c r="DK39" s="716"/>
      <c r="DL39" s="688" t="s">
        <v>236</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2">
      <c r="AQ40" s="756" t="s">
        <v>347</v>
      </c>
      <c r="AR40" s="757"/>
      <c r="AS40" s="757"/>
      <c r="AT40" s="757"/>
      <c r="AU40" s="757"/>
      <c r="AV40" s="757"/>
      <c r="AW40" s="757"/>
      <c r="AX40" s="757"/>
      <c r="AY40" s="758"/>
      <c r="AZ40" s="679">
        <v>2045235</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242</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1220000</v>
      </c>
      <c r="CS40" s="680"/>
      <c r="CT40" s="680"/>
      <c r="CU40" s="680"/>
      <c r="CV40" s="680"/>
      <c r="CW40" s="680"/>
      <c r="CX40" s="680"/>
      <c r="CY40" s="681"/>
      <c r="CZ40" s="684">
        <v>1.6</v>
      </c>
      <c r="DA40" s="713"/>
      <c r="DB40" s="713"/>
      <c r="DC40" s="717"/>
      <c r="DD40" s="688" t="s">
        <v>242</v>
      </c>
      <c r="DE40" s="680"/>
      <c r="DF40" s="680"/>
      <c r="DG40" s="680"/>
      <c r="DH40" s="680"/>
      <c r="DI40" s="680"/>
      <c r="DJ40" s="680"/>
      <c r="DK40" s="681"/>
      <c r="DL40" s="688" t="s">
        <v>236</v>
      </c>
      <c r="DM40" s="680"/>
      <c r="DN40" s="680"/>
      <c r="DO40" s="680"/>
      <c r="DP40" s="680"/>
      <c r="DQ40" s="680"/>
      <c r="DR40" s="680"/>
      <c r="DS40" s="680"/>
      <c r="DT40" s="680"/>
      <c r="DU40" s="680"/>
      <c r="DV40" s="681"/>
      <c r="DW40" s="684" t="s">
        <v>236</v>
      </c>
      <c r="DX40" s="713"/>
      <c r="DY40" s="713"/>
      <c r="DZ40" s="713"/>
      <c r="EA40" s="713"/>
      <c r="EB40" s="713"/>
      <c r="EC40" s="714"/>
    </row>
    <row r="41" spans="2:133" ht="11.25" customHeight="1" x14ac:dyDescent="0.2">
      <c r="AQ41" s="766" t="s">
        <v>350</v>
      </c>
      <c r="AR41" s="767"/>
      <c r="AS41" s="767"/>
      <c r="AT41" s="767"/>
      <c r="AU41" s="767"/>
      <c r="AV41" s="767"/>
      <c r="AW41" s="767"/>
      <c r="AX41" s="767"/>
      <c r="AY41" s="768"/>
      <c r="AZ41" s="759">
        <v>4195001</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290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236</v>
      </c>
      <c r="DA41" s="713"/>
      <c r="DB41" s="713"/>
      <c r="DC41" s="717"/>
      <c r="DD41" s="688" t="s">
        <v>242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8394890</v>
      </c>
      <c r="CS42" s="680"/>
      <c r="CT42" s="680"/>
      <c r="CU42" s="680"/>
      <c r="CV42" s="680"/>
      <c r="CW42" s="680"/>
      <c r="CX42" s="680"/>
      <c r="CY42" s="681"/>
      <c r="CZ42" s="684">
        <v>11.3</v>
      </c>
      <c r="DA42" s="685"/>
      <c r="DB42" s="685"/>
      <c r="DC42" s="780"/>
      <c r="DD42" s="688">
        <v>1488563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257525</v>
      </c>
      <c r="CS43" s="715"/>
      <c r="CT43" s="715"/>
      <c r="CU43" s="715"/>
      <c r="CV43" s="715"/>
      <c r="CW43" s="715"/>
      <c r="CX43" s="715"/>
      <c r="CY43" s="716"/>
      <c r="CZ43" s="684">
        <v>0.3</v>
      </c>
      <c r="DA43" s="713"/>
      <c r="DB43" s="713"/>
      <c r="DC43" s="717"/>
      <c r="DD43" s="688">
        <v>255054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357</v>
      </c>
      <c r="CD44" s="791" t="s">
        <v>309</v>
      </c>
      <c r="CE44" s="792"/>
      <c r="CF44" s="676" t="s">
        <v>358</v>
      </c>
      <c r="CG44" s="677"/>
      <c r="CH44" s="677"/>
      <c r="CI44" s="677"/>
      <c r="CJ44" s="677"/>
      <c r="CK44" s="677"/>
      <c r="CL44" s="677"/>
      <c r="CM44" s="677"/>
      <c r="CN44" s="677"/>
      <c r="CO44" s="677"/>
      <c r="CP44" s="677"/>
      <c r="CQ44" s="678"/>
      <c r="CR44" s="679">
        <v>8394890</v>
      </c>
      <c r="CS44" s="680"/>
      <c r="CT44" s="680"/>
      <c r="CU44" s="680"/>
      <c r="CV44" s="680"/>
      <c r="CW44" s="680"/>
      <c r="CX44" s="680"/>
      <c r="CY44" s="681"/>
      <c r="CZ44" s="684">
        <v>11.3</v>
      </c>
      <c r="DA44" s="685"/>
      <c r="DB44" s="685"/>
      <c r="DC44" s="780"/>
      <c r="DD44" s="688">
        <v>1488563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359</v>
      </c>
      <c r="CG45" s="677"/>
      <c r="CH45" s="677"/>
      <c r="CI45" s="677"/>
      <c r="CJ45" s="677"/>
      <c r="CK45" s="677"/>
      <c r="CL45" s="677"/>
      <c r="CM45" s="677"/>
      <c r="CN45" s="677"/>
      <c r="CO45" s="677"/>
      <c r="CP45" s="677"/>
      <c r="CQ45" s="678"/>
      <c r="CR45" s="679">
        <v>3734863</v>
      </c>
      <c r="CS45" s="715"/>
      <c r="CT45" s="715"/>
      <c r="CU45" s="715"/>
      <c r="CV45" s="715"/>
      <c r="CW45" s="715"/>
      <c r="CX45" s="715"/>
      <c r="CY45" s="716"/>
      <c r="CZ45" s="684">
        <v>5</v>
      </c>
      <c r="DA45" s="713"/>
      <c r="DB45" s="713"/>
      <c r="DC45" s="717"/>
      <c r="DD45" s="688">
        <v>271099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360</v>
      </c>
      <c r="CG46" s="677"/>
      <c r="CH46" s="677"/>
      <c r="CI46" s="677"/>
      <c r="CJ46" s="677"/>
      <c r="CK46" s="677"/>
      <c r="CL46" s="677"/>
      <c r="CM46" s="677"/>
      <c r="CN46" s="677"/>
      <c r="CO46" s="677"/>
      <c r="CP46" s="677"/>
      <c r="CQ46" s="678"/>
      <c r="CR46" s="679">
        <v>4632273</v>
      </c>
      <c r="CS46" s="680"/>
      <c r="CT46" s="680"/>
      <c r="CU46" s="680"/>
      <c r="CV46" s="680"/>
      <c r="CW46" s="680"/>
      <c r="CX46" s="680"/>
      <c r="CY46" s="681"/>
      <c r="CZ46" s="684">
        <v>6.2</v>
      </c>
      <c r="DA46" s="685"/>
      <c r="DB46" s="685"/>
      <c r="DC46" s="780"/>
      <c r="DD46" s="688">
        <v>1217464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361</v>
      </c>
      <c r="CG47" s="677"/>
      <c r="CH47" s="677"/>
      <c r="CI47" s="677"/>
      <c r="CJ47" s="677"/>
      <c r="CK47" s="677"/>
      <c r="CL47" s="677"/>
      <c r="CM47" s="677"/>
      <c r="CN47" s="677"/>
      <c r="CO47" s="677"/>
      <c r="CP47" s="677"/>
      <c r="CQ47" s="678"/>
      <c r="CR47" s="679" t="s">
        <v>242</v>
      </c>
      <c r="CS47" s="715"/>
      <c r="CT47" s="715"/>
      <c r="CU47" s="715"/>
      <c r="CV47" s="715"/>
      <c r="CW47" s="715"/>
      <c r="CX47" s="715"/>
      <c r="CY47" s="716"/>
      <c r="CZ47" s="684" t="s">
        <v>236</v>
      </c>
      <c r="DA47" s="713"/>
      <c r="DB47" s="713"/>
      <c r="DC47" s="717"/>
      <c r="DD47" s="688" t="s">
        <v>242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362</v>
      </c>
      <c r="CG48" s="677"/>
      <c r="CH48" s="677"/>
      <c r="CI48" s="677"/>
      <c r="CJ48" s="677"/>
      <c r="CK48" s="677"/>
      <c r="CL48" s="677"/>
      <c r="CM48" s="677"/>
      <c r="CN48" s="677"/>
      <c r="CO48" s="677"/>
      <c r="CP48" s="677"/>
      <c r="CQ48" s="678"/>
      <c r="CR48" s="679" t="s">
        <v>236</v>
      </c>
      <c r="CS48" s="680"/>
      <c r="CT48" s="680"/>
      <c r="CU48" s="680"/>
      <c r="CV48" s="680"/>
      <c r="CW48" s="680"/>
      <c r="CX48" s="680"/>
      <c r="CY48" s="681"/>
      <c r="CZ48" s="684" t="s">
        <v>242</v>
      </c>
      <c r="DA48" s="685"/>
      <c r="DB48" s="685"/>
      <c r="DC48" s="780"/>
      <c r="DD48" s="688" t="s">
        <v>236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363</v>
      </c>
      <c r="CE49" s="725"/>
      <c r="CF49" s="725"/>
      <c r="CG49" s="725"/>
      <c r="CH49" s="725"/>
      <c r="CI49" s="725"/>
      <c r="CJ49" s="725"/>
      <c r="CK49" s="725"/>
      <c r="CL49" s="725"/>
      <c r="CM49" s="725"/>
      <c r="CN49" s="725"/>
      <c r="CO49" s="725"/>
      <c r="CP49" s="725"/>
      <c r="CQ49" s="726"/>
      <c r="CR49" s="759">
        <v>74380989</v>
      </c>
      <c r="CS49" s="749"/>
      <c r="CT49" s="749"/>
      <c r="CU49" s="749"/>
      <c r="CV49" s="749"/>
      <c r="CW49" s="749"/>
      <c r="CX49" s="749"/>
      <c r="CY49" s="781"/>
      <c r="CZ49" s="764">
        <v>100</v>
      </c>
      <c r="DA49" s="782"/>
      <c r="DB49" s="782"/>
      <c r="DC49" s="783"/>
      <c r="DD49" s="784">
        <v>46473819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o5hdWk5wmw5j54c0uOXrJ6/fmqsbnXaZO9s9RgZz2/WI/D6MTPdpTfCccc0p65dRybd5CNcY2E9MwipPugaDDw==" saltValue="D1GpXWkZwc/dZrd+qYrs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386</v>
      </c>
      <c r="C7" s="812"/>
      <c r="D7" s="812"/>
      <c r="E7" s="812"/>
      <c r="F7" s="812"/>
      <c r="G7" s="812"/>
      <c r="H7" s="812"/>
      <c r="I7" s="812"/>
      <c r="J7" s="812"/>
      <c r="K7" s="812"/>
      <c r="L7" s="812"/>
      <c r="M7" s="812"/>
      <c r="N7" s="812"/>
      <c r="O7" s="812"/>
      <c r="P7" s="813"/>
      <c r="Q7" s="814">
        <v>76314</v>
      </c>
      <c r="R7" s="815"/>
      <c r="S7" s="815"/>
      <c r="T7" s="815"/>
      <c r="U7" s="815"/>
      <c r="V7" s="815">
        <v>74139</v>
      </c>
      <c r="W7" s="815"/>
      <c r="X7" s="815"/>
      <c r="Y7" s="815"/>
      <c r="Z7" s="815"/>
      <c r="AA7" s="815">
        <v>2175</v>
      </c>
      <c r="AB7" s="815"/>
      <c r="AC7" s="815"/>
      <c r="AD7" s="815"/>
      <c r="AE7" s="816"/>
      <c r="AF7" s="817">
        <v>1882</v>
      </c>
      <c r="AG7" s="818"/>
      <c r="AH7" s="818"/>
      <c r="AI7" s="818"/>
      <c r="AJ7" s="819"/>
      <c r="AK7" s="854">
        <v>1464</v>
      </c>
      <c r="AL7" s="855"/>
      <c r="AM7" s="855"/>
      <c r="AN7" s="855"/>
      <c r="AO7" s="855"/>
      <c r="AP7" s="855">
        <v>48077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578</v>
      </c>
      <c r="BS7" s="858" t="s">
        <v>575</v>
      </c>
      <c r="BT7" s="859"/>
      <c r="BU7" s="859"/>
      <c r="BV7" s="859"/>
      <c r="BW7" s="859"/>
      <c r="BX7" s="859"/>
      <c r="BY7" s="859"/>
      <c r="BZ7" s="859"/>
      <c r="CA7" s="859"/>
      <c r="CB7" s="859"/>
      <c r="CC7" s="859"/>
      <c r="CD7" s="859"/>
      <c r="CE7" s="859"/>
      <c r="CF7" s="859"/>
      <c r="CG7" s="860"/>
      <c r="CH7" s="851">
        <v>0</v>
      </c>
      <c r="CI7" s="852"/>
      <c r="CJ7" s="852"/>
      <c r="CK7" s="852"/>
      <c r="CL7" s="853"/>
      <c r="CM7" s="851">
        <v>6</v>
      </c>
      <c r="CN7" s="852"/>
      <c r="CO7" s="852"/>
      <c r="CP7" s="852"/>
      <c r="CQ7" s="853"/>
      <c r="CR7" s="851">
        <v>5</v>
      </c>
      <c r="CS7" s="852"/>
      <c r="CT7" s="852"/>
      <c r="CU7" s="852"/>
      <c r="CV7" s="853"/>
      <c r="CW7" s="851" t="s">
        <v>591</v>
      </c>
      <c r="CX7" s="852"/>
      <c r="CY7" s="852"/>
      <c r="CZ7" s="852"/>
      <c r="DA7" s="853"/>
      <c r="DB7" s="851" t="s">
        <v>592</v>
      </c>
      <c r="DC7" s="852"/>
      <c r="DD7" s="852"/>
      <c r="DE7" s="852"/>
      <c r="DF7" s="853"/>
      <c r="DG7" s="851" t="s">
        <v>591</v>
      </c>
      <c r="DH7" s="852"/>
      <c r="DI7" s="852"/>
      <c r="DJ7" s="852"/>
      <c r="DK7" s="853"/>
      <c r="DL7" s="851" t="s">
        <v>592</v>
      </c>
      <c r="DM7" s="852"/>
      <c r="DN7" s="852"/>
      <c r="DO7" s="852"/>
      <c r="DP7" s="853"/>
      <c r="DQ7" s="851" t="s">
        <v>593</v>
      </c>
      <c r="DR7" s="852"/>
      <c r="DS7" s="852"/>
      <c r="DT7" s="852"/>
      <c r="DU7" s="853"/>
      <c r="DV7" s="832"/>
      <c r="DW7" s="833"/>
      <c r="DX7" s="833"/>
      <c r="DY7" s="833"/>
      <c r="DZ7" s="834"/>
      <c r="EA7" s="254"/>
    </row>
    <row r="8" spans="1:131" s="255" customFormat="1" ht="26.25" customHeight="1" x14ac:dyDescent="0.2">
      <c r="A8" s="261">
        <v>2</v>
      </c>
      <c r="B8" s="835" t="s">
        <v>387</v>
      </c>
      <c r="C8" s="836"/>
      <c r="D8" s="836"/>
      <c r="E8" s="836"/>
      <c r="F8" s="836"/>
      <c r="G8" s="836"/>
      <c r="H8" s="836"/>
      <c r="I8" s="836"/>
      <c r="J8" s="836"/>
      <c r="K8" s="836"/>
      <c r="L8" s="836"/>
      <c r="M8" s="836"/>
      <c r="N8" s="836"/>
      <c r="O8" s="836"/>
      <c r="P8" s="837"/>
      <c r="Q8" s="838">
        <v>1827</v>
      </c>
      <c r="R8" s="839"/>
      <c r="S8" s="839"/>
      <c r="T8" s="839"/>
      <c r="U8" s="839"/>
      <c r="V8" s="839">
        <v>1777</v>
      </c>
      <c r="W8" s="839"/>
      <c r="X8" s="839"/>
      <c r="Y8" s="839"/>
      <c r="Z8" s="839"/>
      <c r="AA8" s="839">
        <v>50</v>
      </c>
      <c r="AB8" s="839"/>
      <c r="AC8" s="839"/>
      <c r="AD8" s="839"/>
      <c r="AE8" s="840"/>
      <c r="AF8" s="841">
        <v>50</v>
      </c>
      <c r="AG8" s="842"/>
      <c r="AH8" s="842"/>
      <c r="AI8" s="842"/>
      <c r="AJ8" s="843"/>
      <c r="AK8" s="844">
        <v>1379</v>
      </c>
      <c r="AL8" s="845"/>
      <c r="AM8" s="845"/>
      <c r="AN8" s="845"/>
      <c r="AO8" s="845"/>
      <c r="AP8" s="845">
        <v>7578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c r="BU8" s="849"/>
      <c r="BV8" s="849"/>
      <c r="BW8" s="849"/>
      <c r="BX8" s="849"/>
      <c r="BY8" s="849"/>
      <c r="BZ8" s="849"/>
      <c r="CA8" s="849"/>
      <c r="CB8" s="849"/>
      <c r="CC8" s="849"/>
      <c r="CD8" s="849"/>
      <c r="CE8" s="849"/>
      <c r="CF8" s="849"/>
      <c r="CG8" s="850"/>
      <c r="CH8" s="861">
        <v>-26</v>
      </c>
      <c r="CI8" s="862"/>
      <c r="CJ8" s="862"/>
      <c r="CK8" s="862"/>
      <c r="CL8" s="863"/>
      <c r="CM8" s="861">
        <v>629</v>
      </c>
      <c r="CN8" s="862"/>
      <c r="CO8" s="862"/>
      <c r="CP8" s="862"/>
      <c r="CQ8" s="863"/>
      <c r="CR8" s="861">
        <v>410</v>
      </c>
      <c r="CS8" s="862"/>
      <c r="CT8" s="862"/>
      <c r="CU8" s="862"/>
      <c r="CV8" s="863"/>
      <c r="CW8" s="861">
        <v>143</v>
      </c>
      <c r="CX8" s="862"/>
      <c r="CY8" s="862"/>
      <c r="CZ8" s="862"/>
      <c r="DA8" s="863"/>
      <c r="DB8" s="861" t="s">
        <v>591</v>
      </c>
      <c r="DC8" s="862"/>
      <c r="DD8" s="862"/>
      <c r="DE8" s="862"/>
      <c r="DF8" s="863"/>
      <c r="DG8" s="861" t="s">
        <v>591</v>
      </c>
      <c r="DH8" s="862"/>
      <c r="DI8" s="862"/>
      <c r="DJ8" s="862"/>
      <c r="DK8" s="863"/>
      <c r="DL8" s="861" t="s">
        <v>591</v>
      </c>
      <c r="DM8" s="862"/>
      <c r="DN8" s="862"/>
      <c r="DO8" s="862"/>
      <c r="DP8" s="863"/>
      <c r="DQ8" s="861" t="s">
        <v>591</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577</v>
      </c>
      <c r="BT9" s="849"/>
      <c r="BU9" s="849"/>
      <c r="BV9" s="849"/>
      <c r="BW9" s="849"/>
      <c r="BX9" s="849"/>
      <c r="BY9" s="849"/>
      <c r="BZ9" s="849"/>
      <c r="CA9" s="849"/>
      <c r="CB9" s="849"/>
      <c r="CC9" s="849"/>
      <c r="CD9" s="849"/>
      <c r="CE9" s="849"/>
      <c r="CF9" s="849"/>
      <c r="CG9" s="850"/>
      <c r="CH9" s="861">
        <v>0</v>
      </c>
      <c r="CI9" s="862"/>
      <c r="CJ9" s="862"/>
      <c r="CK9" s="862"/>
      <c r="CL9" s="863"/>
      <c r="CM9" s="861">
        <v>210</v>
      </c>
      <c r="CN9" s="862"/>
      <c r="CO9" s="862"/>
      <c r="CP9" s="862"/>
      <c r="CQ9" s="863"/>
      <c r="CR9" s="861">
        <v>200</v>
      </c>
      <c r="CS9" s="862"/>
      <c r="CT9" s="862"/>
      <c r="CU9" s="862"/>
      <c r="CV9" s="863"/>
      <c r="CW9" s="861">
        <v>33</v>
      </c>
      <c r="CX9" s="862"/>
      <c r="CY9" s="862"/>
      <c r="CZ9" s="862"/>
      <c r="DA9" s="863"/>
      <c r="DB9" s="861" t="s">
        <v>591</v>
      </c>
      <c r="DC9" s="862"/>
      <c r="DD9" s="862"/>
      <c r="DE9" s="862"/>
      <c r="DF9" s="863"/>
      <c r="DG9" s="861" t="s">
        <v>591</v>
      </c>
      <c r="DH9" s="862"/>
      <c r="DI9" s="862"/>
      <c r="DJ9" s="862"/>
      <c r="DK9" s="863"/>
      <c r="DL9" s="861" t="s">
        <v>591</v>
      </c>
      <c r="DM9" s="862"/>
      <c r="DN9" s="862"/>
      <c r="DO9" s="862"/>
      <c r="DP9" s="863"/>
      <c r="DQ9" s="861" t="s">
        <v>591</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389</v>
      </c>
      <c r="B23" s="870" t="s">
        <v>390</v>
      </c>
      <c r="C23" s="871"/>
      <c r="D23" s="871"/>
      <c r="E23" s="871"/>
      <c r="F23" s="871"/>
      <c r="G23" s="871"/>
      <c r="H23" s="871"/>
      <c r="I23" s="871"/>
      <c r="J23" s="871"/>
      <c r="K23" s="871"/>
      <c r="L23" s="871"/>
      <c r="M23" s="871"/>
      <c r="N23" s="871"/>
      <c r="O23" s="871"/>
      <c r="P23" s="872"/>
      <c r="Q23" s="873">
        <v>76763</v>
      </c>
      <c r="R23" s="874"/>
      <c r="S23" s="874"/>
      <c r="T23" s="874"/>
      <c r="U23" s="874"/>
      <c r="V23" s="874">
        <v>74537</v>
      </c>
      <c r="W23" s="874"/>
      <c r="X23" s="874"/>
      <c r="Y23" s="874"/>
      <c r="Z23" s="874"/>
      <c r="AA23" s="874">
        <v>2225</v>
      </c>
      <c r="AB23" s="874"/>
      <c r="AC23" s="874"/>
      <c r="AD23" s="874"/>
      <c r="AE23" s="875"/>
      <c r="AF23" s="876">
        <v>1932</v>
      </c>
      <c r="AG23" s="874"/>
      <c r="AH23" s="874"/>
      <c r="AI23" s="874"/>
      <c r="AJ23" s="877"/>
      <c r="AK23" s="878"/>
      <c r="AL23" s="879"/>
      <c r="AM23" s="879"/>
      <c r="AN23" s="879"/>
      <c r="AO23" s="879"/>
      <c r="AP23" s="874">
        <v>55656</v>
      </c>
      <c r="AQ23" s="874"/>
      <c r="AR23" s="874"/>
      <c r="AS23" s="874"/>
      <c r="AT23" s="874"/>
      <c r="AU23" s="880"/>
      <c r="AV23" s="880"/>
      <c r="AW23" s="880"/>
      <c r="AX23" s="880"/>
      <c r="AY23" s="881"/>
      <c r="AZ23" s="889" t="s">
        <v>236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401</v>
      </c>
      <c r="C28" s="812"/>
      <c r="D28" s="812"/>
      <c r="E28" s="812"/>
      <c r="F28" s="812"/>
      <c r="G28" s="812"/>
      <c r="H28" s="812"/>
      <c r="I28" s="812"/>
      <c r="J28" s="812"/>
      <c r="K28" s="812"/>
      <c r="L28" s="812"/>
      <c r="M28" s="812"/>
      <c r="N28" s="812"/>
      <c r="O28" s="812"/>
      <c r="P28" s="813"/>
      <c r="Q28" s="902">
        <v>22620</v>
      </c>
      <c r="R28" s="903"/>
      <c r="S28" s="903"/>
      <c r="T28" s="903"/>
      <c r="U28" s="903"/>
      <c r="V28" s="903">
        <v>22470</v>
      </c>
      <c r="W28" s="903"/>
      <c r="X28" s="903"/>
      <c r="Y28" s="903"/>
      <c r="Z28" s="903"/>
      <c r="AA28" s="903">
        <v>150</v>
      </c>
      <c r="AB28" s="903"/>
      <c r="AC28" s="903"/>
      <c r="AD28" s="903"/>
      <c r="AE28" s="904"/>
      <c r="AF28" s="905">
        <v>150</v>
      </c>
      <c r="AG28" s="903"/>
      <c r="AH28" s="903"/>
      <c r="AI28" s="903"/>
      <c r="AJ28" s="906"/>
      <c r="AK28" s="907">
        <v>2045</v>
      </c>
      <c r="AL28" s="898"/>
      <c r="AM28" s="898"/>
      <c r="AN28" s="898"/>
      <c r="AO28" s="898"/>
      <c r="AP28" s="898" t="s">
        <v>585</v>
      </c>
      <c r="AQ28" s="898"/>
      <c r="AR28" s="898"/>
      <c r="AS28" s="898"/>
      <c r="AT28" s="898"/>
      <c r="AU28" s="898" t="s">
        <v>586</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402</v>
      </c>
      <c r="C29" s="836"/>
      <c r="D29" s="836"/>
      <c r="E29" s="836"/>
      <c r="F29" s="836"/>
      <c r="G29" s="836"/>
      <c r="H29" s="836"/>
      <c r="I29" s="836"/>
      <c r="J29" s="836"/>
      <c r="K29" s="836"/>
      <c r="L29" s="836"/>
      <c r="M29" s="836"/>
      <c r="N29" s="836"/>
      <c r="O29" s="836"/>
      <c r="P29" s="837"/>
      <c r="Q29" s="838">
        <v>15061</v>
      </c>
      <c r="R29" s="839"/>
      <c r="S29" s="839"/>
      <c r="T29" s="839"/>
      <c r="U29" s="839"/>
      <c r="V29" s="839">
        <v>14941</v>
      </c>
      <c r="W29" s="839"/>
      <c r="X29" s="839"/>
      <c r="Y29" s="839"/>
      <c r="Z29" s="839"/>
      <c r="AA29" s="839">
        <v>120</v>
      </c>
      <c r="AB29" s="839"/>
      <c r="AC29" s="839"/>
      <c r="AD29" s="839"/>
      <c r="AE29" s="840"/>
      <c r="AF29" s="841">
        <v>120</v>
      </c>
      <c r="AG29" s="842"/>
      <c r="AH29" s="842"/>
      <c r="AI29" s="842"/>
      <c r="AJ29" s="843"/>
      <c r="AK29" s="910">
        <v>2261</v>
      </c>
      <c r="AL29" s="911"/>
      <c r="AM29" s="911"/>
      <c r="AN29" s="911"/>
      <c r="AO29" s="911"/>
      <c r="AP29" s="911" t="s">
        <v>587</v>
      </c>
      <c r="AQ29" s="911"/>
      <c r="AR29" s="911"/>
      <c r="AS29" s="911"/>
      <c r="AT29" s="911"/>
      <c r="AU29" s="911" t="s">
        <v>588</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403</v>
      </c>
      <c r="C30" s="836"/>
      <c r="D30" s="836"/>
      <c r="E30" s="836"/>
      <c r="F30" s="836"/>
      <c r="G30" s="836"/>
      <c r="H30" s="836"/>
      <c r="I30" s="836"/>
      <c r="J30" s="836"/>
      <c r="K30" s="836"/>
      <c r="L30" s="836"/>
      <c r="M30" s="836"/>
      <c r="N30" s="836"/>
      <c r="O30" s="836"/>
      <c r="P30" s="837"/>
      <c r="Q30" s="838">
        <v>2752</v>
      </c>
      <c r="R30" s="839"/>
      <c r="S30" s="839"/>
      <c r="T30" s="839"/>
      <c r="U30" s="839"/>
      <c r="V30" s="839">
        <v>2658</v>
      </c>
      <c r="W30" s="839"/>
      <c r="X30" s="839"/>
      <c r="Y30" s="839"/>
      <c r="Z30" s="839"/>
      <c r="AA30" s="839">
        <v>94</v>
      </c>
      <c r="AB30" s="839"/>
      <c r="AC30" s="839"/>
      <c r="AD30" s="839"/>
      <c r="AE30" s="840"/>
      <c r="AF30" s="841">
        <v>94</v>
      </c>
      <c r="AG30" s="842"/>
      <c r="AH30" s="842"/>
      <c r="AI30" s="842"/>
      <c r="AJ30" s="843"/>
      <c r="AK30" s="910">
        <v>1932</v>
      </c>
      <c r="AL30" s="911"/>
      <c r="AM30" s="911"/>
      <c r="AN30" s="911"/>
      <c r="AO30" s="911"/>
      <c r="AP30" s="911" t="s">
        <v>587</v>
      </c>
      <c r="AQ30" s="911"/>
      <c r="AR30" s="911"/>
      <c r="AS30" s="911"/>
      <c r="AT30" s="911"/>
      <c r="AU30" s="911" t="s">
        <v>588</v>
      </c>
      <c r="AV30" s="911"/>
      <c r="AW30" s="911"/>
      <c r="AX30" s="911"/>
      <c r="AY30" s="911"/>
      <c r="AZ30" s="912" t="s">
        <v>583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404</v>
      </c>
      <c r="C31" s="836"/>
      <c r="D31" s="836"/>
      <c r="E31" s="836"/>
      <c r="F31" s="836"/>
      <c r="G31" s="836"/>
      <c r="H31" s="836"/>
      <c r="I31" s="836"/>
      <c r="J31" s="836"/>
      <c r="K31" s="836"/>
      <c r="L31" s="836"/>
      <c r="M31" s="836"/>
      <c r="N31" s="836"/>
      <c r="O31" s="836"/>
      <c r="P31" s="837"/>
      <c r="Q31" s="838">
        <v>11435</v>
      </c>
      <c r="R31" s="839"/>
      <c r="S31" s="839"/>
      <c r="T31" s="839"/>
      <c r="U31" s="839"/>
      <c r="V31" s="839">
        <v>12107</v>
      </c>
      <c r="W31" s="839"/>
      <c r="X31" s="839"/>
      <c r="Y31" s="839"/>
      <c r="Z31" s="839"/>
      <c r="AA31" s="839" t="s">
        <v>594</v>
      </c>
      <c r="AB31" s="839"/>
      <c r="AC31" s="839"/>
      <c r="AD31" s="839"/>
      <c r="AE31" s="840"/>
      <c r="AF31" s="841">
        <v>130</v>
      </c>
      <c r="AG31" s="842"/>
      <c r="AH31" s="842"/>
      <c r="AI31" s="842"/>
      <c r="AJ31" s="843"/>
      <c r="AK31" s="910">
        <v>1361</v>
      </c>
      <c r="AL31" s="911"/>
      <c r="AM31" s="911"/>
      <c r="AN31" s="911"/>
      <c r="AO31" s="911"/>
      <c r="AP31" s="911">
        <v>5191</v>
      </c>
      <c r="AQ31" s="911"/>
      <c r="AR31" s="911"/>
      <c r="AS31" s="911"/>
      <c r="AT31" s="911"/>
      <c r="AU31" s="911">
        <v>3275</v>
      </c>
      <c r="AV31" s="911"/>
      <c r="AW31" s="911"/>
      <c r="AX31" s="911"/>
      <c r="AY31" s="911"/>
      <c r="AZ31" s="912" t="s">
        <v>582</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406</v>
      </c>
      <c r="C32" s="836"/>
      <c r="D32" s="836"/>
      <c r="E32" s="836"/>
      <c r="F32" s="836"/>
      <c r="G32" s="836"/>
      <c r="H32" s="836"/>
      <c r="I32" s="836"/>
      <c r="J32" s="836"/>
      <c r="K32" s="836"/>
      <c r="L32" s="836"/>
      <c r="M32" s="836"/>
      <c r="N32" s="836"/>
      <c r="O32" s="836"/>
      <c r="P32" s="837"/>
      <c r="Q32" s="838">
        <v>6795</v>
      </c>
      <c r="R32" s="839"/>
      <c r="S32" s="839"/>
      <c r="T32" s="839"/>
      <c r="U32" s="839"/>
      <c r="V32" s="839">
        <v>6640</v>
      </c>
      <c r="W32" s="839"/>
      <c r="X32" s="839"/>
      <c r="Y32" s="839"/>
      <c r="Z32" s="839"/>
      <c r="AA32" s="839">
        <v>155</v>
      </c>
      <c r="AB32" s="839"/>
      <c r="AC32" s="839"/>
      <c r="AD32" s="839"/>
      <c r="AE32" s="840"/>
      <c r="AF32" s="841">
        <v>155</v>
      </c>
      <c r="AG32" s="842"/>
      <c r="AH32" s="842"/>
      <c r="AI32" s="842"/>
      <c r="AJ32" s="843"/>
      <c r="AK32" s="910">
        <v>1370</v>
      </c>
      <c r="AL32" s="911"/>
      <c r="AM32" s="911"/>
      <c r="AN32" s="911"/>
      <c r="AO32" s="911"/>
      <c r="AP32" s="911">
        <v>28531</v>
      </c>
      <c r="AQ32" s="911"/>
      <c r="AR32" s="911"/>
      <c r="AS32" s="911"/>
      <c r="AT32" s="911"/>
      <c r="AU32" s="911">
        <v>13809</v>
      </c>
      <c r="AV32" s="911"/>
      <c r="AW32" s="911"/>
      <c r="AX32" s="911"/>
      <c r="AY32" s="911"/>
      <c r="AZ32" s="912" t="s">
        <v>583</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389</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648</v>
      </c>
      <c r="AG63" s="922"/>
      <c r="AH63" s="922"/>
      <c r="AI63" s="922"/>
      <c r="AJ63" s="923"/>
      <c r="AK63" s="924"/>
      <c r="AL63" s="919"/>
      <c r="AM63" s="919"/>
      <c r="AN63" s="919"/>
      <c r="AO63" s="919"/>
      <c r="AP63" s="922">
        <v>33722</v>
      </c>
      <c r="AQ63" s="922"/>
      <c r="AR63" s="922"/>
      <c r="AS63" s="922"/>
      <c r="AT63" s="922"/>
      <c r="AU63" s="922">
        <v>17084</v>
      </c>
      <c r="AV63" s="922"/>
      <c r="AW63" s="922"/>
      <c r="AX63" s="922"/>
      <c r="AY63" s="922"/>
      <c r="AZ63" s="926"/>
      <c r="BA63" s="926"/>
      <c r="BB63" s="926"/>
      <c r="BC63" s="926"/>
      <c r="BD63" s="926"/>
      <c r="BE63" s="927"/>
      <c r="BF63" s="927"/>
      <c r="BG63" s="927"/>
      <c r="BH63" s="927"/>
      <c r="BI63" s="928"/>
      <c r="BJ63" s="929" t="s">
        <v>236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393</v>
      </c>
      <c r="R66" s="798"/>
      <c r="S66" s="798"/>
      <c r="T66" s="798"/>
      <c r="U66" s="799"/>
      <c r="V66" s="797" t="s">
        <v>394</v>
      </c>
      <c r="W66" s="798"/>
      <c r="X66" s="798"/>
      <c r="Y66" s="798"/>
      <c r="Z66" s="799"/>
      <c r="AA66" s="797" t="s">
        <v>395</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579</v>
      </c>
      <c r="C68" s="950"/>
      <c r="D68" s="950"/>
      <c r="E68" s="950"/>
      <c r="F68" s="950"/>
      <c r="G68" s="950"/>
      <c r="H68" s="950"/>
      <c r="I68" s="950"/>
      <c r="J68" s="950"/>
      <c r="K68" s="950"/>
      <c r="L68" s="950"/>
      <c r="M68" s="950"/>
      <c r="N68" s="950"/>
      <c r="O68" s="950"/>
      <c r="P68" s="951"/>
      <c r="Q68" s="952">
        <v>400</v>
      </c>
      <c r="R68" s="946"/>
      <c r="S68" s="946"/>
      <c r="T68" s="946"/>
      <c r="U68" s="946"/>
      <c r="V68" s="946">
        <v>363</v>
      </c>
      <c r="W68" s="946"/>
      <c r="X68" s="946"/>
      <c r="Y68" s="946"/>
      <c r="Z68" s="946"/>
      <c r="AA68" s="946">
        <v>37</v>
      </c>
      <c r="AB68" s="946"/>
      <c r="AC68" s="946"/>
      <c r="AD68" s="946"/>
      <c r="AE68" s="946"/>
      <c r="AF68" s="946">
        <v>37</v>
      </c>
      <c r="AG68" s="946"/>
      <c r="AH68" s="946"/>
      <c r="AI68" s="946"/>
      <c r="AJ68" s="946"/>
      <c r="AK68" s="946" t="s">
        <v>582</v>
      </c>
      <c r="AL68" s="946"/>
      <c r="AM68" s="946"/>
      <c r="AN68" s="946"/>
      <c r="AO68" s="946"/>
      <c r="AP68" s="946">
        <v>83</v>
      </c>
      <c r="AQ68" s="946"/>
      <c r="AR68" s="946"/>
      <c r="AS68" s="946"/>
      <c r="AT68" s="946"/>
      <c r="AU68" s="946">
        <v>30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580</v>
      </c>
      <c r="C69" s="954"/>
      <c r="D69" s="954"/>
      <c r="E69" s="954"/>
      <c r="F69" s="954"/>
      <c r="G69" s="954"/>
      <c r="H69" s="954"/>
      <c r="I69" s="954"/>
      <c r="J69" s="954"/>
      <c r="K69" s="954"/>
      <c r="L69" s="954"/>
      <c r="M69" s="954"/>
      <c r="N69" s="954"/>
      <c r="O69" s="954"/>
      <c r="P69" s="955"/>
      <c r="Q69" s="956">
        <v>4857</v>
      </c>
      <c r="R69" s="911"/>
      <c r="S69" s="911"/>
      <c r="T69" s="911"/>
      <c r="U69" s="911"/>
      <c r="V69" s="911">
        <v>3573</v>
      </c>
      <c r="W69" s="911"/>
      <c r="X69" s="911"/>
      <c r="Y69" s="911"/>
      <c r="Z69" s="911"/>
      <c r="AA69" s="911">
        <v>1284</v>
      </c>
      <c r="AB69" s="911"/>
      <c r="AC69" s="911"/>
      <c r="AD69" s="911"/>
      <c r="AE69" s="911"/>
      <c r="AF69" s="911">
        <v>1284</v>
      </c>
      <c r="AG69" s="911"/>
      <c r="AH69" s="911"/>
      <c r="AI69" s="911"/>
      <c r="AJ69" s="911"/>
      <c r="AK69" s="911">
        <v>636</v>
      </c>
      <c r="AL69" s="911"/>
      <c r="AM69" s="911"/>
      <c r="AN69" s="911"/>
      <c r="AO69" s="911"/>
      <c r="AP69" s="911" t="s">
        <v>589</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581</v>
      </c>
      <c r="C70" s="954"/>
      <c r="D70" s="954"/>
      <c r="E70" s="954"/>
      <c r="F70" s="954"/>
      <c r="G70" s="954"/>
      <c r="H70" s="954"/>
      <c r="I70" s="954"/>
      <c r="J70" s="954"/>
      <c r="K70" s="954"/>
      <c r="L70" s="954"/>
      <c r="M70" s="954"/>
      <c r="N70" s="954"/>
      <c r="O70" s="954"/>
      <c r="P70" s="955"/>
      <c r="Q70" s="956">
        <v>904813</v>
      </c>
      <c r="R70" s="911"/>
      <c r="S70" s="911"/>
      <c r="T70" s="911"/>
      <c r="U70" s="911"/>
      <c r="V70" s="911">
        <v>891291</v>
      </c>
      <c r="W70" s="911"/>
      <c r="X70" s="911"/>
      <c r="Y70" s="911"/>
      <c r="Z70" s="911"/>
      <c r="AA70" s="911">
        <v>13521</v>
      </c>
      <c r="AB70" s="911"/>
      <c r="AC70" s="911"/>
      <c r="AD70" s="911"/>
      <c r="AE70" s="911"/>
      <c r="AF70" s="911">
        <v>13521</v>
      </c>
      <c r="AG70" s="911"/>
      <c r="AH70" s="911"/>
      <c r="AI70" s="911"/>
      <c r="AJ70" s="911"/>
      <c r="AK70" s="911">
        <v>6476</v>
      </c>
      <c r="AL70" s="911"/>
      <c r="AM70" s="911"/>
      <c r="AN70" s="911"/>
      <c r="AO70" s="911"/>
      <c r="AP70" s="911" t="s">
        <v>588</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389</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14842</v>
      </c>
      <c r="AG88" s="922"/>
      <c r="AH88" s="922"/>
      <c r="AI88" s="922"/>
      <c r="AJ88" s="922"/>
      <c r="AK88" s="919"/>
      <c r="AL88" s="919"/>
      <c r="AM88" s="919"/>
      <c r="AN88" s="919"/>
      <c r="AO88" s="919"/>
      <c r="AP88" s="922">
        <v>83</v>
      </c>
      <c r="AQ88" s="922"/>
      <c r="AR88" s="922"/>
      <c r="AS88" s="922"/>
      <c r="AT88" s="922"/>
      <c r="AU88" s="922">
        <v>30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615</v>
      </c>
      <c r="CS102" s="930"/>
      <c r="CT102" s="930"/>
      <c r="CU102" s="930"/>
      <c r="CV102" s="973"/>
      <c r="CW102" s="972">
        <v>176</v>
      </c>
      <c r="CX102" s="930"/>
      <c r="CY102" s="930"/>
      <c r="CZ102" s="930"/>
      <c r="DA102" s="973"/>
      <c r="DB102" s="972" t="s">
        <v>591</v>
      </c>
      <c r="DC102" s="930"/>
      <c r="DD102" s="930"/>
      <c r="DE102" s="930"/>
      <c r="DF102" s="973"/>
      <c r="DG102" s="972" t="s">
        <v>591</v>
      </c>
      <c r="DH102" s="930"/>
      <c r="DI102" s="930"/>
      <c r="DJ102" s="930"/>
      <c r="DK102" s="973"/>
      <c r="DL102" s="972" t="s">
        <v>591</v>
      </c>
      <c r="DM102" s="930"/>
      <c r="DN102" s="930"/>
      <c r="DO102" s="930"/>
      <c r="DP102" s="973"/>
      <c r="DQ102" s="972" t="s">
        <v>591</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308</v>
      </c>
      <c r="AG109" s="975"/>
      <c r="AH109" s="975"/>
      <c r="AI109" s="975"/>
      <c r="AJ109" s="976"/>
      <c r="AK109" s="974" t="s">
        <v>307</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308</v>
      </c>
      <c r="BW109" s="975"/>
      <c r="BX109" s="975"/>
      <c r="BY109" s="975"/>
      <c r="BZ109" s="976"/>
      <c r="CA109" s="974" t="s">
        <v>307</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308</v>
      </c>
      <c r="DM109" s="975"/>
      <c r="DN109" s="975"/>
      <c r="DO109" s="975"/>
      <c r="DP109" s="976"/>
      <c r="DQ109" s="974" t="s">
        <v>307</v>
      </c>
      <c r="DR109" s="975"/>
      <c r="DS109" s="975"/>
      <c r="DT109" s="975"/>
      <c r="DU109" s="976"/>
      <c r="DV109" s="974" t="s">
        <v>426</v>
      </c>
      <c r="DW109" s="975"/>
      <c r="DX109" s="975"/>
      <c r="DY109" s="975"/>
      <c r="DZ109" s="977"/>
    </row>
    <row r="110" spans="1:131" s="246" customFormat="1" ht="26.25" customHeight="1" x14ac:dyDescent="0.2">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4211309</v>
      </c>
      <c r="AB110" s="982"/>
      <c r="AC110" s="982"/>
      <c r="AD110" s="982"/>
      <c r="AE110" s="983"/>
      <c r="AF110" s="984">
        <v>4527794</v>
      </c>
      <c r="AG110" s="982"/>
      <c r="AH110" s="982"/>
      <c r="AI110" s="982"/>
      <c r="AJ110" s="983"/>
      <c r="AK110" s="984">
        <v>4616651</v>
      </c>
      <c r="AL110" s="982"/>
      <c r="AM110" s="982"/>
      <c r="AN110" s="982"/>
      <c r="AO110" s="983"/>
      <c r="AP110" s="985">
        <v>12.4</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52860634</v>
      </c>
      <c r="BR110" s="1017"/>
      <c r="BS110" s="1017"/>
      <c r="BT110" s="1017"/>
      <c r="BU110" s="1017"/>
      <c r="BV110" s="1017">
        <v>53933834</v>
      </c>
      <c r="BW110" s="1017"/>
      <c r="BX110" s="1017"/>
      <c r="BY110" s="1017"/>
      <c r="BZ110" s="1017"/>
      <c r="CA110" s="1017">
        <v>55655534</v>
      </c>
      <c r="CB110" s="1017"/>
      <c r="CC110" s="1017"/>
      <c r="CD110" s="1017"/>
      <c r="CE110" s="1017"/>
      <c r="CF110" s="1031">
        <v>150.1</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236</v>
      </c>
      <c r="DH110" s="1017"/>
      <c r="DI110" s="1017"/>
      <c r="DJ110" s="1017"/>
      <c r="DK110" s="1017"/>
      <c r="DL110" s="1017" t="s">
        <v>236</v>
      </c>
      <c r="DM110" s="1017"/>
      <c r="DN110" s="1017"/>
      <c r="DO110" s="1017"/>
      <c r="DP110" s="1017"/>
      <c r="DQ110" s="1017" t="s">
        <v>236</v>
      </c>
      <c r="DR110" s="1017"/>
      <c r="DS110" s="1017"/>
      <c r="DT110" s="1017"/>
      <c r="DU110" s="1017"/>
      <c r="DV110" s="1018" t="s">
        <v>236</v>
      </c>
      <c r="DW110" s="1018"/>
      <c r="DX110" s="1018"/>
      <c r="DY110" s="1018"/>
      <c r="DZ110" s="1019"/>
    </row>
    <row r="111" spans="1:131" s="246" customFormat="1" ht="26.25" customHeight="1" x14ac:dyDescent="0.2">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433</v>
      </c>
      <c r="AG111" s="1024"/>
      <c r="AH111" s="1024"/>
      <c r="AI111" s="1024"/>
      <c r="AJ111" s="1025"/>
      <c r="AK111" s="1026">
        <v>1817</v>
      </c>
      <c r="AL111" s="1024"/>
      <c r="AM111" s="1024"/>
      <c r="AN111" s="1024"/>
      <c r="AO111" s="1025"/>
      <c r="AP111" s="1027">
        <v>0</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1367108</v>
      </c>
      <c r="BR111" s="1010"/>
      <c r="BS111" s="1010"/>
      <c r="BT111" s="1010"/>
      <c r="BU111" s="1010"/>
      <c r="BV111" s="1010">
        <v>1354172</v>
      </c>
      <c r="BW111" s="1010"/>
      <c r="BX111" s="1010"/>
      <c r="BY111" s="1010"/>
      <c r="BZ111" s="1010"/>
      <c r="CA111" s="1010">
        <v>1316767</v>
      </c>
      <c r="CB111" s="1010"/>
      <c r="CC111" s="1010"/>
      <c r="CD111" s="1010"/>
      <c r="CE111" s="1010"/>
      <c r="CF111" s="1004">
        <v>3.6</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236</v>
      </c>
      <c r="DH111" s="1010"/>
      <c r="DI111" s="1010"/>
      <c r="DJ111" s="1010"/>
      <c r="DK111" s="1010"/>
      <c r="DL111" s="1010" t="s">
        <v>236</v>
      </c>
      <c r="DM111" s="1010"/>
      <c r="DN111" s="1010"/>
      <c r="DO111" s="1010"/>
      <c r="DP111" s="1010"/>
      <c r="DQ111" s="1010" t="s">
        <v>236</v>
      </c>
      <c r="DR111" s="1010"/>
      <c r="DS111" s="1010"/>
      <c r="DT111" s="1010"/>
      <c r="DU111" s="1010"/>
      <c r="DV111" s="1011" t="s">
        <v>236</v>
      </c>
      <c r="DW111" s="1011"/>
      <c r="DX111" s="1011"/>
      <c r="DY111" s="1011"/>
      <c r="DZ111" s="1012"/>
    </row>
    <row r="112" spans="1:131" s="246" customFormat="1" ht="26.25" customHeight="1" x14ac:dyDescent="0.2">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57333</v>
      </c>
      <c r="AB112" s="1049"/>
      <c r="AC112" s="1049"/>
      <c r="AD112" s="1049"/>
      <c r="AE112" s="1050"/>
      <c r="AF112" s="1051">
        <v>56000</v>
      </c>
      <c r="AG112" s="1049"/>
      <c r="AH112" s="1049"/>
      <c r="AI112" s="1049"/>
      <c r="AJ112" s="1050"/>
      <c r="AK112" s="1051">
        <v>54400</v>
      </c>
      <c r="AL112" s="1049"/>
      <c r="AM112" s="1049"/>
      <c r="AN112" s="1049"/>
      <c r="AO112" s="1050"/>
      <c r="AP112" s="1052">
        <v>0.1</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18352480</v>
      </c>
      <c r="BR112" s="1010"/>
      <c r="BS112" s="1010"/>
      <c r="BT112" s="1010"/>
      <c r="BU112" s="1010"/>
      <c r="BV112" s="1010">
        <v>17819007</v>
      </c>
      <c r="BW112" s="1010"/>
      <c r="BX112" s="1010"/>
      <c r="BY112" s="1010"/>
      <c r="BZ112" s="1010"/>
      <c r="CA112" s="1010">
        <v>17084655</v>
      </c>
      <c r="CB112" s="1010"/>
      <c r="CC112" s="1010"/>
      <c r="CD112" s="1010"/>
      <c r="CE112" s="1010"/>
      <c r="CF112" s="1004">
        <v>46.1</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236</v>
      </c>
      <c r="DH112" s="1010"/>
      <c r="DI112" s="1010"/>
      <c r="DJ112" s="1010"/>
      <c r="DK112" s="1010"/>
      <c r="DL112" s="1010" t="s">
        <v>236</v>
      </c>
      <c r="DM112" s="1010"/>
      <c r="DN112" s="1010"/>
      <c r="DO112" s="1010"/>
      <c r="DP112" s="1010"/>
      <c r="DQ112" s="1010" t="s">
        <v>236</v>
      </c>
      <c r="DR112" s="1010"/>
      <c r="DS112" s="1010"/>
      <c r="DT112" s="1010"/>
      <c r="DU112" s="1010"/>
      <c r="DV112" s="1011" t="s">
        <v>236</v>
      </c>
      <c r="DW112" s="1011"/>
      <c r="DX112" s="1011"/>
      <c r="DY112" s="1011"/>
      <c r="DZ112" s="1012"/>
    </row>
    <row r="113" spans="1:130" s="246" customFormat="1" ht="26.25" customHeight="1" x14ac:dyDescent="0.2">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1849971</v>
      </c>
      <c r="AB113" s="1024"/>
      <c r="AC113" s="1024"/>
      <c r="AD113" s="1024"/>
      <c r="AE113" s="1025"/>
      <c r="AF113" s="1026">
        <v>1777687</v>
      </c>
      <c r="AG113" s="1024"/>
      <c r="AH113" s="1024"/>
      <c r="AI113" s="1024"/>
      <c r="AJ113" s="1025"/>
      <c r="AK113" s="1026">
        <v>1646710</v>
      </c>
      <c r="AL113" s="1024"/>
      <c r="AM113" s="1024"/>
      <c r="AN113" s="1024"/>
      <c r="AO113" s="1025"/>
      <c r="AP113" s="1027">
        <v>4.4000000000000004</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t="s">
        <v>236</v>
      </c>
      <c r="BR113" s="1010"/>
      <c r="BS113" s="1010"/>
      <c r="BT113" s="1010"/>
      <c r="BU113" s="1010"/>
      <c r="BV113" s="1010">
        <v>33220</v>
      </c>
      <c r="BW113" s="1010"/>
      <c r="BX113" s="1010"/>
      <c r="BY113" s="1010"/>
      <c r="BZ113" s="1010"/>
      <c r="CA113" s="1010">
        <v>29921</v>
      </c>
      <c r="CB113" s="1010"/>
      <c r="CC113" s="1010"/>
      <c r="CD113" s="1010"/>
      <c r="CE113" s="1010"/>
      <c r="CF113" s="1004">
        <v>0.1</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236</v>
      </c>
      <c r="DH113" s="1049"/>
      <c r="DI113" s="1049"/>
      <c r="DJ113" s="1049"/>
      <c r="DK113" s="1050"/>
      <c r="DL113" s="1051" t="s">
        <v>236</v>
      </c>
      <c r="DM113" s="1049"/>
      <c r="DN113" s="1049"/>
      <c r="DO113" s="1049"/>
      <c r="DP113" s="1050"/>
      <c r="DQ113" s="1051" t="s">
        <v>236</v>
      </c>
      <c r="DR113" s="1049"/>
      <c r="DS113" s="1049"/>
      <c r="DT113" s="1049"/>
      <c r="DU113" s="1050"/>
      <c r="DV113" s="1052" t="s">
        <v>236</v>
      </c>
      <c r="DW113" s="1053"/>
      <c r="DX113" s="1053"/>
      <c r="DY113" s="1053"/>
      <c r="DZ113" s="1054"/>
    </row>
    <row r="114" spans="1:130" s="246" customFormat="1" ht="26.25" customHeight="1" x14ac:dyDescent="0.2">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236</v>
      </c>
      <c r="AB114" s="1049"/>
      <c r="AC114" s="1049"/>
      <c r="AD114" s="1049"/>
      <c r="AE114" s="1050"/>
      <c r="AF114" s="1051" t="s">
        <v>236</v>
      </c>
      <c r="AG114" s="1049"/>
      <c r="AH114" s="1049"/>
      <c r="AI114" s="1049"/>
      <c r="AJ114" s="1050"/>
      <c r="AK114" s="1051">
        <v>3324</v>
      </c>
      <c r="AL114" s="1049"/>
      <c r="AM114" s="1049"/>
      <c r="AN114" s="1049"/>
      <c r="AO114" s="1050"/>
      <c r="AP114" s="1052">
        <v>0</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9416198</v>
      </c>
      <c r="BR114" s="1010"/>
      <c r="BS114" s="1010"/>
      <c r="BT114" s="1010"/>
      <c r="BU114" s="1010"/>
      <c r="BV114" s="1010">
        <v>8634552</v>
      </c>
      <c r="BW114" s="1010"/>
      <c r="BX114" s="1010"/>
      <c r="BY114" s="1010"/>
      <c r="BZ114" s="1010"/>
      <c r="CA114" s="1010">
        <v>8669278</v>
      </c>
      <c r="CB114" s="1010"/>
      <c r="CC114" s="1010"/>
      <c r="CD114" s="1010"/>
      <c r="CE114" s="1010"/>
      <c r="CF114" s="1004">
        <v>23.4</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236</v>
      </c>
      <c r="DH114" s="1049"/>
      <c r="DI114" s="1049"/>
      <c r="DJ114" s="1049"/>
      <c r="DK114" s="1050"/>
      <c r="DL114" s="1051" t="s">
        <v>236</v>
      </c>
      <c r="DM114" s="1049"/>
      <c r="DN114" s="1049"/>
      <c r="DO114" s="1049"/>
      <c r="DP114" s="1050"/>
      <c r="DQ114" s="1051" t="s">
        <v>236</v>
      </c>
      <c r="DR114" s="1049"/>
      <c r="DS114" s="1049"/>
      <c r="DT114" s="1049"/>
      <c r="DU114" s="1050"/>
      <c r="DV114" s="1052" t="s">
        <v>236</v>
      </c>
      <c r="DW114" s="1053"/>
      <c r="DX114" s="1053"/>
      <c r="DY114" s="1053"/>
      <c r="DZ114" s="1054"/>
    </row>
    <row r="115" spans="1:130" s="246" customFormat="1" ht="26.25" customHeight="1" x14ac:dyDescent="0.2">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73415</v>
      </c>
      <c r="AB115" s="1024"/>
      <c r="AC115" s="1024"/>
      <c r="AD115" s="1024"/>
      <c r="AE115" s="1025"/>
      <c r="AF115" s="1026">
        <v>73415</v>
      </c>
      <c r="AG115" s="1024"/>
      <c r="AH115" s="1024"/>
      <c r="AI115" s="1024"/>
      <c r="AJ115" s="1025"/>
      <c r="AK115" s="1026">
        <v>73415</v>
      </c>
      <c r="AL115" s="1024"/>
      <c r="AM115" s="1024"/>
      <c r="AN115" s="1024"/>
      <c r="AO115" s="1025"/>
      <c r="AP115" s="1027">
        <v>0.2</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236</v>
      </c>
      <c r="BR115" s="1010"/>
      <c r="BS115" s="1010"/>
      <c r="BT115" s="1010"/>
      <c r="BU115" s="1010"/>
      <c r="BV115" s="1010" t="s">
        <v>236</v>
      </c>
      <c r="BW115" s="1010"/>
      <c r="BX115" s="1010"/>
      <c r="BY115" s="1010"/>
      <c r="BZ115" s="1010"/>
      <c r="CA115" s="1010" t="s">
        <v>236</v>
      </c>
      <c r="CB115" s="1010"/>
      <c r="CC115" s="1010"/>
      <c r="CD115" s="1010"/>
      <c r="CE115" s="1010"/>
      <c r="CF115" s="1004" t="s">
        <v>236</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236</v>
      </c>
      <c r="DH115" s="1049"/>
      <c r="DI115" s="1049"/>
      <c r="DJ115" s="1049"/>
      <c r="DK115" s="1050"/>
      <c r="DL115" s="1051" t="s">
        <v>236</v>
      </c>
      <c r="DM115" s="1049"/>
      <c r="DN115" s="1049"/>
      <c r="DO115" s="1049"/>
      <c r="DP115" s="1050"/>
      <c r="DQ115" s="1051" t="s">
        <v>236</v>
      </c>
      <c r="DR115" s="1049"/>
      <c r="DS115" s="1049"/>
      <c r="DT115" s="1049"/>
      <c r="DU115" s="1050"/>
      <c r="DV115" s="1052" t="s">
        <v>236</v>
      </c>
      <c r="DW115" s="1053"/>
      <c r="DX115" s="1053"/>
      <c r="DY115" s="1053"/>
      <c r="DZ115" s="1054"/>
    </row>
    <row r="116" spans="1:130" s="246" customFormat="1" ht="26.25" customHeight="1" x14ac:dyDescent="0.2">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236</v>
      </c>
      <c r="AB116" s="1049"/>
      <c r="AC116" s="1049"/>
      <c r="AD116" s="1049"/>
      <c r="AE116" s="1050"/>
      <c r="AF116" s="1051" t="s">
        <v>236</v>
      </c>
      <c r="AG116" s="1049"/>
      <c r="AH116" s="1049"/>
      <c r="AI116" s="1049"/>
      <c r="AJ116" s="1050"/>
      <c r="AK116" s="1051" t="s">
        <v>236</v>
      </c>
      <c r="AL116" s="1049"/>
      <c r="AM116" s="1049"/>
      <c r="AN116" s="1049"/>
      <c r="AO116" s="1050"/>
      <c r="AP116" s="1052" t="s">
        <v>236</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236</v>
      </c>
      <c r="BR116" s="1010"/>
      <c r="BS116" s="1010"/>
      <c r="BT116" s="1010"/>
      <c r="BU116" s="1010"/>
      <c r="BV116" s="1010" t="s">
        <v>236</v>
      </c>
      <c r="BW116" s="1010"/>
      <c r="BX116" s="1010"/>
      <c r="BY116" s="1010"/>
      <c r="BZ116" s="1010"/>
      <c r="CA116" s="1010" t="s">
        <v>236</v>
      </c>
      <c r="CB116" s="1010"/>
      <c r="CC116" s="1010"/>
      <c r="CD116" s="1010"/>
      <c r="CE116" s="1010"/>
      <c r="CF116" s="1004" t="s">
        <v>236</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236</v>
      </c>
      <c r="DH116" s="1049"/>
      <c r="DI116" s="1049"/>
      <c r="DJ116" s="1049"/>
      <c r="DK116" s="1050"/>
      <c r="DL116" s="1051" t="s">
        <v>236</v>
      </c>
      <c r="DM116" s="1049"/>
      <c r="DN116" s="1049"/>
      <c r="DO116" s="1049"/>
      <c r="DP116" s="1050"/>
      <c r="DQ116" s="1051" t="s">
        <v>236</v>
      </c>
      <c r="DR116" s="1049"/>
      <c r="DS116" s="1049"/>
      <c r="DT116" s="1049"/>
      <c r="DU116" s="1050"/>
      <c r="DV116" s="1052" t="s">
        <v>236</v>
      </c>
      <c r="DW116" s="1053"/>
      <c r="DX116" s="1053"/>
      <c r="DY116" s="1053"/>
      <c r="DZ116" s="1054"/>
    </row>
    <row r="117" spans="1:130" s="246" customFormat="1" ht="26.25" customHeight="1" x14ac:dyDescent="0.2">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6192028</v>
      </c>
      <c r="AB117" s="1067"/>
      <c r="AC117" s="1067"/>
      <c r="AD117" s="1067"/>
      <c r="AE117" s="1068"/>
      <c r="AF117" s="1069">
        <v>6434896</v>
      </c>
      <c r="AG117" s="1067"/>
      <c r="AH117" s="1067"/>
      <c r="AI117" s="1067"/>
      <c r="AJ117" s="1068"/>
      <c r="AK117" s="1069">
        <v>6396317</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236</v>
      </c>
      <c r="BR117" s="1010"/>
      <c r="BS117" s="1010"/>
      <c r="BT117" s="1010"/>
      <c r="BU117" s="1010"/>
      <c r="BV117" s="1010" t="s">
        <v>236</v>
      </c>
      <c r="BW117" s="1010"/>
      <c r="BX117" s="1010"/>
      <c r="BY117" s="1010"/>
      <c r="BZ117" s="1010"/>
      <c r="CA117" s="1010" t="s">
        <v>236</v>
      </c>
      <c r="CB117" s="1010"/>
      <c r="CC117" s="1010"/>
      <c r="CD117" s="1010"/>
      <c r="CE117" s="1010"/>
      <c r="CF117" s="1004" t="s">
        <v>236</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236</v>
      </c>
      <c r="DH117" s="1049"/>
      <c r="DI117" s="1049"/>
      <c r="DJ117" s="1049"/>
      <c r="DK117" s="1050"/>
      <c r="DL117" s="1051" t="s">
        <v>236</v>
      </c>
      <c r="DM117" s="1049"/>
      <c r="DN117" s="1049"/>
      <c r="DO117" s="1049"/>
      <c r="DP117" s="1050"/>
      <c r="DQ117" s="1051" t="s">
        <v>236</v>
      </c>
      <c r="DR117" s="1049"/>
      <c r="DS117" s="1049"/>
      <c r="DT117" s="1049"/>
      <c r="DU117" s="1050"/>
      <c r="DV117" s="1052" t="s">
        <v>236</v>
      </c>
      <c r="DW117" s="1053"/>
      <c r="DX117" s="1053"/>
      <c r="DY117" s="1053"/>
      <c r="DZ117" s="1054"/>
    </row>
    <row r="118" spans="1:130" s="246" customFormat="1" ht="26.25" customHeight="1" x14ac:dyDescent="0.2">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308</v>
      </c>
      <c r="AG118" s="975"/>
      <c r="AH118" s="975"/>
      <c r="AI118" s="975"/>
      <c r="AJ118" s="976"/>
      <c r="AK118" s="974" t="s">
        <v>307</v>
      </c>
      <c r="AL118" s="975"/>
      <c r="AM118" s="975"/>
      <c r="AN118" s="975"/>
      <c r="AO118" s="976"/>
      <c r="AP118" s="1061" t="s">
        <v>426</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236</v>
      </c>
      <c r="BR118" s="1088"/>
      <c r="BS118" s="1088"/>
      <c r="BT118" s="1088"/>
      <c r="BU118" s="1088"/>
      <c r="BV118" s="1088" t="s">
        <v>236</v>
      </c>
      <c r="BW118" s="1088"/>
      <c r="BX118" s="1088"/>
      <c r="BY118" s="1088"/>
      <c r="BZ118" s="1088"/>
      <c r="CA118" s="1088" t="s">
        <v>236</v>
      </c>
      <c r="CB118" s="1088"/>
      <c r="CC118" s="1088"/>
      <c r="CD118" s="1088"/>
      <c r="CE118" s="1088"/>
      <c r="CF118" s="1004" t="s">
        <v>236</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236</v>
      </c>
      <c r="DH118" s="1049"/>
      <c r="DI118" s="1049"/>
      <c r="DJ118" s="1049"/>
      <c r="DK118" s="1050"/>
      <c r="DL118" s="1051" t="s">
        <v>236</v>
      </c>
      <c r="DM118" s="1049"/>
      <c r="DN118" s="1049"/>
      <c r="DO118" s="1049"/>
      <c r="DP118" s="1050"/>
      <c r="DQ118" s="1051" t="s">
        <v>236</v>
      </c>
      <c r="DR118" s="1049"/>
      <c r="DS118" s="1049"/>
      <c r="DT118" s="1049"/>
      <c r="DU118" s="1050"/>
      <c r="DV118" s="1052" t="s">
        <v>236</v>
      </c>
      <c r="DW118" s="1053"/>
      <c r="DX118" s="1053"/>
      <c r="DY118" s="1053"/>
      <c r="DZ118" s="1054"/>
    </row>
    <row r="119" spans="1:130" s="246" customFormat="1" ht="26.25" customHeight="1" x14ac:dyDescent="0.2">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236</v>
      </c>
      <c r="AB119" s="982"/>
      <c r="AC119" s="982"/>
      <c r="AD119" s="982"/>
      <c r="AE119" s="983"/>
      <c r="AF119" s="984" t="s">
        <v>236</v>
      </c>
      <c r="AG119" s="982"/>
      <c r="AH119" s="982"/>
      <c r="AI119" s="982"/>
      <c r="AJ119" s="983"/>
      <c r="AK119" s="984" t="s">
        <v>236</v>
      </c>
      <c r="AL119" s="982"/>
      <c r="AM119" s="982"/>
      <c r="AN119" s="982"/>
      <c r="AO119" s="983"/>
      <c r="AP119" s="985" t="s">
        <v>236</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457</v>
      </c>
      <c r="BP119" s="1096"/>
      <c r="BQ119" s="1087">
        <v>81996420</v>
      </c>
      <c r="BR119" s="1088"/>
      <c r="BS119" s="1088"/>
      <c r="BT119" s="1088"/>
      <c r="BU119" s="1088"/>
      <c r="BV119" s="1088">
        <v>81774785</v>
      </c>
      <c r="BW119" s="1088"/>
      <c r="BX119" s="1088"/>
      <c r="BY119" s="1088"/>
      <c r="BZ119" s="1088"/>
      <c r="CA119" s="1088">
        <v>82756155</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1367108</v>
      </c>
      <c r="DH119" s="1074"/>
      <c r="DI119" s="1074"/>
      <c r="DJ119" s="1074"/>
      <c r="DK119" s="1075"/>
      <c r="DL119" s="1073">
        <v>1354172</v>
      </c>
      <c r="DM119" s="1074"/>
      <c r="DN119" s="1074"/>
      <c r="DO119" s="1074"/>
      <c r="DP119" s="1075"/>
      <c r="DQ119" s="1073">
        <v>1316767</v>
      </c>
      <c r="DR119" s="1074"/>
      <c r="DS119" s="1074"/>
      <c r="DT119" s="1074"/>
      <c r="DU119" s="1075"/>
      <c r="DV119" s="1076">
        <v>3.6</v>
      </c>
      <c r="DW119" s="1077"/>
      <c r="DX119" s="1077"/>
      <c r="DY119" s="1077"/>
      <c r="DZ119" s="1078"/>
    </row>
    <row r="120" spans="1:130" s="246" customFormat="1" ht="26.25" customHeight="1" x14ac:dyDescent="0.2">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236</v>
      </c>
      <c r="AB120" s="1049"/>
      <c r="AC120" s="1049"/>
      <c r="AD120" s="1049"/>
      <c r="AE120" s="1050"/>
      <c r="AF120" s="1051" t="s">
        <v>236</v>
      </c>
      <c r="AG120" s="1049"/>
      <c r="AH120" s="1049"/>
      <c r="AI120" s="1049"/>
      <c r="AJ120" s="1050"/>
      <c r="AK120" s="1051" t="s">
        <v>236</v>
      </c>
      <c r="AL120" s="1049"/>
      <c r="AM120" s="1049"/>
      <c r="AN120" s="1049"/>
      <c r="AO120" s="1050"/>
      <c r="AP120" s="1052" t="s">
        <v>236</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10202550</v>
      </c>
      <c r="BR120" s="1017"/>
      <c r="BS120" s="1017"/>
      <c r="BT120" s="1017"/>
      <c r="BU120" s="1017"/>
      <c r="BV120" s="1017">
        <v>10582718</v>
      </c>
      <c r="BW120" s="1017"/>
      <c r="BX120" s="1017"/>
      <c r="BY120" s="1017"/>
      <c r="BZ120" s="1017"/>
      <c r="CA120" s="1017">
        <v>11399974</v>
      </c>
      <c r="CB120" s="1017"/>
      <c r="CC120" s="1017"/>
      <c r="CD120" s="1017"/>
      <c r="CE120" s="1017"/>
      <c r="CF120" s="1031">
        <v>30.7</v>
      </c>
      <c r="CG120" s="1032"/>
      <c r="CH120" s="1032"/>
      <c r="CI120" s="1032"/>
      <c r="CJ120" s="1032"/>
      <c r="CK120" s="1097" t="s">
        <v>461</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15371940</v>
      </c>
      <c r="DH120" s="1017"/>
      <c r="DI120" s="1017"/>
      <c r="DJ120" s="1017"/>
      <c r="DK120" s="1017"/>
      <c r="DL120" s="1017">
        <v>15124806</v>
      </c>
      <c r="DM120" s="1017"/>
      <c r="DN120" s="1017"/>
      <c r="DO120" s="1017"/>
      <c r="DP120" s="1017"/>
      <c r="DQ120" s="1017">
        <v>13809187</v>
      </c>
      <c r="DR120" s="1017"/>
      <c r="DS120" s="1017"/>
      <c r="DT120" s="1017"/>
      <c r="DU120" s="1017"/>
      <c r="DV120" s="1018">
        <v>37.200000000000003</v>
      </c>
      <c r="DW120" s="1018"/>
      <c r="DX120" s="1018"/>
      <c r="DY120" s="1018"/>
      <c r="DZ120" s="1019"/>
    </row>
    <row r="121" spans="1:130" s="246" customFormat="1" ht="26.25" customHeight="1" x14ac:dyDescent="0.2">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236</v>
      </c>
      <c r="AB121" s="1049"/>
      <c r="AC121" s="1049"/>
      <c r="AD121" s="1049"/>
      <c r="AE121" s="1050"/>
      <c r="AF121" s="1051" t="s">
        <v>236</v>
      </c>
      <c r="AG121" s="1049"/>
      <c r="AH121" s="1049"/>
      <c r="AI121" s="1049"/>
      <c r="AJ121" s="1050"/>
      <c r="AK121" s="1051" t="s">
        <v>236</v>
      </c>
      <c r="AL121" s="1049"/>
      <c r="AM121" s="1049"/>
      <c r="AN121" s="1049"/>
      <c r="AO121" s="1050"/>
      <c r="AP121" s="1052" t="s">
        <v>236</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17059879</v>
      </c>
      <c r="BR121" s="1010"/>
      <c r="BS121" s="1010"/>
      <c r="BT121" s="1010"/>
      <c r="BU121" s="1010"/>
      <c r="BV121" s="1010">
        <v>17834902</v>
      </c>
      <c r="BW121" s="1010"/>
      <c r="BX121" s="1010"/>
      <c r="BY121" s="1010"/>
      <c r="BZ121" s="1010"/>
      <c r="CA121" s="1010">
        <v>17607203</v>
      </c>
      <c r="CB121" s="1010"/>
      <c r="CC121" s="1010"/>
      <c r="CD121" s="1010"/>
      <c r="CE121" s="1010"/>
      <c r="CF121" s="1004">
        <v>47.5</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v>2980540</v>
      </c>
      <c r="DH121" s="1010"/>
      <c r="DI121" s="1010"/>
      <c r="DJ121" s="1010"/>
      <c r="DK121" s="1010"/>
      <c r="DL121" s="1010">
        <v>2694201</v>
      </c>
      <c r="DM121" s="1010"/>
      <c r="DN121" s="1010"/>
      <c r="DO121" s="1010"/>
      <c r="DP121" s="1010"/>
      <c r="DQ121" s="1010">
        <v>3275468</v>
      </c>
      <c r="DR121" s="1010"/>
      <c r="DS121" s="1010"/>
      <c r="DT121" s="1010"/>
      <c r="DU121" s="1010"/>
      <c r="DV121" s="1011">
        <v>8.8000000000000007</v>
      </c>
      <c r="DW121" s="1011"/>
      <c r="DX121" s="1011"/>
      <c r="DY121" s="1011"/>
      <c r="DZ121" s="1012"/>
    </row>
    <row r="122" spans="1:130" s="246" customFormat="1" ht="26.25" customHeight="1" x14ac:dyDescent="0.2">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236</v>
      </c>
      <c r="AB122" s="1049"/>
      <c r="AC122" s="1049"/>
      <c r="AD122" s="1049"/>
      <c r="AE122" s="1050"/>
      <c r="AF122" s="1051" t="s">
        <v>236</v>
      </c>
      <c r="AG122" s="1049"/>
      <c r="AH122" s="1049"/>
      <c r="AI122" s="1049"/>
      <c r="AJ122" s="1050"/>
      <c r="AK122" s="1051" t="s">
        <v>236</v>
      </c>
      <c r="AL122" s="1049"/>
      <c r="AM122" s="1049"/>
      <c r="AN122" s="1049"/>
      <c r="AO122" s="1050"/>
      <c r="AP122" s="1052" t="s">
        <v>236</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44103505</v>
      </c>
      <c r="BR122" s="1088"/>
      <c r="BS122" s="1088"/>
      <c r="BT122" s="1088"/>
      <c r="BU122" s="1088"/>
      <c r="BV122" s="1088">
        <v>42816263</v>
      </c>
      <c r="BW122" s="1088"/>
      <c r="BX122" s="1088"/>
      <c r="BY122" s="1088"/>
      <c r="BZ122" s="1088"/>
      <c r="CA122" s="1088">
        <v>42757807</v>
      </c>
      <c r="CB122" s="1088"/>
      <c r="CC122" s="1088"/>
      <c r="CD122" s="1088"/>
      <c r="CE122" s="1088"/>
      <c r="CF122" s="1108">
        <v>115.3</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t="s">
        <v>236</v>
      </c>
      <c r="DH122" s="1010"/>
      <c r="DI122" s="1010"/>
      <c r="DJ122" s="1010"/>
      <c r="DK122" s="1010"/>
      <c r="DL122" s="1010" t="s">
        <v>236</v>
      </c>
      <c r="DM122" s="1010"/>
      <c r="DN122" s="1010"/>
      <c r="DO122" s="1010"/>
      <c r="DP122" s="1010"/>
      <c r="DQ122" s="1010" t="s">
        <v>236</v>
      </c>
      <c r="DR122" s="1010"/>
      <c r="DS122" s="1010"/>
      <c r="DT122" s="1010"/>
      <c r="DU122" s="1010"/>
      <c r="DV122" s="1011" t="s">
        <v>236</v>
      </c>
      <c r="DW122" s="1011"/>
      <c r="DX122" s="1011"/>
      <c r="DY122" s="1011"/>
      <c r="DZ122" s="1012"/>
    </row>
    <row r="123" spans="1:130" s="246" customFormat="1" ht="26.25" customHeight="1" x14ac:dyDescent="0.2">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236</v>
      </c>
      <c r="AB123" s="1049"/>
      <c r="AC123" s="1049"/>
      <c r="AD123" s="1049"/>
      <c r="AE123" s="1050"/>
      <c r="AF123" s="1051" t="s">
        <v>236</v>
      </c>
      <c r="AG123" s="1049"/>
      <c r="AH123" s="1049"/>
      <c r="AI123" s="1049"/>
      <c r="AJ123" s="1050"/>
      <c r="AK123" s="1051" t="s">
        <v>236</v>
      </c>
      <c r="AL123" s="1049"/>
      <c r="AM123" s="1049"/>
      <c r="AN123" s="1049"/>
      <c r="AO123" s="1050"/>
      <c r="AP123" s="1052" t="s">
        <v>236</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466</v>
      </c>
      <c r="BP123" s="1096"/>
      <c r="BQ123" s="1155">
        <v>71365934</v>
      </c>
      <c r="BR123" s="1156"/>
      <c r="BS123" s="1156"/>
      <c r="BT123" s="1156"/>
      <c r="BU123" s="1156"/>
      <c r="BV123" s="1156">
        <v>71233883</v>
      </c>
      <c r="BW123" s="1156"/>
      <c r="BX123" s="1156"/>
      <c r="BY123" s="1156"/>
      <c r="BZ123" s="1156"/>
      <c r="CA123" s="1156">
        <v>71764984</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236</v>
      </c>
      <c r="DH123" s="1049"/>
      <c r="DI123" s="1049"/>
      <c r="DJ123" s="1049"/>
      <c r="DK123" s="1050"/>
      <c r="DL123" s="1051" t="s">
        <v>236</v>
      </c>
      <c r="DM123" s="1049"/>
      <c r="DN123" s="1049"/>
      <c r="DO123" s="1049"/>
      <c r="DP123" s="1050"/>
      <c r="DQ123" s="1051" t="s">
        <v>236</v>
      </c>
      <c r="DR123" s="1049"/>
      <c r="DS123" s="1049"/>
      <c r="DT123" s="1049"/>
      <c r="DU123" s="1050"/>
      <c r="DV123" s="1052" t="s">
        <v>236</v>
      </c>
      <c r="DW123" s="1053"/>
      <c r="DX123" s="1053"/>
      <c r="DY123" s="1053"/>
      <c r="DZ123" s="1054"/>
    </row>
    <row r="124" spans="1:130" s="246" customFormat="1" ht="26.25" customHeight="1" thickBot="1" x14ac:dyDescent="0.25">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236</v>
      </c>
      <c r="AB124" s="1049"/>
      <c r="AC124" s="1049"/>
      <c r="AD124" s="1049"/>
      <c r="AE124" s="1050"/>
      <c r="AF124" s="1051" t="s">
        <v>236</v>
      </c>
      <c r="AG124" s="1049"/>
      <c r="AH124" s="1049"/>
      <c r="AI124" s="1049"/>
      <c r="AJ124" s="1050"/>
      <c r="AK124" s="1051" t="s">
        <v>236</v>
      </c>
      <c r="AL124" s="1049"/>
      <c r="AM124" s="1049"/>
      <c r="AN124" s="1049"/>
      <c r="AO124" s="1050"/>
      <c r="AP124" s="1052" t="s">
        <v>236</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28.9</v>
      </c>
      <c r="BR124" s="1118"/>
      <c r="BS124" s="1118"/>
      <c r="BT124" s="1118"/>
      <c r="BU124" s="1118"/>
      <c r="BV124" s="1118">
        <v>28.4</v>
      </c>
      <c r="BW124" s="1118"/>
      <c r="BX124" s="1118"/>
      <c r="BY124" s="1118"/>
      <c r="BZ124" s="1118"/>
      <c r="CA124" s="1118">
        <v>29.6</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236</v>
      </c>
      <c r="DH124" s="1074"/>
      <c r="DI124" s="1074"/>
      <c r="DJ124" s="1074"/>
      <c r="DK124" s="1075"/>
      <c r="DL124" s="1073" t="s">
        <v>236</v>
      </c>
      <c r="DM124" s="1074"/>
      <c r="DN124" s="1074"/>
      <c r="DO124" s="1074"/>
      <c r="DP124" s="1075"/>
      <c r="DQ124" s="1073" t="s">
        <v>236</v>
      </c>
      <c r="DR124" s="1074"/>
      <c r="DS124" s="1074"/>
      <c r="DT124" s="1074"/>
      <c r="DU124" s="1075"/>
      <c r="DV124" s="1076" t="s">
        <v>236</v>
      </c>
      <c r="DW124" s="1077"/>
      <c r="DX124" s="1077"/>
      <c r="DY124" s="1077"/>
      <c r="DZ124" s="1078"/>
    </row>
    <row r="125" spans="1:130" s="246" customFormat="1" ht="26.25" customHeight="1" x14ac:dyDescent="0.2">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236</v>
      </c>
      <c r="AB125" s="1049"/>
      <c r="AC125" s="1049"/>
      <c r="AD125" s="1049"/>
      <c r="AE125" s="1050"/>
      <c r="AF125" s="1051" t="s">
        <v>236</v>
      </c>
      <c r="AG125" s="1049"/>
      <c r="AH125" s="1049"/>
      <c r="AI125" s="1049"/>
      <c r="AJ125" s="1050"/>
      <c r="AK125" s="1051" t="s">
        <v>236</v>
      </c>
      <c r="AL125" s="1049"/>
      <c r="AM125" s="1049"/>
      <c r="AN125" s="1049"/>
      <c r="AO125" s="1050"/>
      <c r="AP125" s="1052" t="s">
        <v>236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236</v>
      </c>
      <c r="DH125" s="1017"/>
      <c r="DI125" s="1017"/>
      <c r="DJ125" s="1017"/>
      <c r="DK125" s="1017"/>
      <c r="DL125" s="1017" t="s">
        <v>236</v>
      </c>
      <c r="DM125" s="1017"/>
      <c r="DN125" s="1017"/>
      <c r="DO125" s="1017"/>
      <c r="DP125" s="1017"/>
      <c r="DQ125" s="1017" t="s">
        <v>236</v>
      </c>
      <c r="DR125" s="1017"/>
      <c r="DS125" s="1017"/>
      <c r="DT125" s="1017"/>
      <c r="DU125" s="1017"/>
      <c r="DV125" s="1018" t="s">
        <v>236</v>
      </c>
      <c r="DW125" s="1018"/>
      <c r="DX125" s="1018"/>
      <c r="DY125" s="1018"/>
      <c r="DZ125" s="1019"/>
    </row>
    <row r="126" spans="1:130" s="246" customFormat="1" ht="26.25" customHeight="1" thickBot="1" x14ac:dyDescent="0.25">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73415</v>
      </c>
      <c r="AB126" s="1049"/>
      <c r="AC126" s="1049"/>
      <c r="AD126" s="1049"/>
      <c r="AE126" s="1050"/>
      <c r="AF126" s="1051">
        <v>73415</v>
      </c>
      <c r="AG126" s="1049"/>
      <c r="AH126" s="1049"/>
      <c r="AI126" s="1049"/>
      <c r="AJ126" s="1050"/>
      <c r="AK126" s="1051">
        <v>73415</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236</v>
      </c>
      <c r="DH126" s="1010"/>
      <c r="DI126" s="1010"/>
      <c r="DJ126" s="1010"/>
      <c r="DK126" s="1010"/>
      <c r="DL126" s="1010" t="s">
        <v>236</v>
      </c>
      <c r="DM126" s="1010"/>
      <c r="DN126" s="1010"/>
      <c r="DO126" s="1010"/>
      <c r="DP126" s="1010"/>
      <c r="DQ126" s="1010" t="s">
        <v>236</v>
      </c>
      <c r="DR126" s="1010"/>
      <c r="DS126" s="1010"/>
      <c r="DT126" s="1010"/>
      <c r="DU126" s="1010"/>
      <c r="DV126" s="1011" t="s">
        <v>236</v>
      </c>
      <c r="DW126" s="1011"/>
      <c r="DX126" s="1011"/>
      <c r="DY126" s="1011"/>
      <c r="DZ126" s="1012"/>
    </row>
    <row r="127" spans="1:130" s="246" customFormat="1" ht="26.25" customHeight="1" x14ac:dyDescent="0.2">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236</v>
      </c>
      <c r="AB127" s="1049"/>
      <c r="AC127" s="1049"/>
      <c r="AD127" s="1049"/>
      <c r="AE127" s="1050"/>
      <c r="AF127" s="1051" t="s">
        <v>236</v>
      </c>
      <c r="AG127" s="1049"/>
      <c r="AH127" s="1049"/>
      <c r="AI127" s="1049"/>
      <c r="AJ127" s="1050"/>
      <c r="AK127" s="1051" t="s">
        <v>236</v>
      </c>
      <c r="AL127" s="1049"/>
      <c r="AM127" s="1049"/>
      <c r="AN127" s="1049"/>
      <c r="AO127" s="1050"/>
      <c r="AP127" s="1052" t="s">
        <v>236</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236</v>
      </c>
      <c r="DH127" s="1010"/>
      <c r="DI127" s="1010"/>
      <c r="DJ127" s="1010"/>
      <c r="DK127" s="1010"/>
      <c r="DL127" s="1010" t="s">
        <v>236</v>
      </c>
      <c r="DM127" s="1010"/>
      <c r="DN127" s="1010"/>
      <c r="DO127" s="1010"/>
      <c r="DP127" s="1010"/>
      <c r="DQ127" s="1010" t="s">
        <v>236</v>
      </c>
      <c r="DR127" s="1010"/>
      <c r="DS127" s="1010"/>
      <c r="DT127" s="1010"/>
      <c r="DU127" s="1010"/>
      <c r="DV127" s="1011" t="s">
        <v>236</v>
      </c>
      <c r="DW127" s="1011"/>
      <c r="DX127" s="1011"/>
      <c r="DY127" s="1011"/>
      <c r="DZ127" s="1012"/>
    </row>
    <row r="128" spans="1:130" s="246" customFormat="1" ht="26.25" customHeight="1" thickBot="1" x14ac:dyDescent="0.25">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1780612</v>
      </c>
      <c r="AB128" s="1138"/>
      <c r="AC128" s="1138"/>
      <c r="AD128" s="1138"/>
      <c r="AE128" s="1139"/>
      <c r="AF128" s="1140">
        <v>1846694</v>
      </c>
      <c r="AG128" s="1138"/>
      <c r="AH128" s="1138"/>
      <c r="AI128" s="1138"/>
      <c r="AJ128" s="1139"/>
      <c r="AK128" s="1140">
        <v>1976326</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236</v>
      </c>
      <c r="BG128" s="1145"/>
      <c r="BH128" s="1145"/>
      <c r="BI128" s="1145"/>
      <c r="BJ128" s="1145"/>
      <c r="BK128" s="1145"/>
      <c r="BL128" s="1146"/>
      <c r="BM128" s="1144">
        <v>11.42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236</v>
      </c>
      <c r="DH128" s="1130"/>
      <c r="DI128" s="1130"/>
      <c r="DJ128" s="1130"/>
      <c r="DK128" s="1130"/>
      <c r="DL128" s="1130" t="s">
        <v>236</v>
      </c>
      <c r="DM128" s="1130"/>
      <c r="DN128" s="1130"/>
      <c r="DO128" s="1130"/>
      <c r="DP128" s="1130"/>
      <c r="DQ128" s="1130" t="s">
        <v>236</v>
      </c>
      <c r="DR128" s="1130"/>
      <c r="DS128" s="1130"/>
      <c r="DT128" s="1130"/>
      <c r="DU128" s="1130"/>
      <c r="DV128" s="1131" t="s">
        <v>236</v>
      </c>
      <c r="DW128" s="1131"/>
      <c r="DX128" s="1131"/>
      <c r="DY128" s="1131"/>
      <c r="DZ128" s="1132"/>
    </row>
    <row r="129" spans="1:131" s="24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40984423</v>
      </c>
      <c r="AB129" s="1049"/>
      <c r="AC129" s="1049"/>
      <c r="AD129" s="1049"/>
      <c r="AE129" s="1050"/>
      <c r="AF129" s="1051">
        <v>41345457</v>
      </c>
      <c r="AG129" s="1049"/>
      <c r="AH129" s="1049"/>
      <c r="AI129" s="1049"/>
      <c r="AJ129" s="1050"/>
      <c r="AK129" s="1051">
        <v>41331682</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236</v>
      </c>
      <c r="BG129" s="1159"/>
      <c r="BH129" s="1159"/>
      <c r="BI129" s="1159"/>
      <c r="BJ129" s="1159"/>
      <c r="BK129" s="1159"/>
      <c r="BL129" s="1160"/>
      <c r="BM129" s="1158">
        <v>16.420000000000002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4228534</v>
      </c>
      <c r="AB130" s="1049"/>
      <c r="AC130" s="1049"/>
      <c r="AD130" s="1049"/>
      <c r="AE130" s="1050"/>
      <c r="AF130" s="1051">
        <v>4270463</v>
      </c>
      <c r="AG130" s="1049"/>
      <c r="AH130" s="1049"/>
      <c r="AI130" s="1049"/>
      <c r="AJ130" s="1050"/>
      <c r="AK130" s="1051">
        <v>4240633</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0.6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36755889</v>
      </c>
      <c r="AB131" s="1074"/>
      <c r="AC131" s="1074"/>
      <c r="AD131" s="1074"/>
      <c r="AE131" s="1075"/>
      <c r="AF131" s="1073">
        <v>37074994</v>
      </c>
      <c r="AG131" s="1074"/>
      <c r="AH131" s="1074"/>
      <c r="AI131" s="1074"/>
      <c r="AJ131" s="1075"/>
      <c r="AK131" s="1073">
        <v>37091049</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29.6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0.49755836399999998</v>
      </c>
      <c r="AB132" s="1190"/>
      <c r="AC132" s="1190"/>
      <c r="AD132" s="1190"/>
      <c r="AE132" s="1191"/>
      <c r="AF132" s="1192">
        <v>0.85701699600000003</v>
      </c>
      <c r="AG132" s="1190"/>
      <c r="AH132" s="1190"/>
      <c r="AI132" s="1190"/>
      <c r="AJ132" s="1191"/>
      <c r="AK132" s="1192">
        <v>0.483561411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0.7</v>
      </c>
      <c r="AB133" s="1173"/>
      <c r="AC133" s="1173"/>
      <c r="AD133" s="1173"/>
      <c r="AE133" s="1174"/>
      <c r="AF133" s="1172">
        <v>0.7</v>
      </c>
      <c r="AG133" s="1173"/>
      <c r="AH133" s="1173"/>
      <c r="AI133" s="1173"/>
      <c r="AJ133" s="1174"/>
      <c r="AK133" s="1172">
        <v>0.6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k299bZ0yjNJPyy14z5sE7S+zikv7DO+s21cD37xx9Sbpa3xTggZyx1yFqJ5kiR8TyHHsxyhEKkhuxwulKV6QQ==" saltValue="xxqagwrXI5riVPYCapPb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RgLAkUinoqRhtLZPzwWOflRfh6bWfL6N5D7qHynTIQcK+QBxNLno9tdjsGupApCmT89uLrAc+M83HBwHfuXQw==" saltValue="8yzRSF1DY6CZ34Bzyy3s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OPmDV/cHcgSqoHTEB3o2JE52eT3HrKIPKUO+RiGTKoWh7ie8+/iuCwHmJVJKZ21EhHZSCevRwia9YCsPDsS0Q==" saltValue="A+PN+Aiulchveb+cE70e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11538663</v>
      </c>
      <c r="AP9" s="312">
        <v>48663</v>
      </c>
      <c r="AQ9" s="313">
        <v>56485</v>
      </c>
      <c r="AR9" s="314">
        <v>-13.8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598798</v>
      </c>
      <c r="AP10" s="315">
        <v>2525</v>
      </c>
      <c r="AQ10" s="316">
        <v>3940</v>
      </c>
      <c r="AR10" s="317">
        <v>-35.9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20243</v>
      </c>
      <c r="AP11" s="315">
        <v>85</v>
      </c>
      <c r="AQ11" s="316">
        <v>2339</v>
      </c>
      <c r="AR11" s="317">
        <v>-96.4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991505</v>
      </c>
      <c r="AP12" s="315">
        <v>4182</v>
      </c>
      <c r="AQ12" s="316">
        <v>1531</v>
      </c>
      <c r="AR12" s="317">
        <v>173.2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v>56</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460298</v>
      </c>
      <c r="AP14" s="315">
        <v>1941</v>
      </c>
      <c r="AQ14" s="316">
        <v>1684</v>
      </c>
      <c r="AR14" s="317">
        <v>15.3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257525</v>
      </c>
      <c r="AP15" s="315">
        <v>1086</v>
      </c>
      <c r="AQ15" s="316">
        <v>1307</v>
      </c>
      <c r="AR15" s="317">
        <v>-16.899999999999999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-725218</v>
      </c>
      <c r="AP16" s="315">
        <v>-3059</v>
      </c>
      <c r="AQ16" s="316">
        <v>-4039</v>
      </c>
      <c r="AR16" s="317">
        <v>-24.3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13141814</v>
      </c>
      <c r="AP17" s="315">
        <v>55424</v>
      </c>
      <c r="AQ17" s="316">
        <v>63303</v>
      </c>
      <c r="AR17" s="317">
        <v>-12.4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5.3</v>
      </c>
      <c r="AP21" s="328">
        <v>6.31</v>
      </c>
      <c r="AQ21" s="329">
        <v>-1.01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97.5</v>
      </c>
      <c r="AP22" s="333">
        <v>99.9</v>
      </c>
      <c r="AQ22" s="334">
        <v>-2.4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4616651</v>
      </c>
      <c r="AP32" s="342">
        <v>19470</v>
      </c>
      <c r="AQ32" s="343">
        <v>29657</v>
      </c>
      <c r="AR32" s="344">
        <v>-34.299999999999997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v>1817</v>
      </c>
      <c r="AP33" s="342">
        <v>8</v>
      </c>
      <c r="AQ33" s="343">
        <v>0</v>
      </c>
      <c r="AR33" s="344">
        <v>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v>54400</v>
      </c>
      <c r="AP34" s="342">
        <v>229</v>
      </c>
      <c r="AQ34" s="343">
        <v>34</v>
      </c>
      <c r="AR34" s="344">
        <v>573.5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1646710</v>
      </c>
      <c r="AP35" s="342">
        <v>6945</v>
      </c>
      <c r="AQ35" s="343">
        <v>9943</v>
      </c>
      <c r="AR35" s="344">
        <v>-30.2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3324</v>
      </c>
      <c r="AP36" s="342">
        <v>14</v>
      </c>
      <c r="AQ36" s="343">
        <v>489</v>
      </c>
      <c r="AR36" s="344">
        <v>-97.1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73415</v>
      </c>
      <c r="AP37" s="342">
        <v>310</v>
      </c>
      <c r="AQ37" s="343">
        <v>748</v>
      </c>
      <c r="AR37" s="344">
        <v>-58.6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0</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-1976326</v>
      </c>
      <c r="AP39" s="342">
        <v>-8335</v>
      </c>
      <c r="AQ39" s="343">
        <v>-7534</v>
      </c>
      <c r="AR39" s="344">
        <v>10.6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-4240633</v>
      </c>
      <c r="AP40" s="342">
        <v>-17885</v>
      </c>
      <c r="AQ40" s="343">
        <v>-26610</v>
      </c>
      <c r="AR40" s="344">
        <v>-32.799999999999997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179358</v>
      </c>
      <c r="AP41" s="342">
        <v>756</v>
      </c>
      <c r="AQ41" s="343">
        <v>6727</v>
      </c>
      <c r="AR41" s="344">
        <v>-88.8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14305324</v>
      </c>
      <c r="AN51" s="364">
        <v>61242</v>
      </c>
      <c r="AO51" s="365">
        <v>105.3</v>
      </c>
      <c r="AP51" s="366">
        <v>41862</v>
      </c>
      <c r="AQ51" s="367">
        <v>1.5</v>
      </c>
      <c r="AR51" s="368">
        <v>103.8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3704705</v>
      </c>
      <c r="AN52" s="372">
        <v>15860</v>
      </c>
      <c r="AO52" s="373">
        <v>38.6</v>
      </c>
      <c r="AP52" s="374">
        <v>23710</v>
      </c>
      <c r="AQ52" s="375">
        <v>7.4</v>
      </c>
      <c r="AR52" s="376">
        <v>31.2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14203231</v>
      </c>
      <c r="AN53" s="364">
        <v>60535</v>
      </c>
      <c r="AO53" s="365">
        <v>-1.2</v>
      </c>
      <c r="AP53" s="366">
        <v>43554</v>
      </c>
      <c r="AQ53" s="367">
        <v>4</v>
      </c>
      <c r="AR53" s="368">
        <v>-5.2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7538199</v>
      </c>
      <c r="AN54" s="372">
        <v>32128</v>
      </c>
      <c r="AO54" s="373">
        <v>102.6</v>
      </c>
      <c r="AP54" s="374">
        <v>24811</v>
      </c>
      <c r="AQ54" s="375">
        <v>4.5999999999999996</v>
      </c>
      <c r="AR54" s="376">
        <v>98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7410651</v>
      </c>
      <c r="AN55" s="364">
        <v>31477</v>
      </c>
      <c r="AO55" s="365">
        <v>-48</v>
      </c>
      <c r="AP55" s="366">
        <v>42581</v>
      </c>
      <c r="AQ55" s="367">
        <v>-2.2000000000000002</v>
      </c>
      <c r="AR55" s="368">
        <v>-45.8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3343822</v>
      </c>
      <c r="AN56" s="372">
        <v>14203</v>
      </c>
      <c r="AO56" s="373">
        <v>-55.8</v>
      </c>
      <c r="AP56" s="374">
        <v>24354</v>
      </c>
      <c r="AQ56" s="375">
        <v>-1.8</v>
      </c>
      <c r="AR56" s="376">
        <v>-54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7376263</v>
      </c>
      <c r="AN57" s="364">
        <v>31166</v>
      </c>
      <c r="AO57" s="365">
        <v>-1</v>
      </c>
      <c r="AP57" s="366">
        <v>45426</v>
      </c>
      <c r="AQ57" s="367">
        <v>6.7</v>
      </c>
      <c r="AR57" s="368">
        <v>-7.7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3782556</v>
      </c>
      <c r="AN58" s="372">
        <v>15982</v>
      </c>
      <c r="AO58" s="373">
        <v>12.5</v>
      </c>
      <c r="AP58" s="374">
        <v>24508</v>
      </c>
      <c r="AQ58" s="375">
        <v>0.6</v>
      </c>
      <c r="AR58" s="376">
        <v>11.9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8394890</v>
      </c>
      <c r="AN59" s="364">
        <v>35405</v>
      </c>
      <c r="AO59" s="365">
        <v>13.6</v>
      </c>
      <c r="AP59" s="366">
        <v>45022</v>
      </c>
      <c r="AQ59" s="367">
        <v>-0.9</v>
      </c>
      <c r="AR59" s="368">
        <v>14.5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4632273</v>
      </c>
      <c r="AN60" s="372">
        <v>19536</v>
      </c>
      <c r="AO60" s="373">
        <v>22.2</v>
      </c>
      <c r="AP60" s="374">
        <v>25247</v>
      </c>
      <c r="AQ60" s="375">
        <v>3</v>
      </c>
      <c r="AR60" s="376">
        <v>19.2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10338072</v>
      </c>
      <c r="AN61" s="379">
        <v>43965</v>
      </c>
      <c r="AO61" s="380">
        <v>13.7</v>
      </c>
      <c r="AP61" s="381">
        <v>43689</v>
      </c>
      <c r="AQ61" s="382">
        <v>1.8</v>
      </c>
      <c r="AR61" s="368">
        <v>11.9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4600311</v>
      </c>
      <c r="AN62" s="372">
        <v>19542</v>
      </c>
      <c r="AO62" s="373">
        <v>24</v>
      </c>
      <c r="AP62" s="374">
        <v>24526</v>
      </c>
      <c r="AQ62" s="375">
        <v>2.8</v>
      </c>
      <c r="AR62" s="376">
        <v>21.2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3EnBSgr/KdeApllBRvRJAsQmUrkZsrU+p3WHaETfrGXKzG8efEGWjmLr8/WStT0UnsNATpA9OuuZlEnvmvE6Q==" saltValue="+tNZxJaGp4EKWC9T4m0h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EE+S306Ebq/2x/nNxMboVRW/gd4DRcj9MJJ90re1m7Eey1UF43kl01L9ipiKNr20y3ECdZCWihQB7EK/ALsqg==" saltValue="YWqWSBFt2QQol8Js0Crh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qLql2RqXcnA4bV+PUQXOWR8KdWoxW+btv+LRcT0sKULct6oCIidhH6ZSUf9ctYwkTkLUfKQ//72kpWgFxRTmw==" saltValue="/feGjLLSsvXsfoaIlMk4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32" t="s">
        <v>3</v>
      </c>
      <c r="D47" s="1232"/>
      <c r="E47" s="1233"/>
      <c r="F47" s="11">
        <v>14.73</v>
      </c>
      <c r="G47" s="12">
        <v>14.6</v>
      </c>
      <c r="H47" s="12">
        <v>14.35</v>
      </c>
      <c r="I47" s="12">
        <v>13.82</v>
      </c>
      <c r="J47" s="13">
        <v>13.68</v>
      </c>
    </row>
    <row r="48" spans="2:10" ht="57.75" customHeight="1" x14ac:dyDescent="0.2">
      <c r="B48" s="14"/>
      <c r="C48" s="1234" t="s">
        <v>4</v>
      </c>
      <c r="D48" s="1234"/>
      <c r="E48" s="1235"/>
      <c r="F48" s="15">
        <v>8.07</v>
      </c>
      <c r="G48" s="16">
        <v>7.26</v>
      </c>
      <c r="H48" s="16">
        <v>7</v>
      </c>
      <c r="I48" s="16">
        <v>5.95</v>
      </c>
      <c r="J48" s="17">
        <v>4.67</v>
      </c>
    </row>
    <row r="49" spans="2:10" ht="57.75" customHeight="1" thickBot="1" x14ac:dyDescent="0.25">
      <c r="B49" s="18"/>
      <c r="C49" s="1236" t="s">
        <v>5</v>
      </c>
      <c r="D49" s="1236"/>
      <c r="E49" s="1237"/>
      <c r="F49" s="19" t="s">
        <v>551</v>
      </c>
      <c r="G49" s="20" t="s">
        <v>552</v>
      </c>
      <c r="H49" s="20" t="s">
        <v>553</v>
      </c>
      <c r="I49" s="20" t="s">
        <v>554</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vyfy3PxnMrQFOKmnd77XIgkzDLzL2NjwqK4iwqKJCHqjRTq7XPI4xIRN7cw7ideK7spr4FTCrcy3XYFEdbAhQ==" saltValue="0leW31PosTonPTnT59hK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2020-03-04T07:47:52Z</cp:lastPrinted>
  <dcterms:created xsi:type="dcterms:W3CDTF">2020-02-10T03:30:14Z</dcterms:created>
  <dcterms:modified xsi:type="dcterms:W3CDTF">2020-09-18T02:49:12Z</dcterms:modified>
  <cp:category/>
</cp:coreProperties>
</file>