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fs01\s0103\05_財政G\☆02_調査\000_データ類\07_財政状況資料集\H30決算\06_市町村回答\２回目\☆14 大和市(H29H30未整備）\"/>
    </mc:Choice>
  </mc:AlternateContent>
  <bookViews>
    <workbookView xWindow="0" yWindow="0" windowWidth="15360" windowHeight="763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BW36" i="10"/>
  <c r="BE36" i="10"/>
  <c r="AM36" i="10"/>
  <c r="U36" i="10"/>
  <c r="C36" i="10"/>
  <c r="BW35" i="10"/>
  <c r="BE35" i="10"/>
  <c r="AM35" i="10"/>
  <c r="U35" i="10"/>
  <c r="C35" i="10"/>
  <c r="CO34" i="10"/>
  <c r="CO35" i="10" s="1"/>
  <c r="CO36" i="10" s="1"/>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<sst xmlns="http://schemas.openxmlformats.org/spreadsheetml/2006/main" count="1090" uniqueCount="609">
  <si>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</si>
  <si>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</si>
  <si>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</si>
  <si>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</si>
  <si>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</si>
  <si>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</si>
  <si>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</si>
  <si>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</si>
  <si>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</si>
  <si>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</si>
  <si>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</si>
  <si>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</si>
  <si>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</si>
  <si>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</si>
  <si>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</si>
  <si>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</si>
  <si>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</si>
  <si>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</si>
  <si>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</si>
  <si>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</si>
  <si>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</si>
  <si>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</si>
  <si>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</si>
  <si>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</si>
  <si>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</si>
  <si>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</si>
  <si>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</si>
  <si>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</si>
  <si>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</si>
  <si>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</si>
  <si>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</si>
  <si>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</si>
  <si>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</si>
  <si>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</si>
  <si>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</si>
  <si>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</si>
  <si>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</si>
  <si>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</si>
  <si>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</si>
  <si>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</si>
  <si>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</si>
  <si>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</si>
  <si>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</si>
  <si>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</si>
  <si>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</si>
  <si>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</si>
  <si>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</si>
  <si>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</si>
  <si>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</si>
  <si>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</si>
  <si>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</si>
  <si>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</si>
  <si>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</si>
  <si>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</si>
  <si>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</si>
  <si>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</si>
  <si>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</si>
  <si>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</si>
  <si>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</si>
  <si>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</si>
  <si>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</si>
  <si>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</si>
  <si>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</si>
  <si>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</si>
  <si>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</si>
  <si>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</si>
  <si>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</si>
  <si>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</si>
  <si>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</si>
  <si>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</si>
  <si>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</si>
  <si>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</si>
  <si>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</si>
  <si>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</si>
  <si>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</si>
  <si>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</si>
  <si>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</si>
  <si>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</si>
  <si>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</si>
  <si>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</si>
  <si>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</si>
  <si>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</si>
  <si>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</si>
  <si>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</si>
  <si>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</si>
  <si>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施行時特例市</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</si>
  <si>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</si>
  <si>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</si>
  <si>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</si>
  <si>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</si>
  <si>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</si>
  <si>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</si>
  <si>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</si>
  <si>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</si>
  <si>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</si>
  <si>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</si>
  <si>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</si>
  <si>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</si>
  <si>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大和市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</si>
  <si>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</si>
  <si>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</si>
  <si>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</si>
  <si>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</si>
  <si>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</si>
  <si>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</si>
  <si>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</si>
  <si>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</si>
  <si>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</si>
  <si>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</si>
  <si>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</si>
  <si>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</si>
  <si>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</si>
  <si>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</si>
  <si>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</si>
  <si>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</si>
  <si>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</si>
  <si>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</si>
  <si>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</si>
  <si>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</si>
  <si>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</si>
  <si>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</si>
  <si>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</si>
  <si>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</si>
  <si>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</si>
  <si>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</si>
  <si>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2.1</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</si>
  <si>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</si>
  <si>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</si>
  <si>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</si>
  <si>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</si>
  <si>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</si>
  <si>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</si>
  <si>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</si>
  <si>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</si>
  <si>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</si>
  <si>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</si>
  <si>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</si>
  <si>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</si>
  <si>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</si>
  <si>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</si>
  <si>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</si>
  <si>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</si>
  <si>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</si>
  <si>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</si>
  <si>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</si>
  <si>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</si>
  <si>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</si>
  <si>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</si>
  <si>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</si>
  <si>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</si>
  <si>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</si>
  <si>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</si>
  <si>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</si>
  <si>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</si>
  <si>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4"/>
  </si>
  <si>
    <t>うち日本人(％)</t>
    <phoneticPr fontId="5"/>
  </si>
  <si>
    <t>0.1</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</si>
  <si>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</si>
  <si>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</si>
  <si>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</si>
  <si>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</si>
  <si>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</si>
  <si>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</si>
  <si>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</si>
  <si>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</si>
  <si>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</si>
  <si>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</si>
  <si>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</si>
  <si>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</si>
  <si>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</si>
  <si>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</si>
  <si>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</si>
  <si>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</si>
  <si>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</si>
  <si>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</si>
  <si>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</si>
  <si>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</si>
  <si>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</si>
  <si>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</si>
  <si>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</si>
  <si>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</si>
  <si>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</si>
  <si>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</si>
  <si>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</si>
  <si>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</si>
  <si>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</si>
  <si>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</si>
  <si>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</si>
  <si>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</si>
  <si>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</si>
  <si>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</si>
  <si>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</si>
  <si>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</si>
  <si>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</si>
  <si>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</si>
  <si>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</si>
  <si>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</si>
  <si>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</si>
  <si>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</si>
  <si>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</si>
  <si>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</si>
  <si>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</si>
  <si>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</si>
  <si>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</si>
  <si>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</si>
  <si>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</si>
  <si>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</si>
  <si>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</si>
  <si>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</si>
  <si>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</si>
  <si>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</si>
  <si>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</si>
  <si>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</si>
  <si>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</si>
  <si>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</si>
  <si>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</si>
  <si>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神奈川県大和市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</si>
  <si>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</si>
  <si>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</si>
  <si>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</si>
  <si>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</si>
  <si>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</si>
  <si>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</si>
  <si>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</si>
  <si>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</si>
  <si>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</si>
  <si>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</si>
  <si>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</si>
  <si>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</si>
  <si>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</si>
  <si>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</si>
  <si>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</si>
  <si>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</si>
  <si>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</si>
  <si>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</si>
  <si>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</si>
  <si>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</si>
  <si>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</si>
  <si>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</si>
  <si>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</si>
  <si>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</si>
  <si>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</si>
  <si>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</si>
  <si>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</si>
  <si>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</si>
  <si>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</si>
  <si>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</si>
  <si>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</si>
  <si>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</si>
  <si>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</si>
  <si>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</si>
  <si>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</si>
  <si>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</si>
  <si>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</si>
  <si>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</si>
  <si>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</si>
  <si>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</si>
  <si>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</si>
  <si>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</si>
  <si>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</si>
  <si>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</si>
  <si>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</si>
  <si>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</si>
  <si>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</si>
  <si>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</si>
  <si>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</si>
  <si>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</si>
  <si>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</si>
  <si>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</si>
  <si>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</si>
  <si>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</si>
  <si>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</si>
  <si>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</si>
  <si>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</si>
  <si>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</si>
  <si>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</si>
  <si>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</si>
  <si>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</si>
  <si>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</si>
  <si>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</si>
  <si>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</si>
  <si>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</si>
  <si>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</si>
  <si>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</si>
  <si>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</si>
  <si>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</si>
  <si>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</si>
  <si>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</si>
  <si>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</si>
  <si>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</si>
  <si>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</si>
  <si>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</si>
  <si>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</si>
  <si>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</si>
  <si>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</si>
  <si>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</si>
  <si>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</si>
  <si>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</si>
  <si>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</si>
  <si>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</si>
  <si>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</si>
  <si>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</si>
  <si>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</si>
  <si>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</si>
  <si>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</si>
  <si>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</si>
  <si>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</si>
  <si>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</si>
  <si>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</si>
  <si>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</si>
  <si>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</si>
  <si>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</si>
  <si>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</si>
  <si>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</si>
  <si>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</si>
  <si>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</si>
  <si>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</si>
  <si>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</si>
  <si>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</si>
  <si>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</si>
  <si>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</si>
  <si>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</si>
  <si>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</si>
  <si>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</si>
  <si>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</si>
  <si>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</si>
  <si>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</si>
  <si>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</si>
  <si>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</si>
  <si>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</si>
  <si>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</si>
  <si>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</si>
  <si>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</si>
  <si>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</si>
  <si>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</si>
  <si>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</si>
  <si>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</si>
  <si>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</si>
  <si>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</si>
  <si>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</si>
  <si>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介護サービス</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</si>
  <si>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</si>
  <si>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</si>
  <si>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</si>
  <si>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</si>
  <si>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</si>
  <si>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</si>
  <si>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</si>
  <si>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</si>
  <si>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</si>
  <si>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</si>
  <si>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</si>
  <si>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</si>
  <si>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</si>
  <si>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</si>
  <si>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</si>
  <si>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</si>
  <si>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</si>
  <si>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</si>
  <si>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</si>
  <si>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</si>
  <si>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</si>
  <si>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</si>
  <si>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</si>
  <si>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</si>
  <si>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</si>
  <si>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神奈川県大和市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</si>
  <si>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</si>
  <si>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</si>
  <si>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</si>
  <si>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</si>
  <si>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</si>
  <si>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</si>
  <si>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</si>
  <si>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</si>
  <si>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</si>
  <si>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</si>
  <si>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</si>
  <si>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</si>
  <si>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</si>
  <si>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</si>
  <si>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</si>
  <si>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</si>
  <si>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</si>
  <si>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</si>
  <si>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</si>
  <si>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</si>
  <si>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渋谷土地区画整理事業特別会計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</si>
  <si>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</si>
  <si>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</si>
  <si>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</si>
  <si>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</si>
  <si>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</si>
  <si>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</si>
  <si>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</si>
  <si>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</si>
  <si>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</si>
  <si>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</si>
  <si>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</si>
  <si>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</si>
  <si>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</si>
  <si>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</si>
  <si>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</si>
  <si>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</si>
  <si>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病院事業会計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</si>
  <si>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</si>
  <si>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</si>
  <si>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</si>
  <si>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</si>
  <si>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</si>
  <si>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</si>
  <si>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</si>
  <si>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</si>
  <si>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</si>
  <si>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</si>
  <si>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</si>
  <si>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</si>
  <si>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</si>
  <si>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</si>
  <si>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</si>
  <si>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</si>
  <si>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</si>
  <si>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</si>
  <si>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</si>
  <si>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</si>
  <si>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</si>
  <si>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</si>
  <si>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</si>
  <si>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</si>
  <si>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</si>
  <si>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</si>
  <si>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</si>
  <si>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</si>
  <si>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</si>
  <si>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</si>
  <si>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</si>
  <si>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</si>
  <si>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</si>
  <si>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</si>
  <si>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</si>
  <si>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</si>
  <si>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</si>
  <si>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</si>
  <si>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</si>
  <si>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</si>
  <si>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</si>
  <si>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</si>
  <si>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</si>
  <si>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</si>
  <si>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</si>
  <si>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</si>
  <si>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</si>
  <si>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</si>
  <si>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</si>
  <si>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</si>
  <si>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</si>
  <si>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</si>
  <si>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</si>
  <si>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</si>
  <si>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</si>
  <si>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</si>
  <si>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</si>
  <si>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</si>
  <si>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</si>
  <si>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</si>
  <si>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</si>
  <si>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</si>
  <si>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</si>
  <si>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</si>
  <si>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</si>
  <si>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</si>
  <si>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</si>
  <si>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</si>
  <si>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</si>
  <si>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</si>
  <si>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</si>
  <si>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</si>
  <si>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</si>
  <si>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</si>
  <si>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</si>
  <si>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</si>
  <si>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</si>
  <si>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</si>
  <si>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</si>
  <si>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</si>
  <si>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</si>
  <si>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</si>
  <si>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</si>
  <si>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</si>
  <si>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</si>
  <si>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</si>
  <si>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</si>
  <si>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</si>
  <si>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</si>
  <si>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</si>
  <si>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</si>
  <si>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</si>
  <si>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</si>
  <si>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</si>
  <si>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</si>
  <si>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</si>
  <si>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</si>
  <si>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</si>
  <si>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</si>
  <si>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</si>
  <si>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</si>
  <si>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</si>
  <si>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</si>
  <si>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</si>
  <si>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</si>
  <si>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</si>
  <si>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</si>
  <si>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</si>
  <si>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</si>
  <si>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</si>
  <si>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</si>
  <si>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</si>
  <si>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</si>
  <si>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</si>
  <si>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</si>
  <si>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</si>
  <si>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</si>
  <si>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</si>
  <si>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</si>
  <si>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</si>
  <si>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</si>
  <si>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</si>
  <si>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</si>
  <si>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</si>
  <si>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</si>
  <si>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</si>
  <si>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</si>
  <si>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</si>
  <si>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</si>
  <si>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</si>
  <si>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</si>
  <si>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</si>
  <si>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</si>
  <si>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</si>
  <si>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</si>
  <si>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</si>
  <si>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</si>
  <si>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</si>
  <si>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</si>
  <si>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</si>
  <si>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</si>
  <si>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</si>
  <si>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</si>
  <si>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</si>
  <si>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</si>
  <si>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</si>
  <si>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1.34</t>
  </si>
  <si>
    <t>▲ 4.44</t>
  </si>
  <si>
    <t>▲ 3.47</t>
  </si>
  <si>
    <t>▲ 4.78</t>
  </si>
  <si>
    <t>▲ 4.81</t>
  </si>
  <si>
    <t>一般会計</t>
  </si>
  <si>
    <t>下水道事業特別会計</t>
  </si>
  <si>
    <t>国民健康保険事業特別会計</t>
  </si>
  <si>
    <t>病院事業会計</t>
  </si>
  <si>
    <t>介護保険事業特別会計</t>
  </si>
  <si>
    <t>後期高齢者医療事業特別会計</t>
  </si>
  <si>
    <t>渋谷土地区画整理事業特別会計</t>
  </si>
  <si>
    <t>その他会計（赤字）</t>
  </si>
  <si>
    <t>その他会計（黒字）</t>
  </si>
  <si>
    <t>H25末</t>
    <phoneticPr fontId="5"/>
  </si>
  <si>
    <t>H26末</t>
    <phoneticPr fontId="5"/>
  </si>
  <si>
    <t>H27末</t>
    <phoneticPr fontId="5"/>
  </si>
  <si>
    <t>H28末</t>
    <phoneticPr fontId="5"/>
  </si>
  <si>
    <t>H29末</t>
    <phoneticPr fontId="5"/>
  </si>
  <si>
    <t>退職手当引当基金</t>
    <rPh sb="0" eb="2">
      <t>タイショク</t>
    </rPh>
    <rPh sb="2" eb="4">
      <t>テアテ</t>
    </rPh>
    <rPh sb="4" eb="6">
      <t>ヒキアテ</t>
    </rPh>
    <rPh sb="6" eb="8">
      <t>キキン</t>
    </rPh>
    <phoneticPr fontId="18"/>
  </si>
  <si>
    <t>保健福祉基金</t>
    <rPh sb="0" eb="2">
      <t>ホケン</t>
    </rPh>
    <rPh sb="2" eb="4">
      <t>フクシ</t>
    </rPh>
    <rPh sb="4" eb="6">
      <t>キキン</t>
    </rPh>
    <phoneticPr fontId="18"/>
  </si>
  <si>
    <t>奨学基金</t>
    <rPh sb="0" eb="2">
      <t>ショウガク</t>
    </rPh>
    <rPh sb="2" eb="4">
      <t>キキン</t>
    </rPh>
    <phoneticPr fontId="18"/>
  </si>
  <si>
    <t>まちづくり基金</t>
    <rPh sb="5" eb="7">
      <t>キキン</t>
    </rPh>
    <phoneticPr fontId="18"/>
  </si>
  <si>
    <t>生涯学習振興基金</t>
    <rPh sb="0" eb="6">
      <t>ショウガイガクシュウシンコウ</t>
    </rPh>
    <rPh sb="6" eb="8">
      <t>キキン</t>
    </rPh>
    <phoneticPr fontId="18"/>
  </si>
  <si>
    <t>大和市土地開発公社</t>
    <rPh sb="0" eb="3">
      <t>ヤマトシ</t>
    </rPh>
    <rPh sb="3" eb="5">
      <t>トチ</t>
    </rPh>
    <rPh sb="5" eb="7">
      <t>カイハツ</t>
    </rPh>
    <rPh sb="7" eb="9">
      <t>コウシャ</t>
    </rPh>
    <phoneticPr fontId="2"/>
  </si>
  <si>
    <t>（公財）大和市スポーツ・よか・みどり財団</t>
    <rPh sb="1" eb="3">
      <t>コウザイ</t>
    </rPh>
    <rPh sb="4" eb="7">
      <t>ヤマトシ</t>
    </rPh>
    <rPh sb="18" eb="20">
      <t>ザイダン</t>
    </rPh>
    <phoneticPr fontId="2"/>
  </si>
  <si>
    <t>（公財）大和市国際化協会</t>
    <rPh sb="1" eb="2">
      <t>コウ</t>
    </rPh>
    <rPh sb="2" eb="3">
      <t>ザイ</t>
    </rPh>
    <rPh sb="4" eb="7">
      <t>ヤマトシ</t>
    </rPh>
    <rPh sb="7" eb="10">
      <t>コクサイカ</t>
    </rPh>
    <rPh sb="10" eb="12">
      <t>キョウカイ</t>
    </rPh>
    <phoneticPr fontId="2"/>
  </si>
  <si>
    <t>〇</t>
    <phoneticPr fontId="2"/>
  </si>
  <si>
    <t>広域大和斎場組合</t>
    <rPh sb="0" eb="2">
      <t>コウイキ</t>
    </rPh>
    <rPh sb="2" eb="4">
      <t>ヤマト</t>
    </rPh>
    <rPh sb="4" eb="6">
      <t>サイジョウ</t>
    </rPh>
    <rPh sb="6" eb="8">
      <t>クミアイ</t>
    </rPh>
    <phoneticPr fontId="2"/>
  </si>
  <si>
    <t>神奈川県後期高齢者医療広域連合（一般会計）</t>
    <rPh sb="0" eb="4">
      <t>カナガワケン</t>
    </rPh>
    <rPh sb="4" eb="9">
      <t>コウキコウレイシャ</t>
    </rPh>
    <rPh sb="9" eb="11">
      <t>イリョウ</t>
    </rPh>
    <rPh sb="11" eb="13">
      <t>コウイキ</t>
    </rPh>
    <rPh sb="13" eb="15">
      <t>レンゴウ</t>
    </rPh>
    <rPh sb="16" eb="18">
      <t>イッパン</t>
    </rPh>
    <rPh sb="18" eb="20">
      <t>カイケイ</t>
    </rPh>
    <phoneticPr fontId="2"/>
  </si>
  <si>
    <t>神奈川県後期高齢者医療広域連合（特別会計）</t>
    <rPh sb="0" eb="4">
      <t>カナガワケン</t>
    </rPh>
    <rPh sb="4" eb="9">
      <t>コウキコウレイシャ</t>
    </rPh>
    <rPh sb="9" eb="11">
      <t>イリョウ</t>
    </rPh>
    <rPh sb="11" eb="13">
      <t>コウイキ</t>
    </rPh>
    <rPh sb="13" eb="15">
      <t>レンゴウ</t>
    </rPh>
    <rPh sb="16" eb="18">
      <t>トクベツ</t>
    </rPh>
    <rPh sb="18" eb="20">
      <t>カイケイ</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</si>
  <si>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</si>
  <si>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</si>
  <si>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</si>
  <si>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</si>
  <si>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</si>
  <si>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</si>
  <si>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</si>
  <si>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</si>
  <si>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</si>
  <si>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</si>
  <si>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</si>
  <si>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</si>
  <si>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▲672</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</si>
  <si>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</si>
  <si>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</si>
  <si>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</si>
  <si>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</si>
  <si>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</si>
  <si>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xml:space="preserve">平成30年度の将来負担比率は、将来負担額を構成する公営企業債繰入見込額（下水会計・病院会計）が減少したものの、地方債の現在高が増加したことなどにより、1.2％増加となった。
実質公債費比率は3ヵ年の平均数値であるため、平成27年度の単年度数値1.03%が、平成30年の単年度数値0.48%へ減少したことにより、平成30年度は前年度より0.1%減少し、0.6％となった。
平成30年度の単年度数値が前年度より減少した要因は、準元利償還金（下水会計・病院会計）が減少したことなどによる。
</t>
    <rPh sb="0" eb="2">
      <t>ヘイセイ</t>
    </rPh>
    <rPh sb="4" eb="6">
      <t>ネンド</t>
    </rPh>
    <rPh sb="7" eb="9">
      <t>ショウライ</t>
    </rPh>
    <rPh sb="9" eb="11">
      <t>フタン</t>
    </rPh>
    <rPh sb="11" eb="13">
      <t>ヒリツ</t>
    </rPh>
    <rPh sb="15" eb="17">
      <t>ショウライ</t>
    </rPh>
    <rPh sb="17" eb="19">
      <t>フタン</t>
    </rPh>
    <rPh sb="19" eb="20">
      <t>ガク</t>
    </rPh>
    <rPh sb="21" eb="23">
      <t>コウセイ</t>
    </rPh>
    <rPh sb="25" eb="27">
      <t>コウエイ</t>
    </rPh>
    <rPh sb="27" eb="29">
      <t>キギョウ</t>
    </rPh>
    <rPh sb="29" eb="30">
      <t>サイ</t>
    </rPh>
    <rPh sb="30" eb="32">
      <t>クリイレ</t>
    </rPh>
    <rPh sb="32" eb="34">
      <t>ミコミ</t>
    </rPh>
    <rPh sb="34" eb="35">
      <t>ガク</t>
    </rPh>
    <rPh sb="36" eb="38">
      <t>ゲスイ</t>
    </rPh>
    <rPh sb="38" eb="40">
      <t>カイケイ</t>
    </rPh>
    <rPh sb="41" eb="43">
      <t>ビョウイン</t>
    </rPh>
    <rPh sb="43" eb="45">
      <t>カイケイ</t>
    </rPh>
    <rPh sb="47" eb="49">
      <t>ゲンショウ</t>
    </rPh>
    <rPh sb="55" eb="58">
      <t>チホウサイ</t>
    </rPh>
    <rPh sb="59" eb="61">
      <t>ゲンザイ</t>
    </rPh>
    <rPh sb="61" eb="62">
      <t>ダカ</t>
    </rPh>
    <rPh sb="63" eb="65">
      <t>ゾウカ</t>
    </rPh>
    <rPh sb="79" eb="81">
      <t>ゾウカ</t>
    </rPh>
    <rPh sb="185" eb="187">
      <t>ヘイセイ</t>
    </rPh>
    <rPh sb="189" eb="191">
      <t>ネンド</t>
    </rPh>
    <rPh sb="192" eb="195">
      <t>タンネンド</t>
    </rPh>
    <rPh sb="195" eb="197">
      <t>スウチ</t>
    </rPh>
    <rPh sb="198" eb="201">
      <t>ゼンネンド</t>
    </rPh>
    <rPh sb="203" eb="205">
      <t>ゲンショウ</t>
    </rPh>
    <rPh sb="207" eb="209">
      <t>ヨウイン</t>
    </rPh>
    <rPh sb="211" eb="212">
      <t>ジュン</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</si>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</sst>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8"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5" fillId="0" borderId="0" xfId="19" applyNumberFormat="1" applyAlignment="1">
      <alignment horizontal="right" vertical="center"/>
    </xf>
    <xf numFmtId="177" fontId="15" fillId="0" borderId="0" xfId="19" applyNumberFormat="1" applyAlignment="1">
      <alignment horizontal="right" vertical="center"/>
    </xf>
    <xf numFmtId="178" fontId="15" fillId="0" borderId="0" xfId="18" applyNumberFormat="1" applyAlignment="1">
      <alignment horizontal="center" vertical="center"/>
    </xf>
    <xf numFmtId="178" fontId="15" fillId="0" borderId="0" xfId="18" applyNumberFormat="1" applyAlignment="1">
      <alignment vertical="center"/>
    </xf>
    <xf numFmtId="178" fontId="1" fillId="0" borderId="0" xfId="16" applyNumberFormat="1" applyFont="1">
      <alignment vertical="center"/>
    </xf>
    <xf numFmtId="178" fontId="37"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3"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3" fillId="0" borderId="41" xfId="16" applyFont="1" applyBorder="1">
      <alignment vertical="center"/>
    </xf>
    <xf numFmtId="0" fontId="33"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5" fillId="6" borderId="0" xfId="6" applyFill="1" applyAlignment="1">
      <alignment vertical="center"/>
    </xf>
    <xf numFmtId="0" fontId="15" fillId="6" borderId="0" xfId="6" applyFill="1" applyAlignment="1" applyProtection="1">
      <alignment vertical="center"/>
      <protection hidden="1"/>
    </xf>
    <xf numFmtId="0" fontId="0" fillId="6" borderId="0" xfId="6" applyFont="1" applyFill="1" applyAlignme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41862</c:v>
                </c:pt>
                <c:pt idx="1">
                  <c:v>43554</c:v>
                </c:pt>
                <c:pt idx="2">
                  <c:v>42581</c:v>
                </c:pt>
                <c:pt idx="3">
                  <c:v>45426</c:v>
                </c:pt>
                <c:pt idx="4">
                  <c:v>45022</c:v>
                </c:pt>
              </c:numCache>
            </c:numRef>
          </c:val>
          <c:smooth val="0"/>
          <c:extLst xmlns:c16r2="http://schemas.microsoft.com/office/drawing/2015/06/chart">
            <c:ext xmlns:c16="http://schemas.microsoft.com/office/drawing/2014/chart" uri="{C3380CC4-5D6E-409C-BE32-E72D297353CC}">
              <c16:uniqueId val="{00000000-AAC0-4F6C-9183-A9E9C59537E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61242</c:v>
                </c:pt>
                <c:pt idx="1">
                  <c:v>60535</c:v>
                </c:pt>
                <c:pt idx="2">
                  <c:v>31477</c:v>
                </c:pt>
                <c:pt idx="3">
                  <c:v>31166</c:v>
                </c:pt>
                <c:pt idx="4">
                  <c:v>35405</c:v>
                </c:pt>
              </c:numCache>
            </c:numRef>
          </c:val>
          <c:smooth val="0"/>
          <c:extLst xmlns:c16r2="http://schemas.microsoft.com/office/drawing/2015/06/chart">
            <c:ext xmlns:c16="http://schemas.microsoft.com/office/drawing/2014/chart" uri="{C3380CC4-5D6E-409C-BE32-E72D297353CC}">
              <c16:uniqueId val="{00000001-AAC0-4F6C-9183-A9E9C59537EC}"/>
            </c:ext>
          </c:extLst>
        </c:ser>
        <c:dLbls>
          <c:showLegendKey val="0"/>
          <c:showVal val="0"/>
          <c:showCatName val="0"/>
          <c:showSerName val="0"/>
          <c:showPercent val="0"/>
          <c:showBubbleSize val="0"/>
        </c:dLbls>
        <c:marker val="1"/>
        <c:smooth val="0"/>
        <c:axId val="182238360"/>
        <c:axId val="166118256"/>
      </c:lineChart>
      <c:catAx>
        <c:axId val="1822383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6118256"/>
        <c:crosses val="autoZero"/>
        <c:auto val="1"/>
        <c:lblAlgn val="ctr"/>
        <c:lblOffset val="100"/>
        <c:tickLblSkip val="1"/>
        <c:tickMarkSkip val="1"/>
        <c:noMultiLvlLbl val="0"/>
      </c:catAx>
      <c:valAx>
        <c:axId val="166118256"/>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22383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8.07</c:v>
                </c:pt>
                <c:pt idx="1">
                  <c:v>7.26</c:v>
                </c:pt>
                <c:pt idx="2">
                  <c:v>7</c:v>
                </c:pt>
                <c:pt idx="3">
                  <c:v>5.95</c:v>
                </c:pt>
                <c:pt idx="4">
                  <c:v>4.67</c:v>
                </c:pt>
              </c:numCache>
            </c:numRef>
          </c:val>
          <c:extLst xmlns:c16r2="http://schemas.microsoft.com/office/drawing/2015/06/chart">
            <c:ext xmlns:c16="http://schemas.microsoft.com/office/drawing/2014/chart" uri="{C3380CC4-5D6E-409C-BE32-E72D297353CC}">
              <c16:uniqueId val="{00000000-9E26-4EE5-8A82-D88469B8620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14.73</c:v>
                </c:pt>
                <c:pt idx="1">
                  <c:v>14.6</c:v>
                </c:pt>
                <c:pt idx="2">
                  <c:v>14.35</c:v>
                </c:pt>
                <c:pt idx="3">
                  <c:v>13.82</c:v>
                </c:pt>
                <c:pt idx="4">
                  <c:v>13.68</c:v>
                </c:pt>
              </c:numCache>
            </c:numRef>
          </c:val>
          <c:extLst xmlns:c16r2="http://schemas.microsoft.com/office/drawing/2015/06/chart">
            <c:ext xmlns:c16="http://schemas.microsoft.com/office/drawing/2014/chart" uri="{C3380CC4-5D6E-409C-BE32-E72D297353CC}">
              <c16:uniqueId val="{00000001-9E26-4EE5-8A82-D88469B86201}"/>
            </c:ext>
          </c:extLst>
        </c:ser>
        <c:dLbls>
          <c:showLegendKey val="0"/>
          <c:showVal val="0"/>
          <c:showCatName val="0"/>
          <c:showSerName val="0"/>
          <c:showPercent val="0"/>
          <c:showBubbleSize val="0"/>
        </c:dLbls>
        <c:gapWidth val="250"/>
        <c:overlap val="100"/>
        <c:axId val="165768816"/>
        <c:axId val="4347435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-1.34</c:v>
                </c:pt>
                <c:pt idx="1">
                  <c:v>-4.4400000000000004</c:v>
                </c:pt>
                <c:pt idx="2">
                  <c:v>-3.47</c:v>
                </c:pt>
                <c:pt idx="3">
                  <c:v>-4.78</c:v>
                </c:pt>
                <c:pt idx="4">
                  <c:v>-4.8099999999999996</c:v>
                </c:pt>
              </c:numCache>
            </c:numRef>
          </c:val>
          <c:smooth val="0"/>
          <c:extLst xmlns:c16r2="http://schemas.microsoft.com/office/drawing/2015/06/chart">
            <c:ext xmlns:c16="http://schemas.microsoft.com/office/drawing/2014/chart" uri="{C3380CC4-5D6E-409C-BE32-E72D297353CC}">
              <c16:uniqueId val="{00000002-9E26-4EE5-8A82-D88469B86201}"/>
            </c:ext>
          </c:extLst>
        </c:ser>
        <c:dLbls>
          <c:showLegendKey val="0"/>
          <c:showVal val="0"/>
          <c:showCatName val="0"/>
          <c:showSerName val="0"/>
          <c:showPercent val="0"/>
          <c:showBubbleSize val="0"/>
        </c:dLbls>
        <c:marker val="1"/>
        <c:smooth val="0"/>
        <c:axId val="165768816"/>
        <c:axId val="434743560"/>
      </c:lineChart>
      <c:catAx>
        <c:axId val="165768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34743560"/>
        <c:crosses val="autoZero"/>
        <c:auto val="1"/>
        <c:lblAlgn val="ctr"/>
        <c:lblOffset val="100"/>
        <c:tickLblSkip val="1"/>
        <c:tickMarkSkip val="1"/>
        <c:noMultiLvlLbl val="0"/>
      </c:catAx>
      <c:valAx>
        <c:axId val="4347435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57688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16C5-4175-B073-0E0AA82FD65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16C5-4175-B073-0E0AA82FD65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16C5-4175-B073-0E0AA82FD65C}"/>
            </c:ext>
          </c:extLst>
        </c:ser>
        <c:ser>
          <c:idx val="3"/>
          <c:order val="3"/>
          <c:tx>
            <c:strRef>
              <c:f>データシート!$A$30</c:f>
              <c:strCache>
                <c:ptCount val="1"/>
                <c:pt idx="0">
                  <c:v>渋谷土地区画整理事業特別会計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0.27</c:v>
                </c:pt>
                <c:pt idx="2">
                  <c:v>#N/A</c:v>
                </c:pt>
                <c:pt idx="3">
                  <c:v>0.2</c:v>
                </c:pt>
                <c:pt idx="4">
                  <c:v>#N/A</c:v>
                </c:pt>
                <c:pt idx="5">
                  <c:v>0.05</c:v>
                </c:pt>
                <c:pt idx="6">
                  <c:v>#N/A</c:v>
                </c:pt>
                <c:pt idx="7">
                  <c:v>0.09</c:v>
                </c:pt>
                <c:pt idx="8">
                  <c:v>#N/A</c:v>
                </c:pt>
                <c:pt idx="9">
                  <c:v>0.12</c:v>
                </c:pt>
              </c:numCache>
            </c:numRef>
          </c:val>
          <c:extLst xmlns:c16r2="http://schemas.microsoft.com/office/drawing/2015/06/chart">
            <c:ext xmlns:c16="http://schemas.microsoft.com/office/drawing/2014/chart" uri="{C3380CC4-5D6E-409C-BE32-E72D297353CC}">
              <c16:uniqueId val="{00000003-16C5-4175-B073-0E0AA82FD65C}"/>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0.16</c:v>
                </c:pt>
                <c:pt idx="2">
                  <c:v>#N/A</c:v>
                </c:pt>
                <c:pt idx="3">
                  <c:v>0.18</c:v>
                </c:pt>
                <c:pt idx="4">
                  <c:v>#N/A</c:v>
                </c:pt>
                <c:pt idx="5">
                  <c:v>0.22</c:v>
                </c:pt>
                <c:pt idx="6">
                  <c:v>#N/A</c:v>
                </c:pt>
                <c:pt idx="7">
                  <c:v>0.2</c:v>
                </c:pt>
                <c:pt idx="8">
                  <c:v>#N/A</c:v>
                </c:pt>
                <c:pt idx="9">
                  <c:v>0.22</c:v>
                </c:pt>
              </c:numCache>
            </c:numRef>
          </c:val>
          <c:extLst xmlns:c16r2="http://schemas.microsoft.com/office/drawing/2015/06/chart">
            <c:ext xmlns:c16="http://schemas.microsoft.com/office/drawing/2014/chart" uri="{C3380CC4-5D6E-409C-BE32-E72D297353CC}">
              <c16:uniqueId val="{00000004-16C5-4175-B073-0E0AA82FD65C}"/>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0.54</c:v>
                </c:pt>
                <c:pt idx="2">
                  <c:v>#N/A</c:v>
                </c:pt>
                <c:pt idx="3">
                  <c:v>0.28999999999999998</c:v>
                </c:pt>
                <c:pt idx="4">
                  <c:v>#N/A</c:v>
                </c:pt>
                <c:pt idx="5">
                  <c:v>1.1599999999999999</c:v>
                </c:pt>
                <c:pt idx="6">
                  <c:v>#N/A</c:v>
                </c:pt>
                <c:pt idx="7">
                  <c:v>0.68</c:v>
                </c:pt>
                <c:pt idx="8">
                  <c:v>#N/A</c:v>
                </c:pt>
                <c:pt idx="9">
                  <c:v>0.28999999999999998</c:v>
                </c:pt>
              </c:numCache>
            </c:numRef>
          </c:val>
          <c:extLst xmlns:c16r2="http://schemas.microsoft.com/office/drawing/2015/06/chart">
            <c:ext xmlns:c16="http://schemas.microsoft.com/office/drawing/2014/chart" uri="{C3380CC4-5D6E-409C-BE32-E72D297353CC}">
              <c16:uniqueId val="{00000005-16C5-4175-B073-0E0AA82FD65C}"/>
            </c:ext>
          </c:extLst>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7.63</c:v>
                </c:pt>
                <c:pt idx="2">
                  <c:v>#N/A</c:v>
                </c:pt>
                <c:pt idx="3">
                  <c:v>7.04</c:v>
                </c:pt>
                <c:pt idx="4">
                  <c:v>#N/A</c:v>
                </c:pt>
                <c:pt idx="5">
                  <c:v>5.42</c:v>
                </c:pt>
                <c:pt idx="6">
                  <c:v>#N/A</c:v>
                </c:pt>
                <c:pt idx="7">
                  <c:v>2.4</c:v>
                </c:pt>
                <c:pt idx="8">
                  <c:v>#N/A</c:v>
                </c:pt>
                <c:pt idx="9">
                  <c:v>0.31</c:v>
                </c:pt>
              </c:numCache>
            </c:numRef>
          </c:val>
          <c:extLst xmlns:c16r2="http://schemas.microsoft.com/office/drawing/2015/06/chart">
            <c:ext xmlns:c16="http://schemas.microsoft.com/office/drawing/2014/chart" uri="{C3380CC4-5D6E-409C-BE32-E72D297353CC}">
              <c16:uniqueId val="{00000006-16C5-4175-B073-0E0AA82FD65C}"/>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1.24</c:v>
                </c:pt>
                <c:pt idx="2">
                  <c:v>#N/A</c:v>
                </c:pt>
                <c:pt idx="3">
                  <c:v>1.73</c:v>
                </c:pt>
                <c:pt idx="4">
                  <c:v>#N/A</c:v>
                </c:pt>
                <c:pt idx="5">
                  <c:v>2.44</c:v>
                </c:pt>
                <c:pt idx="6">
                  <c:v>#N/A</c:v>
                </c:pt>
                <c:pt idx="7">
                  <c:v>2.4500000000000002</c:v>
                </c:pt>
                <c:pt idx="8">
                  <c:v>#N/A</c:v>
                </c:pt>
                <c:pt idx="9">
                  <c:v>0.36</c:v>
                </c:pt>
              </c:numCache>
            </c:numRef>
          </c:val>
          <c:extLst xmlns:c16r2="http://schemas.microsoft.com/office/drawing/2015/06/chart">
            <c:ext xmlns:c16="http://schemas.microsoft.com/office/drawing/2014/chart" uri="{C3380CC4-5D6E-409C-BE32-E72D297353CC}">
              <c16:uniqueId val="{00000007-16C5-4175-B073-0E0AA82FD65C}"/>
            </c:ext>
          </c:extLst>
        </c:ser>
        <c:ser>
          <c:idx val="8"/>
          <c:order val="8"/>
          <c:tx>
            <c:strRef>
              <c:f>データシート!$A$35</c:f>
              <c:strCache>
                <c:ptCount val="1"/>
                <c:pt idx="0">
                  <c:v>下水道事業特別会計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0.36</c:v>
                </c:pt>
                <c:pt idx="2">
                  <c:v>#N/A</c:v>
                </c:pt>
                <c:pt idx="3">
                  <c:v>0.4</c:v>
                </c:pt>
                <c:pt idx="4">
                  <c:v>#N/A</c:v>
                </c:pt>
                <c:pt idx="5">
                  <c:v>0.55000000000000004</c:v>
                </c:pt>
                <c:pt idx="6">
                  <c:v>#N/A</c:v>
                </c:pt>
                <c:pt idx="7">
                  <c:v>0.49</c:v>
                </c:pt>
                <c:pt idx="8">
                  <c:v>#N/A</c:v>
                </c:pt>
                <c:pt idx="9">
                  <c:v>0.37</c:v>
                </c:pt>
              </c:numCache>
            </c:numRef>
          </c:val>
          <c:extLst xmlns:c16r2="http://schemas.microsoft.com/office/drawing/2015/06/chart">
            <c:ext xmlns:c16="http://schemas.microsoft.com/office/drawing/2014/chart" uri="{C3380CC4-5D6E-409C-BE32-E72D297353CC}">
              <c16:uniqueId val="{00000008-16C5-4175-B073-0E0AA82FD65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7.79</c:v>
                </c:pt>
                <c:pt idx="2">
                  <c:v>#N/A</c:v>
                </c:pt>
                <c:pt idx="3">
                  <c:v>7.05</c:v>
                </c:pt>
                <c:pt idx="4">
                  <c:v>#N/A</c:v>
                </c:pt>
                <c:pt idx="5">
                  <c:v>6.94</c:v>
                </c:pt>
                <c:pt idx="6">
                  <c:v>#N/A</c:v>
                </c:pt>
                <c:pt idx="7">
                  <c:v>5.85</c:v>
                </c:pt>
                <c:pt idx="8">
                  <c:v>#N/A</c:v>
                </c:pt>
                <c:pt idx="9">
                  <c:v>4.55</c:v>
                </c:pt>
              </c:numCache>
            </c:numRef>
          </c:val>
          <c:extLst xmlns:c16r2="http://schemas.microsoft.com/office/drawing/2015/06/chart">
            <c:ext xmlns:c16="http://schemas.microsoft.com/office/drawing/2014/chart" uri="{C3380CC4-5D6E-409C-BE32-E72D297353CC}">
              <c16:uniqueId val="{00000009-16C5-4175-B073-0E0AA82FD65C}"/>
            </c:ext>
          </c:extLst>
        </c:ser>
        <c:dLbls>
          <c:showLegendKey val="0"/>
          <c:showVal val="0"/>
          <c:showCatName val="0"/>
          <c:showSerName val="0"/>
          <c:showPercent val="0"/>
          <c:showBubbleSize val="0"/>
        </c:dLbls>
        <c:gapWidth val="150"/>
        <c:overlap val="100"/>
        <c:axId val="429149792"/>
        <c:axId val="429144440"/>
      </c:barChart>
      <c:catAx>
        <c:axId val="429149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9144440"/>
        <c:crosses val="autoZero"/>
        <c:auto val="1"/>
        <c:lblAlgn val="ctr"/>
        <c:lblOffset val="100"/>
        <c:tickLblSkip val="1"/>
        <c:tickMarkSkip val="1"/>
        <c:noMultiLvlLbl val="0"/>
      </c:catAx>
      <c:valAx>
        <c:axId val="4291444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91497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6408</c:v>
                </c:pt>
                <c:pt idx="5">
                  <c:v>5956</c:v>
                </c:pt>
                <c:pt idx="8">
                  <c:v>6010</c:v>
                </c:pt>
                <c:pt idx="11">
                  <c:v>6117</c:v>
                </c:pt>
                <c:pt idx="14">
                  <c:v>6216</c:v>
                </c:pt>
              </c:numCache>
            </c:numRef>
          </c:val>
          <c:extLst xmlns:c16r2="http://schemas.microsoft.com/office/drawing/2015/06/chart">
            <c:ext xmlns:c16="http://schemas.microsoft.com/office/drawing/2014/chart" uri="{C3380CC4-5D6E-409C-BE32-E72D297353CC}">
              <c16:uniqueId val="{00000000-989F-4C95-9388-331B4859834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989F-4C95-9388-331B4859834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71</c:v>
                </c:pt>
                <c:pt idx="3">
                  <c:v>73</c:v>
                </c:pt>
                <c:pt idx="6">
                  <c:v>73</c:v>
                </c:pt>
                <c:pt idx="9">
                  <c:v>73</c:v>
                </c:pt>
                <c:pt idx="12">
                  <c:v>73</c:v>
                </c:pt>
              </c:numCache>
            </c:numRef>
          </c:val>
          <c:extLst xmlns:c16r2="http://schemas.microsoft.com/office/drawing/2015/06/chart">
            <c:ext xmlns:c16="http://schemas.microsoft.com/office/drawing/2014/chart" uri="{C3380CC4-5D6E-409C-BE32-E72D297353CC}">
              <c16:uniqueId val="{00000002-989F-4C95-9388-331B4859834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4</c:v>
                </c:pt>
                <c:pt idx="3">
                  <c:v>0</c:v>
                </c:pt>
                <c:pt idx="6">
                  <c:v>0</c:v>
                </c:pt>
                <c:pt idx="9">
                  <c:v>0</c:v>
                </c:pt>
                <c:pt idx="12">
                  <c:v>3</c:v>
                </c:pt>
              </c:numCache>
            </c:numRef>
          </c:val>
          <c:extLst xmlns:c16r2="http://schemas.microsoft.com/office/drawing/2015/06/chart">
            <c:ext xmlns:c16="http://schemas.microsoft.com/office/drawing/2014/chart" uri="{C3380CC4-5D6E-409C-BE32-E72D297353CC}">
              <c16:uniqueId val="{00000003-989F-4C95-9388-331B4859834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2006</c:v>
                </c:pt>
                <c:pt idx="3">
                  <c:v>2006</c:v>
                </c:pt>
                <c:pt idx="6">
                  <c:v>1850</c:v>
                </c:pt>
                <c:pt idx="9">
                  <c:v>1778</c:v>
                </c:pt>
                <c:pt idx="12">
                  <c:v>1647</c:v>
                </c:pt>
              </c:numCache>
            </c:numRef>
          </c:val>
          <c:extLst xmlns:c16r2="http://schemas.microsoft.com/office/drawing/2015/06/chart">
            <c:ext xmlns:c16="http://schemas.microsoft.com/office/drawing/2014/chart" uri="{C3380CC4-5D6E-409C-BE32-E72D297353CC}">
              <c16:uniqueId val="{00000004-989F-4C95-9388-331B4859834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49</c:v>
                </c:pt>
                <c:pt idx="3">
                  <c:v>53</c:v>
                </c:pt>
                <c:pt idx="6">
                  <c:v>57</c:v>
                </c:pt>
                <c:pt idx="9">
                  <c:v>56</c:v>
                </c:pt>
                <c:pt idx="12">
                  <c:v>54</c:v>
                </c:pt>
              </c:numCache>
            </c:numRef>
          </c:val>
          <c:extLst xmlns:c16r2="http://schemas.microsoft.com/office/drawing/2015/06/chart">
            <c:ext xmlns:c16="http://schemas.microsoft.com/office/drawing/2014/chart" uri="{C3380CC4-5D6E-409C-BE32-E72D297353CC}">
              <c16:uniqueId val="{00000005-989F-4C95-9388-331B4859834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2</c:v>
                </c:pt>
              </c:numCache>
            </c:numRef>
          </c:val>
          <c:extLst xmlns:c16r2="http://schemas.microsoft.com/office/drawing/2015/06/chart">
            <c:ext xmlns:c16="http://schemas.microsoft.com/office/drawing/2014/chart" uri="{C3380CC4-5D6E-409C-BE32-E72D297353CC}">
              <c16:uniqueId val="{00000006-989F-4C95-9388-331B4859834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4506</c:v>
                </c:pt>
                <c:pt idx="3">
                  <c:v>4197</c:v>
                </c:pt>
                <c:pt idx="6">
                  <c:v>4211</c:v>
                </c:pt>
                <c:pt idx="9">
                  <c:v>4528</c:v>
                </c:pt>
                <c:pt idx="12">
                  <c:v>4617</c:v>
                </c:pt>
              </c:numCache>
            </c:numRef>
          </c:val>
          <c:extLst xmlns:c16r2="http://schemas.microsoft.com/office/drawing/2015/06/chart">
            <c:ext xmlns:c16="http://schemas.microsoft.com/office/drawing/2014/chart" uri="{C3380CC4-5D6E-409C-BE32-E72D297353CC}">
              <c16:uniqueId val="{00000007-989F-4C95-9388-331B48598346}"/>
            </c:ext>
          </c:extLst>
        </c:ser>
        <c:dLbls>
          <c:showLegendKey val="0"/>
          <c:showVal val="0"/>
          <c:showCatName val="0"/>
          <c:showSerName val="0"/>
          <c:showPercent val="0"/>
          <c:showBubbleSize val="0"/>
        </c:dLbls>
        <c:gapWidth val="100"/>
        <c:overlap val="100"/>
        <c:axId val="429144832"/>
        <c:axId val="4291456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228</c:v>
                </c:pt>
                <c:pt idx="2">
                  <c:v>#N/A</c:v>
                </c:pt>
                <c:pt idx="3">
                  <c:v>#N/A</c:v>
                </c:pt>
                <c:pt idx="4">
                  <c:v>373</c:v>
                </c:pt>
                <c:pt idx="5">
                  <c:v>#N/A</c:v>
                </c:pt>
                <c:pt idx="6">
                  <c:v>#N/A</c:v>
                </c:pt>
                <c:pt idx="7">
                  <c:v>181</c:v>
                </c:pt>
                <c:pt idx="8">
                  <c:v>#N/A</c:v>
                </c:pt>
                <c:pt idx="9">
                  <c:v>#N/A</c:v>
                </c:pt>
                <c:pt idx="10">
                  <c:v>318</c:v>
                </c:pt>
                <c:pt idx="11">
                  <c:v>#N/A</c:v>
                </c:pt>
                <c:pt idx="12">
                  <c:v>#N/A</c:v>
                </c:pt>
                <c:pt idx="13">
                  <c:v>180</c:v>
                </c:pt>
                <c:pt idx="14">
                  <c:v>#N/A</c:v>
                </c:pt>
              </c:numCache>
            </c:numRef>
          </c:val>
          <c:smooth val="0"/>
          <c:extLst xmlns:c16r2="http://schemas.microsoft.com/office/drawing/2015/06/chart">
            <c:ext xmlns:c16="http://schemas.microsoft.com/office/drawing/2014/chart" uri="{C3380CC4-5D6E-409C-BE32-E72D297353CC}">
              <c16:uniqueId val="{00000008-989F-4C95-9388-331B48598346}"/>
            </c:ext>
          </c:extLst>
        </c:ser>
        <c:dLbls>
          <c:showLegendKey val="0"/>
          <c:showVal val="0"/>
          <c:showCatName val="0"/>
          <c:showSerName val="0"/>
          <c:showPercent val="0"/>
          <c:showBubbleSize val="0"/>
        </c:dLbls>
        <c:marker val="1"/>
        <c:smooth val="0"/>
        <c:axId val="429144832"/>
        <c:axId val="429145616"/>
      </c:lineChart>
      <c:catAx>
        <c:axId val="429144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9145616"/>
        <c:crosses val="autoZero"/>
        <c:auto val="1"/>
        <c:lblAlgn val="ctr"/>
        <c:lblOffset val="100"/>
        <c:tickLblSkip val="1"/>
        <c:tickMarkSkip val="1"/>
        <c:noMultiLvlLbl val="0"/>
      </c:catAx>
      <c:valAx>
        <c:axId val="4291456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91448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45752</c:v>
                </c:pt>
                <c:pt idx="5">
                  <c:v>45092</c:v>
                </c:pt>
                <c:pt idx="8">
                  <c:v>44104</c:v>
                </c:pt>
                <c:pt idx="11">
                  <c:v>42816</c:v>
                </c:pt>
                <c:pt idx="14">
                  <c:v>42758</c:v>
                </c:pt>
              </c:numCache>
            </c:numRef>
          </c:val>
          <c:extLst xmlns:c16r2="http://schemas.microsoft.com/office/drawing/2015/06/chart">
            <c:ext xmlns:c16="http://schemas.microsoft.com/office/drawing/2014/chart" uri="{C3380CC4-5D6E-409C-BE32-E72D297353CC}">
              <c16:uniqueId val="{00000000-9834-4AFC-BFEE-2DCEB27A76F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16756</c:v>
                </c:pt>
                <c:pt idx="5">
                  <c:v>16886</c:v>
                </c:pt>
                <c:pt idx="8">
                  <c:v>17060</c:v>
                </c:pt>
                <c:pt idx="11">
                  <c:v>17835</c:v>
                </c:pt>
                <c:pt idx="14">
                  <c:v>17607</c:v>
                </c:pt>
              </c:numCache>
            </c:numRef>
          </c:val>
          <c:extLst xmlns:c16r2="http://schemas.microsoft.com/office/drawing/2015/06/chart">
            <c:ext xmlns:c16="http://schemas.microsoft.com/office/drawing/2014/chart" uri="{C3380CC4-5D6E-409C-BE32-E72D297353CC}">
              <c16:uniqueId val="{00000001-9834-4AFC-BFEE-2DCEB27A76F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10361</c:v>
                </c:pt>
                <c:pt idx="5">
                  <c:v>10506</c:v>
                </c:pt>
                <c:pt idx="8">
                  <c:v>10203</c:v>
                </c:pt>
                <c:pt idx="11">
                  <c:v>10583</c:v>
                </c:pt>
                <c:pt idx="14">
                  <c:v>11400</c:v>
                </c:pt>
              </c:numCache>
            </c:numRef>
          </c:val>
          <c:extLst xmlns:c16r2="http://schemas.microsoft.com/office/drawing/2015/06/chart">
            <c:ext xmlns:c16="http://schemas.microsoft.com/office/drawing/2014/chart" uri="{C3380CC4-5D6E-409C-BE32-E72D297353CC}">
              <c16:uniqueId val="{00000002-9834-4AFC-BFEE-2DCEB27A76F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9834-4AFC-BFEE-2DCEB27A76F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9834-4AFC-BFEE-2DCEB27A76F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9834-4AFC-BFEE-2DCEB27A76F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9986</c:v>
                </c:pt>
                <c:pt idx="3">
                  <c:v>9015</c:v>
                </c:pt>
                <c:pt idx="6">
                  <c:v>9416</c:v>
                </c:pt>
                <c:pt idx="9">
                  <c:v>8635</c:v>
                </c:pt>
                <c:pt idx="12">
                  <c:v>8669</c:v>
                </c:pt>
              </c:numCache>
            </c:numRef>
          </c:val>
          <c:extLst xmlns:c16r2="http://schemas.microsoft.com/office/drawing/2015/06/chart">
            <c:ext xmlns:c16="http://schemas.microsoft.com/office/drawing/2014/chart" uri="{C3380CC4-5D6E-409C-BE32-E72D297353CC}">
              <c16:uniqueId val="{00000006-9834-4AFC-BFEE-2DCEB27A76F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33</c:v>
                </c:pt>
                <c:pt idx="12">
                  <c:v>30</c:v>
                </c:pt>
              </c:numCache>
            </c:numRef>
          </c:val>
          <c:extLst xmlns:c16r2="http://schemas.microsoft.com/office/drawing/2015/06/chart">
            <c:ext xmlns:c16="http://schemas.microsoft.com/office/drawing/2014/chart" uri="{C3380CC4-5D6E-409C-BE32-E72D297353CC}">
              <c16:uniqueId val="{00000007-9834-4AFC-BFEE-2DCEB27A76F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20025</c:v>
                </c:pt>
                <c:pt idx="3">
                  <c:v>18960</c:v>
                </c:pt>
                <c:pt idx="6">
                  <c:v>18352</c:v>
                </c:pt>
                <c:pt idx="9">
                  <c:v>17819</c:v>
                </c:pt>
                <c:pt idx="12">
                  <c:v>17085</c:v>
                </c:pt>
              </c:numCache>
            </c:numRef>
          </c:val>
          <c:extLst xmlns:c16r2="http://schemas.microsoft.com/office/drawing/2015/06/chart">
            <c:ext xmlns:c16="http://schemas.microsoft.com/office/drawing/2014/chart" uri="{C3380CC4-5D6E-409C-BE32-E72D297353CC}">
              <c16:uniqueId val="{00000008-9834-4AFC-BFEE-2DCEB27A76F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1436</c:v>
                </c:pt>
                <c:pt idx="3">
                  <c:v>1402</c:v>
                </c:pt>
                <c:pt idx="6">
                  <c:v>1367</c:v>
                </c:pt>
                <c:pt idx="9">
                  <c:v>1354</c:v>
                </c:pt>
                <c:pt idx="12">
                  <c:v>1317</c:v>
                </c:pt>
              </c:numCache>
            </c:numRef>
          </c:val>
          <c:extLst xmlns:c16r2="http://schemas.microsoft.com/office/drawing/2015/06/chart">
            <c:ext xmlns:c16="http://schemas.microsoft.com/office/drawing/2014/chart" uri="{C3380CC4-5D6E-409C-BE32-E72D297353CC}">
              <c16:uniqueId val="{00000009-9834-4AFC-BFEE-2DCEB27A76F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47814</c:v>
                </c:pt>
                <c:pt idx="3">
                  <c:v>52187</c:v>
                </c:pt>
                <c:pt idx="6">
                  <c:v>52861</c:v>
                </c:pt>
                <c:pt idx="9">
                  <c:v>53934</c:v>
                </c:pt>
                <c:pt idx="12">
                  <c:v>55656</c:v>
                </c:pt>
              </c:numCache>
            </c:numRef>
          </c:val>
          <c:extLst xmlns:c16r2="http://schemas.microsoft.com/office/drawing/2015/06/chart">
            <c:ext xmlns:c16="http://schemas.microsoft.com/office/drawing/2014/chart" uri="{C3380CC4-5D6E-409C-BE32-E72D297353CC}">
              <c16:uniqueId val="{0000000A-9834-4AFC-BFEE-2DCEB27A76FE}"/>
            </c:ext>
          </c:extLst>
        </c:ser>
        <c:dLbls>
          <c:showLegendKey val="0"/>
          <c:showVal val="0"/>
          <c:showCatName val="0"/>
          <c:showSerName val="0"/>
          <c:showPercent val="0"/>
          <c:showBubbleSize val="0"/>
        </c:dLbls>
        <c:gapWidth val="100"/>
        <c:overlap val="100"/>
        <c:axId val="429145224"/>
        <c:axId val="4291424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6391</c:v>
                </c:pt>
                <c:pt idx="2">
                  <c:v>#N/A</c:v>
                </c:pt>
                <c:pt idx="3">
                  <c:v>#N/A</c:v>
                </c:pt>
                <c:pt idx="4">
                  <c:v>9080</c:v>
                </c:pt>
                <c:pt idx="5">
                  <c:v>#N/A</c:v>
                </c:pt>
                <c:pt idx="6">
                  <c:v>#N/A</c:v>
                </c:pt>
                <c:pt idx="7">
                  <c:v>10630</c:v>
                </c:pt>
                <c:pt idx="8">
                  <c:v>#N/A</c:v>
                </c:pt>
                <c:pt idx="9">
                  <c:v>#N/A</c:v>
                </c:pt>
                <c:pt idx="10">
                  <c:v>10541</c:v>
                </c:pt>
                <c:pt idx="11">
                  <c:v>#N/A</c:v>
                </c:pt>
                <c:pt idx="12">
                  <c:v>#N/A</c:v>
                </c:pt>
                <c:pt idx="13">
                  <c:v>10991</c:v>
                </c:pt>
                <c:pt idx="14">
                  <c:v>#N/A</c:v>
                </c:pt>
              </c:numCache>
            </c:numRef>
          </c:val>
          <c:smooth val="0"/>
          <c:extLst xmlns:c16r2="http://schemas.microsoft.com/office/drawing/2015/06/chart">
            <c:ext xmlns:c16="http://schemas.microsoft.com/office/drawing/2014/chart" uri="{C3380CC4-5D6E-409C-BE32-E72D297353CC}">
              <c16:uniqueId val="{0000000B-9834-4AFC-BFEE-2DCEB27A76FE}"/>
            </c:ext>
          </c:extLst>
        </c:ser>
        <c:dLbls>
          <c:showLegendKey val="0"/>
          <c:showVal val="0"/>
          <c:showCatName val="0"/>
          <c:showSerName val="0"/>
          <c:showPercent val="0"/>
          <c:showBubbleSize val="0"/>
        </c:dLbls>
        <c:marker val="1"/>
        <c:smooth val="0"/>
        <c:axId val="429145224"/>
        <c:axId val="429142480"/>
      </c:lineChart>
      <c:catAx>
        <c:axId val="429145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29142480"/>
        <c:crosses val="autoZero"/>
        <c:auto val="1"/>
        <c:lblAlgn val="ctr"/>
        <c:lblOffset val="100"/>
        <c:tickLblSkip val="1"/>
        <c:tickMarkSkip val="1"/>
        <c:noMultiLvlLbl val="0"/>
      </c:catAx>
      <c:valAx>
        <c:axId val="4291424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91452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5883</c:v>
                </c:pt>
                <c:pt idx="1">
                  <c:v>5713</c:v>
                </c:pt>
                <c:pt idx="2">
                  <c:v>5654</c:v>
                </c:pt>
              </c:numCache>
            </c:numRef>
          </c:val>
          <c:extLst xmlns:c16r2="http://schemas.microsoft.com/office/drawing/2015/06/chart">
            <c:ext xmlns:c16="http://schemas.microsoft.com/office/drawing/2014/chart" uri="{C3380CC4-5D6E-409C-BE32-E72D297353CC}">
              <c16:uniqueId val="{00000000-8F8D-4D5C-BC9B-85425F43E55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1-8F8D-4D5C-BC9B-85425F43E55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1473</c:v>
                </c:pt>
                <c:pt idx="1">
                  <c:v>1479</c:v>
                </c:pt>
                <c:pt idx="2">
                  <c:v>1479</c:v>
                </c:pt>
              </c:numCache>
            </c:numRef>
          </c:val>
          <c:extLst xmlns:c16r2="http://schemas.microsoft.com/office/drawing/2015/06/chart">
            <c:ext xmlns:c16="http://schemas.microsoft.com/office/drawing/2014/chart" uri="{C3380CC4-5D6E-409C-BE32-E72D297353CC}">
              <c16:uniqueId val="{00000002-8F8D-4D5C-BC9B-85425F43E55A}"/>
            </c:ext>
          </c:extLst>
        </c:ser>
        <c:dLbls>
          <c:showLegendKey val="0"/>
          <c:showVal val="0"/>
          <c:showCatName val="0"/>
          <c:showSerName val="0"/>
          <c:showPercent val="0"/>
          <c:showBubbleSize val="0"/>
        </c:dLbls>
        <c:gapWidth val="120"/>
        <c:overlap val="100"/>
        <c:axId val="429144048"/>
        <c:axId val="429142872"/>
      </c:barChart>
      <c:catAx>
        <c:axId val="429144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29142872"/>
        <c:crosses val="autoZero"/>
        <c:auto val="1"/>
        <c:lblAlgn val="ctr"/>
        <c:lblOffset val="100"/>
        <c:tickLblSkip val="1"/>
        <c:tickMarkSkip val="1"/>
        <c:noMultiLvlLbl val="0"/>
      </c:catAx>
      <c:valAx>
        <c:axId val="42914287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291440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D194-412F-82BC-F2494B8D8F35}"/>
                </c:ext>
                <c:ext xmlns:c15="http://schemas.microsoft.com/office/drawing/2012/chart" uri="{CE6537A1-D6FC-4f65-9D91-7224C49458BB}">
                  <c15:dlblFieldTable>
                    <c15:dlblFTEntry>
                      <c15:txfldGUID>{0FFA2EF9-8AC6-4B7C-BE5B-0FD7F939B850}</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D194-412F-82BC-F2494B8D8F35}"/>
                </c:ext>
                <c:ext xmlns:c15="http://schemas.microsoft.com/office/drawing/2012/chart" uri="{CE6537A1-D6FC-4f65-9D91-7224C49458BB}">
                  <c15:dlblFieldTable>
                    <c15:dlblFTEntry>
                      <c15:txfldGUID>{DF627D7F-7258-4F9B-995C-A34805D6D52B}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D194-412F-82BC-F2494B8D8F35}"/>
                </c:ext>
                <c:ext xmlns:c15="http://schemas.microsoft.com/office/drawing/2012/chart" uri="{CE6537A1-D6FC-4f65-9D91-7224C49458BB}">
                  <c15:dlblFieldTable>
                    <c15:dlblFTEntry>
                      <c15:txfldGUID>{23FDAFC1-F204-470D-849E-A71A20E8CFC7}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D194-412F-82BC-F2494B8D8F35}"/>
                </c:ext>
                <c:ext xmlns:c15="http://schemas.microsoft.com/office/drawing/2012/chart" uri="{CE6537A1-D6FC-4f65-9D91-7224C49458BB}">
                  <c15:dlblFieldTable>
                    <c15:dlblFTEntry>
                      <c15:txfldGUID>{FC7C749E-FBB1-4E03-B003-5386A7996778}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D194-412F-82BC-F2494B8D8F35}"/>
                </c:ext>
                <c:ext xmlns:c15="http://schemas.microsoft.com/office/drawing/2012/chart" uri="{CE6537A1-D6FC-4f65-9D91-7224C49458BB}">
                  <c15:dlblFieldTable>
                    <c15:dlblFTEntry>
                      <c15:txfldGUID>{BEBC826F-0D16-4D50-9708-E9DE4A04DC3D}</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D194-412F-82BC-F2494B8D8F35}"/>
                </c:ext>
                <c:ext xmlns:c15="http://schemas.microsoft.com/office/drawing/2012/chart" uri="{CE6537A1-D6FC-4f65-9D91-7224C49458BB}">
                  <c15:dlblFieldTable>
                    <c15:dlblFTEntry>
                      <c15:txfldGUID>{2EEC6CE9-3722-4C7E-ACC2-C502FF852C7B}</c15:txfldGUID>
                      <c15:f>公会計指標分析・財政指標組合せ分析表!$BX$50</c15:f>
                      <c15:dlblFieldTableCache>
                        <c:ptCount val="1"/>
                        <c:pt idx="0">
                          <c:v>H27</c:v>
                        </c:pt>
                      </c15:dlblFieldTableCache>
                    </c15:dlblFTEntry>
                  </c15:dlblFieldTable>
                  <c15:showDataLabelsRange val="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D194-412F-82BC-F2494B8D8F35}"/>
                </c:ext>
                <c:ext xmlns:c15="http://schemas.microsoft.com/office/drawing/2012/chart" uri="{CE6537A1-D6FC-4f65-9D91-7224C49458BB}">
                  <c15:dlblFieldTable>
                    <c15:dlblFTEntry>
                      <c15:txfldGUID>{66A931E5-4E6D-4971-881A-55CC8ECEF20B}</c15:txfldGUID>
                      <c15:f>公会計指標分析・財政指標組合せ分析表!$CF$50</c15:f>
                      <c15:dlblFieldTableCache>
                        <c:ptCount val="1"/>
                        <c:pt idx="0">
                          <c:v>H28</c:v>
                        </c:pt>
                      </c15:dlblFieldTableCache>
                    </c15:dlblFTEntry>
                  </c15:dlblFieldTable>
                  <c15:showDataLabelsRange val="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D194-412F-82BC-F2494B8D8F35}"/>
                </c:ext>
                <c:ext xmlns:c15="http://schemas.microsoft.com/office/drawing/2012/chart" uri="{CE6537A1-D6FC-4f65-9D91-7224C49458BB}">
                  <c15:dlblFieldTable>
                    <c15:dlblFTEntry>
                      <c15:txfldGUID>{A52D3874-CA17-4268-B995-1853D0EFDA57}</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D194-412F-82BC-F2494B8D8F35}"/>
                </c:ext>
                <c:ext xmlns:c15="http://schemas.microsoft.com/office/drawing/2012/chart" uri="{CE6537A1-D6FC-4f65-9D91-7224C49458BB}">
                  <c15:dlblFieldTable>
                    <c15:dlblFTEntry>
                      <c15:txfldGUID>{20047ACC-436C-4410-9B3C-C959FEEC0249}</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D194-412F-82BC-F2494B8D8F3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194-412F-82BC-F2494B8D8F35}"/>
                </c:ext>
                <c:ext xmlns:c15="http://schemas.microsoft.com/office/drawing/2012/chart" uri="{CE6537A1-D6FC-4f65-9D91-7224C49458BB}">
                  <c15:dlblFieldTable>
                    <c15:dlblFTEntry>
                      <c15:txfldGUID>{99763B9C-7ED0-4A20-A1BA-9818FD12EC05}</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D194-412F-82BC-F2494B8D8F35}"/>
                </c:ext>
                <c:ext xmlns:c15="http://schemas.microsoft.com/office/drawing/2012/chart" uri="{CE6537A1-D6FC-4f65-9D91-7224C49458BB}">
                  <c15:dlblFieldTable>
                    <c15:dlblFTEntry>
                      <c15:txfldGUID>{18384DBE-3300-48AD-8DC2-61A806DC6FFC}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D194-412F-82BC-F2494B8D8F35}"/>
                </c:ext>
                <c:ext xmlns:c15="http://schemas.microsoft.com/office/drawing/2012/chart" uri="{CE6537A1-D6FC-4f65-9D91-7224C49458BB}">
                  <c15:dlblFieldTable>
                    <c15:dlblFTEntry>
                      <c15:txfldGUID>{BF27A2AE-93BE-40C6-BD5E-92904FD4CDD3}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D194-412F-82BC-F2494B8D8F35}"/>
                </c:ext>
                <c:ext xmlns:c15="http://schemas.microsoft.com/office/drawing/2012/chart" uri="{CE6537A1-D6FC-4f65-9D91-7224C49458BB}">
                  <c15:dlblFieldTable>
                    <c15:dlblFTEntry>
                      <c15:txfldGUID>{986017CB-614A-4AEE-8B02-B4D3055FC12A}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D194-412F-82BC-F2494B8D8F35}"/>
                </c:ext>
                <c:ext xmlns:c15="http://schemas.microsoft.com/office/drawing/2012/chart" uri="{CE6537A1-D6FC-4f65-9D91-7224C49458BB}">
                  <c15:dlblFieldTable>
                    <c15:dlblFTEntry>
                      <c15:txfldGUID>{434E8C76-B6A2-48C2-B236-B6B56D4E5D8B}</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D194-412F-82BC-F2494B8D8F35}"/>
                </c:ext>
                <c:ext xmlns:c15="http://schemas.microsoft.com/office/drawing/2012/chart" uri="{CE6537A1-D6FC-4f65-9D91-7224C49458BB}">
                  <c15:dlblFieldTable>
                    <c15:dlblFTEntry>
                      <c15:txfldGUID>{59CB6B82-80EA-40AC-B069-73538237198B}</c15:txfldGUID>
                      <c15:f>公会計指標分析・財政指標組合せ分析表!$BX$50</c15:f>
                      <c15:dlblFieldTableCache>
                        <c:ptCount val="1"/>
                        <c:pt idx="0">
                          <c:v>H27</c:v>
                        </c:pt>
                      </c15:dlblFieldTableCache>
                    </c15:dlblFTEntry>
                  </c15:dlblFieldTable>
                  <c15:showDataLabelsRange val="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D194-412F-82BC-F2494B8D8F35}"/>
                </c:ext>
                <c:ext xmlns:c15="http://schemas.microsoft.com/office/drawing/2012/chart" uri="{CE6537A1-D6FC-4f65-9D91-7224C49458BB}">
                  <c15:dlblFieldTable>
                    <c15:dlblFTEntry>
                      <c15:txfldGUID>{0B8F3FF5-3D6A-4CA1-8562-2AC9B33E0BD2}</c15:txfldGUID>
                      <c15:f>公会計指標分析・財政指標組合せ分析表!$CF$50</c15:f>
                      <c15:dlblFieldTableCache>
                        <c:ptCount val="1"/>
                        <c:pt idx="0">
                          <c:v>H28</c:v>
                        </c:pt>
                      </c15:dlblFieldTableCache>
                    </c15:dlblFTEntry>
                  </c15:dlblFieldTable>
                  <c15:showDataLabelsRange val="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D194-412F-82BC-F2494B8D8F35}"/>
                </c:ext>
                <c:ext xmlns:c15="http://schemas.microsoft.com/office/drawing/2012/chart" uri="{CE6537A1-D6FC-4f65-9D91-7224C49458BB}">
                  <c15:dlblFieldTable>
                    <c15:dlblFTEntry>
                      <c15:txfldGUID>{7F186869-7680-4D8D-9BF5-CAB63712D945}</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D194-412F-82BC-F2494B8D8F35}"/>
                </c:ext>
                <c:ext xmlns:c15="http://schemas.microsoft.com/office/drawing/2012/chart" uri="{CE6537A1-D6FC-4f65-9D91-7224C49458BB}">
                  <c15:dlblFieldTable>
                    <c15:dlblFTEntry>
                      <c15:txfldGUID>{E5FD1221-4F76-4AD9-990C-350CFE187266}</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numCache>
            </c:numRef>
          </c:xVal>
          <c:yVal>
            <c:numRef>
              <c:f>公会計指標分析・財政指標組合せ分析表!$BP$55:$DC$55</c:f>
              <c:numCache>
                <c:formatCode>#,##0.0;"▲ "#,##0.0</c:formatCode>
                <c:ptCount val="40"/>
              </c:numCache>
            </c:numRef>
          </c:yVal>
          <c:smooth val="0"/>
          <c:extLst xmlns:c16r2="http://schemas.microsoft.com/office/drawing/2015/06/chart">
            <c:ext xmlns:c16="http://schemas.microsoft.com/office/drawing/2014/chart" uri="{C3380CC4-5D6E-409C-BE32-E72D297353CC}">
              <c16:uniqueId val="{00000013-D194-412F-82BC-F2494B8D8F35}"/>
            </c:ext>
          </c:extLst>
        </c:ser>
        <c:dLbls>
          <c:showLegendKey val="0"/>
          <c:showVal val="1"/>
          <c:showCatName val="0"/>
          <c:showSerName val="0"/>
          <c:showPercent val="0"/>
          <c:showBubbleSize val="0"/>
        </c:dLbls>
        <c:axId val="432900400"/>
        <c:axId val="432893736"/>
      </c:scatterChart>
      <c:valAx>
        <c:axId val="43290040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32893736"/>
        <c:crosses val="autoZero"/>
        <c:crossBetween val="midCat"/>
      </c:valAx>
      <c:valAx>
        <c:axId val="43289373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3290040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5331-4B75-8229-EDFC95010C35}"/>
                </c:ext>
                <c:ext xmlns:c15="http://schemas.microsoft.com/office/drawing/2012/chart" uri="{CE6537A1-D6FC-4f65-9D91-7224C49458BB}">
                  <c15:dlblFieldTable>
                    <c15:dlblFTEntry>
                      <c15:txfldGUID>{57C5409D-FECE-4BF1-A35C-73F6B9E052A1}</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331-4B75-8229-EDFC95010C35}"/>
                </c:ext>
                <c:ext xmlns:c15="http://schemas.microsoft.com/office/drawing/2012/chart" uri="{CE6537A1-D6FC-4f65-9D91-7224C49458BB}">
                  <c15:dlblFieldTable>
                    <c15:dlblFTEntry>
                      <c15:txfldGUID>{B7C6A617-2838-4EAB-A0D8-2D0EBD4275A4}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5331-4B75-8229-EDFC95010C35}"/>
                </c:ext>
                <c:ext xmlns:c15="http://schemas.microsoft.com/office/drawing/2012/chart" uri="{CE6537A1-D6FC-4f65-9D91-7224C49458BB}">
                  <c15:dlblFieldTable>
                    <c15:dlblFTEntry>
                      <c15:txfldGUID>{3755581E-33BA-4A19-94FB-3ECFA34BF52E}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5331-4B75-8229-EDFC95010C35}"/>
                </c:ext>
                <c:ext xmlns:c15="http://schemas.microsoft.com/office/drawing/2012/chart" uri="{CE6537A1-D6FC-4f65-9D91-7224C49458BB}">
                  <c15:dlblFieldTable>
                    <c15:dlblFTEntry>
                      <c15:txfldGUID>{3DD2FD83-006D-4428-A665-A0C9122B86EE}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5331-4B75-8229-EDFC95010C35}"/>
                </c:ext>
                <c:ext xmlns:c15="http://schemas.microsoft.com/office/drawing/2012/chart" uri="{CE6537A1-D6FC-4f65-9D91-7224C49458BB}">
                  <c15:dlblFieldTable>
                    <c15:dlblFTEntry>
                      <c15:txfldGUID>{DE2AD4E2-D0D5-44C7-BF99-613D90F79A95}</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5331-4B75-8229-EDFC95010C35}"/>
                </c:ext>
                <c:ext xmlns:c15="http://schemas.microsoft.com/office/drawing/2012/chart" uri="{CE6537A1-D6FC-4f65-9D91-7224C49458BB}">
                  <c15:dlblFieldTable>
                    <c15:dlblFTEntry>
                      <c15:txfldGUID>{815EF3D1-F591-4F76-AD47-460354CDE66E}</c15:txfldGUID>
                      <c15:f>公会計指標分析・財政指標組合せ分析表!$BX$72</c15:f>
                      <c15:dlblFieldTableCache>
                        <c:ptCount val="1"/>
                        <c:pt idx="0">
                          <c:v>H27</c:v>
                        </c:pt>
                      </c15:dlblFieldTableCache>
                    </c15:dlblFTEntry>
                  </c15:dlblFieldTable>
                  <c15:showDataLabelsRange val="0"/>
                </c:ext>
              </c:extLst>
            </c:dLbl>
            <c:dLbl>
              <c:idx val="16"/>
              <c:layout>
                <c:manualLayout>
                  <c:x val="-4.5160355153971293E-2"/>
                  <c:y val="-5.1070890132042655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5331-4B75-8229-EDFC95010C35}"/>
                </c:ext>
                <c:ext xmlns:c15="http://schemas.microsoft.com/office/drawing/2012/chart" uri="{CE6537A1-D6FC-4f65-9D91-7224C49458BB}">
                  <c15:dlblFieldTable>
                    <c15:dlblFTEntry>
                      <c15:txfldGUID>{A0A280DD-357C-46FD-8039-DC72FE0F40B2}</c15:txfldGUID>
                      <c15:f>公会計指標分析・財政指標組合せ分析表!$CF$72</c15:f>
                      <c15:dlblFieldTableCache>
                        <c:ptCount val="1"/>
                        <c:pt idx="0">
                          <c:v>H28</c:v>
                        </c:pt>
                      </c15:dlblFieldTableCache>
                    </c15:dlblFTEntry>
                  </c15:dlblFieldTable>
                  <c15:showDataLabelsRange val="0"/>
                </c:ext>
              </c:extLst>
            </c:dLbl>
            <c:dLbl>
              <c:idx val="24"/>
              <c:layout>
                <c:manualLayout>
                  <c:x val="-1.8235628084250027E-2"/>
                  <c:y val="-6.2154301609623076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5331-4B75-8229-EDFC95010C35}"/>
                </c:ext>
                <c:ext xmlns:c15="http://schemas.microsoft.com/office/drawing/2012/chart" uri="{CE6537A1-D6FC-4f65-9D91-7224C49458BB}">
                  <c15:dlblFieldTable>
                    <c15:dlblFTEntry>
                      <c15:txfldGUID>{350B9693-CE89-4B4A-9FF4-21721BEB8E0F}</c15:txfldGUID>
                      <c15:f>公会計指標分析・財政指標組合せ分析表!$CN$72</c15:f>
                      <c15:dlblFieldTableCache>
                        <c:ptCount val="1"/>
                        <c:pt idx="0">
                          <c:v>H29</c:v>
                        </c:pt>
                      </c15:dlblFieldTableCache>
                    </c15:dlblFTEntry>
                  </c15:dlblFieldTable>
                  <c15:showDataLabelsRange val="0"/>
                </c:ext>
              </c:extLst>
            </c:dLbl>
            <c:dLbl>
              <c:idx val="32"/>
              <c:layout>
                <c:manualLayout>
                  <c:x val="-3.1697991619110633E-2"/>
                  <c:y val="-7.4024578277931408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5331-4B75-8229-EDFC95010C35}"/>
                </c:ext>
                <c:ext xmlns:c15="http://schemas.microsoft.com/office/drawing/2012/chart" uri="{CE6537A1-D6FC-4f65-9D91-7224C49458BB}">
                  <c15:dlblFieldTable>
                    <c15:dlblFTEntry>
                      <c15:txfldGUID>{2864F68B-F122-4355-A448-C147D1FDB271}</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c:v>
                </c:pt>
                <c:pt idx="8">
                  <c:v>1.3</c:v>
                </c:pt>
                <c:pt idx="16">
                  <c:v>0.7</c:v>
                </c:pt>
                <c:pt idx="24">
                  <c:v>0.7</c:v>
                </c:pt>
                <c:pt idx="32">
                  <c:v>0.6</c:v>
                </c:pt>
              </c:numCache>
            </c:numRef>
          </c:xVal>
          <c:yVal>
            <c:numRef>
              <c:f>公会計指標分析・財政指標組合せ分析表!$BP$73:$DC$73</c:f>
              <c:numCache>
                <c:formatCode>#,##0.0;"▲ "#,##0.0</c:formatCode>
                <c:ptCount val="40"/>
                <c:pt idx="0">
                  <c:v>18</c:v>
                </c:pt>
                <c:pt idx="8">
                  <c:v>25.1</c:v>
                </c:pt>
                <c:pt idx="16">
                  <c:v>28.9</c:v>
                </c:pt>
                <c:pt idx="24">
                  <c:v>28.4</c:v>
                </c:pt>
                <c:pt idx="32">
                  <c:v>29.6</c:v>
                </c:pt>
              </c:numCache>
            </c:numRef>
          </c:yVal>
          <c:smooth val="0"/>
          <c:extLst xmlns:c16r2="http://schemas.microsoft.com/office/drawing/2015/06/chart">
            <c:ext xmlns:c16="http://schemas.microsoft.com/office/drawing/2014/chart" uri="{C3380CC4-5D6E-409C-BE32-E72D297353CC}">
              <c16:uniqueId val="{00000009-5331-4B75-8229-EDFC95010C3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5331-4B75-8229-EDFC95010C35}"/>
                </c:ext>
                <c:ext xmlns:c15="http://schemas.microsoft.com/office/drawing/2012/chart" uri="{CE6537A1-D6FC-4f65-9D91-7224C49458BB}">
                  <c15:dlblFieldTable>
                    <c15:dlblFTEntry>
                      <c15:txfldGUID>{E0938226-53B0-49B5-914F-25AE7F808FD6}</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5331-4B75-8229-EDFC95010C35}"/>
                </c:ext>
                <c:ext xmlns:c15="http://schemas.microsoft.com/office/drawing/2012/chart" uri="{CE6537A1-D6FC-4f65-9D91-7224C49458BB}">
                  <c15:dlblFieldTable>
                    <c15:dlblFTEntry>
                      <c15:txfldGUID>{CE67C17A-9DC2-4921-93E6-5F5B16934980}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5331-4B75-8229-EDFC95010C35}"/>
                </c:ext>
                <c:ext xmlns:c15="http://schemas.microsoft.com/office/drawing/2012/chart" uri="{CE6537A1-D6FC-4f65-9D91-7224C49458BB}">
                  <c15:dlblFieldTable>
                    <c15:dlblFTEntry>
                      <c15:txfldGUID>{8F728C18-0DFE-4E4A-98D7-ABD604193CD2}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5331-4B75-8229-EDFC95010C35}"/>
                </c:ext>
                <c:ext xmlns:c15="http://schemas.microsoft.com/office/drawing/2012/chart" uri="{CE6537A1-D6FC-4f65-9D91-7224C49458BB}">
                  <c15:dlblFieldTable>
                    <c15:dlblFTEntry>
                      <c15:txfldGUID>{C149C11C-34A6-4CA8-B6F5-9086E8C4958D}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5331-4B75-8229-EDFC95010C35}"/>
                </c:ext>
                <c:ext xmlns:c15="http://schemas.microsoft.com/office/drawing/2012/chart" uri="{CE6537A1-D6FC-4f65-9D91-7224C49458BB}">
                  <c15:dlblFieldTable>
                    <c15:dlblFTEntry>
                      <c15:txfldGUID>{E8CE37C8-9FE6-46A7-BC11-5074D977E6FE}</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5331-4B75-8229-EDFC95010C35}"/>
                </c:ext>
                <c:ext xmlns:c15="http://schemas.microsoft.com/office/drawing/2012/chart" uri="{CE6537A1-D6FC-4f65-9D91-7224C49458BB}">
                  <c15:dlblFieldTable>
                    <c15:dlblFTEntry>
                      <c15:txfldGUID>{D8E75B7C-6909-4157-8D8C-BBBF646CA6DF}</c15:txfldGUID>
                      <c15:f>公会計指標分析・財政指標組合せ分析表!$BX$72</c15:f>
                      <c15:dlblFieldTableCache>
                        <c:ptCount val="1"/>
                        <c:pt idx="0">
                          <c:v>H27</c:v>
                        </c:pt>
                      </c15:dlblFieldTableCache>
                    </c15:dlblFTEntry>
                  </c15:dlblFieldTable>
                  <c15:showDataLabelsRange val="0"/>
                </c:ext>
              </c:extLst>
            </c:dLbl>
            <c:dLbl>
              <c:idx val="16"/>
              <c:layout>
                <c:manualLayout>
                  <c:x val="-2.9536073089258309E-2"/>
                  <c:y val="-7.0515964373073114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5331-4B75-8229-EDFC95010C35}"/>
                </c:ext>
                <c:ext xmlns:c15="http://schemas.microsoft.com/office/drawing/2012/chart" uri="{CE6537A1-D6FC-4f65-9D91-7224C49458BB}">
                  <c15:dlblFieldTable>
                    <c15:dlblFTEntry>
                      <c15:txfldGUID>{DB5E46B4-D7BC-4940-BD43-3AF61F2A1D98}</c15:txfldGUID>
                      <c15:f>公会計指標分析・財政指標組合せ分析表!$CF$72</c15:f>
                      <c15:dlblFieldTableCache>
                        <c:ptCount val="1"/>
                        <c:pt idx="0">
                          <c:v>H28</c:v>
                        </c:pt>
                      </c15:dlblFieldTableCache>
                    </c15:dlblFTEntry>
                  </c15:dlblFieldTable>
                  <c15:showDataLabelsRange val="0"/>
                </c:ext>
              </c:extLst>
            </c:dLbl>
            <c:dLbl>
              <c:idx val="24"/>
              <c:layout>
                <c:manualLayout>
                  <c:x val="-3.385991014896296E-2"/>
                  <c:y val="-5.4317329802514816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5331-4B75-8229-EDFC95010C35}"/>
                </c:ext>
                <c:ext xmlns:c15="http://schemas.microsoft.com/office/drawing/2012/chart" uri="{CE6537A1-D6FC-4f65-9D91-7224C49458BB}">
                  <c15:dlblFieldTable>
                    <c15:dlblFTEntry>
                      <c15:txfldGUID>{6D166774-49D9-41E5-A765-A74D31A4CB5F}</c15:txfldGUID>
                      <c15:f>公会計指標分析・財政指標組合せ分析表!$CN$72</c15:f>
                      <c15:dlblFieldTableCache>
                        <c:ptCount val="1"/>
                        <c:pt idx="0">
                          <c:v>H29</c:v>
                        </c:pt>
                      </c15:dlblFieldTableCache>
                    </c15:dlblFTEntry>
                  </c15:dlblFieldTable>
                  <c15:showDataLabelsRange val="0"/>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5331-4B75-8229-EDFC95010C35}"/>
                </c:ext>
                <c:ext xmlns:c15="http://schemas.microsoft.com/office/drawing/2012/chart" uri="{CE6537A1-D6FC-4f65-9D91-7224C49458BB}">
                  <c15:dlblFieldTable>
                    <c15:dlblFTEntry>
                      <c15:txfldGUID>{DD26238B-B7E5-4FE4-AE01-DC4E4FC48A69}</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6.3</c:v>
                </c:pt>
                <c:pt idx="16">
                  <c:v>5.2</c:v>
                </c:pt>
                <c:pt idx="24">
                  <c:v>5</c:v>
                </c:pt>
                <c:pt idx="32">
                  <c:v>4.2</c:v>
                </c:pt>
              </c:numCache>
            </c:numRef>
          </c:xVal>
          <c:yVal>
            <c:numRef>
              <c:f>公会計指標分析・財政指標組合せ分析表!$BP$77:$DC$77</c:f>
              <c:numCache>
                <c:formatCode>#,##0.0;"▲ "#,##0.0</c:formatCode>
                <c:ptCount val="40"/>
                <c:pt idx="0">
                  <c:v>45.1</c:v>
                </c:pt>
                <c:pt idx="8">
                  <c:v>37.4</c:v>
                </c:pt>
                <c:pt idx="16">
                  <c:v>31</c:v>
                </c:pt>
                <c:pt idx="24">
                  <c:v>30</c:v>
                </c:pt>
                <c:pt idx="32">
                  <c:v>23.1</c:v>
                </c:pt>
              </c:numCache>
            </c:numRef>
          </c:yVal>
          <c:smooth val="0"/>
          <c:extLst xmlns:c16r2="http://schemas.microsoft.com/office/drawing/2015/06/chart">
            <c:ext xmlns:c16="http://schemas.microsoft.com/office/drawing/2014/chart" uri="{C3380CC4-5D6E-409C-BE32-E72D297353CC}">
              <c16:uniqueId val="{00000013-5331-4B75-8229-EDFC95010C35}"/>
            </c:ext>
          </c:extLst>
        </c:ser>
        <c:dLbls>
          <c:showLegendKey val="0"/>
          <c:showVal val="1"/>
          <c:showCatName val="0"/>
          <c:showSerName val="0"/>
          <c:showPercent val="0"/>
          <c:showBubbleSize val="0"/>
        </c:dLbls>
        <c:axId val="432896872"/>
        <c:axId val="432897264"/>
      </c:scatterChart>
      <c:valAx>
        <c:axId val="432896872"/>
        <c:scaling>
          <c:orientation val="minMax"/>
          <c:max val="7.6999999999999993"/>
          <c:min val="0.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32897264"/>
        <c:crosses val="autoZero"/>
        <c:crossBetween val="midCat"/>
      </c:valAx>
      <c:valAx>
        <c:axId val="432897264"/>
        <c:scaling>
          <c:orientation val="minMax"/>
          <c:max val="50"/>
          <c:min val="1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3289687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神奈川県大和市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実質公債費比率の分子が前年度よりも</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1.4</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億円</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減額</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となった要因は、</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元利償還金が増加（</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0.9</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億円）となったものの、公営企業債の元利償還金に対する繰入額が減額（</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1.3</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億円）となり、</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控除される算入公債費等</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も</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増加（</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1.0</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億円）した</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ことによる。</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anose="020B0609070205080204" pitchFamily="49" charset="-128"/>
              <a:ea typeface="ＭＳ ゴシック" panose="020B0609070205080204" pitchFamily="49" charset="-128"/>
            </a:rPr>
            <a:t>満期一括償還方式の地方債に係る積み立てについては、元金据え置き期間中は、毎年決算余剰金積立（１０％）を行う。</a:t>
          </a:r>
          <a:endParaRPr kumimoji="1" lang="en-US" altLang="ja-JP" sz="1000">
            <a:latin typeface="ＭＳ ゴシック" panose="020B0609070205080204" pitchFamily="49" charset="-128"/>
            <a:ea typeface="ＭＳ ゴシック" panose="020B0609070205080204" pitchFamily="49" charset="-128"/>
          </a:endParaRPr>
        </a:p>
        <a:p>
          <a:r>
            <a:rPr kumimoji="1" lang="ja-JP" altLang="en-US" sz="1000">
              <a:latin typeface="ＭＳ ゴシック" panose="020B0609070205080204" pitchFamily="49" charset="-128"/>
              <a:ea typeface="ＭＳ ゴシック" panose="020B0609070205080204" pitchFamily="49" charset="-128"/>
            </a:rPr>
            <a:t>そのため残高、積立額は、過去の発行額に合わせて増減する。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神奈川県大和市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将来負担比率の分子が前年度</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より微増</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4.5</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億円</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）となった要因は、一般会計等に係る地方債の現在高が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17.2</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億円増加となったものの、</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公営企業債等繰入見込額が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7.3</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億円減少したことや、充当可能基金が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8.2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億円増加したことによる。</a:t>
          </a:r>
          <a:endParaRPr kumimoji="1" lang="ja-JP" altLang="en-US" sz="1400">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神奈川県大和市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億円の減少となった主な要因としては、財政調整基金の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億円の減が挙げられる。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財政調整基金の減理由は下欄参照。</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年度毎の政策課題に対応する為、財政調整基金を取り崩す必要がある。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また、基金全体としては、減少傾向が見込まれることから、中長期的には寄附金等の確保に努める必要がある。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退職手当引当基金：大和市職員が退職した場合に支給する退職手当の財源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保健福祉基金：社会福祉の充実を図るため、保健福祉事業に充てる財源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保健福祉基金：平成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年度中にコグニバイクなど機器等の購入により、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万円の取り崩しをおこなったため減</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大口の寄附金がない場合、減少傾向となることから、中長期的には寄附金の確保に努める必要がある。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決算剰余金積立を上回る取り崩しとなったことから、平成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年度の財政調整基金残高は前年度に比較して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億円減少し、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以上を積み立て、標準財政規模の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％の残高を確保する。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神奈川県大和市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237,112
230,459
27.09
76,606,227
74,380,989
1,932,113
41,331,682
55,489,531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29.6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23971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298132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3836446"/>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85725</xdr:colOff>
      <xdr:row>36</xdr:row>
      <xdr:rowOff>168275</xdr:rowOff>
    </xdr:to>
    <xdr:sp macro="" textlink="">
      <xdr:nvSpPr>
        <xdr:cNvPr id="48" name="正方形/長方形 47"/>
        <xdr:cNvSpPr/>
      </xdr:nvSpPr>
      <xdr:spPr>
        <a:xfrm>
          <a:off x="1270000" y="4181475"/>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57</xdr:col>
      <xdr:colOff>149225</xdr:colOff>
      <xdr:row>20</xdr:row>
      <xdr:rowOff>149225</xdr:rowOff>
    </xdr:from>
    <xdr:to>
      <xdr:col>80</xdr:col>
      <xdr:colOff>9525</xdr:colOff>
      <xdr:row>22</xdr:row>
      <xdr:rowOff>28575</xdr:rowOff>
    </xdr:to>
    <xdr:sp macro="" textlink="">
      <xdr:nvSpPr>
        <xdr:cNvPr id="49" name="正方形/長方形 48"/>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50" name="正方形/長方形 49"/>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51" name="正方形/長方形 50"/>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[ 725.1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52" name="正方形/長方形 51"/>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53" name="正方形/長方形 52"/>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54" name="正方形/長方形 53"/>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55" name="正方形/長方形 54"/>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56" name="正方形/長方形 55"/>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57" name="正方形/長方形 56"/>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58" name="正方形/長方形 57"/>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59" name="正方形/長方形 58"/>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60" name="正方形/長方形 59"/>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61" name="テキスト ボックス 60"/>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債務償還比率は、市の経常的な歳入に対して地方債等の将来負担額の大きさを示す指標。</a:t>
          </a:r>
          <a:r>
            <a:rPr kumimoji="1" lang="en-US" altLang="ja-JP" sz="1100">
              <a:latin typeface="ＭＳ Ｐゴシック" panose="020B0600070205080204" pitchFamily="50" charset="-128"/>
              <a:ea typeface="ＭＳ Ｐゴシック" panose="020B0600070205080204" pitchFamily="50" charset="-128"/>
            </a:rPr>
            <a:t/>
          </a:r>
          <a:br>
            <a:rPr kumimoji="1" lang="en-US" altLang="ja-JP" sz="1100">
              <a:latin typeface="ＭＳ Ｐゴシック" panose="020B0600070205080204" pitchFamily="50" charset="-128"/>
              <a:ea typeface="ＭＳ Ｐゴシック" panose="020B0600070205080204" pitchFamily="50" charset="-128"/>
            </a:rPr>
          </a:br>
          <a:r>
            <a:rPr kumimoji="1" lang="ja-JP" altLang="en-US" sz="1100">
              <a:latin typeface="ＭＳ Ｐゴシック" panose="020B0600070205080204" pitchFamily="50" charset="-128"/>
              <a:ea typeface="ＭＳ Ｐゴシック" panose="020B0600070205080204" pitchFamily="50" charset="-128"/>
            </a:rPr>
            <a:t>平成３０年度は前年度と比べ、主に地方債現在高が増加したことにより、将来負担額が増加したものの、将来負担額から差し引きする充当可能財源において、国民健康保険診療報酬等支払準備基金が増加したこと等により、債務償還比率は減少した。</a:t>
          </a:r>
        </a:p>
      </xdr:txBody>
    </xdr:sp>
    <xdr:clientData/>
  </xdr:twoCellAnchor>
  <xdr:oneCellAnchor>
    <xdr:from>
      <xdr:col>57</xdr:col>
      <xdr:colOff>111125</xdr:colOff>
      <xdr:row>23</xdr:row>
      <xdr:rowOff>47625</xdr:rowOff>
    </xdr:from>
    <xdr:ext cx="349839" cy="225703"/>
    <xdr:sp macro="" textlink="">
      <xdr:nvSpPr>
        <xdr:cNvPr id="62" name="テキスト ボックス 61"/>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63" name="直線コネクタ 62"/>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64" name="テキスト ボックス 63"/>
        <xdr:cNvSpPr txBox="1"/>
      </xdr:nvSpPr>
      <xdr:spPr>
        <a:xfrm>
          <a:off x="10931403" y="6246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65" name="直線コネクタ 64"/>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66" name="テキスト ボックス 65"/>
        <xdr:cNvSpPr txBox="1"/>
      </xdr:nvSpPr>
      <xdr:spPr>
        <a:xfrm>
          <a:off x="10828811" y="58868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67" name="直線コネクタ 66"/>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68" name="テキスト ボックス 67"/>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69" name="直線コネクタ 68"/>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70" name="テキスト ボックス 69"/>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71" name="直線コネクタ 70"/>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72" name="テキスト ボックス 71"/>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73" name="直線コネクタ 72"/>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74" name="テキスト ボックス 73"/>
        <xdr:cNvSpPr txBox="1"/>
      </xdr:nvSpPr>
      <xdr:spPr>
        <a:xfrm>
          <a:off x="10756676" y="444750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75" name="直線コネクタ 74"/>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76" name="テキスト ボックス 75"/>
        <xdr:cNvSpPr txBox="1"/>
      </xdr:nvSpPr>
      <xdr:spPr>
        <a:xfrm>
          <a:off x="10756676" y="4087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77"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49784</xdr:rowOff>
    </xdr:from>
    <xdr:to>
      <xdr:col>76</xdr:col>
      <xdr:colOff>21589</xdr:colOff>
      <xdr:row>34</xdr:row>
      <xdr:rowOff>98266</xdr:rowOff>
    </xdr:to>
    <xdr:cxnSp macro="">
      <xdr:nvCxnSpPr>
        <xdr:cNvPr id="78" name="直線コネクタ 77"/>
        <xdr:cNvCxnSpPr/>
      </xdr:nvCxnSpPr>
      <xdr:spPr>
        <a:xfrm flipV="1">
          <a:off x="14793595" y="4507484"/>
          <a:ext cx="1269" cy="1420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102093</xdr:rowOff>
    </xdr:from>
    <xdr:ext cx="469744" cy="259045"/>
    <xdr:sp macro="" textlink="">
      <xdr:nvSpPr>
        <xdr:cNvPr id="79" name="債務償還比率最小値テキスト"/>
        <xdr:cNvSpPr txBox="1"/>
      </xdr:nvSpPr>
      <xdr:spPr>
        <a:xfrm>
          <a:off x="14846300" y="5931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98266</xdr:rowOff>
    </xdr:from>
    <xdr:to>
      <xdr:col>76</xdr:col>
      <xdr:colOff>111125</xdr:colOff>
      <xdr:row>34</xdr:row>
      <xdr:rowOff>98266</xdr:rowOff>
    </xdr:to>
    <xdr:cxnSp macro="">
      <xdr:nvCxnSpPr>
        <xdr:cNvPr id="80" name="直線コネクタ 79"/>
        <xdr:cNvCxnSpPr/>
      </xdr:nvCxnSpPr>
      <xdr:spPr>
        <a:xfrm>
          <a:off x="14706600" y="5927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167911</xdr:rowOff>
    </xdr:from>
    <xdr:ext cx="560923" cy="259045"/>
    <xdr:sp macro="" textlink="">
      <xdr:nvSpPr>
        <xdr:cNvPr id="81" name="債務償還比率最大値テキスト"/>
        <xdr:cNvSpPr txBox="1"/>
      </xdr:nvSpPr>
      <xdr:spPr>
        <a:xfrm>
          <a:off x="14846300" y="428271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49784</xdr:rowOff>
    </xdr:from>
    <xdr:to>
      <xdr:col>76</xdr:col>
      <xdr:colOff>111125</xdr:colOff>
      <xdr:row>26</xdr:row>
      <xdr:rowOff>49784</xdr:rowOff>
    </xdr:to>
    <xdr:cxnSp macro="">
      <xdr:nvCxnSpPr>
        <xdr:cNvPr id="82" name="直線コネクタ 81"/>
        <xdr:cNvCxnSpPr/>
      </xdr:nvCxnSpPr>
      <xdr:spPr>
        <a:xfrm>
          <a:off x="14706600" y="4507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32867</xdr:rowOff>
    </xdr:from>
    <xdr:ext cx="469744" cy="259045"/>
    <xdr:sp macro="" textlink="">
      <xdr:nvSpPr>
        <xdr:cNvPr id="83" name="債務償還比率平均値テキスト"/>
        <xdr:cNvSpPr txBox="1"/>
      </xdr:nvSpPr>
      <xdr:spPr>
        <a:xfrm>
          <a:off x="14846300" y="5176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54440</xdr:rowOff>
    </xdr:from>
    <xdr:to>
      <xdr:col>76</xdr:col>
      <xdr:colOff>73025</xdr:colOff>
      <xdr:row>30</xdr:row>
      <xdr:rowOff>156040</xdr:rowOff>
    </xdr:to>
    <xdr:sp macro="" textlink="">
      <xdr:nvSpPr>
        <xdr:cNvPr id="84" name="フローチャート: 判断 83"/>
        <xdr:cNvSpPr/>
      </xdr:nvSpPr>
      <xdr:spPr>
        <a:xfrm>
          <a:off x="14744700" y="519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1905</xdr:rowOff>
    </xdr:from>
    <xdr:to>
      <xdr:col>72</xdr:col>
      <xdr:colOff>123825</xdr:colOff>
      <xdr:row>30</xdr:row>
      <xdr:rowOff>103505</xdr:rowOff>
    </xdr:to>
    <xdr:sp macro="" textlink="">
      <xdr:nvSpPr>
        <xdr:cNvPr id="85" name="フローチャート: 判断 84"/>
        <xdr:cNvSpPr/>
      </xdr:nvSpPr>
      <xdr:spPr>
        <a:xfrm>
          <a:off x="14033500" y="514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86" name="テキスト ボックス 85"/>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87" name="テキスト ボックス 86"/>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88" name="テキスト ボックス 87"/>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89" name="テキスト ボックス 88"/>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90" name="テキスト ボックス 89"/>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13049</xdr:rowOff>
    </xdr:from>
    <xdr:to>
      <xdr:col>76</xdr:col>
      <xdr:colOff>73025</xdr:colOff>
      <xdr:row>29</xdr:row>
      <xdr:rowOff>114649</xdr:rowOff>
    </xdr:to>
    <xdr:sp macro="" textlink="">
      <xdr:nvSpPr>
        <xdr:cNvPr id="91" name="楕円 90"/>
        <xdr:cNvSpPr/>
      </xdr:nvSpPr>
      <xdr:spPr>
        <a:xfrm>
          <a:off x="14744700" y="498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35926</xdr:rowOff>
    </xdr:from>
    <xdr:ext cx="469744" cy="259045"/>
    <xdr:sp macro="" textlink="">
      <xdr:nvSpPr>
        <xdr:cNvPr id="92" name="債務償還比率該当値テキスト"/>
        <xdr:cNvSpPr txBox="1"/>
      </xdr:nvSpPr>
      <xdr:spPr>
        <a:xfrm>
          <a:off x="14846300" y="4836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119909</xdr:rowOff>
    </xdr:from>
    <xdr:to>
      <xdr:col>72</xdr:col>
      <xdr:colOff>123825</xdr:colOff>
      <xdr:row>29</xdr:row>
      <xdr:rowOff>50059</xdr:rowOff>
    </xdr:to>
    <xdr:sp macro="" textlink="">
      <xdr:nvSpPr>
        <xdr:cNvPr id="93" name="楕円 92"/>
        <xdr:cNvSpPr/>
      </xdr:nvSpPr>
      <xdr:spPr>
        <a:xfrm>
          <a:off x="14033500" y="4920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170709</xdr:rowOff>
    </xdr:from>
    <xdr:to>
      <xdr:col>76</xdr:col>
      <xdr:colOff>22225</xdr:colOff>
      <xdr:row>29</xdr:row>
      <xdr:rowOff>63849</xdr:rowOff>
    </xdr:to>
    <xdr:cxnSp macro="">
      <xdr:nvCxnSpPr>
        <xdr:cNvPr id="94" name="直線コネクタ 93"/>
        <xdr:cNvCxnSpPr/>
      </xdr:nvCxnSpPr>
      <xdr:spPr>
        <a:xfrm>
          <a:off x="14084300" y="4971309"/>
          <a:ext cx="711200" cy="64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94632</xdr:rowOff>
    </xdr:from>
    <xdr:ext cx="469744" cy="259045"/>
    <xdr:sp macro="" textlink="">
      <xdr:nvSpPr>
        <xdr:cNvPr id="95" name="n_1aveValue債務償還比率"/>
        <xdr:cNvSpPr txBox="1"/>
      </xdr:nvSpPr>
      <xdr:spPr>
        <a:xfrm>
          <a:off x="13836727" y="5238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66586</xdr:rowOff>
    </xdr:from>
    <xdr:ext cx="469744" cy="259045"/>
    <xdr:sp macro="" textlink="">
      <xdr:nvSpPr>
        <xdr:cNvPr id="96" name="n_1mainValue債務償還比率"/>
        <xdr:cNvSpPr txBox="1"/>
      </xdr:nvSpPr>
      <xdr:spPr>
        <a:xfrm>
          <a:off x="13836727" y="4695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97" name="正方形/長方形 96"/>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98" name="正方形/長方形 97"/>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twoCellAnchor>
    <xdr:from>
      <xdr:col>1</xdr:col>
      <xdr:colOff>85725</xdr:colOff>
      <xdr:row>44</xdr:row>
      <xdr:rowOff>19050</xdr:rowOff>
    </xdr:from>
    <xdr:to>
      <xdr:col>36</xdr:col>
      <xdr:colOff>149225</xdr:colOff>
      <xdr:row>60</xdr:row>
      <xdr:rowOff>133350</xdr:rowOff>
    </xdr:to>
    <xdr:sp macro="" textlink="">
      <xdr:nvSpPr>
        <xdr:cNvPr id="99" name="正方形/長方形 98"/>
        <xdr:cNvSpPr/>
      </xdr:nvSpPr>
      <xdr:spPr>
        <a:xfrm>
          <a:off x="571500" y="756285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5</xdr:col>
      <xdr:colOff>22225</xdr:colOff>
      <xdr:row>44</xdr:row>
      <xdr:rowOff>146050</xdr:rowOff>
    </xdr:from>
    <xdr:to>
      <xdr:col>36</xdr:col>
      <xdr:colOff>22225</xdr:colOff>
      <xdr:row>58</xdr:row>
      <xdr:rowOff>31750</xdr:rowOff>
    </xdr:to>
    <xdr:sp macro="" textlink="">
      <xdr:nvSpPr>
        <xdr:cNvPr id="100" name="正方形/長方形 99"/>
        <xdr:cNvSpPr/>
      </xdr:nvSpPr>
      <xdr:spPr>
        <a:xfrm>
          <a:off x="1270000" y="768985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oneCellAnchor>
    <xdr:from>
      <xdr:col>3</xdr:col>
      <xdr:colOff>47625</xdr:colOff>
      <xdr:row>65</xdr:row>
      <xdr:rowOff>28575</xdr:rowOff>
    </xdr:from>
    <xdr:ext cx="370358" cy="242374"/>
    <xdr:sp macro="" textlink="">
      <xdr:nvSpPr>
        <xdr:cNvPr id="101" name="テキスト ボックス 100"/>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02" name="テキスト ボックス 101"/>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神奈川県大和市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237,112
230,459
27.09
76,606,227
74,380,989
1,932,113
41,331,682
55,489,531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29.6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20" name="テキスト ボックス 19"/>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神奈川県大和市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237,112
230,459
27.09
76,606,227
74,380,989
1,932,113
41,331,682
55,489,531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29.6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20" name="テキスト ボックス 19"/>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神奈川県大和市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237,112
230,459
27.09
76,606,227
74,380,989
1,932,113
41,331,682
55,489,531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29.6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年度の単年度財政力指数は</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0.971</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と対前年度</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0.003</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となった。分母となる基準財政需要額が</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地域振興費</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包括算定経費</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などの</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により</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億円</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したが、それ以上に分子となる基準財政収入額が、地方税の</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などにより</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億円</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したことが主な要因となっている。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基準財政収入額、基準財政需要額とも</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に増加傾向にあったが減少に転じた</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、単年度財政力指数</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0.967</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0.974</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0.971</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となり、</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か年指数も横ばいとなった。</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64770</xdr:rowOff>
    </xdr:from>
    <xdr:to>
      <xdr:col>23</xdr:col>
      <xdr:colOff>133350</xdr:colOff>
      <xdr:row>44</xdr:row>
      <xdr:rowOff>140970</xdr:rowOff>
    </xdr:to>
    <xdr:cxnSp macro="">
      <xdr:nvCxnSpPr>
        <xdr:cNvPr id="62" name="直線コネクタ 61"/>
        <xdr:cNvCxnSpPr/>
      </xdr:nvCxnSpPr>
      <xdr:spPr>
        <a:xfrm flipV="1">
          <a:off x="4953000" y="623697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113047</xdr:rowOff>
    </xdr:from>
    <xdr:ext cx="762000" cy="259045"/>
    <xdr:sp macro="" textlink="">
      <xdr:nvSpPr>
        <xdr:cNvPr id="63" name="財政力最小値テキスト"/>
        <xdr:cNvSpPr txBox="1"/>
      </xdr:nvSpPr>
      <xdr:spPr>
        <a:xfrm>
          <a:off x="5041900" y="765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140970</xdr:rowOff>
    </xdr:from>
    <xdr:to>
      <xdr:col>24</xdr:col>
      <xdr:colOff>12700</xdr:colOff>
      <xdr:row>44</xdr:row>
      <xdr:rowOff>140970</xdr:rowOff>
    </xdr:to>
    <xdr:cxnSp macro="">
      <xdr:nvCxnSpPr>
        <xdr:cNvPr id="64" name="直線コネクタ 63"/>
        <xdr:cNvCxnSpPr/>
      </xdr:nvCxnSpPr>
      <xdr:spPr>
        <a:xfrm>
          <a:off x="4864100" y="768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151147</xdr:rowOff>
    </xdr:from>
    <xdr:ext cx="762000" cy="259045"/>
    <xdr:sp macro="" textlink="">
      <xdr:nvSpPr>
        <xdr:cNvPr id="65" name="財政力最大値テキスト"/>
        <xdr:cNvSpPr txBox="1"/>
      </xdr:nvSpPr>
      <xdr:spPr>
        <a:xfrm>
          <a:off x="5041900" y="598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64770</xdr:rowOff>
    </xdr:from>
    <xdr:to>
      <xdr:col>24</xdr:col>
      <xdr:colOff>12700</xdr:colOff>
      <xdr:row>36</xdr:row>
      <xdr:rowOff>64770</xdr:rowOff>
    </xdr:to>
    <xdr:cxnSp macro="">
      <xdr:nvCxnSpPr>
        <xdr:cNvPr id="66" name="直線コネクタ 65"/>
        <xdr:cNvCxnSpPr/>
      </xdr:nvCxnSpPr>
      <xdr:spPr>
        <a:xfrm>
          <a:off x="4864100" y="623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129540</xdr:rowOff>
    </xdr:from>
    <xdr:to>
      <xdr:col>23</xdr:col>
      <xdr:colOff>133350</xdr:colOff>
      <xdr:row>39</xdr:row>
      <xdr:rowOff>129540</xdr:rowOff>
    </xdr:to>
    <xdr:cxnSp macro="">
      <xdr:nvCxnSpPr>
        <xdr:cNvPr id="67" name="直線コネクタ 66"/>
        <xdr:cNvCxnSpPr/>
      </xdr:nvCxnSpPr>
      <xdr:spPr>
        <a:xfrm>
          <a:off x="4114800" y="68160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96537</xdr:rowOff>
    </xdr:from>
    <xdr:ext cx="762000" cy="259045"/>
    <xdr:sp macro="" textlink="">
      <xdr:nvSpPr>
        <xdr:cNvPr id="68" name="財政力平均値テキスト"/>
        <xdr:cNvSpPr txBox="1"/>
      </xdr:nvSpPr>
      <xdr:spPr>
        <a:xfrm>
          <a:off x="5041900" y="695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124460</xdr:rowOff>
    </xdr:from>
    <xdr:to>
      <xdr:col>23</xdr:col>
      <xdr:colOff>184150</xdr:colOff>
      <xdr:row>41</xdr:row>
      <xdr:rowOff>54610</xdr:rowOff>
    </xdr:to>
    <xdr:sp macro="" textlink="">
      <xdr:nvSpPr>
        <xdr:cNvPr id="69" name="フローチャート: 判断 68"/>
        <xdr:cNvSpPr/>
      </xdr:nvSpPr>
      <xdr:spPr>
        <a:xfrm>
          <a:off x="49022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129540</xdr:rowOff>
    </xdr:from>
    <xdr:to>
      <xdr:col>19</xdr:col>
      <xdr:colOff>133350</xdr:colOff>
      <xdr:row>39</xdr:row>
      <xdr:rowOff>129540</xdr:rowOff>
    </xdr:to>
    <xdr:cxnSp macro="">
      <xdr:nvCxnSpPr>
        <xdr:cNvPr id="70" name="直線コネクタ 69"/>
        <xdr:cNvCxnSpPr/>
      </xdr:nvCxnSpPr>
      <xdr:spPr>
        <a:xfrm>
          <a:off x="3225800" y="68160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1270</xdr:rowOff>
    </xdr:from>
    <xdr:to>
      <xdr:col>19</xdr:col>
      <xdr:colOff>184150</xdr:colOff>
      <xdr:row>41</xdr:row>
      <xdr:rowOff>102870</xdr:rowOff>
    </xdr:to>
    <xdr:sp macro="" textlink="">
      <xdr:nvSpPr>
        <xdr:cNvPr id="71" name="フローチャート: 判断 70"/>
        <xdr:cNvSpPr/>
      </xdr:nvSpPr>
      <xdr:spPr>
        <a:xfrm>
          <a:off x="4064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87647</xdr:rowOff>
    </xdr:from>
    <xdr:ext cx="736600" cy="259045"/>
    <xdr:sp macro="" textlink="">
      <xdr:nvSpPr>
        <xdr:cNvPr id="72" name="テキスト ボックス 71"/>
        <xdr:cNvSpPr txBox="1"/>
      </xdr:nvSpPr>
      <xdr:spPr>
        <a:xfrm>
          <a:off x="3733800" y="711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129540</xdr:rowOff>
    </xdr:from>
    <xdr:to>
      <xdr:col>15</xdr:col>
      <xdr:colOff>82550</xdr:colOff>
      <xdr:row>39</xdr:row>
      <xdr:rowOff>153670</xdr:rowOff>
    </xdr:to>
    <xdr:cxnSp macro="">
      <xdr:nvCxnSpPr>
        <xdr:cNvPr id="73" name="直線コネクタ 72"/>
        <xdr:cNvCxnSpPr/>
      </xdr:nvCxnSpPr>
      <xdr:spPr>
        <a:xfrm flipV="1">
          <a:off x="2336800" y="681609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4" name="フローチャート: 判断 73"/>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111777</xdr:rowOff>
    </xdr:from>
    <xdr:ext cx="762000" cy="259045"/>
    <xdr:sp macro="" textlink="">
      <xdr:nvSpPr>
        <xdr:cNvPr id="75" name="テキスト ボックス 74"/>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153670</xdr:rowOff>
    </xdr:from>
    <xdr:to>
      <xdr:col>11</xdr:col>
      <xdr:colOff>31750</xdr:colOff>
      <xdr:row>40</xdr:row>
      <xdr:rowOff>6350</xdr:rowOff>
    </xdr:to>
    <xdr:cxnSp macro="">
      <xdr:nvCxnSpPr>
        <xdr:cNvPr id="76" name="直線コネクタ 75"/>
        <xdr:cNvCxnSpPr/>
      </xdr:nvCxnSpPr>
      <xdr:spPr>
        <a:xfrm flipV="1">
          <a:off x="1447800" y="684022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97790</xdr:rowOff>
    </xdr:from>
    <xdr:to>
      <xdr:col>11</xdr:col>
      <xdr:colOff>82550</xdr:colOff>
      <xdr:row>42</xdr:row>
      <xdr:rowOff>27940</xdr:rowOff>
    </xdr:to>
    <xdr:sp macro="" textlink="">
      <xdr:nvSpPr>
        <xdr:cNvPr id="77" name="フローチャート: 判断 76"/>
        <xdr:cNvSpPr/>
      </xdr:nvSpPr>
      <xdr:spPr>
        <a:xfrm>
          <a:off x="2286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12717</xdr:rowOff>
    </xdr:from>
    <xdr:ext cx="762000" cy="259045"/>
    <xdr:sp macro="" textlink="">
      <xdr:nvSpPr>
        <xdr:cNvPr id="78" name="テキスト ボックス 77"/>
        <xdr:cNvSpPr txBox="1"/>
      </xdr:nvSpPr>
      <xdr:spPr>
        <a:xfrm>
          <a:off x="1955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97790</xdr:rowOff>
    </xdr:from>
    <xdr:to>
      <xdr:col>7</xdr:col>
      <xdr:colOff>31750</xdr:colOff>
      <xdr:row>42</xdr:row>
      <xdr:rowOff>27940</xdr:rowOff>
    </xdr:to>
    <xdr:sp macro="" textlink="">
      <xdr:nvSpPr>
        <xdr:cNvPr id="79" name="フローチャート: 判断 78"/>
        <xdr:cNvSpPr/>
      </xdr:nvSpPr>
      <xdr:spPr>
        <a:xfrm>
          <a:off x="1397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12717</xdr:rowOff>
    </xdr:from>
    <xdr:ext cx="762000" cy="259045"/>
    <xdr:sp macro="" textlink="">
      <xdr:nvSpPr>
        <xdr:cNvPr id="80" name="テキスト ボックス 79"/>
        <xdr:cNvSpPr txBox="1"/>
      </xdr:nvSpPr>
      <xdr:spPr>
        <a:xfrm>
          <a:off x="1066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78740</xdr:rowOff>
    </xdr:from>
    <xdr:to>
      <xdr:col>23</xdr:col>
      <xdr:colOff>184150</xdr:colOff>
      <xdr:row>40</xdr:row>
      <xdr:rowOff>8890</xdr:rowOff>
    </xdr:to>
    <xdr:sp macro="" textlink="">
      <xdr:nvSpPr>
        <xdr:cNvPr id="86" name="楕円 85"/>
        <xdr:cNvSpPr/>
      </xdr:nvSpPr>
      <xdr:spPr>
        <a:xfrm>
          <a:off x="49022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95267</xdr:rowOff>
    </xdr:from>
    <xdr:ext cx="762000" cy="259045"/>
    <xdr:sp macro="" textlink="">
      <xdr:nvSpPr>
        <xdr:cNvPr id="87" name="財政力該当値テキスト"/>
        <xdr:cNvSpPr txBox="1"/>
      </xdr:nvSpPr>
      <xdr:spPr>
        <a:xfrm>
          <a:off x="5041900" y="661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78740</xdr:rowOff>
    </xdr:from>
    <xdr:to>
      <xdr:col>19</xdr:col>
      <xdr:colOff>184150</xdr:colOff>
      <xdr:row>40</xdr:row>
      <xdr:rowOff>8890</xdr:rowOff>
    </xdr:to>
    <xdr:sp macro="" textlink="">
      <xdr:nvSpPr>
        <xdr:cNvPr id="88" name="楕円 87"/>
        <xdr:cNvSpPr/>
      </xdr:nvSpPr>
      <xdr:spPr>
        <a:xfrm>
          <a:off x="4064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19067</xdr:rowOff>
    </xdr:from>
    <xdr:ext cx="736600" cy="259045"/>
    <xdr:sp macro="" textlink="">
      <xdr:nvSpPr>
        <xdr:cNvPr id="89" name="テキスト ボックス 88"/>
        <xdr:cNvSpPr txBox="1"/>
      </xdr:nvSpPr>
      <xdr:spPr>
        <a:xfrm>
          <a:off x="3733800" y="6534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78740</xdr:rowOff>
    </xdr:from>
    <xdr:to>
      <xdr:col>15</xdr:col>
      <xdr:colOff>133350</xdr:colOff>
      <xdr:row>40</xdr:row>
      <xdr:rowOff>8890</xdr:rowOff>
    </xdr:to>
    <xdr:sp macro="" textlink="">
      <xdr:nvSpPr>
        <xdr:cNvPr id="90" name="楕円 89"/>
        <xdr:cNvSpPr/>
      </xdr:nvSpPr>
      <xdr:spPr>
        <a:xfrm>
          <a:off x="3175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19067</xdr:rowOff>
    </xdr:from>
    <xdr:ext cx="762000" cy="259045"/>
    <xdr:sp macro="" textlink="">
      <xdr:nvSpPr>
        <xdr:cNvPr id="91" name="テキスト ボックス 90"/>
        <xdr:cNvSpPr txBox="1"/>
      </xdr:nvSpPr>
      <xdr:spPr>
        <a:xfrm>
          <a:off x="2844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102870</xdr:rowOff>
    </xdr:from>
    <xdr:to>
      <xdr:col>11</xdr:col>
      <xdr:colOff>82550</xdr:colOff>
      <xdr:row>40</xdr:row>
      <xdr:rowOff>33020</xdr:rowOff>
    </xdr:to>
    <xdr:sp macro="" textlink="">
      <xdr:nvSpPr>
        <xdr:cNvPr id="92" name="楕円 91"/>
        <xdr:cNvSpPr/>
      </xdr:nvSpPr>
      <xdr:spPr>
        <a:xfrm>
          <a:off x="2286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43197</xdr:rowOff>
    </xdr:from>
    <xdr:ext cx="762000" cy="259045"/>
    <xdr:sp macro="" textlink="">
      <xdr:nvSpPr>
        <xdr:cNvPr id="93" name="テキスト ボックス 92"/>
        <xdr:cNvSpPr txBox="1"/>
      </xdr:nvSpPr>
      <xdr:spPr>
        <a:xfrm>
          <a:off x="1955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127000</xdr:rowOff>
    </xdr:from>
    <xdr:to>
      <xdr:col>7</xdr:col>
      <xdr:colOff>31750</xdr:colOff>
      <xdr:row>40</xdr:row>
      <xdr:rowOff>57150</xdr:rowOff>
    </xdr:to>
    <xdr:sp macro="" textlink="">
      <xdr:nvSpPr>
        <xdr:cNvPr id="94" name="楕円 93"/>
        <xdr:cNvSpPr/>
      </xdr:nvSpPr>
      <xdr:spPr>
        <a:xfrm>
          <a:off x="1397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67327</xdr:rowOff>
    </xdr:from>
    <xdr:ext cx="762000" cy="259045"/>
    <xdr:sp macro="" textlink="">
      <xdr:nvSpPr>
        <xdr:cNvPr id="95" name="テキスト ボックス 94"/>
        <xdr:cNvSpPr txBox="1"/>
      </xdr:nvSpPr>
      <xdr:spPr>
        <a:xfrm>
          <a:off x="1066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年度は、経常収支比率は</a:t>
          </a:r>
          <a:r>
            <a:rPr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98.4</a:t>
          </a:r>
          <a:r>
            <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％で対前年度</a:t>
          </a:r>
          <a:r>
            <a:rPr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1.0</a:t>
          </a:r>
          <a:r>
            <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ポイントの増となった。その主な要因は、分母となる経常一般財源は臨時財政対策債などにより前年度より</a:t>
          </a:r>
          <a:r>
            <a:rPr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0.4</a:t>
          </a:r>
          <a:r>
            <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億円</a:t>
          </a:r>
          <a:r>
            <a:rPr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減少</a:t>
          </a:r>
          <a:r>
            <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した一方、分子は、</a:t>
          </a:r>
          <a:r>
            <a:rPr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扶助費</a:t>
          </a:r>
          <a:r>
            <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や</a:t>
          </a:r>
          <a:r>
            <a:rPr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公債費</a:t>
          </a:r>
          <a:r>
            <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など</a:t>
          </a:r>
          <a:r>
            <a:rPr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により</a:t>
          </a:r>
          <a:r>
            <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、前年度より</a:t>
          </a:r>
          <a:r>
            <a:rPr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3.6</a:t>
          </a:r>
          <a:r>
            <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億円増加したことが挙げられる。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扶助費の増加（</a:t>
          </a:r>
          <a:r>
            <a:rPr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+3.4</a:t>
          </a:r>
          <a:r>
            <a:rPr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億円）は、待機児童対策による保育施設の定員増が要因で、公債費の増加（</a:t>
          </a:r>
          <a:r>
            <a:rPr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+1.8</a:t>
          </a:r>
          <a:r>
            <a:rPr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億円）は臨時財政対策債や公共事業等債の元金償還などが増加したことが要因として挙げられる。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167894</xdr:rowOff>
    </xdr:from>
    <xdr:to>
      <xdr:col>23</xdr:col>
      <xdr:colOff>133350</xdr:colOff>
      <xdr:row>67</xdr:row>
      <xdr:rowOff>41402</xdr:rowOff>
    </xdr:to>
    <xdr:cxnSp macro="">
      <xdr:nvCxnSpPr>
        <xdr:cNvPr id="123" name="直線コネクタ 122"/>
        <xdr:cNvCxnSpPr/>
      </xdr:nvCxnSpPr>
      <xdr:spPr>
        <a:xfrm flipV="1">
          <a:off x="4953000" y="10283444"/>
          <a:ext cx="0" cy="12451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13479</xdr:rowOff>
    </xdr:from>
    <xdr:ext cx="762000" cy="259045"/>
    <xdr:sp macro="" textlink="">
      <xdr:nvSpPr>
        <xdr:cNvPr id="124" name="財政構造の弾力性最小値テキスト"/>
        <xdr:cNvSpPr txBox="1"/>
      </xdr:nvSpPr>
      <xdr:spPr>
        <a:xfrm>
          <a:off x="5041900" y="1150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41402</xdr:rowOff>
    </xdr:from>
    <xdr:to>
      <xdr:col>24</xdr:col>
      <xdr:colOff>12700</xdr:colOff>
      <xdr:row>67</xdr:row>
      <xdr:rowOff>41402</xdr:rowOff>
    </xdr:to>
    <xdr:cxnSp macro="">
      <xdr:nvCxnSpPr>
        <xdr:cNvPr id="125" name="直線コネクタ 124"/>
        <xdr:cNvCxnSpPr/>
      </xdr:nvCxnSpPr>
      <xdr:spPr>
        <a:xfrm>
          <a:off x="4864100" y="1152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82821</xdr:rowOff>
    </xdr:from>
    <xdr:ext cx="762000" cy="259045"/>
    <xdr:sp macro="" textlink="">
      <xdr:nvSpPr>
        <xdr:cNvPr id="126" name="財政構造の弾力性最大値テキスト"/>
        <xdr:cNvSpPr txBox="1"/>
      </xdr:nvSpPr>
      <xdr:spPr>
        <a:xfrm>
          <a:off x="5041900" y="1002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167894</xdr:rowOff>
    </xdr:from>
    <xdr:to>
      <xdr:col>24</xdr:col>
      <xdr:colOff>12700</xdr:colOff>
      <xdr:row>59</xdr:row>
      <xdr:rowOff>167894</xdr:rowOff>
    </xdr:to>
    <xdr:cxnSp macro="">
      <xdr:nvCxnSpPr>
        <xdr:cNvPr id="127" name="直線コネクタ 126"/>
        <xdr:cNvCxnSpPr/>
      </xdr:nvCxnSpPr>
      <xdr:spPr>
        <a:xfrm>
          <a:off x="4864100" y="1028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77724</xdr:rowOff>
    </xdr:from>
    <xdr:to>
      <xdr:col>23</xdr:col>
      <xdr:colOff>133350</xdr:colOff>
      <xdr:row>66</xdr:row>
      <xdr:rowOff>125984</xdr:rowOff>
    </xdr:to>
    <xdr:cxnSp macro="">
      <xdr:nvCxnSpPr>
        <xdr:cNvPr id="128" name="直線コネクタ 127"/>
        <xdr:cNvCxnSpPr/>
      </xdr:nvCxnSpPr>
      <xdr:spPr>
        <a:xfrm>
          <a:off x="4114800" y="11393424"/>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125747</xdr:rowOff>
    </xdr:from>
    <xdr:ext cx="762000" cy="259045"/>
    <xdr:sp macro="" textlink="">
      <xdr:nvSpPr>
        <xdr:cNvPr id="129" name="財政構造の弾力性平均値テキスト"/>
        <xdr:cNvSpPr txBox="1"/>
      </xdr:nvSpPr>
      <xdr:spPr>
        <a:xfrm>
          <a:off x="5041900" y="1092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109220</xdr:rowOff>
    </xdr:from>
    <xdr:to>
      <xdr:col>23</xdr:col>
      <xdr:colOff>184150</xdr:colOff>
      <xdr:row>65</xdr:row>
      <xdr:rowOff>39370</xdr:rowOff>
    </xdr:to>
    <xdr:sp macro="" textlink="">
      <xdr:nvSpPr>
        <xdr:cNvPr id="130" name="フローチャート: 判断 129"/>
        <xdr:cNvSpPr/>
      </xdr:nvSpPr>
      <xdr:spPr>
        <a:xfrm>
          <a:off x="49022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109220</xdr:rowOff>
    </xdr:from>
    <xdr:to>
      <xdr:col>19</xdr:col>
      <xdr:colOff>133350</xdr:colOff>
      <xdr:row>66</xdr:row>
      <xdr:rowOff>77724</xdr:rowOff>
    </xdr:to>
    <xdr:cxnSp macro="">
      <xdr:nvCxnSpPr>
        <xdr:cNvPr id="131" name="直線コネクタ 130"/>
        <xdr:cNvCxnSpPr/>
      </xdr:nvCxnSpPr>
      <xdr:spPr>
        <a:xfrm>
          <a:off x="3225800" y="11253470"/>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123698</xdr:rowOff>
    </xdr:from>
    <xdr:to>
      <xdr:col>19</xdr:col>
      <xdr:colOff>184150</xdr:colOff>
      <xdr:row>65</xdr:row>
      <xdr:rowOff>53848</xdr:rowOff>
    </xdr:to>
    <xdr:sp macro="" textlink="">
      <xdr:nvSpPr>
        <xdr:cNvPr id="132" name="フローチャート: 判断 131"/>
        <xdr:cNvSpPr/>
      </xdr:nvSpPr>
      <xdr:spPr>
        <a:xfrm>
          <a:off x="4064000" y="1109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64025</xdr:rowOff>
    </xdr:from>
    <xdr:ext cx="736600" cy="259045"/>
    <xdr:sp macro="" textlink="">
      <xdr:nvSpPr>
        <xdr:cNvPr id="133" name="テキスト ボックス 132"/>
        <xdr:cNvSpPr txBox="1"/>
      </xdr:nvSpPr>
      <xdr:spPr>
        <a:xfrm>
          <a:off x="3733800" y="108653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22352</xdr:rowOff>
    </xdr:from>
    <xdr:to>
      <xdr:col>15</xdr:col>
      <xdr:colOff>82550</xdr:colOff>
      <xdr:row>65</xdr:row>
      <xdr:rowOff>109220</xdr:rowOff>
    </xdr:to>
    <xdr:cxnSp macro="">
      <xdr:nvCxnSpPr>
        <xdr:cNvPr id="134" name="直線コネクタ 133"/>
        <xdr:cNvCxnSpPr/>
      </xdr:nvCxnSpPr>
      <xdr:spPr>
        <a:xfrm>
          <a:off x="2336800" y="1116660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143002</xdr:rowOff>
    </xdr:from>
    <xdr:to>
      <xdr:col>15</xdr:col>
      <xdr:colOff>133350</xdr:colOff>
      <xdr:row>65</xdr:row>
      <xdr:rowOff>73152</xdr:rowOff>
    </xdr:to>
    <xdr:sp macro="" textlink="">
      <xdr:nvSpPr>
        <xdr:cNvPr id="135" name="フローチャート: 判断 134"/>
        <xdr:cNvSpPr/>
      </xdr:nvSpPr>
      <xdr:spPr>
        <a:xfrm>
          <a:off x="3175000" y="1111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83329</xdr:rowOff>
    </xdr:from>
    <xdr:ext cx="762000" cy="259045"/>
    <xdr:sp macro="" textlink="">
      <xdr:nvSpPr>
        <xdr:cNvPr id="136" name="テキスト ボックス 135"/>
        <xdr:cNvSpPr txBox="1"/>
      </xdr:nvSpPr>
      <xdr:spPr>
        <a:xfrm>
          <a:off x="2844800" y="10884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22352</xdr:rowOff>
    </xdr:from>
    <xdr:to>
      <xdr:col>11</xdr:col>
      <xdr:colOff>31750</xdr:colOff>
      <xdr:row>65</xdr:row>
      <xdr:rowOff>104394</xdr:rowOff>
    </xdr:to>
    <xdr:cxnSp macro="">
      <xdr:nvCxnSpPr>
        <xdr:cNvPr id="137" name="直線コネクタ 136"/>
        <xdr:cNvCxnSpPr/>
      </xdr:nvCxnSpPr>
      <xdr:spPr>
        <a:xfrm flipV="1">
          <a:off x="1447800" y="11166602"/>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17526</xdr:rowOff>
    </xdr:from>
    <xdr:to>
      <xdr:col>11</xdr:col>
      <xdr:colOff>82550</xdr:colOff>
      <xdr:row>64</xdr:row>
      <xdr:rowOff>119126</xdr:rowOff>
    </xdr:to>
    <xdr:sp macro="" textlink="">
      <xdr:nvSpPr>
        <xdr:cNvPr id="138" name="フローチャート: 判断 137"/>
        <xdr:cNvSpPr/>
      </xdr:nvSpPr>
      <xdr:spPr>
        <a:xfrm>
          <a:off x="2286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129303</xdr:rowOff>
    </xdr:from>
    <xdr:ext cx="762000" cy="259045"/>
    <xdr:sp macro="" textlink="">
      <xdr:nvSpPr>
        <xdr:cNvPr id="139" name="テキスト ボックス 138"/>
        <xdr:cNvSpPr txBox="1"/>
      </xdr:nvSpPr>
      <xdr:spPr>
        <a:xfrm>
          <a:off x="1955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75438</xdr:rowOff>
    </xdr:from>
    <xdr:to>
      <xdr:col>7</xdr:col>
      <xdr:colOff>31750</xdr:colOff>
      <xdr:row>65</xdr:row>
      <xdr:rowOff>5588</xdr:rowOff>
    </xdr:to>
    <xdr:sp macro="" textlink="">
      <xdr:nvSpPr>
        <xdr:cNvPr id="140" name="フローチャート: 判断 139"/>
        <xdr:cNvSpPr/>
      </xdr:nvSpPr>
      <xdr:spPr>
        <a:xfrm>
          <a:off x="1397000" y="1104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15765</xdr:rowOff>
    </xdr:from>
    <xdr:ext cx="762000" cy="259045"/>
    <xdr:sp macro="" textlink="">
      <xdr:nvSpPr>
        <xdr:cNvPr id="141" name="テキスト ボックス 140"/>
        <xdr:cNvSpPr txBox="1"/>
      </xdr:nvSpPr>
      <xdr:spPr>
        <a:xfrm>
          <a:off x="1066800" y="1081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75184</xdr:rowOff>
    </xdr:from>
    <xdr:to>
      <xdr:col>23</xdr:col>
      <xdr:colOff>184150</xdr:colOff>
      <xdr:row>67</xdr:row>
      <xdr:rowOff>5334</xdr:rowOff>
    </xdr:to>
    <xdr:sp macro="" textlink="">
      <xdr:nvSpPr>
        <xdr:cNvPr id="147" name="楕円 146"/>
        <xdr:cNvSpPr/>
      </xdr:nvSpPr>
      <xdr:spPr>
        <a:xfrm>
          <a:off x="4902200" y="1139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142511</xdr:rowOff>
    </xdr:from>
    <xdr:ext cx="762000" cy="259045"/>
    <xdr:sp macro="" textlink="">
      <xdr:nvSpPr>
        <xdr:cNvPr id="148" name="財政構造の弾力性該当値テキスト"/>
        <xdr:cNvSpPr txBox="1"/>
      </xdr:nvSpPr>
      <xdr:spPr>
        <a:xfrm>
          <a:off x="5041900" y="11286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26924</xdr:rowOff>
    </xdr:from>
    <xdr:to>
      <xdr:col>19</xdr:col>
      <xdr:colOff>184150</xdr:colOff>
      <xdr:row>66</xdr:row>
      <xdr:rowOff>128524</xdr:rowOff>
    </xdr:to>
    <xdr:sp macro="" textlink="">
      <xdr:nvSpPr>
        <xdr:cNvPr id="149" name="楕円 148"/>
        <xdr:cNvSpPr/>
      </xdr:nvSpPr>
      <xdr:spPr>
        <a:xfrm>
          <a:off x="4064000" y="1134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113301</xdr:rowOff>
    </xdr:from>
    <xdr:ext cx="736600" cy="259045"/>
    <xdr:sp macro="" textlink="">
      <xdr:nvSpPr>
        <xdr:cNvPr id="150" name="テキスト ボックス 149"/>
        <xdr:cNvSpPr txBox="1"/>
      </xdr:nvSpPr>
      <xdr:spPr>
        <a:xfrm>
          <a:off x="3733800" y="11429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58420</xdr:rowOff>
    </xdr:from>
    <xdr:to>
      <xdr:col>15</xdr:col>
      <xdr:colOff>133350</xdr:colOff>
      <xdr:row>65</xdr:row>
      <xdr:rowOff>160020</xdr:rowOff>
    </xdr:to>
    <xdr:sp macro="" textlink="">
      <xdr:nvSpPr>
        <xdr:cNvPr id="151" name="楕円 150"/>
        <xdr:cNvSpPr/>
      </xdr:nvSpPr>
      <xdr:spPr>
        <a:xfrm>
          <a:off x="31750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144797</xdr:rowOff>
    </xdr:from>
    <xdr:ext cx="762000" cy="259045"/>
    <xdr:sp macro="" textlink="">
      <xdr:nvSpPr>
        <xdr:cNvPr id="152" name="テキスト ボックス 151"/>
        <xdr:cNvSpPr txBox="1"/>
      </xdr:nvSpPr>
      <xdr:spPr>
        <a:xfrm>
          <a:off x="2844800" y="1128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143002</xdr:rowOff>
    </xdr:from>
    <xdr:to>
      <xdr:col>11</xdr:col>
      <xdr:colOff>82550</xdr:colOff>
      <xdr:row>65</xdr:row>
      <xdr:rowOff>73152</xdr:rowOff>
    </xdr:to>
    <xdr:sp macro="" textlink="">
      <xdr:nvSpPr>
        <xdr:cNvPr id="153" name="楕円 152"/>
        <xdr:cNvSpPr/>
      </xdr:nvSpPr>
      <xdr:spPr>
        <a:xfrm>
          <a:off x="2286000" y="1111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57929</xdr:rowOff>
    </xdr:from>
    <xdr:ext cx="762000" cy="259045"/>
    <xdr:sp macro="" textlink="">
      <xdr:nvSpPr>
        <xdr:cNvPr id="154" name="テキスト ボックス 153"/>
        <xdr:cNvSpPr txBox="1"/>
      </xdr:nvSpPr>
      <xdr:spPr>
        <a:xfrm>
          <a:off x="1955800" y="1120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53594</xdr:rowOff>
    </xdr:from>
    <xdr:to>
      <xdr:col>7</xdr:col>
      <xdr:colOff>31750</xdr:colOff>
      <xdr:row>65</xdr:row>
      <xdr:rowOff>155194</xdr:rowOff>
    </xdr:to>
    <xdr:sp macro="" textlink="">
      <xdr:nvSpPr>
        <xdr:cNvPr id="155" name="楕円 154"/>
        <xdr:cNvSpPr/>
      </xdr:nvSpPr>
      <xdr:spPr>
        <a:xfrm>
          <a:off x="1397000" y="1119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139971</xdr:rowOff>
    </xdr:from>
    <xdr:ext cx="762000" cy="259045"/>
    <xdr:sp macro="" textlink="">
      <xdr:nvSpPr>
        <xdr:cNvPr id="156" name="テキスト ボックス 155"/>
        <xdr:cNvSpPr txBox="1"/>
      </xdr:nvSpPr>
      <xdr:spPr>
        <a:xfrm>
          <a:off x="1066800" y="1128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[101,613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人件費は</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、減少傾向が続いている。平成</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年度は主に退職金の減が要因となり</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1.6</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億円の減。</a:t>
          </a:r>
          <a:endPar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物件費は、</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増加傾向が続いている</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。主に</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需用費（保育所等乳児見守り安全対策事業</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）の</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が要因となり、平成</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年度は前年度比</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3.8</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億円の</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163503</xdr:rowOff>
    </xdr:from>
    <xdr:to>
      <xdr:col>23</xdr:col>
      <xdr:colOff>133350</xdr:colOff>
      <xdr:row>88</xdr:row>
      <xdr:rowOff>162705</xdr:rowOff>
    </xdr:to>
    <xdr:cxnSp macro="">
      <xdr:nvCxnSpPr>
        <xdr:cNvPr id="188" name="直線コネクタ 187"/>
        <xdr:cNvCxnSpPr/>
      </xdr:nvCxnSpPr>
      <xdr:spPr>
        <a:xfrm flipV="1">
          <a:off x="4953000" y="13708053"/>
          <a:ext cx="0" cy="1542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134782</xdr:rowOff>
    </xdr:from>
    <xdr:ext cx="762000" cy="259045"/>
    <xdr:sp macro="" textlink="">
      <xdr:nvSpPr>
        <xdr:cNvPr id="189" name="人件費・物件費等の状況最小値テキスト"/>
        <xdr:cNvSpPr txBox="1"/>
      </xdr:nvSpPr>
      <xdr:spPr>
        <a:xfrm>
          <a:off x="5041900" y="15222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162705</xdr:rowOff>
    </xdr:from>
    <xdr:to>
      <xdr:col>24</xdr:col>
      <xdr:colOff>12700</xdr:colOff>
      <xdr:row>88</xdr:row>
      <xdr:rowOff>162705</xdr:rowOff>
    </xdr:to>
    <xdr:cxnSp macro="">
      <xdr:nvCxnSpPr>
        <xdr:cNvPr id="190" name="直線コネクタ 189"/>
        <xdr:cNvCxnSpPr/>
      </xdr:nvCxnSpPr>
      <xdr:spPr>
        <a:xfrm>
          <a:off x="4864100" y="15250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78430</xdr:rowOff>
    </xdr:from>
    <xdr:ext cx="762000" cy="259045"/>
    <xdr:sp macro="" textlink="">
      <xdr:nvSpPr>
        <xdr:cNvPr id="191" name="人件費・物件費等の状況最大値テキスト"/>
        <xdr:cNvSpPr txBox="1"/>
      </xdr:nvSpPr>
      <xdr:spPr>
        <a:xfrm>
          <a:off x="5041900" y="13451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163503</xdr:rowOff>
    </xdr:from>
    <xdr:to>
      <xdr:col>24</xdr:col>
      <xdr:colOff>12700</xdr:colOff>
      <xdr:row>79</xdr:row>
      <xdr:rowOff>163503</xdr:rowOff>
    </xdr:to>
    <xdr:cxnSp macro="">
      <xdr:nvCxnSpPr>
        <xdr:cNvPr id="192" name="直線コネクタ 191"/>
        <xdr:cNvCxnSpPr/>
      </xdr:nvCxnSpPr>
      <xdr:spPr>
        <a:xfrm>
          <a:off x="4864100" y="13708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28460</xdr:rowOff>
    </xdr:from>
    <xdr:to>
      <xdr:col>23</xdr:col>
      <xdr:colOff>133350</xdr:colOff>
      <xdr:row>82</xdr:row>
      <xdr:rowOff>56829</xdr:rowOff>
    </xdr:to>
    <xdr:cxnSp macro="">
      <xdr:nvCxnSpPr>
        <xdr:cNvPr id="193" name="直線コネクタ 192"/>
        <xdr:cNvCxnSpPr/>
      </xdr:nvCxnSpPr>
      <xdr:spPr>
        <a:xfrm>
          <a:off x="4114800" y="14087360"/>
          <a:ext cx="838200" cy="2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80607</xdr:rowOff>
    </xdr:from>
    <xdr:ext cx="762000" cy="259045"/>
    <xdr:sp macro="" textlink="">
      <xdr:nvSpPr>
        <xdr:cNvPr id="194" name="人件費・物件費等の状況平均値テキスト"/>
        <xdr:cNvSpPr txBox="1"/>
      </xdr:nvSpPr>
      <xdr:spPr>
        <a:xfrm>
          <a:off x="5041900" y="14139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108530</xdr:rowOff>
    </xdr:from>
    <xdr:to>
      <xdr:col>23</xdr:col>
      <xdr:colOff>184150</xdr:colOff>
      <xdr:row>83</xdr:row>
      <xdr:rowOff>38680</xdr:rowOff>
    </xdr:to>
    <xdr:sp macro="" textlink="">
      <xdr:nvSpPr>
        <xdr:cNvPr id="195" name="フローチャート: 判断 194"/>
        <xdr:cNvSpPr/>
      </xdr:nvSpPr>
      <xdr:spPr>
        <a:xfrm>
          <a:off x="4902200" y="1416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28460</xdr:rowOff>
    </xdr:from>
    <xdr:to>
      <xdr:col>19</xdr:col>
      <xdr:colOff>133350</xdr:colOff>
      <xdr:row>82</xdr:row>
      <xdr:rowOff>41007</xdr:rowOff>
    </xdr:to>
    <xdr:cxnSp macro="">
      <xdr:nvCxnSpPr>
        <xdr:cNvPr id="196" name="直線コネクタ 195"/>
        <xdr:cNvCxnSpPr/>
      </xdr:nvCxnSpPr>
      <xdr:spPr>
        <a:xfrm flipV="1">
          <a:off x="3225800" y="14087360"/>
          <a:ext cx="889000" cy="1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91932</xdr:rowOff>
    </xdr:from>
    <xdr:to>
      <xdr:col>19</xdr:col>
      <xdr:colOff>184150</xdr:colOff>
      <xdr:row>83</xdr:row>
      <xdr:rowOff>22082</xdr:rowOff>
    </xdr:to>
    <xdr:sp macro="" textlink="">
      <xdr:nvSpPr>
        <xdr:cNvPr id="197" name="フローチャート: 判断 196"/>
        <xdr:cNvSpPr/>
      </xdr:nvSpPr>
      <xdr:spPr>
        <a:xfrm>
          <a:off x="4064000" y="1415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6859</xdr:rowOff>
    </xdr:from>
    <xdr:ext cx="736600" cy="259045"/>
    <xdr:sp macro="" textlink="">
      <xdr:nvSpPr>
        <xdr:cNvPr id="198" name="テキスト ボックス 197"/>
        <xdr:cNvSpPr txBox="1"/>
      </xdr:nvSpPr>
      <xdr:spPr>
        <a:xfrm>
          <a:off x="3733800" y="14237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125504</xdr:rowOff>
    </xdr:from>
    <xdr:to>
      <xdr:col>15</xdr:col>
      <xdr:colOff>82550</xdr:colOff>
      <xdr:row>82</xdr:row>
      <xdr:rowOff>41007</xdr:rowOff>
    </xdr:to>
    <xdr:cxnSp macro="">
      <xdr:nvCxnSpPr>
        <xdr:cNvPr id="199" name="直線コネクタ 198"/>
        <xdr:cNvCxnSpPr/>
      </xdr:nvCxnSpPr>
      <xdr:spPr>
        <a:xfrm>
          <a:off x="2336800" y="14012954"/>
          <a:ext cx="889000" cy="8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58564</xdr:rowOff>
    </xdr:from>
    <xdr:to>
      <xdr:col>15</xdr:col>
      <xdr:colOff>133350</xdr:colOff>
      <xdr:row>82</xdr:row>
      <xdr:rowOff>160164</xdr:rowOff>
    </xdr:to>
    <xdr:sp macro="" textlink="">
      <xdr:nvSpPr>
        <xdr:cNvPr id="200" name="フローチャート: 判断 199"/>
        <xdr:cNvSpPr/>
      </xdr:nvSpPr>
      <xdr:spPr>
        <a:xfrm>
          <a:off x="3175000" y="1411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144941</xdr:rowOff>
    </xdr:from>
    <xdr:ext cx="762000" cy="259045"/>
    <xdr:sp macro="" textlink="">
      <xdr:nvSpPr>
        <xdr:cNvPr id="201" name="テキスト ボックス 200"/>
        <xdr:cNvSpPr txBox="1"/>
      </xdr:nvSpPr>
      <xdr:spPr>
        <a:xfrm>
          <a:off x="2844800" y="14203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114576</xdr:rowOff>
    </xdr:from>
    <xdr:to>
      <xdr:col>11</xdr:col>
      <xdr:colOff>31750</xdr:colOff>
      <xdr:row>81</xdr:row>
      <xdr:rowOff>125504</xdr:rowOff>
    </xdr:to>
    <xdr:cxnSp macro="">
      <xdr:nvCxnSpPr>
        <xdr:cNvPr id="202" name="直線コネクタ 201"/>
        <xdr:cNvCxnSpPr/>
      </xdr:nvCxnSpPr>
      <xdr:spPr>
        <a:xfrm>
          <a:off x="1447800" y="14002026"/>
          <a:ext cx="889000" cy="10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63528</xdr:rowOff>
    </xdr:from>
    <xdr:to>
      <xdr:col>11</xdr:col>
      <xdr:colOff>82550</xdr:colOff>
      <xdr:row>82</xdr:row>
      <xdr:rowOff>165128</xdr:rowOff>
    </xdr:to>
    <xdr:sp macro="" textlink="">
      <xdr:nvSpPr>
        <xdr:cNvPr id="203" name="フローチャート: 判断 202"/>
        <xdr:cNvSpPr/>
      </xdr:nvSpPr>
      <xdr:spPr>
        <a:xfrm>
          <a:off x="2286000" y="1412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149905</xdr:rowOff>
    </xdr:from>
    <xdr:ext cx="762000" cy="259045"/>
    <xdr:sp macro="" textlink="">
      <xdr:nvSpPr>
        <xdr:cNvPr id="204" name="テキスト ボックス 203"/>
        <xdr:cNvSpPr txBox="1"/>
      </xdr:nvSpPr>
      <xdr:spPr>
        <a:xfrm>
          <a:off x="1955800" y="1420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28350</xdr:rowOff>
    </xdr:from>
    <xdr:to>
      <xdr:col>7</xdr:col>
      <xdr:colOff>31750</xdr:colOff>
      <xdr:row>82</xdr:row>
      <xdr:rowOff>129950</xdr:rowOff>
    </xdr:to>
    <xdr:sp macro="" textlink="">
      <xdr:nvSpPr>
        <xdr:cNvPr id="205" name="フローチャート: 判断 204"/>
        <xdr:cNvSpPr/>
      </xdr:nvSpPr>
      <xdr:spPr>
        <a:xfrm>
          <a:off x="1397000" y="1408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114727</xdr:rowOff>
    </xdr:from>
    <xdr:ext cx="762000" cy="259045"/>
    <xdr:sp macro="" textlink="">
      <xdr:nvSpPr>
        <xdr:cNvPr id="206" name="テキスト ボックス 205"/>
        <xdr:cNvSpPr txBox="1"/>
      </xdr:nvSpPr>
      <xdr:spPr>
        <a:xfrm>
          <a:off x="1066800" y="14173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6029</xdr:rowOff>
    </xdr:from>
    <xdr:to>
      <xdr:col>23</xdr:col>
      <xdr:colOff>184150</xdr:colOff>
      <xdr:row>82</xdr:row>
      <xdr:rowOff>107629</xdr:rowOff>
    </xdr:to>
    <xdr:sp macro="" textlink="">
      <xdr:nvSpPr>
        <xdr:cNvPr id="212" name="楕円 211"/>
        <xdr:cNvSpPr/>
      </xdr:nvSpPr>
      <xdr:spPr>
        <a:xfrm>
          <a:off x="4902200" y="14064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22556</xdr:rowOff>
    </xdr:from>
    <xdr:ext cx="762000" cy="259045"/>
    <xdr:sp macro="" textlink="">
      <xdr:nvSpPr>
        <xdr:cNvPr id="213" name="人件費・物件費等の状況該当値テキスト"/>
        <xdr:cNvSpPr txBox="1"/>
      </xdr:nvSpPr>
      <xdr:spPr>
        <a:xfrm>
          <a:off x="5041900" y="1391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149110</xdr:rowOff>
    </xdr:from>
    <xdr:to>
      <xdr:col>19</xdr:col>
      <xdr:colOff>184150</xdr:colOff>
      <xdr:row>82</xdr:row>
      <xdr:rowOff>79260</xdr:rowOff>
    </xdr:to>
    <xdr:sp macro="" textlink="">
      <xdr:nvSpPr>
        <xdr:cNvPr id="214" name="楕円 213"/>
        <xdr:cNvSpPr/>
      </xdr:nvSpPr>
      <xdr:spPr>
        <a:xfrm>
          <a:off x="4064000" y="1403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89437</xdr:rowOff>
    </xdr:from>
    <xdr:ext cx="736600" cy="259045"/>
    <xdr:sp macro="" textlink="">
      <xdr:nvSpPr>
        <xdr:cNvPr id="215" name="テキスト ボックス 214"/>
        <xdr:cNvSpPr txBox="1"/>
      </xdr:nvSpPr>
      <xdr:spPr>
        <a:xfrm>
          <a:off x="3733800" y="13805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161657</xdr:rowOff>
    </xdr:from>
    <xdr:to>
      <xdr:col>15</xdr:col>
      <xdr:colOff>133350</xdr:colOff>
      <xdr:row>82</xdr:row>
      <xdr:rowOff>91807</xdr:rowOff>
    </xdr:to>
    <xdr:sp macro="" textlink="">
      <xdr:nvSpPr>
        <xdr:cNvPr id="216" name="楕円 215"/>
        <xdr:cNvSpPr/>
      </xdr:nvSpPr>
      <xdr:spPr>
        <a:xfrm>
          <a:off x="3175000" y="14049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101984</xdr:rowOff>
    </xdr:from>
    <xdr:ext cx="762000" cy="259045"/>
    <xdr:sp macro="" textlink="">
      <xdr:nvSpPr>
        <xdr:cNvPr id="217" name="テキスト ボックス 216"/>
        <xdr:cNvSpPr txBox="1"/>
      </xdr:nvSpPr>
      <xdr:spPr>
        <a:xfrm>
          <a:off x="2844800" y="13817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74704</xdr:rowOff>
    </xdr:from>
    <xdr:to>
      <xdr:col>11</xdr:col>
      <xdr:colOff>82550</xdr:colOff>
      <xdr:row>82</xdr:row>
      <xdr:rowOff>4854</xdr:rowOff>
    </xdr:to>
    <xdr:sp macro="" textlink="">
      <xdr:nvSpPr>
        <xdr:cNvPr id="218" name="楕円 217"/>
        <xdr:cNvSpPr/>
      </xdr:nvSpPr>
      <xdr:spPr>
        <a:xfrm>
          <a:off x="2286000" y="13962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15031</xdr:rowOff>
    </xdr:from>
    <xdr:ext cx="762000" cy="259045"/>
    <xdr:sp macro="" textlink="">
      <xdr:nvSpPr>
        <xdr:cNvPr id="219" name="テキスト ボックス 218"/>
        <xdr:cNvSpPr txBox="1"/>
      </xdr:nvSpPr>
      <xdr:spPr>
        <a:xfrm>
          <a:off x="1955800" y="13731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63776</xdr:rowOff>
    </xdr:from>
    <xdr:to>
      <xdr:col>7</xdr:col>
      <xdr:colOff>31750</xdr:colOff>
      <xdr:row>81</xdr:row>
      <xdr:rowOff>165376</xdr:rowOff>
    </xdr:to>
    <xdr:sp macro="" textlink="">
      <xdr:nvSpPr>
        <xdr:cNvPr id="220" name="楕円 219"/>
        <xdr:cNvSpPr/>
      </xdr:nvSpPr>
      <xdr:spPr>
        <a:xfrm>
          <a:off x="1397000" y="1395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4103</xdr:rowOff>
    </xdr:from>
    <xdr:ext cx="762000" cy="259045"/>
    <xdr:sp macro="" textlink="">
      <xdr:nvSpPr>
        <xdr:cNvPr id="221" name="テキスト ボックス 220"/>
        <xdr:cNvSpPr txBox="1"/>
      </xdr:nvSpPr>
      <xdr:spPr>
        <a:xfrm>
          <a:off x="1066800" y="13720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ラスパイレス指数は、人事評価結果の適正な反映などにより低下傾向にあったが、平成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H28.4.1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現在）は国との給料表改定時期の相違による昇給額の影響差等により上昇し、平成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年度決算（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H29.4.1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現在）も採用・退職に伴う職員構成の変動等により上昇した。しかし、平成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年度決算（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H30.4.1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現在）からは採用・退職に伴う職員構成の変動等により再び低下傾向となり、平成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年度決算（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H31.4.1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現在）においては、職員構成の変動に加え、給与制度の総合的見直しに伴う現給保障の終了等により、前年度より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ポイント低下した。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33866</xdr:rowOff>
    </xdr:from>
    <xdr:to>
      <xdr:col>81</xdr:col>
      <xdr:colOff>44450</xdr:colOff>
      <xdr:row>88</xdr:row>
      <xdr:rowOff>100541</xdr:rowOff>
    </xdr:to>
    <xdr:cxnSp macro="">
      <xdr:nvCxnSpPr>
        <xdr:cNvPr id="250" name="直線コネクタ 249"/>
        <xdr:cNvCxnSpPr/>
      </xdr:nvCxnSpPr>
      <xdr:spPr>
        <a:xfrm flipV="1">
          <a:off x="17018000" y="13921316"/>
          <a:ext cx="0" cy="12668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72618</xdr:rowOff>
    </xdr:from>
    <xdr:ext cx="762000" cy="259045"/>
    <xdr:sp macro="" textlink="">
      <xdr:nvSpPr>
        <xdr:cNvPr id="251" name="給与水準   （国との比較）最小値テキスト"/>
        <xdr:cNvSpPr txBox="1"/>
      </xdr:nvSpPr>
      <xdr:spPr>
        <a:xfrm>
          <a:off x="17106900" y="15160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100541</xdr:rowOff>
    </xdr:from>
    <xdr:to>
      <xdr:col>81</xdr:col>
      <xdr:colOff>133350</xdr:colOff>
      <xdr:row>88</xdr:row>
      <xdr:rowOff>100541</xdr:rowOff>
    </xdr:to>
    <xdr:cxnSp macro="">
      <xdr:nvCxnSpPr>
        <xdr:cNvPr id="252" name="直線コネクタ 251"/>
        <xdr:cNvCxnSpPr/>
      </xdr:nvCxnSpPr>
      <xdr:spPr>
        <a:xfrm>
          <a:off x="16929100" y="15188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120243</xdr:rowOff>
    </xdr:from>
    <xdr:ext cx="762000" cy="259045"/>
    <xdr:sp macro="" textlink="">
      <xdr:nvSpPr>
        <xdr:cNvPr id="253" name="給与水準   （国との比較）最大値テキスト"/>
        <xdr:cNvSpPr txBox="1"/>
      </xdr:nvSpPr>
      <xdr:spPr>
        <a:xfrm>
          <a:off x="17106900" y="1366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33866</xdr:rowOff>
    </xdr:from>
    <xdr:to>
      <xdr:col>81</xdr:col>
      <xdr:colOff>133350</xdr:colOff>
      <xdr:row>81</xdr:row>
      <xdr:rowOff>33866</xdr:rowOff>
    </xdr:to>
    <xdr:cxnSp macro="">
      <xdr:nvCxnSpPr>
        <xdr:cNvPr id="254" name="直線コネクタ 253"/>
        <xdr:cNvCxnSpPr/>
      </xdr:nvCxnSpPr>
      <xdr:spPr>
        <a:xfrm>
          <a:off x="16929100" y="13921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43391</xdr:rowOff>
    </xdr:from>
    <xdr:to>
      <xdr:col>81</xdr:col>
      <xdr:colOff>44450</xdr:colOff>
      <xdr:row>83</xdr:row>
      <xdr:rowOff>12700</xdr:rowOff>
    </xdr:to>
    <xdr:cxnSp macro="">
      <xdr:nvCxnSpPr>
        <xdr:cNvPr id="255" name="直線コネクタ 254"/>
        <xdr:cNvCxnSpPr/>
      </xdr:nvCxnSpPr>
      <xdr:spPr>
        <a:xfrm flipV="1">
          <a:off x="16179800" y="14102291"/>
          <a:ext cx="838200" cy="14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104368</xdr:rowOff>
    </xdr:from>
    <xdr:ext cx="762000" cy="259045"/>
    <xdr:sp macro="" textlink="">
      <xdr:nvSpPr>
        <xdr:cNvPr id="256" name="給与水準   （国との比較）平均値テキスト"/>
        <xdr:cNvSpPr txBox="1"/>
      </xdr:nvSpPr>
      <xdr:spPr>
        <a:xfrm>
          <a:off x="17106900" y="14506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7" name="フローチャート: 判断 256"/>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12700</xdr:rowOff>
    </xdr:from>
    <xdr:to>
      <xdr:col>77</xdr:col>
      <xdr:colOff>44450</xdr:colOff>
      <xdr:row>84</xdr:row>
      <xdr:rowOff>22225</xdr:rowOff>
    </xdr:to>
    <xdr:cxnSp macro="">
      <xdr:nvCxnSpPr>
        <xdr:cNvPr id="258" name="直線コネクタ 257"/>
        <xdr:cNvCxnSpPr/>
      </xdr:nvCxnSpPr>
      <xdr:spPr>
        <a:xfrm flipV="1">
          <a:off x="15290800" y="14243050"/>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59" name="フローチャート: 判断 258"/>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67327</xdr:rowOff>
    </xdr:from>
    <xdr:ext cx="736600" cy="259045"/>
    <xdr:sp macro="" textlink="">
      <xdr:nvSpPr>
        <xdr:cNvPr id="260" name="テキスト ボックス 259"/>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2116</xdr:rowOff>
    </xdr:from>
    <xdr:to>
      <xdr:col>72</xdr:col>
      <xdr:colOff>203200</xdr:colOff>
      <xdr:row>84</xdr:row>
      <xdr:rowOff>22225</xdr:rowOff>
    </xdr:to>
    <xdr:cxnSp macro="">
      <xdr:nvCxnSpPr>
        <xdr:cNvPr id="261" name="直線コネクタ 260"/>
        <xdr:cNvCxnSpPr/>
      </xdr:nvCxnSpPr>
      <xdr:spPr>
        <a:xfrm>
          <a:off x="14401800" y="14403916"/>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1059</xdr:rowOff>
    </xdr:from>
    <xdr:to>
      <xdr:col>73</xdr:col>
      <xdr:colOff>44450</xdr:colOff>
      <xdr:row>85</xdr:row>
      <xdr:rowOff>102659</xdr:rowOff>
    </xdr:to>
    <xdr:sp macro="" textlink="">
      <xdr:nvSpPr>
        <xdr:cNvPr id="262" name="フローチャート: 判断 261"/>
        <xdr:cNvSpPr/>
      </xdr:nvSpPr>
      <xdr:spPr>
        <a:xfrm>
          <a:off x="15240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87436</xdr:rowOff>
    </xdr:from>
    <xdr:ext cx="762000" cy="259045"/>
    <xdr:sp macro="" textlink="">
      <xdr:nvSpPr>
        <xdr:cNvPr id="263" name="テキスト ボックス 262"/>
        <xdr:cNvSpPr txBox="1"/>
      </xdr:nvSpPr>
      <xdr:spPr>
        <a:xfrm>
          <a:off x="14909800" y="1466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133350</xdr:rowOff>
    </xdr:from>
    <xdr:to>
      <xdr:col>68</xdr:col>
      <xdr:colOff>152400</xdr:colOff>
      <xdr:row>84</xdr:row>
      <xdr:rowOff>2116</xdr:rowOff>
    </xdr:to>
    <xdr:cxnSp macro="">
      <xdr:nvCxnSpPr>
        <xdr:cNvPr id="264" name="直線コネクタ 263"/>
        <xdr:cNvCxnSpPr/>
      </xdr:nvCxnSpPr>
      <xdr:spPr>
        <a:xfrm>
          <a:off x="13512800" y="1436370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21166</xdr:rowOff>
    </xdr:from>
    <xdr:to>
      <xdr:col>68</xdr:col>
      <xdr:colOff>203200</xdr:colOff>
      <xdr:row>85</xdr:row>
      <xdr:rowOff>122766</xdr:rowOff>
    </xdr:to>
    <xdr:sp macro="" textlink="">
      <xdr:nvSpPr>
        <xdr:cNvPr id="265" name="フローチャート: 判断 264"/>
        <xdr:cNvSpPr/>
      </xdr:nvSpPr>
      <xdr:spPr>
        <a:xfrm>
          <a:off x="14351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107543</xdr:rowOff>
    </xdr:from>
    <xdr:ext cx="762000" cy="259045"/>
    <xdr:sp macro="" textlink="">
      <xdr:nvSpPr>
        <xdr:cNvPr id="266" name="テキスト ボックス 265"/>
        <xdr:cNvSpPr txBox="1"/>
      </xdr:nvSpPr>
      <xdr:spPr>
        <a:xfrm>
          <a:off x="14020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21166</xdr:rowOff>
    </xdr:from>
    <xdr:to>
      <xdr:col>64</xdr:col>
      <xdr:colOff>152400</xdr:colOff>
      <xdr:row>85</xdr:row>
      <xdr:rowOff>122766</xdr:rowOff>
    </xdr:to>
    <xdr:sp macro="" textlink="">
      <xdr:nvSpPr>
        <xdr:cNvPr id="267" name="フローチャート: 判断 266"/>
        <xdr:cNvSpPr/>
      </xdr:nvSpPr>
      <xdr:spPr>
        <a:xfrm>
          <a:off x="13462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107543</xdr:rowOff>
    </xdr:from>
    <xdr:ext cx="762000" cy="259045"/>
    <xdr:sp macro="" textlink="">
      <xdr:nvSpPr>
        <xdr:cNvPr id="268" name="テキスト ボックス 267"/>
        <xdr:cNvSpPr txBox="1"/>
      </xdr:nvSpPr>
      <xdr:spPr>
        <a:xfrm>
          <a:off x="13131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164041</xdr:rowOff>
    </xdr:from>
    <xdr:to>
      <xdr:col>81</xdr:col>
      <xdr:colOff>95250</xdr:colOff>
      <xdr:row>82</xdr:row>
      <xdr:rowOff>94191</xdr:rowOff>
    </xdr:to>
    <xdr:sp macro="" textlink="">
      <xdr:nvSpPr>
        <xdr:cNvPr id="274" name="楕円 273"/>
        <xdr:cNvSpPr/>
      </xdr:nvSpPr>
      <xdr:spPr>
        <a:xfrm>
          <a:off x="16967200" y="1405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9118</xdr:rowOff>
    </xdr:from>
    <xdr:ext cx="762000" cy="259045"/>
    <xdr:sp macro="" textlink="">
      <xdr:nvSpPr>
        <xdr:cNvPr id="275" name="給与水準   （国との比較）該当値テキスト"/>
        <xdr:cNvSpPr txBox="1"/>
      </xdr:nvSpPr>
      <xdr:spPr>
        <a:xfrm>
          <a:off x="17106900" y="13896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133350</xdr:rowOff>
    </xdr:from>
    <xdr:to>
      <xdr:col>77</xdr:col>
      <xdr:colOff>95250</xdr:colOff>
      <xdr:row>83</xdr:row>
      <xdr:rowOff>63500</xdr:rowOff>
    </xdr:to>
    <xdr:sp macro="" textlink="">
      <xdr:nvSpPr>
        <xdr:cNvPr id="276" name="楕円 275"/>
        <xdr:cNvSpPr/>
      </xdr:nvSpPr>
      <xdr:spPr>
        <a:xfrm>
          <a:off x="16129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73677</xdr:rowOff>
    </xdr:from>
    <xdr:ext cx="736600" cy="259045"/>
    <xdr:sp macro="" textlink="">
      <xdr:nvSpPr>
        <xdr:cNvPr id="277" name="テキスト ボックス 276"/>
        <xdr:cNvSpPr txBox="1"/>
      </xdr:nvSpPr>
      <xdr:spPr>
        <a:xfrm>
          <a:off x="15798800" y="1396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142875</xdr:rowOff>
    </xdr:from>
    <xdr:to>
      <xdr:col>73</xdr:col>
      <xdr:colOff>44450</xdr:colOff>
      <xdr:row>84</xdr:row>
      <xdr:rowOff>73025</xdr:rowOff>
    </xdr:to>
    <xdr:sp macro="" textlink="">
      <xdr:nvSpPr>
        <xdr:cNvPr id="278" name="楕円 277"/>
        <xdr:cNvSpPr/>
      </xdr:nvSpPr>
      <xdr:spPr>
        <a:xfrm>
          <a:off x="15240000" y="1437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83202</xdr:rowOff>
    </xdr:from>
    <xdr:ext cx="762000" cy="259045"/>
    <xdr:sp macro="" textlink="">
      <xdr:nvSpPr>
        <xdr:cNvPr id="279" name="テキスト ボックス 278"/>
        <xdr:cNvSpPr txBox="1"/>
      </xdr:nvSpPr>
      <xdr:spPr>
        <a:xfrm>
          <a:off x="14909800" y="1414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122766</xdr:rowOff>
    </xdr:from>
    <xdr:to>
      <xdr:col>68</xdr:col>
      <xdr:colOff>203200</xdr:colOff>
      <xdr:row>84</xdr:row>
      <xdr:rowOff>52916</xdr:rowOff>
    </xdr:to>
    <xdr:sp macro="" textlink="">
      <xdr:nvSpPr>
        <xdr:cNvPr id="280" name="楕円 279"/>
        <xdr:cNvSpPr/>
      </xdr:nvSpPr>
      <xdr:spPr>
        <a:xfrm>
          <a:off x="14351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63093</xdr:rowOff>
    </xdr:from>
    <xdr:ext cx="762000" cy="259045"/>
    <xdr:sp macro="" textlink="">
      <xdr:nvSpPr>
        <xdr:cNvPr id="281" name="テキスト ボックス 280"/>
        <xdr:cNvSpPr txBox="1"/>
      </xdr:nvSpPr>
      <xdr:spPr>
        <a:xfrm>
          <a:off x="14020800" y="1412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82550</xdr:rowOff>
    </xdr:from>
    <xdr:to>
      <xdr:col>64</xdr:col>
      <xdr:colOff>152400</xdr:colOff>
      <xdr:row>84</xdr:row>
      <xdr:rowOff>12700</xdr:rowOff>
    </xdr:to>
    <xdr:sp macro="" textlink="">
      <xdr:nvSpPr>
        <xdr:cNvPr id="282" name="楕円 281"/>
        <xdr:cNvSpPr/>
      </xdr:nvSpPr>
      <xdr:spPr>
        <a:xfrm>
          <a:off x="13462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22877</xdr:rowOff>
    </xdr:from>
    <xdr:ext cx="762000" cy="259045"/>
    <xdr:sp macro="" textlink="">
      <xdr:nvSpPr>
        <xdr:cNvPr id="283" name="テキスト ボックス 282"/>
        <xdr:cNvSpPr txBox="1"/>
      </xdr:nvSpPr>
      <xdr:spPr>
        <a:xfrm>
          <a:off x="13131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定数管理計画を着実に実行することにより、類似団体の平均値よりも低い数値を実現している。今後も職員数の適正化の取り組みを進めていくとともに、各部門の業務量分析を的確に行い、職員の適正配置を図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3810</xdr:rowOff>
    </xdr:from>
    <xdr:to>
      <xdr:col>81</xdr:col>
      <xdr:colOff>44450</xdr:colOff>
      <xdr:row>66</xdr:row>
      <xdr:rowOff>154940</xdr:rowOff>
    </xdr:to>
    <xdr:cxnSp macro="">
      <xdr:nvCxnSpPr>
        <xdr:cNvPr id="315" name="直線コネクタ 314"/>
        <xdr:cNvCxnSpPr/>
      </xdr:nvCxnSpPr>
      <xdr:spPr>
        <a:xfrm flipV="1">
          <a:off x="17018000" y="1011936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127017</xdr:rowOff>
    </xdr:from>
    <xdr:ext cx="762000" cy="259045"/>
    <xdr:sp macro="" textlink="">
      <xdr:nvSpPr>
        <xdr:cNvPr id="316" name="定員管理の状況最小値テキスト"/>
        <xdr:cNvSpPr txBox="1"/>
      </xdr:nvSpPr>
      <xdr:spPr>
        <a:xfrm>
          <a:off x="17106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154940</xdr:rowOff>
    </xdr:from>
    <xdr:to>
      <xdr:col>81</xdr:col>
      <xdr:colOff>133350</xdr:colOff>
      <xdr:row>66</xdr:row>
      <xdr:rowOff>154940</xdr:rowOff>
    </xdr:to>
    <xdr:cxnSp macro="">
      <xdr:nvCxnSpPr>
        <xdr:cNvPr id="317" name="直線コネクタ 316"/>
        <xdr:cNvCxnSpPr/>
      </xdr:nvCxnSpPr>
      <xdr:spPr>
        <a:xfrm>
          <a:off x="16929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90187</xdr:rowOff>
    </xdr:from>
    <xdr:ext cx="762000" cy="259045"/>
    <xdr:sp macro="" textlink="">
      <xdr:nvSpPr>
        <xdr:cNvPr id="318" name="定員管理の状況最大値テキスト"/>
        <xdr:cNvSpPr txBox="1"/>
      </xdr:nvSpPr>
      <xdr:spPr>
        <a:xfrm>
          <a:off x="171069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3810</xdr:rowOff>
    </xdr:from>
    <xdr:to>
      <xdr:col>81</xdr:col>
      <xdr:colOff>133350</xdr:colOff>
      <xdr:row>59</xdr:row>
      <xdr:rowOff>3810</xdr:rowOff>
    </xdr:to>
    <xdr:cxnSp macro="">
      <xdr:nvCxnSpPr>
        <xdr:cNvPr id="319" name="直線コネクタ 318"/>
        <xdr:cNvCxnSpPr/>
      </xdr:nvCxnSpPr>
      <xdr:spPr>
        <a:xfrm>
          <a:off x="16929100" y="1011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63319</xdr:rowOff>
    </xdr:from>
    <xdr:to>
      <xdr:col>81</xdr:col>
      <xdr:colOff>44450</xdr:colOff>
      <xdr:row>60</xdr:row>
      <xdr:rowOff>94343</xdr:rowOff>
    </xdr:to>
    <xdr:cxnSp macro="">
      <xdr:nvCxnSpPr>
        <xdr:cNvPr id="320" name="直線コネクタ 319"/>
        <xdr:cNvCxnSpPr/>
      </xdr:nvCxnSpPr>
      <xdr:spPr>
        <a:xfrm>
          <a:off x="16179800" y="10350319"/>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20881</xdr:rowOff>
    </xdr:from>
    <xdr:ext cx="762000" cy="259045"/>
    <xdr:sp macro="" textlink="">
      <xdr:nvSpPr>
        <xdr:cNvPr id="321" name="定員管理の状況平均値テキスト"/>
        <xdr:cNvSpPr txBox="1"/>
      </xdr:nvSpPr>
      <xdr:spPr>
        <a:xfrm>
          <a:off x="17106900" y="10650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48804</xdr:rowOff>
    </xdr:from>
    <xdr:to>
      <xdr:col>81</xdr:col>
      <xdr:colOff>95250</xdr:colOff>
      <xdr:row>62</xdr:row>
      <xdr:rowOff>150404</xdr:rowOff>
    </xdr:to>
    <xdr:sp macro="" textlink="">
      <xdr:nvSpPr>
        <xdr:cNvPr id="322" name="フローチャート: 判断 321"/>
        <xdr:cNvSpPr/>
      </xdr:nvSpPr>
      <xdr:spPr>
        <a:xfrm>
          <a:off x="16967200" y="1067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63319</xdr:rowOff>
    </xdr:from>
    <xdr:to>
      <xdr:col>77</xdr:col>
      <xdr:colOff>44450</xdr:colOff>
      <xdr:row>60</xdr:row>
      <xdr:rowOff>87449</xdr:rowOff>
    </xdr:to>
    <xdr:cxnSp macro="">
      <xdr:nvCxnSpPr>
        <xdr:cNvPr id="323" name="直線コネクタ 322"/>
        <xdr:cNvCxnSpPr/>
      </xdr:nvCxnSpPr>
      <xdr:spPr>
        <a:xfrm flipV="1">
          <a:off x="15290800" y="10350319"/>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28122</xdr:rowOff>
    </xdr:from>
    <xdr:to>
      <xdr:col>77</xdr:col>
      <xdr:colOff>95250</xdr:colOff>
      <xdr:row>62</xdr:row>
      <xdr:rowOff>129722</xdr:rowOff>
    </xdr:to>
    <xdr:sp macro="" textlink="">
      <xdr:nvSpPr>
        <xdr:cNvPr id="324" name="フローチャート: 判断 323"/>
        <xdr:cNvSpPr/>
      </xdr:nvSpPr>
      <xdr:spPr>
        <a:xfrm>
          <a:off x="16129000" y="1065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114499</xdr:rowOff>
    </xdr:from>
    <xdr:ext cx="736600" cy="259045"/>
    <xdr:sp macro="" textlink="">
      <xdr:nvSpPr>
        <xdr:cNvPr id="325" name="テキスト ボックス 324"/>
        <xdr:cNvSpPr txBox="1"/>
      </xdr:nvSpPr>
      <xdr:spPr>
        <a:xfrm>
          <a:off x="15798800" y="10744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87449</xdr:rowOff>
    </xdr:from>
    <xdr:to>
      <xdr:col>72</xdr:col>
      <xdr:colOff>203200</xdr:colOff>
      <xdr:row>60</xdr:row>
      <xdr:rowOff>94343</xdr:rowOff>
    </xdr:to>
    <xdr:cxnSp macro="">
      <xdr:nvCxnSpPr>
        <xdr:cNvPr id="326" name="直線コネクタ 325"/>
        <xdr:cNvCxnSpPr/>
      </xdr:nvCxnSpPr>
      <xdr:spPr>
        <a:xfrm flipV="1">
          <a:off x="14401800" y="10374449"/>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544</xdr:rowOff>
    </xdr:from>
    <xdr:to>
      <xdr:col>73</xdr:col>
      <xdr:colOff>44450</xdr:colOff>
      <xdr:row>62</xdr:row>
      <xdr:rowOff>102144</xdr:rowOff>
    </xdr:to>
    <xdr:sp macro="" textlink="">
      <xdr:nvSpPr>
        <xdr:cNvPr id="327" name="フローチャート: 判断 326"/>
        <xdr:cNvSpPr/>
      </xdr:nvSpPr>
      <xdr:spPr>
        <a:xfrm>
          <a:off x="15240000" y="1063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86921</xdr:rowOff>
    </xdr:from>
    <xdr:ext cx="762000" cy="259045"/>
    <xdr:sp macro="" textlink="">
      <xdr:nvSpPr>
        <xdr:cNvPr id="328" name="テキスト ボックス 327"/>
        <xdr:cNvSpPr txBox="1"/>
      </xdr:nvSpPr>
      <xdr:spPr>
        <a:xfrm>
          <a:off x="14909800" y="1071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94343</xdr:rowOff>
    </xdr:from>
    <xdr:to>
      <xdr:col>68</xdr:col>
      <xdr:colOff>152400</xdr:colOff>
      <xdr:row>60</xdr:row>
      <xdr:rowOff>121920</xdr:rowOff>
    </xdr:to>
    <xdr:cxnSp macro="">
      <xdr:nvCxnSpPr>
        <xdr:cNvPr id="329" name="直線コネクタ 328"/>
        <xdr:cNvCxnSpPr/>
      </xdr:nvCxnSpPr>
      <xdr:spPr>
        <a:xfrm flipV="1">
          <a:off x="13512800" y="10381343"/>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165100</xdr:rowOff>
    </xdr:from>
    <xdr:to>
      <xdr:col>68</xdr:col>
      <xdr:colOff>203200</xdr:colOff>
      <xdr:row>62</xdr:row>
      <xdr:rowOff>95250</xdr:rowOff>
    </xdr:to>
    <xdr:sp macro="" textlink="">
      <xdr:nvSpPr>
        <xdr:cNvPr id="330" name="フローチャート: 判断 329"/>
        <xdr:cNvSpPr/>
      </xdr:nvSpPr>
      <xdr:spPr>
        <a:xfrm>
          <a:off x="14351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80027</xdr:rowOff>
    </xdr:from>
    <xdr:ext cx="762000" cy="259045"/>
    <xdr:sp macro="" textlink="">
      <xdr:nvSpPr>
        <xdr:cNvPr id="331" name="テキスト ボックス 330"/>
        <xdr:cNvSpPr txBox="1"/>
      </xdr:nvSpPr>
      <xdr:spPr>
        <a:xfrm>
          <a:off x="14020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168547</xdr:rowOff>
    </xdr:from>
    <xdr:to>
      <xdr:col>64</xdr:col>
      <xdr:colOff>152400</xdr:colOff>
      <xdr:row>62</xdr:row>
      <xdr:rowOff>98697</xdr:rowOff>
    </xdr:to>
    <xdr:sp macro="" textlink="">
      <xdr:nvSpPr>
        <xdr:cNvPr id="332" name="フローチャート: 判断 331"/>
        <xdr:cNvSpPr/>
      </xdr:nvSpPr>
      <xdr:spPr>
        <a:xfrm>
          <a:off x="13462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83474</xdr:rowOff>
    </xdr:from>
    <xdr:ext cx="762000" cy="259045"/>
    <xdr:sp macro="" textlink="">
      <xdr:nvSpPr>
        <xdr:cNvPr id="333" name="テキスト ボックス 332"/>
        <xdr:cNvSpPr txBox="1"/>
      </xdr:nvSpPr>
      <xdr:spPr>
        <a:xfrm>
          <a:off x="13131800" y="1071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43543</xdr:rowOff>
    </xdr:from>
    <xdr:to>
      <xdr:col>81</xdr:col>
      <xdr:colOff>95250</xdr:colOff>
      <xdr:row>60</xdr:row>
      <xdr:rowOff>145143</xdr:rowOff>
    </xdr:to>
    <xdr:sp macro="" textlink="">
      <xdr:nvSpPr>
        <xdr:cNvPr id="339" name="楕円 338"/>
        <xdr:cNvSpPr/>
      </xdr:nvSpPr>
      <xdr:spPr>
        <a:xfrm>
          <a:off x="16967200" y="103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60070</xdr:rowOff>
    </xdr:from>
    <xdr:ext cx="762000" cy="259045"/>
    <xdr:sp macro="" textlink="">
      <xdr:nvSpPr>
        <xdr:cNvPr id="340" name="定員管理の状況該当値テキスト"/>
        <xdr:cNvSpPr txBox="1"/>
      </xdr:nvSpPr>
      <xdr:spPr>
        <a:xfrm>
          <a:off x="17106900" y="10175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12519</xdr:rowOff>
    </xdr:from>
    <xdr:to>
      <xdr:col>77</xdr:col>
      <xdr:colOff>95250</xdr:colOff>
      <xdr:row>60</xdr:row>
      <xdr:rowOff>114119</xdr:rowOff>
    </xdr:to>
    <xdr:sp macro="" textlink="">
      <xdr:nvSpPr>
        <xdr:cNvPr id="341" name="楕円 340"/>
        <xdr:cNvSpPr/>
      </xdr:nvSpPr>
      <xdr:spPr>
        <a:xfrm>
          <a:off x="16129000" y="1029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124296</xdr:rowOff>
    </xdr:from>
    <xdr:ext cx="736600" cy="259045"/>
    <xdr:sp macro="" textlink="">
      <xdr:nvSpPr>
        <xdr:cNvPr id="342" name="テキスト ボックス 341"/>
        <xdr:cNvSpPr txBox="1"/>
      </xdr:nvSpPr>
      <xdr:spPr>
        <a:xfrm>
          <a:off x="15798800" y="10068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36649</xdr:rowOff>
    </xdr:from>
    <xdr:to>
      <xdr:col>73</xdr:col>
      <xdr:colOff>44450</xdr:colOff>
      <xdr:row>60</xdr:row>
      <xdr:rowOff>138249</xdr:rowOff>
    </xdr:to>
    <xdr:sp macro="" textlink="">
      <xdr:nvSpPr>
        <xdr:cNvPr id="343" name="楕円 342"/>
        <xdr:cNvSpPr/>
      </xdr:nvSpPr>
      <xdr:spPr>
        <a:xfrm>
          <a:off x="15240000" y="1032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148426</xdr:rowOff>
    </xdr:from>
    <xdr:ext cx="762000" cy="259045"/>
    <xdr:sp macro="" textlink="">
      <xdr:nvSpPr>
        <xdr:cNvPr id="344" name="テキスト ボックス 343"/>
        <xdr:cNvSpPr txBox="1"/>
      </xdr:nvSpPr>
      <xdr:spPr>
        <a:xfrm>
          <a:off x="14909800" y="10092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43543</xdr:rowOff>
    </xdr:from>
    <xdr:to>
      <xdr:col>68</xdr:col>
      <xdr:colOff>203200</xdr:colOff>
      <xdr:row>60</xdr:row>
      <xdr:rowOff>145143</xdr:rowOff>
    </xdr:to>
    <xdr:sp macro="" textlink="">
      <xdr:nvSpPr>
        <xdr:cNvPr id="345" name="楕円 344"/>
        <xdr:cNvSpPr/>
      </xdr:nvSpPr>
      <xdr:spPr>
        <a:xfrm>
          <a:off x="14351000" y="103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155320</xdr:rowOff>
    </xdr:from>
    <xdr:ext cx="762000" cy="259045"/>
    <xdr:sp macro="" textlink="">
      <xdr:nvSpPr>
        <xdr:cNvPr id="346" name="テキスト ボックス 345"/>
        <xdr:cNvSpPr txBox="1"/>
      </xdr:nvSpPr>
      <xdr:spPr>
        <a:xfrm>
          <a:off x="14020800" y="1009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71120</xdr:rowOff>
    </xdr:from>
    <xdr:to>
      <xdr:col>64</xdr:col>
      <xdr:colOff>152400</xdr:colOff>
      <xdr:row>61</xdr:row>
      <xdr:rowOff>1270</xdr:rowOff>
    </xdr:to>
    <xdr:sp macro="" textlink="">
      <xdr:nvSpPr>
        <xdr:cNvPr id="347" name="楕円 346"/>
        <xdr:cNvSpPr/>
      </xdr:nvSpPr>
      <xdr:spPr>
        <a:xfrm>
          <a:off x="13462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11447</xdr:rowOff>
    </xdr:from>
    <xdr:ext cx="762000" cy="259045"/>
    <xdr:sp macro="" textlink="">
      <xdr:nvSpPr>
        <xdr:cNvPr id="348" name="テキスト ボックス 347"/>
        <xdr:cNvSpPr txBox="1"/>
      </xdr:nvSpPr>
      <xdr:spPr>
        <a:xfrm>
          <a:off x="13131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実質公債費比率は</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ヵ年の平均</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数値であるため</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27</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年度の単年度数値</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1.03%</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が、平成</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年の単年度数値</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0.48%</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へ減少したことにより、</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年度は前年度</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より</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0.1%</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減少し、</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0.6</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年度の単年度数値（</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0.48</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％）が前年度（</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0.86</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％）から</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した要因は、</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公営企業繰出金が</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1.3</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億円減少したことなどによる。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129117</xdr:rowOff>
    </xdr:from>
    <xdr:to>
      <xdr:col>81</xdr:col>
      <xdr:colOff>44450</xdr:colOff>
      <xdr:row>44</xdr:row>
      <xdr:rowOff>4233</xdr:rowOff>
    </xdr:to>
    <xdr:cxnSp macro="">
      <xdr:nvCxnSpPr>
        <xdr:cNvPr id="376" name="直線コネクタ 375"/>
        <xdr:cNvCxnSpPr/>
      </xdr:nvCxnSpPr>
      <xdr:spPr>
        <a:xfrm flipV="1">
          <a:off x="17018000" y="6301317"/>
          <a:ext cx="0" cy="12467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147760</xdr:rowOff>
    </xdr:from>
    <xdr:ext cx="762000" cy="259045"/>
    <xdr:sp macro="" textlink="">
      <xdr:nvSpPr>
        <xdr:cNvPr id="377" name="公債費負担の状況最小値テキスト"/>
        <xdr:cNvSpPr txBox="1"/>
      </xdr:nvSpPr>
      <xdr:spPr>
        <a:xfrm>
          <a:off x="17106900" y="752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4233</xdr:rowOff>
    </xdr:from>
    <xdr:to>
      <xdr:col>81</xdr:col>
      <xdr:colOff>133350</xdr:colOff>
      <xdr:row>44</xdr:row>
      <xdr:rowOff>4233</xdr:rowOff>
    </xdr:to>
    <xdr:cxnSp macro="">
      <xdr:nvCxnSpPr>
        <xdr:cNvPr id="378" name="直線コネクタ 377"/>
        <xdr:cNvCxnSpPr/>
      </xdr:nvCxnSpPr>
      <xdr:spPr>
        <a:xfrm>
          <a:off x="16929100" y="75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44044</xdr:rowOff>
    </xdr:from>
    <xdr:ext cx="762000" cy="259045"/>
    <xdr:sp macro="" textlink="">
      <xdr:nvSpPr>
        <xdr:cNvPr id="379" name="公債費負担の状況最大値テキスト"/>
        <xdr:cNvSpPr txBox="1"/>
      </xdr:nvSpPr>
      <xdr:spPr>
        <a:xfrm>
          <a:off x="17106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129117</xdr:rowOff>
    </xdr:from>
    <xdr:to>
      <xdr:col>81</xdr:col>
      <xdr:colOff>133350</xdr:colOff>
      <xdr:row>36</xdr:row>
      <xdr:rowOff>129117</xdr:rowOff>
    </xdr:to>
    <xdr:cxnSp macro="">
      <xdr:nvCxnSpPr>
        <xdr:cNvPr id="380" name="直線コネクタ 379"/>
        <xdr:cNvCxnSpPr/>
      </xdr:nvCxnSpPr>
      <xdr:spPr>
        <a:xfrm>
          <a:off x="16929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115994</xdr:rowOff>
    </xdr:from>
    <xdr:to>
      <xdr:col>81</xdr:col>
      <xdr:colOff>44450</xdr:colOff>
      <xdr:row>38</xdr:row>
      <xdr:rowOff>124037</xdr:rowOff>
    </xdr:to>
    <xdr:cxnSp macro="">
      <xdr:nvCxnSpPr>
        <xdr:cNvPr id="381" name="直線コネクタ 380"/>
        <xdr:cNvCxnSpPr/>
      </xdr:nvCxnSpPr>
      <xdr:spPr>
        <a:xfrm flipV="1">
          <a:off x="16179800" y="6631094"/>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155381</xdr:rowOff>
    </xdr:from>
    <xdr:ext cx="762000" cy="259045"/>
    <xdr:sp macro="" textlink="">
      <xdr:nvSpPr>
        <xdr:cNvPr id="382" name="公債費負担の状況平均値テキスト"/>
        <xdr:cNvSpPr txBox="1"/>
      </xdr:nvSpPr>
      <xdr:spPr>
        <a:xfrm>
          <a:off x="17106900" y="6841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11854</xdr:rowOff>
    </xdr:from>
    <xdr:to>
      <xdr:col>81</xdr:col>
      <xdr:colOff>95250</xdr:colOff>
      <xdr:row>40</xdr:row>
      <xdr:rowOff>113454</xdr:rowOff>
    </xdr:to>
    <xdr:sp macro="" textlink="">
      <xdr:nvSpPr>
        <xdr:cNvPr id="383" name="フローチャート: 判断 382"/>
        <xdr:cNvSpPr/>
      </xdr:nvSpPr>
      <xdr:spPr>
        <a:xfrm>
          <a:off x="169672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124037</xdr:rowOff>
    </xdr:from>
    <xdr:to>
      <xdr:col>77</xdr:col>
      <xdr:colOff>44450</xdr:colOff>
      <xdr:row>38</xdr:row>
      <xdr:rowOff>124037</xdr:rowOff>
    </xdr:to>
    <xdr:cxnSp macro="">
      <xdr:nvCxnSpPr>
        <xdr:cNvPr id="384" name="直線コネクタ 383"/>
        <xdr:cNvCxnSpPr/>
      </xdr:nvCxnSpPr>
      <xdr:spPr>
        <a:xfrm>
          <a:off x="15290800" y="66391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5" name="フローチャート: 判断 384"/>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162577</xdr:rowOff>
    </xdr:from>
    <xdr:ext cx="736600" cy="259045"/>
    <xdr:sp macro="" textlink="">
      <xdr:nvSpPr>
        <xdr:cNvPr id="386" name="テキスト ボックス 385"/>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124037</xdr:rowOff>
    </xdr:from>
    <xdr:to>
      <xdr:col>72</xdr:col>
      <xdr:colOff>203200</xdr:colOff>
      <xdr:row>39</xdr:row>
      <xdr:rowOff>846</xdr:rowOff>
    </xdr:to>
    <xdr:cxnSp macro="">
      <xdr:nvCxnSpPr>
        <xdr:cNvPr id="387" name="直線コネクタ 386"/>
        <xdr:cNvCxnSpPr/>
      </xdr:nvCxnSpPr>
      <xdr:spPr>
        <a:xfrm flipV="1">
          <a:off x="14401800" y="6639137"/>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92287</xdr:rowOff>
    </xdr:from>
    <xdr:to>
      <xdr:col>73</xdr:col>
      <xdr:colOff>44450</xdr:colOff>
      <xdr:row>41</xdr:row>
      <xdr:rowOff>22437</xdr:rowOff>
    </xdr:to>
    <xdr:sp macro="" textlink="">
      <xdr:nvSpPr>
        <xdr:cNvPr id="388" name="フローチャート: 判断 387"/>
        <xdr:cNvSpPr/>
      </xdr:nvSpPr>
      <xdr:spPr>
        <a:xfrm>
          <a:off x="15240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7214</xdr:rowOff>
    </xdr:from>
    <xdr:ext cx="762000" cy="259045"/>
    <xdr:sp macro="" textlink="">
      <xdr:nvSpPr>
        <xdr:cNvPr id="389" name="テキスト ボックス 388"/>
        <xdr:cNvSpPr txBox="1"/>
      </xdr:nvSpPr>
      <xdr:spPr>
        <a:xfrm>
          <a:off x="14909800" y="703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846</xdr:rowOff>
    </xdr:from>
    <xdr:to>
      <xdr:col>68</xdr:col>
      <xdr:colOff>152400</xdr:colOff>
      <xdr:row>39</xdr:row>
      <xdr:rowOff>57150</xdr:rowOff>
    </xdr:to>
    <xdr:cxnSp macro="">
      <xdr:nvCxnSpPr>
        <xdr:cNvPr id="390" name="直線コネクタ 389"/>
        <xdr:cNvCxnSpPr/>
      </xdr:nvCxnSpPr>
      <xdr:spPr>
        <a:xfrm flipV="1">
          <a:off x="13512800" y="6687396"/>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9313</xdr:rowOff>
    </xdr:from>
    <xdr:to>
      <xdr:col>68</xdr:col>
      <xdr:colOff>203200</xdr:colOff>
      <xdr:row>41</xdr:row>
      <xdr:rowOff>110913</xdr:rowOff>
    </xdr:to>
    <xdr:sp macro="" textlink="">
      <xdr:nvSpPr>
        <xdr:cNvPr id="391" name="フローチャート: 判断 390"/>
        <xdr:cNvSpPr/>
      </xdr:nvSpPr>
      <xdr:spPr>
        <a:xfrm>
          <a:off x="14351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95690</xdr:rowOff>
    </xdr:from>
    <xdr:ext cx="762000" cy="259045"/>
    <xdr:sp macro="" textlink="">
      <xdr:nvSpPr>
        <xdr:cNvPr id="392" name="テキスト ボックス 391"/>
        <xdr:cNvSpPr txBox="1"/>
      </xdr:nvSpPr>
      <xdr:spPr>
        <a:xfrm>
          <a:off x="14020800" y="712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3" name="フローチャート: 判断 392"/>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4" name="テキスト ボックス 393"/>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65194</xdr:rowOff>
    </xdr:from>
    <xdr:to>
      <xdr:col>81</xdr:col>
      <xdr:colOff>95250</xdr:colOff>
      <xdr:row>38</xdr:row>
      <xdr:rowOff>166794</xdr:rowOff>
    </xdr:to>
    <xdr:sp macro="" textlink="">
      <xdr:nvSpPr>
        <xdr:cNvPr id="400" name="楕円 399"/>
        <xdr:cNvSpPr/>
      </xdr:nvSpPr>
      <xdr:spPr>
        <a:xfrm>
          <a:off x="16967200" y="658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81720</xdr:rowOff>
    </xdr:from>
    <xdr:ext cx="762000" cy="259045"/>
    <xdr:sp macro="" textlink="">
      <xdr:nvSpPr>
        <xdr:cNvPr id="401" name="公債費負担の状況該当値テキスト"/>
        <xdr:cNvSpPr txBox="1"/>
      </xdr:nvSpPr>
      <xdr:spPr>
        <a:xfrm>
          <a:off x="17106900" y="6425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73237</xdr:rowOff>
    </xdr:from>
    <xdr:to>
      <xdr:col>77</xdr:col>
      <xdr:colOff>95250</xdr:colOff>
      <xdr:row>39</xdr:row>
      <xdr:rowOff>3387</xdr:rowOff>
    </xdr:to>
    <xdr:sp macro="" textlink="">
      <xdr:nvSpPr>
        <xdr:cNvPr id="402" name="楕円 401"/>
        <xdr:cNvSpPr/>
      </xdr:nvSpPr>
      <xdr:spPr>
        <a:xfrm>
          <a:off x="16129000" y="658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13564</xdr:rowOff>
    </xdr:from>
    <xdr:ext cx="736600" cy="259045"/>
    <xdr:sp macro="" textlink="">
      <xdr:nvSpPr>
        <xdr:cNvPr id="403" name="テキスト ボックス 402"/>
        <xdr:cNvSpPr txBox="1"/>
      </xdr:nvSpPr>
      <xdr:spPr>
        <a:xfrm>
          <a:off x="15798800" y="6357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73237</xdr:rowOff>
    </xdr:from>
    <xdr:to>
      <xdr:col>73</xdr:col>
      <xdr:colOff>44450</xdr:colOff>
      <xdr:row>39</xdr:row>
      <xdr:rowOff>3387</xdr:rowOff>
    </xdr:to>
    <xdr:sp macro="" textlink="">
      <xdr:nvSpPr>
        <xdr:cNvPr id="404" name="楕円 403"/>
        <xdr:cNvSpPr/>
      </xdr:nvSpPr>
      <xdr:spPr>
        <a:xfrm>
          <a:off x="15240000" y="658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13564</xdr:rowOff>
    </xdr:from>
    <xdr:ext cx="762000" cy="259045"/>
    <xdr:sp macro="" textlink="">
      <xdr:nvSpPr>
        <xdr:cNvPr id="405" name="テキスト ボックス 404"/>
        <xdr:cNvSpPr txBox="1"/>
      </xdr:nvSpPr>
      <xdr:spPr>
        <a:xfrm>
          <a:off x="14909800" y="635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121496</xdr:rowOff>
    </xdr:from>
    <xdr:to>
      <xdr:col>68</xdr:col>
      <xdr:colOff>203200</xdr:colOff>
      <xdr:row>39</xdr:row>
      <xdr:rowOff>51646</xdr:rowOff>
    </xdr:to>
    <xdr:sp macro="" textlink="">
      <xdr:nvSpPr>
        <xdr:cNvPr id="406" name="楕円 405"/>
        <xdr:cNvSpPr/>
      </xdr:nvSpPr>
      <xdr:spPr>
        <a:xfrm>
          <a:off x="14351000" y="663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61824</xdr:rowOff>
    </xdr:from>
    <xdr:ext cx="762000" cy="259045"/>
    <xdr:sp macro="" textlink="">
      <xdr:nvSpPr>
        <xdr:cNvPr id="407" name="テキスト ボックス 406"/>
        <xdr:cNvSpPr txBox="1"/>
      </xdr:nvSpPr>
      <xdr:spPr>
        <a:xfrm>
          <a:off x="14020800" y="6405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6350</xdr:rowOff>
    </xdr:from>
    <xdr:to>
      <xdr:col>64</xdr:col>
      <xdr:colOff>152400</xdr:colOff>
      <xdr:row>39</xdr:row>
      <xdr:rowOff>107950</xdr:rowOff>
    </xdr:to>
    <xdr:sp macro="" textlink="">
      <xdr:nvSpPr>
        <xdr:cNvPr id="408" name="楕円 407"/>
        <xdr:cNvSpPr/>
      </xdr:nvSpPr>
      <xdr:spPr>
        <a:xfrm>
          <a:off x="13462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118127</xdr:rowOff>
    </xdr:from>
    <xdr:ext cx="762000" cy="259045"/>
    <xdr:sp macro="" textlink="">
      <xdr:nvSpPr>
        <xdr:cNvPr id="409" name="テキスト ボックス 408"/>
        <xdr:cNvSpPr txBox="1"/>
      </xdr:nvSpPr>
      <xdr:spPr>
        <a:xfrm>
          <a:off x="13131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将来負担比率は、市債残高の増加により上昇傾向</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であり、</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も</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1.2</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増加している。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算入公債費等の減により分母が</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0.2</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億円増加し</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たが</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、分子にあたる将来負担額が</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9.8</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億円</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増加、分子の増加率が分母を上回ったことから将来負担比率は増加となった</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内訳として分子は、</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公営企業債等繰入見込額（下水・病院）が</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7.3</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億円減少したものの、</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市債残高は前年度比で</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17.2</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億円増加している</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50729</xdr:rowOff>
    </xdr:to>
    <xdr:cxnSp macro="">
      <xdr:nvCxnSpPr>
        <xdr:cNvPr id="438" name="直線コネクタ 437"/>
        <xdr:cNvCxnSpPr/>
      </xdr:nvCxnSpPr>
      <xdr:spPr>
        <a:xfrm flipV="1">
          <a:off x="17018000" y="2370667"/>
          <a:ext cx="0" cy="16234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22806</xdr:rowOff>
    </xdr:from>
    <xdr:ext cx="762000" cy="259045"/>
    <xdr:sp macro="" textlink="">
      <xdr:nvSpPr>
        <xdr:cNvPr id="439" name="将来負担の状況最小値テキスト"/>
        <xdr:cNvSpPr txBox="1"/>
      </xdr:nvSpPr>
      <xdr:spPr>
        <a:xfrm>
          <a:off x="17106900" y="3966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50729</xdr:rowOff>
    </xdr:from>
    <xdr:to>
      <xdr:col>81</xdr:col>
      <xdr:colOff>133350</xdr:colOff>
      <xdr:row>23</xdr:row>
      <xdr:rowOff>50729</xdr:rowOff>
    </xdr:to>
    <xdr:cxnSp macro="">
      <xdr:nvCxnSpPr>
        <xdr:cNvPr id="440" name="直線コネクタ 439"/>
        <xdr:cNvCxnSpPr/>
      </xdr:nvCxnSpPr>
      <xdr:spPr>
        <a:xfrm>
          <a:off x="16929100" y="3994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8184</xdr:rowOff>
    </xdr:from>
    <xdr:to>
      <xdr:col>81</xdr:col>
      <xdr:colOff>44450</xdr:colOff>
      <xdr:row>16</xdr:row>
      <xdr:rowOff>24271</xdr:rowOff>
    </xdr:to>
    <xdr:cxnSp macro="">
      <xdr:nvCxnSpPr>
        <xdr:cNvPr id="443" name="直線コネクタ 442"/>
        <xdr:cNvCxnSpPr/>
      </xdr:nvCxnSpPr>
      <xdr:spPr>
        <a:xfrm>
          <a:off x="16179800" y="2751384"/>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74312</xdr:rowOff>
    </xdr:from>
    <xdr:ext cx="762000" cy="259045"/>
    <xdr:sp macro="" textlink="">
      <xdr:nvSpPr>
        <xdr:cNvPr id="444" name="将来負担の状況平均値テキスト"/>
        <xdr:cNvSpPr txBox="1"/>
      </xdr:nvSpPr>
      <xdr:spPr>
        <a:xfrm>
          <a:off x="17106900" y="24746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57785</xdr:rowOff>
    </xdr:from>
    <xdr:to>
      <xdr:col>81</xdr:col>
      <xdr:colOff>95250</xdr:colOff>
      <xdr:row>15</xdr:row>
      <xdr:rowOff>159385</xdr:rowOff>
    </xdr:to>
    <xdr:sp macro="" textlink="">
      <xdr:nvSpPr>
        <xdr:cNvPr id="445" name="フローチャート: 判断 444"/>
        <xdr:cNvSpPr/>
      </xdr:nvSpPr>
      <xdr:spPr>
        <a:xfrm>
          <a:off x="16967200" y="262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8184</xdr:rowOff>
    </xdr:from>
    <xdr:to>
      <xdr:col>77</xdr:col>
      <xdr:colOff>44450</xdr:colOff>
      <xdr:row>16</xdr:row>
      <xdr:rowOff>14887</xdr:rowOff>
    </xdr:to>
    <xdr:cxnSp macro="">
      <xdr:nvCxnSpPr>
        <xdr:cNvPr id="446" name="直線コネクタ 445"/>
        <xdr:cNvCxnSpPr/>
      </xdr:nvCxnSpPr>
      <xdr:spPr>
        <a:xfrm flipV="1">
          <a:off x="15290800" y="2751384"/>
          <a:ext cx="889000" cy="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150283</xdr:rowOff>
    </xdr:from>
    <xdr:to>
      <xdr:col>77</xdr:col>
      <xdr:colOff>95250</xdr:colOff>
      <xdr:row>16</xdr:row>
      <xdr:rowOff>80433</xdr:rowOff>
    </xdr:to>
    <xdr:sp macro="" textlink="">
      <xdr:nvSpPr>
        <xdr:cNvPr id="447" name="フローチャート: 判断 446"/>
        <xdr:cNvSpPr/>
      </xdr:nvSpPr>
      <xdr:spPr>
        <a:xfrm>
          <a:off x="16129000" y="272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65210</xdr:rowOff>
    </xdr:from>
    <xdr:ext cx="736600" cy="259045"/>
    <xdr:sp macro="" textlink="">
      <xdr:nvSpPr>
        <xdr:cNvPr id="448" name="テキスト ボックス 447"/>
        <xdr:cNvSpPr txBox="1"/>
      </xdr:nvSpPr>
      <xdr:spPr>
        <a:xfrm>
          <a:off x="15798800" y="28084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135396</xdr:rowOff>
    </xdr:from>
    <xdr:to>
      <xdr:col>72</xdr:col>
      <xdr:colOff>203200</xdr:colOff>
      <xdr:row>16</xdr:row>
      <xdr:rowOff>14887</xdr:rowOff>
    </xdr:to>
    <xdr:cxnSp macro="">
      <xdr:nvCxnSpPr>
        <xdr:cNvPr id="449" name="直線コネクタ 448"/>
        <xdr:cNvCxnSpPr/>
      </xdr:nvCxnSpPr>
      <xdr:spPr>
        <a:xfrm>
          <a:off x="14401800" y="2707146"/>
          <a:ext cx="889000" cy="50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163689</xdr:rowOff>
    </xdr:from>
    <xdr:to>
      <xdr:col>73</xdr:col>
      <xdr:colOff>44450</xdr:colOff>
      <xdr:row>16</xdr:row>
      <xdr:rowOff>93839</xdr:rowOff>
    </xdr:to>
    <xdr:sp macro="" textlink="">
      <xdr:nvSpPr>
        <xdr:cNvPr id="450" name="フローチャート: 判断 449"/>
        <xdr:cNvSpPr/>
      </xdr:nvSpPr>
      <xdr:spPr>
        <a:xfrm>
          <a:off x="15240000" y="273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78616</xdr:rowOff>
    </xdr:from>
    <xdr:ext cx="762000" cy="259045"/>
    <xdr:sp macro="" textlink="">
      <xdr:nvSpPr>
        <xdr:cNvPr id="451" name="テキスト ボックス 450"/>
        <xdr:cNvSpPr txBox="1"/>
      </xdr:nvSpPr>
      <xdr:spPr>
        <a:xfrm>
          <a:off x="14909800" y="2821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40217</xdr:rowOff>
    </xdr:from>
    <xdr:to>
      <xdr:col>68</xdr:col>
      <xdr:colOff>152400</xdr:colOff>
      <xdr:row>15</xdr:row>
      <xdr:rowOff>135396</xdr:rowOff>
    </xdr:to>
    <xdr:cxnSp macro="">
      <xdr:nvCxnSpPr>
        <xdr:cNvPr id="452" name="直線コネクタ 451"/>
        <xdr:cNvCxnSpPr/>
      </xdr:nvCxnSpPr>
      <xdr:spPr>
        <a:xfrm>
          <a:off x="13512800" y="2611967"/>
          <a:ext cx="889000" cy="95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78034</xdr:rowOff>
    </xdr:from>
    <xdr:to>
      <xdr:col>68</xdr:col>
      <xdr:colOff>203200</xdr:colOff>
      <xdr:row>17</xdr:row>
      <xdr:rowOff>8184</xdr:rowOff>
    </xdr:to>
    <xdr:sp macro="" textlink="">
      <xdr:nvSpPr>
        <xdr:cNvPr id="453" name="フローチャート: 判断 452"/>
        <xdr:cNvSpPr/>
      </xdr:nvSpPr>
      <xdr:spPr>
        <a:xfrm>
          <a:off x="14351000" y="282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164411</xdr:rowOff>
    </xdr:from>
    <xdr:ext cx="762000" cy="259045"/>
    <xdr:sp macro="" textlink="">
      <xdr:nvSpPr>
        <xdr:cNvPr id="454" name="テキスト ボックス 453"/>
        <xdr:cNvSpPr txBox="1"/>
      </xdr:nvSpPr>
      <xdr:spPr>
        <a:xfrm>
          <a:off x="14020800" y="2907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9807</xdr:rowOff>
    </xdr:from>
    <xdr:to>
      <xdr:col>64</xdr:col>
      <xdr:colOff>152400</xdr:colOff>
      <xdr:row>17</xdr:row>
      <xdr:rowOff>111407</xdr:rowOff>
    </xdr:to>
    <xdr:sp macro="" textlink="">
      <xdr:nvSpPr>
        <xdr:cNvPr id="455" name="フローチャート: 判断 454"/>
        <xdr:cNvSpPr/>
      </xdr:nvSpPr>
      <xdr:spPr>
        <a:xfrm>
          <a:off x="13462000" y="2924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96184</xdr:rowOff>
    </xdr:from>
    <xdr:ext cx="762000" cy="259045"/>
    <xdr:sp macro="" textlink="">
      <xdr:nvSpPr>
        <xdr:cNvPr id="456" name="テキスト ボックス 455"/>
        <xdr:cNvSpPr txBox="1"/>
      </xdr:nvSpPr>
      <xdr:spPr>
        <a:xfrm>
          <a:off x="13131800" y="301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144921</xdr:rowOff>
    </xdr:from>
    <xdr:to>
      <xdr:col>81</xdr:col>
      <xdr:colOff>95250</xdr:colOff>
      <xdr:row>16</xdr:row>
      <xdr:rowOff>75071</xdr:rowOff>
    </xdr:to>
    <xdr:sp macro="" textlink="">
      <xdr:nvSpPr>
        <xdr:cNvPr id="462" name="楕円 461"/>
        <xdr:cNvSpPr/>
      </xdr:nvSpPr>
      <xdr:spPr>
        <a:xfrm>
          <a:off x="16967200" y="2716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116998</xdr:rowOff>
    </xdr:from>
    <xdr:ext cx="762000" cy="259045"/>
    <xdr:sp macro="" textlink="">
      <xdr:nvSpPr>
        <xdr:cNvPr id="463" name="将来負担の状況該当値テキスト"/>
        <xdr:cNvSpPr txBox="1"/>
      </xdr:nvSpPr>
      <xdr:spPr>
        <a:xfrm>
          <a:off x="17106900" y="2688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128834</xdr:rowOff>
    </xdr:from>
    <xdr:to>
      <xdr:col>77</xdr:col>
      <xdr:colOff>95250</xdr:colOff>
      <xdr:row>16</xdr:row>
      <xdr:rowOff>58984</xdr:rowOff>
    </xdr:to>
    <xdr:sp macro="" textlink="">
      <xdr:nvSpPr>
        <xdr:cNvPr id="464" name="楕円 463"/>
        <xdr:cNvSpPr/>
      </xdr:nvSpPr>
      <xdr:spPr>
        <a:xfrm>
          <a:off x="16129000" y="2700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69161</xdr:rowOff>
    </xdr:from>
    <xdr:ext cx="736600" cy="259045"/>
    <xdr:sp macro="" textlink="">
      <xdr:nvSpPr>
        <xdr:cNvPr id="465" name="テキスト ボックス 464"/>
        <xdr:cNvSpPr txBox="1"/>
      </xdr:nvSpPr>
      <xdr:spPr>
        <a:xfrm>
          <a:off x="15798800" y="24694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135537</xdr:rowOff>
    </xdr:from>
    <xdr:to>
      <xdr:col>73</xdr:col>
      <xdr:colOff>44450</xdr:colOff>
      <xdr:row>16</xdr:row>
      <xdr:rowOff>65687</xdr:rowOff>
    </xdr:to>
    <xdr:sp macro="" textlink="">
      <xdr:nvSpPr>
        <xdr:cNvPr id="466" name="楕円 465"/>
        <xdr:cNvSpPr/>
      </xdr:nvSpPr>
      <xdr:spPr>
        <a:xfrm>
          <a:off x="15240000" y="270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75864</xdr:rowOff>
    </xdr:from>
    <xdr:ext cx="762000" cy="259045"/>
    <xdr:sp macro="" textlink="">
      <xdr:nvSpPr>
        <xdr:cNvPr id="467" name="テキスト ボックス 466"/>
        <xdr:cNvSpPr txBox="1"/>
      </xdr:nvSpPr>
      <xdr:spPr>
        <a:xfrm>
          <a:off x="14909800" y="2476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84596</xdr:rowOff>
    </xdr:from>
    <xdr:to>
      <xdr:col>68</xdr:col>
      <xdr:colOff>203200</xdr:colOff>
      <xdr:row>16</xdr:row>
      <xdr:rowOff>14746</xdr:rowOff>
    </xdr:to>
    <xdr:sp macro="" textlink="">
      <xdr:nvSpPr>
        <xdr:cNvPr id="468" name="楕円 467"/>
        <xdr:cNvSpPr/>
      </xdr:nvSpPr>
      <xdr:spPr>
        <a:xfrm>
          <a:off x="14351000" y="2656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24923</xdr:rowOff>
    </xdr:from>
    <xdr:ext cx="762000" cy="259045"/>
    <xdr:sp macro="" textlink="">
      <xdr:nvSpPr>
        <xdr:cNvPr id="469" name="テキスト ボックス 468"/>
        <xdr:cNvSpPr txBox="1"/>
      </xdr:nvSpPr>
      <xdr:spPr>
        <a:xfrm>
          <a:off x="14020800" y="2425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160867</xdr:rowOff>
    </xdr:from>
    <xdr:to>
      <xdr:col>64</xdr:col>
      <xdr:colOff>152400</xdr:colOff>
      <xdr:row>15</xdr:row>
      <xdr:rowOff>91017</xdr:rowOff>
    </xdr:to>
    <xdr:sp macro="" textlink="">
      <xdr:nvSpPr>
        <xdr:cNvPr id="470" name="楕円 469"/>
        <xdr:cNvSpPr/>
      </xdr:nvSpPr>
      <xdr:spPr>
        <a:xfrm>
          <a:off x="13462000" y="256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101194</xdr:rowOff>
    </xdr:from>
    <xdr:ext cx="762000" cy="259045"/>
    <xdr:sp macro="" textlink="">
      <xdr:nvSpPr>
        <xdr:cNvPr id="471" name="テキスト ボックス 470"/>
        <xdr:cNvSpPr txBox="1"/>
      </xdr:nvSpPr>
      <xdr:spPr>
        <a:xfrm>
          <a:off x="13131800" y="233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神奈川県大和市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237,112
230,459
27.09
76,606,227
74,380,989
1,932,113
41,331,682
55,489,531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29.6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人件費は、職員数の適正化を進めるとともに、退職者と新採用職員の世代交代が進んでいくことなどにより減少傾向にあるが、平成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26</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年度は退職者が多かったことにより退職金が</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億円増となり、全体で</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5.3</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億円の増となった。</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年度は人件費全体で</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減少したことから、</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経常収支比率に占める割合が減少した。</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88900</xdr:rowOff>
    </xdr:from>
    <xdr:to>
      <xdr:col>24</xdr:col>
      <xdr:colOff>25400</xdr:colOff>
      <xdr:row>41</xdr:row>
      <xdr:rowOff>60325</xdr:rowOff>
    </xdr:to>
    <xdr:cxnSp macro="">
      <xdr:nvCxnSpPr>
        <xdr:cNvPr id="65" name="直線コネクタ 64"/>
        <xdr:cNvCxnSpPr/>
      </xdr:nvCxnSpPr>
      <xdr:spPr>
        <a:xfrm flipV="1">
          <a:off x="4826000" y="574675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32402</xdr:rowOff>
    </xdr:from>
    <xdr:ext cx="762000" cy="259045"/>
    <xdr:sp macro="" textlink="">
      <xdr:nvSpPr>
        <xdr:cNvPr id="66" name="人件費最小値テキスト"/>
        <xdr:cNvSpPr txBox="1"/>
      </xdr:nvSpPr>
      <xdr:spPr>
        <a:xfrm>
          <a:off x="4914900" y="7061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60325</xdr:rowOff>
    </xdr:from>
    <xdr:to>
      <xdr:col>24</xdr:col>
      <xdr:colOff>114300</xdr:colOff>
      <xdr:row>41</xdr:row>
      <xdr:rowOff>60325</xdr:rowOff>
    </xdr:to>
    <xdr:cxnSp macro="">
      <xdr:nvCxnSpPr>
        <xdr:cNvPr id="67" name="直線コネクタ 66"/>
        <xdr:cNvCxnSpPr/>
      </xdr:nvCxnSpPr>
      <xdr:spPr>
        <a:xfrm>
          <a:off x="4737100" y="7089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3827</xdr:rowOff>
    </xdr:from>
    <xdr:ext cx="762000" cy="259045"/>
    <xdr:sp macro="" textlink="">
      <xdr:nvSpPr>
        <xdr:cNvPr id="68" name="人件費最大値テキスト"/>
        <xdr:cNvSpPr txBox="1"/>
      </xdr:nvSpPr>
      <xdr:spPr>
        <a:xfrm>
          <a:off x="4914900" y="54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88900</xdr:rowOff>
    </xdr:from>
    <xdr:to>
      <xdr:col>24</xdr:col>
      <xdr:colOff>114300</xdr:colOff>
      <xdr:row>33</xdr:row>
      <xdr:rowOff>88900</xdr:rowOff>
    </xdr:to>
    <xdr:cxnSp macro="">
      <xdr:nvCxnSpPr>
        <xdr:cNvPr id="69" name="直線コネクタ 68"/>
        <xdr:cNvCxnSpPr/>
      </xdr:nvCxnSpPr>
      <xdr:spPr>
        <a:xfrm>
          <a:off x="4737100" y="5746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31750</xdr:rowOff>
    </xdr:from>
    <xdr:to>
      <xdr:col>24</xdr:col>
      <xdr:colOff>25400</xdr:colOff>
      <xdr:row>38</xdr:row>
      <xdr:rowOff>69850</xdr:rowOff>
    </xdr:to>
    <xdr:cxnSp macro="">
      <xdr:nvCxnSpPr>
        <xdr:cNvPr id="70" name="直線コネクタ 69"/>
        <xdr:cNvCxnSpPr/>
      </xdr:nvCxnSpPr>
      <xdr:spPr>
        <a:xfrm flipV="1">
          <a:off x="3987800" y="65468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73677</xdr:rowOff>
    </xdr:from>
    <xdr:ext cx="762000" cy="259045"/>
    <xdr:sp macro="" textlink="">
      <xdr:nvSpPr>
        <xdr:cNvPr id="71" name="人件費平均値テキスト"/>
        <xdr:cNvSpPr txBox="1"/>
      </xdr:nvSpPr>
      <xdr:spPr>
        <a:xfrm>
          <a:off x="4914900" y="6245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57150</xdr:rowOff>
    </xdr:from>
    <xdr:to>
      <xdr:col>24</xdr:col>
      <xdr:colOff>76200</xdr:colOff>
      <xdr:row>37</xdr:row>
      <xdr:rowOff>158750</xdr:rowOff>
    </xdr:to>
    <xdr:sp macro="" textlink="">
      <xdr:nvSpPr>
        <xdr:cNvPr id="72" name="フローチャート: 判断 71"/>
        <xdr:cNvSpPr/>
      </xdr:nvSpPr>
      <xdr:spPr>
        <a:xfrm>
          <a:off x="47752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69850</xdr:rowOff>
    </xdr:from>
    <xdr:to>
      <xdr:col>19</xdr:col>
      <xdr:colOff>187325</xdr:colOff>
      <xdr:row>38</xdr:row>
      <xdr:rowOff>98425</xdr:rowOff>
    </xdr:to>
    <xdr:cxnSp macro="">
      <xdr:nvCxnSpPr>
        <xdr:cNvPr id="73" name="直線コネクタ 72"/>
        <xdr:cNvCxnSpPr/>
      </xdr:nvCxnSpPr>
      <xdr:spPr>
        <a:xfrm flipV="1">
          <a:off x="3098800" y="65849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47625</xdr:rowOff>
    </xdr:from>
    <xdr:to>
      <xdr:col>20</xdr:col>
      <xdr:colOff>38100</xdr:colOff>
      <xdr:row>37</xdr:row>
      <xdr:rowOff>149225</xdr:rowOff>
    </xdr:to>
    <xdr:sp macro="" textlink="">
      <xdr:nvSpPr>
        <xdr:cNvPr id="74" name="フローチャート: 判断 73"/>
        <xdr:cNvSpPr/>
      </xdr:nvSpPr>
      <xdr:spPr>
        <a:xfrm>
          <a:off x="3937000" y="639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159402</xdr:rowOff>
    </xdr:from>
    <xdr:ext cx="736600" cy="259045"/>
    <xdr:sp macro="" textlink="">
      <xdr:nvSpPr>
        <xdr:cNvPr id="75" name="テキスト ボックス 74"/>
        <xdr:cNvSpPr txBox="1"/>
      </xdr:nvSpPr>
      <xdr:spPr>
        <a:xfrm>
          <a:off x="3606800" y="6160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98425</xdr:rowOff>
    </xdr:from>
    <xdr:to>
      <xdr:col>15</xdr:col>
      <xdr:colOff>98425</xdr:colOff>
      <xdr:row>38</xdr:row>
      <xdr:rowOff>155575</xdr:rowOff>
    </xdr:to>
    <xdr:cxnSp macro="">
      <xdr:nvCxnSpPr>
        <xdr:cNvPr id="76" name="直線コネクタ 75"/>
        <xdr:cNvCxnSpPr/>
      </xdr:nvCxnSpPr>
      <xdr:spPr>
        <a:xfrm flipV="1">
          <a:off x="2209800" y="661352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76200</xdr:rowOff>
    </xdr:from>
    <xdr:to>
      <xdr:col>15</xdr:col>
      <xdr:colOff>149225</xdr:colOff>
      <xdr:row>38</xdr:row>
      <xdr:rowOff>6350</xdr:rowOff>
    </xdr:to>
    <xdr:sp macro="" textlink="">
      <xdr:nvSpPr>
        <xdr:cNvPr id="77" name="フローチャート: 判断 76"/>
        <xdr:cNvSpPr/>
      </xdr:nvSpPr>
      <xdr:spPr>
        <a:xfrm>
          <a:off x="30480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16527</xdr:rowOff>
    </xdr:from>
    <xdr:ext cx="762000" cy="259045"/>
    <xdr:sp macro="" textlink="">
      <xdr:nvSpPr>
        <xdr:cNvPr id="78" name="テキスト ボックス 77"/>
        <xdr:cNvSpPr txBox="1"/>
      </xdr:nvSpPr>
      <xdr:spPr>
        <a:xfrm>
          <a:off x="2717800" y="618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155575</xdr:rowOff>
    </xdr:from>
    <xdr:to>
      <xdr:col>11</xdr:col>
      <xdr:colOff>9525</xdr:colOff>
      <xdr:row>39</xdr:row>
      <xdr:rowOff>155575</xdr:rowOff>
    </xdr:to>
    <xdr:cxnSp macro="">
      <xdr:nvCxnSpPr>
        <xdr:cNvPr id="79" name="直線コネクタ 78"/>
        <xdr:cNvCxnSpPr/>
      </xdr:nvCxnSpPr>
      <xdr:spPr>
        <a:xfrm flipV="1">
          <a:off x="1320800" y="6670675"/>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28575</xdr:rowOff>
    </xdr:from>
    <xdr:to>
      <xdr:col>11</xdr:col>
      <xdr:colOff>60325</xdr:colOff>
      <xdr:row>37</xdr:row>
      <xdr:rowOff>130175</xdr:rowOff>
    </xdr:to>
    <xdr:sp macro="" textlink="">
      <xdr:nvSpPr>
        <xdr:cNvPr id="80" name="フローチャート: 判断 79"/>
        <xdr:cNvSpPr/>
      </xdr:nvSpPr>
      <xdr:spPr>
        <a:xfrm>
          <a:off x="2159000" y="637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140352</xdr:rowOff>
    </xdr:from>
    <xdr:ext cx="762000" cy="259045"/>
    <xdr:sp macro="" textlink="">
      <xdr:nvSpPr>
        <xdr:cNvPr id="81" name="テキスト ボックス 80"/>
        <xdr:cNvSpPr txBox="1"/>
      </xdr:nvSpPr>
      <xdr:spPr>
        <a:xfrm>
          <a:off x="1828800" y="6141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85725</xdr:rowOff>
    </xdr:from>
    <xdr:to>
      <xdr:col>6</xdr:col>
      <xdr:colOff>171450</xdr:colOff>
      <xdr:row>38</xdr:row>
      <xdr:rowOff>15875</xdr:rowOff>
    </xdr:to>
    <xdr:sp macro="" textlink="">
      <xdr:nvSpPr>
        <xdr:cNvPr id="82" name="フローチャート: 判断 81"/>
        <xdr:cNvSpPr/>
      </xdr:nvSpPr>
      <xdr:spPr>
        <a:xfrm>
          <a:off x="1270000" y="642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26052</xdr:rowOff>
    </xdr:from>
    <xdr:ext cx="762000" cy="259045"/>
    <xdr:sp macro="" textlink="">
      <xdr:nvSpPr>
        <xdr:cNvPr id="83" name="テキスト ボックス 82"/>
        <xdr:cNvSpPr txBox="1"/>
      </xdr:nvSpPr>
      <xdr:spPr>
        <a:xfrm>
          <a:off x="939800" y="6198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152400</xdr:rowOff>
    </xdr:from>
    <xdr:to>
      <xdr:col>24</xdr:col>
      <xdr:colOff>76200</xdr:colOff>
      <xdr:row>38</xdr:row>
      <xdr:rowOff>82550</xdr:rowOff>
    </xdr:to>
    <xdr:sp macro="" textlink="">
      <xdr:nvSpPr>
        <xdr:cNvPr id="89" name="楕円 88"/>
        <xdr:cNvSpPr/>
      </xdr:nvSpPr>
      <xdr:spPr>
        <a:xfrm>
          <a:off x="4775200" y="649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124477</xdr:rowOff>
    </xdr:from>
    <xdr:ext cx="762000" cy="259045"/>
    <xdr:sp macro="" textlink="">
      <xdr:nvSpPr>
        <xdr:cNvPr id="90" name="人件費該当値テキスト"/>
        <xdr:cNvSpPr txBox="1"/>
      </xdr:nvSpPr>
      <xdr:spPr>
        <a:xfrm>
          <a:off x="4914900" y="646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19050</xdr:rowOff>
    </xdr:from>
    <xdr:to>
      <xdr:col>20</xdr:col>
      <xdr:colOff>38100</xdr:colOff>
      <xdr:row>38</xdr:row>
      <xdr:rowOff>120650</xdr:rowOff>
    </xdr:to>
    <xdr:sp macro="" textlink="">
      <xdr:nvSpPr>
        <xdr:cNvPr id="91" name="楕円 90"/>
        <xdr:cNvSpPr/>
      </xdr:nvSpPr>
      <xdr:spPr>
        <a:xfrm>
          <a:off x="3937000" y="653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105427</xdr:rowOff>
    </xdr:from>
    <xdr:ext cx="736600" cy="259045"/>
    <xdr:sp macro="" textlink="">
      <xdr:nvSpPr>
        <xdr:cNvPr id="92" name="テキスト ボックス 91"/>
        <xdr:cNvSpPr txBox="1"/>
      </xdr:nvSpPr>
      <xdr:spPr>
        <a:xfrm>
          <a:off x="3606800" y="662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47625</xdr:rowOff>
    </xdr:from>
    <xdr:to>
      <xdr:col>15</xdr:col>
      <xdr:colOff>149225</xdr:colOff>
      <xdr:row>38</xdr:row>
      <xdr:rowOff>149225</xdr:rowOff>
    </xdr:to>
    <xdr:sp macro="" textlink="">
      <xdr:nvSpPr>
        <xdr:cNvPr id="93" name="楕円 92"/>
        <xdr:cNvSpPr/>
      </xdr:nvSpPr>
      <xdr:spPr>
        <a:xfrm>
          <a:off x="3048000" y="656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134002</xdr:rowOff>
    </xdr:from>
    <xdr:ext cx="762000" cy="259045"/>
    <xdr:sp macro="" textlink="">
      <xdr:nvSpPr>
        <xdr:cNvPr id="94" name="テキスト ボックス 93"/>
        <xdr:cNvSpPr txBox="1"/>
      </xdr:nvSpPr>
      <xdr:spPr>
        <a:xfrm>
          <a:off x="2717800" y="6649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104775</xdr:rowOff>
    </xdr:from>
    <xdr:to>
      <xdr:col>11</xdr:col>
      <xdr:colOff>60325</xdr:colOff>
      <xdr:row>39</xdr:row>
      <xdr:rowOff>34925</xdr:rowOff>
    </xdr:to>
    <xdr:sp macro="" textlink="">
      <xdr:nvSpPr>
        <xdr:cNvPr id="95" name="楕円 94"/>
        <xdr:cNvSpPr/>
      </xdr:nvSpPr>
      <xdr:spPr>
        <a:xfrm>
          <a:off x="2159000" y="661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19702</xdr:rowOff>
    </xdr:from>
    <xdr:ext cx="762000" cy="259045"/>
    <xdr:sp macro="" textlink="">
      <xdr:nvSpPr>
        <xdr:cNvPr id="96" name="テキスト ボックス 95"/>
        <xdr:cNvSpPr txBox="1"/>
      </xdr:nvSpPr>
      <xdr:spPr>
        <a:xfrm>
          <a:off x="1828800" y="6706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104775</xdr:rowOff>
    </xdr:from>
    <xdr:to>
      <xdr:col>6</xdr:col>
      <xdr:colOff>171450</xdr:colOff>
      <xdr:row>40</xdr:row>
      <xdr:rowOff>34925</xdr:rowOff>
    </xdr:to>
    <xdr:sp macro="" textlink="">
      <xdr:nvSpPr>
        <xdr:cNvPr id="97" name="楕円 96"/>
        <xdr:cNvSpPr/>
      </xdr:nvSpPr>
      <xdr:spPr>
        <a:xfrm>
          <a:off x="1270000" y="679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19702</xdr:rowOff>
    </xdr:from>
    <xdr:ext cx="762000" cy="259045"/>
    <xdr:sp macro="" textlink="">
      <xdr:nvSpPr>
        <xdr:cNvPr id="98" name="テキスト ボックス 97"/>
        <xdr:cNvSpPr txBox="1"/>
      </xdr:nvSpPr>
      <xdr:spPr>
        <a:xfrm>
          <a:off x="939800" y="687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物件費は、委託料や賃金の増加により年々増加傾向にある</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が、平成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年度の経常経費の一般財源充当は</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9.9</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億円と前年度と同水準であり、一方で分母となる経常一般財源も同水準となったことから、経常収支比率に占める割合は横ばいとなった。</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10" name="テキスト ボックス 109"/>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3" name="直線コネクタ 112"/>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4" name="テキスト ボックス 113"/>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5" name="直線コネクタ 114"/>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6" name="テキスト ボックス 115"/>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7" name="直線コネクタ 116"/>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8" name="テキスト ボックス 117"/>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9" name="直線コネクタ 118"/>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20" name="テキスト ボックス 119"/>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21" name="直線コネクタ 120"/>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2" name="テキスト ボックス 121"/>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3" name="直線コネクタ 122"/>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4" name="テキスト ボックス 123"/>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5" name="直線コネクタ 12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6" name="テキスト ボックス 12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80736</xdr:rowOff>
    </xdr:from>
    <xdr:to>
      <xdr:col>82</xdr:col>
      <xdr:colOff>107950</xdr:colOff>
      <xdr:row>21</xdr:row>
      <xdr:rowOff>146050</xdr:rowOff>
    </xdr:to>
    <xdr:cxnSp macro="">
      <xdr:nvCxnSpPr>
        <xdr:cNvPr id="128" name="直線コネクタ 127"/>
        <xdr:cNvCxnSpPr/>
      </xdr:nvCxnSpPr>
      <xdr:spPr>
        <a:xfrm flipV="1">
          <a:off x="16510000" y="2309586"/>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9" name="物件費最小値テキスト"/>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30" name="直線コネクタ 129"/>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167113</xdr:rowOff>
    </xdr:from>
    <xdr:ext cx="762000" cy="259045"/>
    <xdr:sp macro="" textlink="">
      <xdr:nvSpPr>
        <xdr:cNvPr id="131" name="物件費最大値テキスト"/>
        <xdr:cNvSpPr txBox="1"/>
      </xdr:nvSpPr>
      <xdr:spPr>
        <a:xfrm>
          <a:off x="16598900" y="2053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80736</xdr:rowOff>
    </xdr:from>
    <xdr:to>
      <xdr:col>82</xdr:col>
      <xdr:colOff>196850</xdr:colOff>
      <xdr:row>13</xdr:row>
      <xdr:rowOff>80736</xdr:rowOff>
    </xdr:to>
    <xdr:cxnSp macro="">
      <xdr:nvCxnSpPr>
        <xdr:cNvPr id="132" name="直線コネクタ 131"/>
        <xdr:cNvCxnSpPr/>
      </xdr:nvCxnSpPr>
      <xdr:spPr>
        <a:xfrm>
          <a:off x="16421100" y="2309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21</xdr:row>
      <xdr:rowOff>146050</xdr:rowOff>
    </xdr:from>
    <xdr:to>
      <xdr:col>82</xdr:col>
      <xdr:colOff>107950</xdr:colOff>
      <xdr:row>21</xdr:row>
      <xdr:rowOff>146050</xdr:rowOff>
    </xdr:to>
    <xdr:cxnSp macro="">
      <xdr:nvCxnSpPr>
        <xdr:cNvPr id="133" name="直線コネクタ 132"/>
        <xdr:cNvCxnSpPr/>
      </xdr:nvCxnSpPr>
      <xdr:spPr>
        <a:xfrm>
          <a:off x="15671800" y="3746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68234</xdr:rowOff>
    </xdr:from>
    <xdr:ext cx="762000" cy="259045"/>
    <xdr:sp macro="" textlink="">
      <xdr:nvSpPr>
        <xdr:cNvPr id="134" name="物件費平均値テキスト"/>
        <xdr:cNvSpPr txBox="1"/>
      </xdr:nvSpPr>
      <xdr:spPr>
        <a:xfrm>
          <a:off x="16598900" y="2811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51707</xdr:rowOff>
    </xdr:from>
    <xdr:to>
      <xdr:col>82</xdr:col>
      <xdr:colOff>158750</xdr:colOff>
      <xdr:row>17</xdr:row>
      <xdr:rowOff>153307</xdr:rowOff>
    </xdr:to>
    <xdr:sp macro="" textlink="">
      <xdr:nvSpPr>
        <xdr:cNvPr id="135" name="フローチャート: 判断 134"/>
        <xdr:cNvSpPr/>
      </xdr:nvSpPr>
      <xdr:spPr>
        <a:xfrm>
          <a:off x="164592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21</xdr:row>
      <xdr:rowOff>15422</xdr:rowOff>
    </xdr:from>
    <xdr:to>
      <xdr:col>78</xdr:col>
      <xdr:colOff>69850</xdr:colOff>
      <xdr:row>21</xdr:row>
      <xdr:rowOff>146050</xdr:rowOff>
    </xdr:to>
    <xdr:cxnSp macro="">
      <xdr:nvCxnSpPr>
        <xdr:cNvPr id="136" name="直線コネクタ 135"/>
        <xdr:cNvCxnSpPr/>
      </xdr:nvCxnSpPr>
      <xdr:spPr>
        <a:xfrm>
          <a:off x="14782800" y="3615872"/>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7" name="フローチャート: 判断 136"/>
        <xdr:cNvSpPr/>
      </xdr:nvSpPr>
      <xdr:spPr>
        <a:xfrm>
          <a:off x="15621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119941</xdr:rowOff>
    </xdr:from>
    <xdr:ext cx="736600" cy="259045"/>
    <xdr:sp macro="" textlink="">
      <xdr:nvSpPr>
        <xdr:cNvPr id="138" name="テキスト ボックス 137"/>
        <xdr:cNvSpPr txBox="1"/>
      </xdr:nvSpPr>
      <xdr:spPr>
        <a:xfrm>
          <a:off x="15290800" y="2691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86178</xdr:rowOff>
    </xdr:from>
    <xdr:to>
      <xdr:col>73</xdr:col>
      <xdr:colOff>180975</xdr:colOff>
      <xdr:row>21</xdr:row>
      <xdr:rowOff>15422</xdr:rowOff>
    </xdr:to>
    <xdr:cxnSp macro="">
      <xdr:nvCxnSpPr>
        <xdr:cNvPr id="139" name="直線コネクタ 138"/>
        <xdr:cNvCxnSpPr/>
      </xdr:nvCxnSpPr>
      <xdr:spPr>
        <a:xfrm>
          <a:off x="13893800" y="3343728"/>
          <a:ext cx="889000" cy="272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8164</xdr:rowOff>
    </xdr:from>
    <xdr:to>
      <xdr:col>74</xdr:col>
      <xdr:colOff>31750</xdr:colOff>
      <xdr:row>17</xdr:row>
      <xdr:rowOff>109764</xdr:rowOff>
    </xdr:to>
    <xdr:sp macro="" textlink="">
      <xdr:nvSpPr>
        <xdr:cNvPr id="140" name="フローチャート: 判断 139"/>
        <xdr:cNvSpPr/>
      </xdr:nvSpPr>
      <xdr:spPr>
        <a:xfrm>
          <a:off x="14732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119941</xdr:rowOff>
    </xdr:from>
    <xdr:ext cx="762000" cy="259045"/>
    <xdr:sp macro="" textlink="">
      <xdr:nvSpPr>
        <xdr:cNvPr id="141" name="テキスト ボックス 140"/>
        <xdr:cNvSpPr txBox="1"/>
      </xdr:nvSpPr>
      <xdr:spPr>
        <a:xfrm>
          <a:off x="14401800" y="2691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170543</xdr:rowOff>
    </xdr:from>
    <xdr:to>
      <xdr:col>69</xdr:col>
      <xdr:colOff>92075</xdr:colOff>
      <xdr:row>19</xdr:row>
      <xdr:rowOff>86178</xdr:rowOff>
    </xdr:to>
    <xdr:cxnSp macro="">
      <xdr:nvCxnSpPr>
        <xdr:cNvPr id="142" name="直線コネクタ 141"/>
        <xdr:cNvCxnSpPr/>
      </xdr:nvCxnSpPr>
      <xdr:spPr>
        <a:xfrm>
          <a:off x="13004800" y="3256643"/>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103414</xdr:rowOff>
    </xdr:from>
    <xdr:to>
      <xdr:col>69</xdr:col>
      <xdr:colOff>142875</xdr:colOff>
      <xdr:row>17</xdr:row>
      <xdr:rowOff>33564</xdr:rowOff>
    </xdr:to>
    <xdr:sp macro="" textlink="">
      <xdr:nvSpPr>
        <xdr:cNvPr id="143" name="フローチャート: 判断 142"/>
        <xdr:cNvSpPr/>
      </xdr:nvSpPr>
      <xdr:spPr>
        <a:xfrm>
          <a:off x="13843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43741</xdr:rowOff>
    </xdr:from>
    <xdr:ext cx="762000" cy="259045"/>
    <xdr:sp macro="" textlink="">
      <xdr:nvSpPr>
        <xdr:cNvPr id="144" name="テキスト ボックス 143"/>
        <xdr:cNvSpPr txBox="1"/>
      </xdr:nvSpPr>
      <xdr:spPr>
        <a:xfrm>
          <a:off x="13512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114300</xdr:rowOff>
    </xdr:from>
    <xdr:to>
      <xdr:col>65</xdr:col>
      <xdr:colOff>53975</xdr:colOff>
      <xdr:row>17</xdr:row>
      <xdr:rowOff>44450</xdr:rowOff>
    </xdr:to>
    <xdr:sp macro="" textlink="">
      <xdr:nvSpPr>
        <xdr:cNvPr id="145" name="フローチャート: 判断 144"/>
        <xdr:cNvSpPr/>
      </xdr:nvSpPr>
      <xdr:spPr>
        <a:xfrm>
          <a:off x="12954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54627</xdr:rowOff>
    </xdr:from>
    <xdr:ext cx="762000" cy="259045"/>
    <xdr:sp macro="" textlink="">
      <xdr:nvSpPr>
        <xdr:cNvPr id="146" name="テキスト ボックス 145"/>
        <xdr:cNvSpPr txBox="1"/>
      </xdr:nvSpPr>
      <xdr:spPr>
        <a:xfrm>
          <a:off x="12623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7" name="テキスト ボックス 14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8" name="テキスト ボックス 14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9" name="テキスト ボックス 14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50" name="テキスト ボックス 14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51" name="テキスト ボックス 15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21</xdr:row>
      <xdr:rowOff>95250</xdr:rowOff>
    </xdr:from>
    <xdr:to>
      <xdr:col>82</xdr:col>
      <xdr:colOff>158750</xdr:colOff>
      <xdr:row>22</xdr:row>
      <xdr:rowOff>25400</xdr:rowOff>
    </xdr:to>
    <xdr:sp macro="" textlink="">
      <xdr:nvSpPr>
        <xdr:cNvPr id="152" name="楕円 151"/>
        <xdr:cNvSpPr/>
      </xdr:nvSpPr>
      <xdr:spPr>
        <a:xfrm>
          <a:off x="16459200" y="369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21</xdr:row>
      <xdr:rowOff>3827</xdr:rowOff>
    </xdr:from>
    <xdr:ext cx="762000" cy="259045"/>
    <xdr:sp macro="" textlink="">
      <xdr:nvSpPr>
        <xdr:cNvPr id="153" name="物件費該当値テキスト"/>
        <xdr:cNvSpPr txBox="1"/>
      </xdr:nvSpPr>
      <xdr:spPr>
        <a:xfrm>
          <a:off x="165989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21</xdr:row>
      <xdr:rowOff>95250</xdr:rowOff>
    </xdr:from>
    <xdr:to>
      <xdr:col>78</xdr:col>
      <xdr:colOff>120650</xdr:colOff>
      <xdr:row>22</xdr:row>
      <xdr:rowOff>25400</xdr:rowOff>
    </xdr:to>
    <xdr:sp macro="" textlink="">
      <xdr:nvSpPr>
        <xdr:cNvPr id="154" name="楕円 153"/>
        <xdr:cNvSpPr/>
      </xdr:nvSpPr>
      <xdr:spPr>
        <a:xfrm>
          <a:off x="15621000" y="369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22</xdr:row>
      <xdr:rowOff>10177</xdr:rowOff>
    </xdr:from>
    <xdr:ext cx="736600" cy="259045"/>
    <xdr:sp macro="" textlink="">
      <xdr:nvSpPr>
        <xdr:cNvPr id="155" name="テキスト ボックス 154"/>
        <xdr:cNvSpPr txBox="1"/>
      </xdr:nvSpPr>
      <xdr:spPr>
        <a:xfrm>
          <a:off x="15290800" y="3782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136072</xdr:rowOff>
    </xdr:from>
    <xdr:to>
      <xdr:col>74</xdr:col>
      <xdr:colOff>31750</xdr:colOff>
      <xdr:row>21</xdr:row>
      <xdr:rowOff>66222</xdr:rowOff>
    </xdr:to>
    <xdr:sp macro="" textlink="">
      <xdr:nvSpPr>
        <xdr:cNvPr id="156" name="楕円 155"/>
        <xdr:cNvSpPr/>
      </xdr:nvSpPr>
      <xdr:spPr>
        <a:xfrm>
          <a:off x="14732000" y="356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21</xdr:row>
      <xdr:rowOff>50999</xdr:rowOff>
    </xdr:from>
    <xdr:ext cx="762000" cy="259045"/>
    <xdr:sp macro="" textlink="">
      <xdr:nvSpPr>
        <xdr:cNvPr id="157" name="テキスト ボックス 156"/>
        <xdr:cNvSpPr txBox="1"/>
      </xdr:nvSpPr>
      <xdr:spPr>
        <a:xfrm>
          <a:off x="14401800" y="3651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35378</xdr:rowOff>
    </xdr:from>
    <xdr:to>
      <xdr:col>69</xdr:col>
      <xdr:colOff>142875</xdr:colOff>
      <xdr:row>19</xdr:row>
      <xdr:rowOff>136978</xdr:rowOff>
    </xdr:to>
    <xdr:sp macro="" textlink="">
      <xdr:nvSpPr>
        <xdr:cNvPr id="158" name="楕円 157"/>
        <xdr:cNvSpPr/>
      </xdr:nvSpPr>
      <xdr:spPr>
        <a:xfrm>
          <a:off x="13843000" y="329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121755</xdr:rowOff>
    </xdr:from>
    <xdr:ext cx="762000" cy="259045"/>
    <xdr:sp macro="" textlink="">
      <xdr:nvSpPr>
        <xdr:cNvPr id="159" name="テキスト ボックス 158"/>
        <xdr:cNvSpPr txBox="1"/>
      </xdr:nvSpPr>
      <xdr:spPr>
        <a:xfrm>
          <a:off x="13512800" y="337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119743</xdr:rowOff>
    </xdr:from>
    <xdr:to>
      <xdr:col>65</xdr:col>
      <xdr:colOff>53975</xdr:colOff>
      <xdr:row>19</xdr:row>
      <xdr:rowOff>49893</xdr:rowOff>
    </xdr:to>
    <xdr:sp macro="" textlink="">
      <xdr:nvSpPr>
        <xdr:cNvPr id="160" name="楕円 159"/>
        <xdr:cNvSpPr/>
      </xdr:nvSpPr>
      <xdr:spPr>
        <a:xfrm>
          <a:off x="12954000" y="320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34670</xdr:rowOff>
    </xdr:from>
    <xdr:ext cx="762000" cy="259045"/>
    <xdr:sp macro="" textlink="">
      <xdr:nvSpPr>
        <xdr:cNvPr id="161" name="テキスト ボックス 160"/>
        <xdr:cNvSpPr txBox="1"/>
      </xdr:nvSpPr>
      <xdr:spPr>
        <a:xfrm>
          <a:off x="12623800" y="329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2" name="正方形/長方形 16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3" name="正方形/長方形 16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4" name="正方形/長方形 16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5" name="正方形/長方形 16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6" name="正方形/長方形 16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7" name="正方形/長方形 16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8" name="正方形/長方形 16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9" name="正方形/長方形 16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70" name="正方形/長方形 16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71" name="正方形/長方形 17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2" name="テキスト ボックス 17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扶助費は、保育関連経費などの増により増加傾向にある。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年度は、保育所等施設型給付事業が前年度比</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5.4</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億円増加したことなどにより経常収支比率に占める割合が増加した。</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73" name="テキスト ボックス 17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4" name="直線コネクタ 17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5" name="テキスト ボックス 17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6" name="直線コネクタ 17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7" name="テキスト ボックス 17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8" name="直線コネクタ 17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9" name="テキスト ボックス 17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80" name="直線コネクタ 17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81" name="テキスト ボックス 18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2" name="直線コネクタ 18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3" name="テキスト ボックス 18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4" name="直線コネクタ 18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5" name="テキスト ボックス 18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63500</xdr:rowOff>
    </xdr:from>
    <xdr:to>
      <xdr:col>24</xdr:col>
      <xdr:colOff>25400</xdr:colOff>
      <xdr:row>60</xdr:row>
      <xdr:rowOff>114300</xdr:rowOff>
    </xdr:to>
    <xdr:cxnSp macro="">
      <xdr:nvCxnSpPr>
        <xdr:cNvPr id="189" name="直線コネクタ 188"/>
        <xdr:cNvCxnSpPr/>
      </xdr:nvCxnSpPr>
      <xdr:spPr>
        <a:xfrm flipV="1">
          <a:off x="4826000" y="89789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86377</xdr:rowOff>
    </xdr:from>
    <xdr:ext cx="762000" cy="259045"/>
    <xdr:sp macro="" textlink="">
      <xdr:nvSpPr>
        <xdr:cNvPr id="190" name="扶助費最小値テキスト"/>
        <xdr:cNvSpPr txBox="1"/>
      </xdr:nvSpPr>
      <xdr:spPr>
        <a:xfrm>
          <a:off x="49149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114300</xdr:rowOff>
    </xdr:from>
    <xdr:to>
      <xdr:col>24</xdr:col>
      <xdr:colOff>114300</xdr:colOff>
      <xdr:row>60</xdr:row>
      <xdr:rowOff>114300</xdr:rowOff>
    </xdr:to>
    <xdr:cxnSp macro="">
      <xdr:nvCxnSpPr>
        <xdr:cNvPr id="191" name="直線コネクタ 190"/>
        <xdr:cNvCxnSpPr/>
      </xdr:nvCxnSpPr>
      <xdr:spPr>
        <a:xfrm>
          <a:off x="4737100" y="1040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149877</xdr:rowOff>
    </xdr:from>
    <xdr:ext cx="762000" cy="259045"/>
    <xdr:sp macro="" textlink="">
      <xdr:nvSpPr>
        <xdr:cNvPr id="192" name="扶助費最大値テキスト"/>
        <xdr:cNvSpPr txBox="1"/>
      </xdr:nvSpPr>
      <xdr:spPr>
        <a:xfrm>
          <a:off x="49149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63500</xdr:rowOff>
    </xdr:from>
    <xdr:to>
      <xdr:col>24</xdr:col>
      <xdr:colOff>114300</xdr:colOff>
      <xdr:row>52</xdr:row>
      <xdr:rowOff>63500</xdr:rowOff>
    </xdr:to>
    <xdr:cxnSp macro="">
      <xdr:nvCxnSpPr>
        <xdr:cNvPr id="193" name="直線コネクタ 192"/>
        <xdr:cNvCxnSpPr/>
      </xdr:nvCxnSpPr>
      <xdr:spPr>
        <a:xfrm>
          <a:off x="4737100" y="897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25400</xdr:rowOff>
    </xdr:from>
    <xdr:to>
      <xdr:col>24</xdr:col>
      <xdr:colOff>25400</xdr:colOff>
      <xdr:row>58</xdr:row>
      <xdr:rowOff>127000</xdr:rowOff>
    </xdr:to>
    <xdr:cxnSp macro="">
      <xdr:nvCxnSpPr>
        <xdr:cNvPr id="194" name="直線コネクタ 193"/>
        <xdr:cNvCxnSpPr/>
      </xdr:nvCxnSpPr>
      <xdr:spPr>
        <a:xfrm>
          <a:off x="3987800" y="99695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29227</xdr:rowOff>
    </xdr:from>
    <xdr:ext cx="762000" cy="259045"/>
    <xdr:sp macro="" textlink="">
      <xdr:nvSpPr>
        <xdr:cNvPr id="195" name="扶助費平均値テキスト"/>
        <xdr:cNvSpPr txBox="1"/>
      </xdr:nvSpPr>
      <xdr:spPr>
        <a:xfrm>
          <a:off x="4914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12700</xdr:rowOff>
    </xdr:from>
    <xdr:to>
      <xdr:col>24</xdr:col>
      <xdr:colOff>76200</xdr:colOff>
      <xdr:row>56</xdr:row>
      <xdr:rowOff>114300</xdr:rowOff>
    </xdr:to>
    <xdr:sp macro="" textlink="">
      <xdr:nvSpPr>
        <xdr:cNvPr id="196" name="フローチャート: 判断 195"/>
        <xdr:cNvSpPr/>
      </xdr:nvSpPr>
      <xdr:spPr>
        <a:xfrm>
          <a:off x="47752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57150</xdr:rowOff>
    </xdr:from>
    <xdr:to>
      <xdr:col>19</xdr:col>
      <xdr:colOff>187325</xdr:colOff>
      <xdr:row>58</xdr:row>
      <xdr:rowOff>25400</xdr:rowOff>
    </xdr:to>
    <xdr:cxnSp macro="">
      <xdr:nvCxnSpPr>
        <xdr:cNvPr id="197" name="直線コネクタ 196"/>
        <xdr:cNvCxnSpPr/>
      </xdr:nvCxnSpPr>
      <xdr:spPr>
        <a:xfrm>
          <a:off x="3098800" y="98298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38100</xdr:rowOff>
    </xdr:from>
    <xdr:to>
      <xdr:col>20</xdr:col>
      <xdr:colOff>38100</xdr:colOff>
      <xdr:row>56</xdr:row>
      <xdr:rowOff>139700</xdr:rowOff>
    </xdr:to>
    <xdr:sp macro="" textlink="">
      <xdr:nvSpPr>
        <xdr:cNvPr id="198" name="フローチャート: 判断 197"/>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149877</xdr:rowOff>
    </xdr:from>
    <xdr:ext cx="736600" cy="259045"/>
    <xdr:sp macro="" textlink="">
      <xdr:nvSpPr>
        <xdr:cNvPr id="199" name="テキスト ボックス 198"/>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57150</xdr:rowOff>
    </xdr:from>
    <xdr:to>
      <xdr:col>15</xdr:col>
      <xdr:colOff>98425</xdr:colOff>
      <xdr:row>57</xdr:row>
      <xdr:rowOff>95250</xdr:rowOff>
    </xdr:to>
    <xdr:cxnSp macro="">
      <xdr:nvCxnSpPr>
        <xdr:cNvPr id="200" name="直線コネクタ 199"/>
        <xdr:cNvCxnSpPr/>
      </xdr:nvCxnSpPr>
      <xdr:spPr>
        <a:xfrm flipV="1">
          <a:off x="2209800" y="9829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201" name="フローチャート: 判断 200"/>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111777</xdr:rowOff>
    </xdr:from>
    <xdr:ext cx="762000" cy="259045"/>
    <xdr:sp macro="" textlink="">
      <xdr:nvSpPr>
        <xdr:cNvPr id="202" name="テキスト ボックス 201"/>
        <xdr:cNvSpPr txBox="1"/>
      </xdr:nvSpPr>
      <xdr:spPr>
        <a:xfrm>
          <a:off x="2717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152400</xdr:rowOff>
    </xdr:from>
    <xdr:to>
      <xdr:col>11</xdr:col>
      <xdr:colOff>9525</xdr:colOff>
      <xdr:row>57</xdr:row>
      <xdr:rowOff>95250</xdr:rowOff>
    </xdr:to>
    <xdr:cxnSp macro="">
      <xdr:nvCxnSpPr>
        <xdr:cNvPr id="203" name="直線コネクタ 202"/>
        <xdr:cNvCxnSpPr/>
      </xdr:nvCxnSpPr>
      <xdr:spPr>
        <a:xfrm>
          <a:off x="1320800" y="9753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82550</xdr:rowOff>
    </xdr:from>
    <xdr:to>
      <xdr:col>11</xdr:col>
      <xdr:colOff>60325</xdr:colOff>
      <xdr:row>56</xdr:row>
      <xdr:rowOff>12700</xdr:rowOff>
    </xdr:to>
    <xdr:sp macro="" textlink="">
      <xdr:nvSpPr>
        <xdr:cNvPr id="204" name="フローチャート: 判断 203"/>
        <xdr:cNvSpPr/>
      </xdr:nvSpPr>
      <xdr:spPr>
        <a:xfrm>
          <a:off x="2159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22877</xdr:rowOff>
    </xdr:from>
    <xdr:ext cx="762000" cy="259045"/>
    <xdr:sp macro="" textlink="">
      <xdr:nvSpPr>
        <xdr:cNvPr id="205" name="テキスト ボックス 204"/>
        <xdr:cNvSpPr txBox="1"/>
      </xdr:nvSpPr>
      <xdr:spPr>
        <a:xfrm>
          <a:off x="1828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06" name="フローチャート: 判断 205"/>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207" name="テキスト ボックス 206"/>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76200</xdr:rowOff>
    </xdr:from>
    <xdr:to>
      <xdr:col>24</xdr:col>
      <xdr:colOff>76200</xdr:colOff>
      <xdr:row>59</xdr:row>
      <xdr:rowOff>6350</xdr:rowOff>
    </xdr:to>
    <xdr:sp macro="" textlink="">
      <xdr:nvSpPr>
        <xdr:cNvPr id="213" name="楕円 212"/>
        <xdr:cNvSpPr/>
      </xdr:nvSpPr>
      <xdr:spPr>
        <a:xfrm>
          <a:off x="4775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48277</xdr:rowOff>
    </xdr:from>
    <xdr:ext cx="762000" cy="259045"/>
    <xdr:sp macro="" textlink="">
      <xdr:nvSpPr>
        <xdr:cNvPr id="214" name="扶助費該当値テキスト"/>
        <xdr:cNvSpPr txBox="1"/>
      </xdr:nvSpPr>
      <xdr:spPr>
        <a:xfrm>
          <a:off x="4914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146050</xdr:rowOff>
    </xdr:from>
    <xdr:to>
      <xdr:col>20</xdr:col>
      <xdr:colOff>38100</xdr:colOff>
      <xdr:row>58</xdr:row>
      <xdr:rowOff>76200</xdr:rowOff>
    </xdr:to>
    <xdr:sp macro="" textlink="">
      <xdr:nvSpPr>
        <xdr:cNvPr id="215" name="楕円 214"/>
        <xdr:cNvSpPr/>
      </xdr:nvSpPr>
      <xdr:spPr>
        <a:xfrm>
          <a:off x="39370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60977</xdr:rowOff>
    </xdr:from>
    <xdr:ext cx="736600" cy="259045"/>
    <xdr:sp macro="" textlink="">
      <xdr:nvSpPr>
        <xdr:cNvPr id="216" name="テキスト ボックス 215"/>
        <xdr:cNvSpPr txBox="1"/>
      </xdr:nvSpPr>
      <xdr:spPr>
        <a:xfrm>
          <a:off x="3606800" y="10005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6350</xdr:rowOff>
    </xdr:from>
    <xdr:to>
      <xdr:col>15</xdr:col>
      <xdr:colOff>149225</xdr:colOff>
      <xdr:row>57</xdr:row>
      <xdr:rowOff>107950</xdr:rowOff>
    </xdr:to>
    <xdr:sp macro="" textlink="">
      <xdr:nvSpPr>
        <xdr:cNvPr id="217" name="楕円 216"/>
        <xdr:cNvSpPr/>
      </xdr:nvSpPr>
      <xdr:spPr>
        <a:xfrm>
          <a:off x="30480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92727</xdr:rowOff>
    </xdr:from>
    <xdr:ext cx="762000" cy="259045"/>
    <xdr:sp macro="" textlink="">
      <xdr:nvSpPr>
        <xdr:cNvPr id="218" name="テキスト ボックス 217"/>
        <xdr:cNvSpPr txBox="1"/>
      </xdr:nvSpPr>
      <xdr:spPr>
        <a:xfrm>
          <a:off x="2717800" y="98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44450</xdr:rowOff>
    </xdr:from>
    <xdr:to>
      <xdr:col>11</xdr:col>
      <xdr:colOff>60325</xdr:colOff>
      <xdr:row>57</xdr:row>
      <xdr:rowOff>146050</xdr:rowOff>
    </xdr:to>
    <xdr:sp macro="" textlink="">
      <xdr:nvSpPr>
        <xdr:cNvPr id="219" name="楕円 218"/>
        <xdr:cNvSpPr/>
      </xdr:nvSpPr>
      <xdr:spPr>
        <a:xfrm>
          <a:off x="2159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130827</xdr:rowOff>
    </xdr:from>
    <xdr:ext cx="762000" cy="259045"/>
    <xdr:sp macro="" textlink="">
      <xdr:nvSpPr>
        <xdr:cNvPr id="220" name="テキスト ボックス 219"/>
        <xdr:cNvSpPr txBox="1"/>
      </xdr:nvSpPr>
      <xdr:spPr>
        <a:xfrm>
          <a:off x="1828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101600</xdr:rowOff>
    </xdr:from>
    <xdr:to>
      <xdr:col>6</xdr:col>
      <xdr:colOff>171450</xdr:colOff>
      <xdr:row>57</xdr:row>
      <xdr:rowOff>31750</xdr:rowOff>
    </xdr:to>
    <xdr:sp macro="" textlink="">
      <xdr:nvSpPr>
        <xdr:cNvPr id="221" name="楕円 220"/>
        <xdr:cNvSpPr/>
      </xdr:nvSpPr>
      <xdr:spPr>
        <a:xfrm>
          <a:off x="1270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16527</xdr:rowOff>
    </xdr:from>
    <xdr:ext cx="762000" cy="259045"/>
    <xdr:sp macro="" textlink="">
      <xdr:nvSpPr>
        <xdr:cNvPr id="222" name="テキスト ボックス 221"/>
        <xdr:cNvSpPr txBox="1"/>
      </xdr:nvSpPr>
      <xdr:spPr>
        <a:xfrm>
          <a:off x="939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維持補修費は、道路施設維持管理事業の減少などにより、維持補修費の一般財源では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億円の減少した。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繰出金は、後期高齢者医療事業会計への繰出金の増加などにより、繰出金の一般財源では対前年度比で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億円増加した。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この結果、その他全体としては同水準となったため、経常収支比率に占める割合は横ばいとなった。</a:t>
          </a:r>
        </a:p>
      </xdr:txBody>
    </xdr:sp>
    <xdr:clientData/>
  </xdr:twoCellAnchor>
  <xdr:oneCellAnchor>
    <xdr:from>
      <xdr:col>62</xdr:col>
      <xdr:colOff>6350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7" name="直線コネクタ 236"/>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8" name="テキスト ボックス 237"/>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9" name="直線コネクタ 238"/>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40" name="テキスト ボックス 239"/>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41" name="直線コネクタ 240"/>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2" name="テキスト ボックス 241"/>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3" name="直線コネクタ 242"/>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4" name="テキスト ボックス 243"/>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5" name="直線コネクタ 244"/>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6" name="テキスト ボックス 245"/>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7" name="直線コネクタ 246"/>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8" name="テキスト ボックス 247"/>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9" name="直線コネクタ 24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50" name="テキスト ボックス 24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5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37193</xdr:rowOff>
    </xdr:from>
    <xdr:to>
      <xdr:col>82</xdr:col>
      <xdr:colOff>107950</xdr:colOff>
      <xdr:row>60</xdr:row>
      <xdr:rowOff>143328</xdr:rowOff>
    </xdr:to>
    <xdr:cxnSp macro="">
      <xdr:nvCxnSpPr>
        <xdr:cNvPr id="252" name="直線コネクタ 251"/>
        <xdr:cNvCxnSpPr/>
      </xdr:nvCxnSpPr>
      <xdr:spPr>
        <a:xfrm flipV="1">
          <a:off x="16510000" y="9124043"/>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115405</xdr:rowOff>
    </xdr:from>
    <xdr:ext cx="762000" cy="259045"/>
    <xdr:sp macro="" textlink="">
      <xdr:nvSpPr>
        <xdr:cNvPr id="253" name="その他最小値テキスト"/>
        <xdr:cNvSpPr txBox="1"/>
      </xdr:nvSpPr>
      <xdr:spPr>
        <a:xfrm>
          <a:off x="16598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143328</xdr:rowOff>
    </xdr:from>
    <xdr:to>
      <xdr:col>82</xdr:col>
      <xdr:colOff>196850</xdr:colOff>
      <xdr:row>60</xdr:row>
      <xdr:rowOff>143328</xdr:rowOff>
    </xdr:to>
    <xdr:cxnSp macro="">
      <xdr:nvCxnSpPr>
        <xdr:cNvPr id="254" name="直線コネクタ 253"/>
        <xdr:cNvCxnSpPr/>
      </xdr:nvCxnSpPr>
      <xdr:spPr>
        <a:xfrm>
          <a:off x="16421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123570</xdr:rowOff>
    </xdr:from>
    <xdr:ext cx="762000" cy="259045"/>
    <xdr:sp macro="" textlink="">
      <xdr:nvSpPr>
        <xdr:cNvPr id="255" name="その他最大値テキスト"/>
        <xdr:cNvSpPr txBox="1"/>
      </xdr:nvSpPr>
      <xdr:spPr>
        <a:xfrm>
          <a:off x="16598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37193</xdr:rowOff>
    </xdr:from>
    <xdr:to>
      <xdr:col>82</xdr:col>
      <xdr:colOff>196850</xdr:colOff>
      <xdr:row>53</xdr:row>
      <xdr:rowOff>37193</xdr:rowOff>
    </xdr:to>
    <xdr:cxnSp macro="">
      <xdr:nvCxnSpPr>
        <xdr:cNvPr id="256" name="直線コネクタ 255"/>
        <xdr:cNvCxnSpPr/>
      </xdr:nvCxnSpPr>
      <xdr:spPr>
        <a:xfrm>
          <a:off x="16421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86178</xdr:rowOff>
    </xdr:from>
    <xdr:to>
      <xdr:col>82</xdr:col>
      <xdr:colOff>107950</xdr:colOff>
      <xdr:row>55</xdr:row>
      <xdr:rowOff>86178</xdr:rowOff>
    </xdr:to>
    <xdr:cxnSp macro="">
      <xdr:nvCxnSpPr>
        <xdr:cNvPr id="257" name="直線コネクタ 256"/>
        <xdr:cNvCxnSpPr/>
      </xdr:nvCxnSpPr>
      <xdr:spPr>
        <a:xfrm>
          <a:off x="15671800" y="95159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51905</xdr:rowOff>
    </xdr:from>
    <xdr:ext cx="762000" cy="259045"/>
    <xdr:sp macro="" textlink="">
      <xdr:nvSpPr>
        <xdr:cNvPr id="258" name="その他平均値テキスト"/>
        <xdr:cNvSpPr txBox="1"/>
      </xdr:nvSpPr>
      <xdr:spPr>
        <a:xfrm>
          <a:off x="16598900" y="931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35378</xdr:rowOff>
    </xdr:from>
    <xdr:to>
      <xdr:col>82</xdr:col>
      <xdr:colOff>158750</xdr:colOff>
      <xdr:row>55</xdr:row>
      <xdr:rowOff>136978</xdr:rowOff>
    </xdr:to>
    <xdr:sp macro="" textlink="">
      <xdr:nvSpPr>
        <xdr:cNvPr id="259" name="フローチャート: 判断 258"/>
        <xdr:cNvSpPr/>
      </xdr:nvSpPr>
      <xdr:spPr>
        <a:xfrm>
          <a:off x="164592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42635</xdr:rowOff>
    </xdr:from>
    <xdr:to>
      <xdr:col>78</xdr:col>
      <xdr:colOff>69850</xdr:colOff>
      <xdr:row>55</xdr:row>
      <xdr:rowOff>86178</xdr:rowOff>
    </xdr:to>
    <xdr:cxnSp macro="">
      <xdr:nvCxnSpPr>
        <xdr:cNvPr id="260" name="直線コネクタ 259"/>
        <xdr:cNvCxnSpPr/>
      </xdr:nvCxnSpPr>
      <xdr:spPr>
        <a:xfrm>
          <a:off x="14782800" y="9472385"/>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24493</xdr:rowOff>
    </xdr:from>
    <xdr:to>
      <xdr:col>78</xdr:col>
      <xdr:colOff>120650</xdr:colOff>
      <xdr:row>55</xdr:row>
      <xdr:rowOff>126093</xdr:rowOff>
    </xdr:to>
    <xdr:sp macro="" textlink="">
      <xdr:nvSpPr>
        <xdr:cNvPr id="261" name="フローチャート: 判断 260"/>
        <xdr:cNvSpPr/>
      </xdr:nvSpPr>
      <xdr:spPr>
        <a:xfrm>
          <a:off x="15621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136270</xdr:rowOff>
    </xdr:from>
    <xdr:ext cx="736600" cy="259045"/>
    <xdr:sp macro="" textlink="">
      <xdr:nvSpPr>
        <xdr:cNvPr id="262" name="テキスト ボックス 261"/>
        <xdr:cNvSpPr txBox="1"/>
      </xdr:nvSpPr>
      <xdr:spPr>
        <a:xfrm>
          <a:off x="15290800" y="9223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42635</xdr:rowOff>
    </xdr:from>
    <xdr:to>
      <xdr:col>73</xdr:col>
      <xdr:colOff>180975</xdr:colOff>
      <xdr:row>55</xdr:row>
      <xdr:rowOff>42635</xdr:rowOff>
    </xdr:to>
    <xdr:cxnSp macro="">
      <xdr:nvCxnSpPr>
        <xdr:cNvPr id="263" name="直線コネクタ 262"/>
        <xdr:cNvCxnSpPr/>
      </xdr:nvCxnSpPr>
      <xdr:spPr>
        <a:xfrm>
          <a:off x="13893800" y="94723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24493</xdr:rowOff>
    </xdr:from>
    <xdr:to>
      <xdr:col>74</xdr:col>
      <xdr:colOff>31750</xdr:colOff>
      <xdr:row>55</xdr:row>
      <xdr:rowOff>126093</xdr:rowOff>
    </xdr:to>
    <xdr:sp macro="" textlink="">
      <xdr:nvSpPr>
        <xdr:cNvPr id="264" name="フローチャート: 判断 263"/>
        <xdr:cNvSpPr/>
      </xdr:nvSpPr>
      <xdr:spPr>
        <a:xfrm>
          <a:off x="14732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110870</xdr:rowOff>
    </xdr:from>
    <xdr:ext cx="762000" cy="259045"/>
    <xdr:sp macro="" textlink="">
      <xdr:nvSpPr>
        <xdr:cNvPr id="265" name="テキスト ボックス 264"/>
        <xdr:cNvSpPr txBox="1"/>
      </xdr:nvSpPr>
      <xdr:spPr>
        <a:xfrm>
          <a:off x="14401800" y="954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42635</xdr:rowOff>
    </xdr:from>
    <xdr:to>
      <xdr:col>69</xdr:col>
      <xdr:colOff>92075</xdr:colOff>
      <xdr:row>55</xdr:row>
      <xdr:rowOff>97065</xdr:rowOff>
    </xdr:to>
    <xdr:cxnSp macro="">
      <xdr:nvCxnSpPr>
        <xdr:cNvPr id="266" name="直線コネクタ 265"/>
        <xdr:cNvCxnSpPr/>
      </xdr:nvCxnSpPr>
      <xdr:spPr>
        <a:xfrm flipV="1">
          <a:off x="13004800" y="9472385"/>
          <a:ext cx="889000" cy="5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24493</xdr:rowOff>
    </xdr:from>
    <xdr:to>
      <xdr:col>69</xdr:col>
      <xdr:colOff>142875</xdr:colOff>
      <xdr:row>55</xdr:row>
      <xdr:rowOff>126093</xdr:rowOff>
    </xdr:to>
    <xdr:sp macro="" textlink="">
      <xdr:nvSpPr>
        <xdr:cNvPr id="267" name="フローチャート: 判断 266"/>
        <xdr:cNvSpPr/>
      </xdr:nvSpPr>
      <xdr:spPr>
        <a:xfrm>
          <a:off x="13843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110870</xdr:rowOff>
    </xdr:from>
    <xdr:ext cx="762000" cy="259045"/>
    <xdr:sp macro="" textlink="">
      <xdr:nvSpPr>
        <xdr:cNvPr id="268" name="テキスト ボックス 267"/>
        <xdr:cNvSpPr txBox="1"/>
      </xdr:nvSpPr>
      <xdr:spPr>
        <a:xfrm>
          <a:off x="13512800" y="954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68035</xdr:rowOff>
    </xdr:from>
    <xdr:to>
      <xdr:col>65</xdr:col>
      <xdr:colOff>53975</xdr:colOff>
      <xdr:row>55</xdr:row>
      <xdr:rowOff>169635</xdr:rowOff>
    </xdr:to>
    <xdr:sp macro="" textlink="">
      <xdr:nvSpPr>
        <xdr:cNvPr id="269" name="フローチャート: 判断 268"/>
        <xdr:cNvSpPr/>
      </xdr:nvSpPr>
      <xdr:spPr>
        <a:xfrm>
          <a:off x="12954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154412</xdr:rowOff>
    </xdr:from>
    <xdr:ext cx="762000" cy="259045"/>
    <xdr:sp macro="" textlink="">
      <xdr:nvSpPr>
        <xdr:cNvPr id="270" name="テキスト ボックス 269"/>
        <xdr:cNvSpPr txBox="1"/>
      </xdr:nvSpPr>
      <xdr:spPr>
        <a:xfrm>
          <a:off x="12623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71" name="テキスト ボックス 27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2" name="テキスト ボックス 27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3" name="テキスト ボックス 27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4" name="テキスト ボックス 27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5" name="テキスト ボックス 27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35378</xdr:rowOff>
    </xdr:from>
    <xdr:to>
      <xdr:col>82</xdr:col>
      <xdr:colOff>158750</xdr:colOff>
      <xdr:row>55</xdr:row>
      <xdr:rowOff>136978</xdr:rowOff>
    </xdr:to>
    <xdr:sp macro="" textlink="">
      <xdr:nvSpPr>
        <xdr:cNvPr id="276" name="楕円 275"/>
        <xdr:cNvSpPr/>
      </xdr:nvSpPr>
      <xdr:spPr>
        <a:xfrm>
          <a:off x="164592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7455</xdr:rowOff>
    </xdr:from>
    <xdr:ext cx="762000" cy="259045"/>
    <xdr:sp macro="" textlink="">
      <xdr:nvSpPr>
        <xdr:cNvPr id="277" name="その他該当値テキスト"/>
        <xdr:cNvSpPr txBox="1"/>
      </xdr:nvSpPr>
      <xdr:spPr>
        <a:xfrm>
          <a:off x="16598900" y="9437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35378</xdr:rowOff>
    </xdr:from>
    <xdr:to>
      <xdr:col>78</xdr:col>
      <xdr:colOff>120650</xdr:colOff>
      <xdr:row>55</xdr:row>
      <xdr:rowOff>136978</xdr:rowOff>
    </xdr:to>
    <xdr:sp macro="" textlink="">
      <xdr:nvSpPr>
        <xdr:cNvPr id="278" name="楕円 277"/>
        <xdr:cNvSpPr/>
      </xdr:nvSpPr>
      <xdr:spPr>
        <a:xfrm>
          <a:off x="15621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121755</xdr:rowOff>
    </xdr:from>
    <xdr:ext cx="736600" cy="259045"/>
    <xdr:sp macro="" textlink="">
      <xdr:nvSpPr>
        <xdr:cNvPr id="279" name="テキスト ボックス 278"/>
        <xdr:cNvSpPr txBox="1"/>
      </xdr:nvSpPr>
      <xdr:spPr>
        <a:xfrm>
          <a:off x="15290800" y="9551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163285</xdr:rowOff>
    </xdr:from>
    <xdr:to>
      <xdr:col>74</xdr:col>
      <xdr:colOff>31750</xdr:colOff>
      <xdr:row>55</xdr:row>
      <xdr:rowOff>93435</xdr:rowOff>
    </xdr:to>
    <xdr:sp macro="" textlink="">
      <xdr:nvSpPr>
        <xdr:cNvPr id="280" name="楕円 279"/>
        <xdr:cNvSpPr/>
      </xdr:nvSpPr>
      <xdr:spPr>
        <a:xfrm>
          <a:off x="147320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103612</xdr:rowOff>
    </xdr:from>
    <xdr:ext cx="762000" cy="259045"/>
    <xdr:sp macro="" textlink="">
      <xdr:nvSpPr>
        <xdr:cNvPr id="281" name="テキスト ボックス 280"/>
        <xdr:cNvSpPr txBox="1"/>
      </xdr:nvSpPr>
      <xdr:spPr>
        <a:xfrm>
          <a:off x="14401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163285</xdr:rowOff>
    </xdr:from>
    <xdr:to>
      <xdr:col>69</xdr:col>
      <xdr:colOff>142875</xdr:colOff>
      <xdr:row>55</xdr:row>
      <xdr:rowOff>93435</xdr:rowOff>
    </xdr:to>
    <xdr:sp macro="" textlink="">
      <xdr:nvSpPr>
        <xdr:cNvPr id="282" name="楕円 281"/>
        <xdr:cNvSpPr/>
      </xdr:nvSpPr>
      <xdr:spPr>
        <a:xfrm>
          <a:off x="138430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103612</xdr:rowOff>
    </xdr:from>
    <xdr:ext cx="762000" cy="259045"/>
    <xdr:sp macro="" textlink="">
      <xdr:nvSpPr>
        <xdr:cNvPr id="283" name="テキスト ボックス 282"/>
        <xdr:cNvSpPr txBox="1"/>
      </xdr:nvSpPr>
      <xdr:spPr>
        <a:xfrm>
          <a:off x="13512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46265</xdr:rowOff>
    </xdr:from>
    <xdr:to>
      <xdr:col>65</xdr:col>
      <xdr:colOff>53975</xdr:colOff>
      <xdr:row>55</xdr:row>
      <xdr:rowOff>147865</xdr:rowOff>
    </xdr:to>
    <xdr:sp macro="" textlink="">
      <xdr:nvSpPr>
        <xdr:cNvPr id="284" name="楕円 283"/>
        <xdr:cNvSpPr/>
      </xdr:nvSpPr>
      <xdr:spPr>
        <a:xfrm>
          <a:off x="129540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158042</xdr:rowOff>
    </xdr:from>
    <xdr:ext cx="762000" cy="259045"/>
    <xdr:sp macro="" textlink="">
      <xdr:nvSpPr>
        <xdr:cNvPr id="285" name="テキスト ボックス 284"/>
        <xdr:cNvSpPr txBox="1"/>
      </xdr:nvSpPr>
      <xdr:spPr>
        <a:xfrm>
          <a:off x="126238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6" name="正方形/長方形 28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7" name="正方形/長方形 28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8" name="正方形/長方形 28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9" name="正方形/長方形 28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90" name="正方形/長方形 28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91" name="正方形/長方形 29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2" name="正方形/長方形 29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正方形/長方形 29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4" name="正方形/長方形 29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5" name="正方形/長方形 29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6" name="テキスト ボックス 29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補助費等は、年度間での増減はあるものの横ばい傾向にある。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補助費等のうち経常経費は</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38.1</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億円で前年度</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より微増</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。うち特財充当が</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4.0</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億円で前年度比</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0.2</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億円微増し、結果一財分</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も</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0.9</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億円の微増</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7" name="テキスト ボックス 29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8" name="直線コネクタ 29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9" name="テキスト ボックス 29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300" name="直線コネクタ 29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301" name="テキスト ボックス 30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2" name="直線コネクタ 30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3" name="テキスト ボックス 30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4" name="直線コネクタ 30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5" name="テキスト ボックス 30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6" name="直線コネクタ 30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7" name="テキスト ボックス 30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122428</xdr:rowOff>
    </xdr:from>
    <xdr:to>
      <xdr:col>82</xdr:col>
      <xdr:colOff>107950</xdr:colOff>
      <xdr:row>41</xdr:row>
      <xdr:rowOff>152146</xdr:rowOff>
    </xdr:to>
    <xdr:cxnSp macro="">
      <xdr:nvCxnSpPr>
        <xdr:cNvPr id="311" name="直線コネクタ 310"/>
        <xdr:cNvCxnSpPr/>
      </xdr:nvCxnSpPr>
      <xdr:spPr>
        <a:xfrm flipV="1">
          <a:off x="16510000" y="5608828"/>
          <a:ext cx="0" cy="1572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124223</xdr:rowOff>
    </xdr:from>
    <xdr:ext cx="762000" cy="259045"/>
    <xdr:sp macro="" textlink="">
      <xdr:nvSpPr>
        <xdr:cNvPr id="312" name="補助費等最小値テキスト"/>
        <xdr:cNvSpPr txBox="1"/>
      </xdr:nvSpPr>
      <xdr:spPr>
        <a:xfrm>
          <a:off x="16598900" y="715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152146</xdr:rowOff>
    </xdr:from>
    <xdr:to>
      <xdr:col>82</xdr:col>
      <xdr:colOff>196850</xdr:colOff>
      <xdr:row>41</xdr:row>
      <xdr:rowOff>152146</xdr:rowOff>
    </xdr:to>
    <xdr:cxnSp macro="">
      <xdr:nvCxnSpPr>
        <xdr:cNvPr id="313" name="直線コネクタ 312"/>
        <xdr:cNvCxnSpPr/>
      </xdr:nvCxnSpPr>
      <xdr:spPr>
        <a:xfrm>
          <a:off x="16421100" y="718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37355</xdr:rowOff>
    </xdr:from>
    <xdr:ext cx="762000" cy="259045"/>
    <xdr:sp macro="" textlink="">
      <xdr:nvSpPr>
        <xdr:cNvPr id="314" name="補助費等最大値テキスト"/>
        <xdr:cNvSpPr txBox="1"/>
      </xdr:nvSpPr>
      <xdr:spPr>
        <a:xfrm>
          <a:off x="16598900" y="535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122428</xdr:rowOff>
    </xdr:from>
    <xdr:to>
      <xdr:col>82</xdr:col>
      <xdr:colOff>196850</xdr:colOff>
      <xdr:row>32</xdr:row>
      <xdr:rowOff>122428</xdr:rowOff>
    </xdr:to>
    <xdr:cxnSp macro="">
      <xdr:nvCxnSpPr>
        <xdr:cNvPr id="315" name="直線コネクタ 314"/>
        <xdr:cNvCxnSpPr/>
      </xdr:nvCxnSpPr>
      <xdr:spPr>
        <a:xfrm>
          <a:off x="16421100" y="5608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163576</xdr:rowOff>
    </xdr:from>
    <xdr:to>
      <xdr:col>82</xdr:col>
      <xdr:colOff>107950</xdr:colOff>
      <xdr:row>35</xdr:row>
      <xdr:rowOff>10414</xdr:rowOff>
    </xdr:to>
    <xdr:cxnSp macro="">
      <xdr:nvCxnSpPr>
        <xdr:cNvPr id="316" name="直線コネクタ 315"/>
        <xdr:cNvCxnSpPr/>
      </xdr:nvCxnSpPr>
      <xdr:spPr>
        <a:xfrm>
          <a:off x="15671800" y="599287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87139</xdr:rowOff>
    </xdr:from>
    <xdr:ext cx="762000" cy="259045"/>
    <xdr:sp macro="" textlink="">
      <xdr:nvSpPr>
        <xdr:cNvPr id="317" name="補助費等平均値テキスト"/>
        <xdr:cNvSpPr txBox="1"/>
      </xdr:nvSpPr>
      <xdr:spPr>
        <a:xfrm>
          <a:off x="16598900" y="60878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115062</xdr:rowOff>
    </xdr:from>
    <xdr:to>
      <xdr:col>82</xdr:col>
      <xdr:colOff>158750</xdr:colOff>
      <xdr:row>36</xdr:row>
      <xdr:rowOff>45212</xdr:rowOff>
    </xdr:to>
    <xdr:sp macro="" textlink="">
      <xdr:nvSpPr>
        <xdr:cNvPr id="318" name="フローチャート: 判断 317"/>
        <xdr:cNvSpPr/>
      </xdr:nvSpPr>
      <xdr:spPr>
        <a:xfrm>
          <a:off x="16459200" y="611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163576</xdr:rowOff>
    </xdr:from>
    <xdr:to>
      <xdr:col>78</xdr:col>
      <xdr:colOff>69850</xdr:colOff>
      <xdr:row>35</xdr:row>
      <xdr:rowOff>10414</xdr:rowOff>
    </xdr:to>
    <xdr:cxnSp macro="">
      <xdr:nvCxnSpPr>
        <xdr:cNvPr id="319" name="直線コネクタ 318"/>
        <xdr:cNvCxnSpPr/>
      </xdr:nvCxnSpPr>
      <xdr:spPr>
        <a:xfrm flipV="1">
          <a:off x="14782800" y="599287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105918</xdr:rowOff>
    </xdr:from>
    <xdr:to>
      <xdr:col>78</xdr:col>
      <xdr:colOff>120650</xdr:colOff>
      <xdr:row>36</xdr:row>
      <xdr:rowOff>36068</xdr:rowOff>
    </xdr:to>
    <xdr:sp macro="" textlink="">
      <xdr:nvSpPr>
        <xdr:cNvPr id="320" name="フローチャート: 判断 319"/>
        <xdr:cNvSpPr/>
      </xdr:nvSpPr>
      <xdr:spPr>
        <a:xfrm>
          <a:off x="15621000" y="610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20845</xdr:rowOff>
    </xdr:from>
    <xdr:ext cx="736600" cy="259045"/>
    <xdr:sp macro="" textlink="">
      <xdr:nvSpPr>
        <xdr:cNvPr id="321" name="テキスト ボックス 320"/>
        <xdr:cNvSpPr txBox="1"/>
      </xdr:nvSpPr>
      <xdr:spPr>
        <a:xfrm>
          <a:off x="15290800" y="6193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163576</xdr:rowOff>
    </xdr:from>
    <xdr:to>
      <xdr:col>73</xdr:col>
      <xdr:colOff>180975</xdr:colOff>
      <xdr:row>35</xdr:row>
      <xdr:rowOff>10414</xdr:rowOff>
    </xdr:to>
    <xdr:cxnSp macro="">
      <xdr:nvCxnSpPr>
        <xdr:cNvPr id="322" name="直線コネクタ 321"/>
        <xdr:cNvCxnSpPr/>
      </xdr:nvCxnSpPr>
      <xdr:spPr>
        <a:xfrm>
          <a:off x="13893800" y="599287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96774</xdr:rowOff>
    </xdr:from>
    <xdr:to>
      <xdr:col>74</xdr:col>
      <xdr:colOff>31750</xdr:colOff>
      <xdr:row>36</xdr:row>
      <xdr:rowOff>26924</xdr:rowOff>
    </xdr:to>
    <xdr:sp macro="" textlink="">
      <xdr:nvSpPr>
        <xdr:cNvPr id="323" name="フローチャート: 判断 322"/>
        <xdr:cNvSpPr/>
      </xdr:nvSpPr>
      <xdr:spPr>
        <a:xfrm>
          <a:off x="14732000" y="6097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11701</xdr:rowOff>
    </xdr:from>
    <xdr:ext cx="762000" cy="259045"/>
    <xdr:sp macro="" textlink="">
      <xdr:nvSpPr>
        <xdr:cNvPr id="324" name="テキスト ボックス 323"/>
        <xdr:cNvSpPr txBox="1"/>
      </xdr:nvSpPr>
      <xdr:spPr>
        <a:xfrm>
          <a:off x="14401800" y="618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163576</xdr:rowOff>
    </xdr:from>
    <xdr:to>
      <xdr:col>69</xdr:col>
      <xdr:colOff>92075</xdr:colOff>
      <xdr:row>35</xdr:row>
      <xdr:rowOff>19558</xdr:rowOff>
    </xdr:to>
    <xdr:cxnSp macro="">
      <xdr:nvCxnSpPr>
        <xdr:cNvPr id="325" name="直線コネクタ 324"/>
        <xdr:cNvCxnSpPr/>
      </xdr:nvCxnSpPr>
      <xdr:spPr>
        <a:xfrm flipV="1">
          <a:off x="13004800" y="59928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23622</xdr:rowOff>
    </xdr:from>
    <xdr:to>
      <xdr:col>69</xdr:col>
      <xdr:colOff>142875</xdr:colOff>
      <xdr:row>35</xdr:row>
      <xdr:rowOff>125222</xdr:rowOff>
    </xdr:to>
    <xdr:sp macro="" textlink="">
      <xdr:nvSpPr>
        <xdr:cNvPr id="326" name="フローチャート: 判断 325"/>
        <xdr:cNvSpPr/>
      </xdr:nvSpPr>
      <xdr:spPr>
        <a:xfrm>
          <a:off x="13843000" y="602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109999</xdr:rowOff>
    </xdr:from>
    <xdr:ext cx="762000" cy="259045"/>
    <xdr:sp macro="" textlink="">
      <xdr:nvSpPr>
        <xdr:cNvPr id="327" name="テキスト ボックス 326"/>
        <xdr:cNvSpPr txBox="1"/>
      </xdr:nvSpPr>
      <xdr:spPr>
        <a:xfrm>
          <a:off x="13512800" y="6110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149352</xdr:rowOff>
    </xdr:from>
    <xdr:to>
      <xdr:col>65</xdr:col>
      <xdr:colOff>53975</xdr:colOff>
      <xdr:row>35</xdr:row>
      <xdr:rowOff>79502</xdr:rowOff>
    </xdr:to>
    <xdr:sp macro="" textlink="">
      <xdr:nvSpPr>
        <xdr:cNvPr id="328" name="フローチャート: 判断 327"/>
        <xdr:cNvSpPr/>
      </xdr:nvSpPr>
      <xdr:spPr>
        <a:xfrm>
          <a:off x="12954000" y="597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64279</xdr:rowOff>
    </xdr:from>
    <xdr:ext cx="762000" cy="259045"/>
    <xdr:sp macro="" textlink="">
      <xdr:nvSpPr>
        <xdr:cNvPr id="329" name="テキスト ボックス 328"/>
        <xdr:cNvSpPr txBox="1"/>
      </xdr:nvSpPr>
      <xdr:spPr>
        <a:xfrm>
          <a:off x="12623800" y="6065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131064</xdr:rowOff>
    </xdr:from>
    <xdr:to>
      <xdr:col>82</xdr:col>
      <xdr:colOff>158750</xdr:colOff>
      <xdr:row>35</xdr:row>
      <xdr:rowOff>61214</xdr:rowOff>
    </xdr:to>
    <xdr:sp macro="" textlink="">
      <xdr:nvSpPr>
        <xdr:cNvPr id="335" name="楕円 334"/>
        <xdr:cNvSpPr/>
      </xdr:nvSpPr>
      <xdr:spPr>
        <a:xfrm>
          <a:off x="16459200" y="596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147591</xdr:rowOff>
    </xdr:from>
    <xdr:ext cx="762000" cy="259045"/>
    <xdr:sp macro="" textlink="">
      <xdr:nvSpPr>
        <xdr:cNvPr id="336" name="補助費等該当値テキスト"/>
        <xdr:cNvSpPr txBox="1"/>
      </xdr:nvSpPr>
      <xdr:spPr>
        <a:xfrm>
          <a:off x="16598900" y="5805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112776</xdr:rowOff>
    </xdr:from>
    <xdr:to>
      <xdr:col>78</xdr:col>
      <xdr:colOff>120650</xdr:colOff>
      <xdr:row>35</xdr:row>
      <xdr:rowOff>42926</xdr:rowOff>
    </xdr:to>
    <xdr:sp macro="" textlink="">
      <xdr:nvSpPr>
        <xdr:cNvPr id="337" name="楕円 336"/>
        <xdr:cNvSpPr/>
      </xdr:nvSpPr>
      <xdr:spPr>
        <a:xfrm>
          <a:off x="156210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53103</xdr:rowOff>
    </xdr:from>
    <xdr:ext cx="736600" cy="259045"/>
    <xdr:sp macro="" textlink="">
      <xdr:nvSpPr>
        <xdr:cNvPr id="338" name="テキスト ボックス 337"/>
        <xdr:cNvSpPr txBox="1"/>
      </xdr:nvSpPr>
      <xdr:spPr>
        <a:xfrm>
          <a:off x="15290800" y="5710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131064</xdr:rowOff>
    </xdr:from>
    <xdr:to>
      <xdr:col>74</xdr:col>
      <xdr:colOff>31750</xdr:colOff>
      <xdr:row>35</xdr:row>
      <xdr:rowOff>61214</xdr:rowOff>
    </xdr:to>
    <xdr:sp macro="" textlink="">
      <xdr:nvSpPr>
        <xdr:cNvPr id="339" name="楕円 338"/>
        <xdr:cNvSpPr/>
      </xdr:nvSpPr>
      <xdr:spPr>
        <a:xfrm>
          <a:off x="14732000" y="596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71391</xdr:rowOff>
    </xdr:from>
    <xdr:ext cx="762000" cy="259045"/>
    <xdr:sp macro="" textlink="">
      <xdr:nvSpPr>
        <xdr:cNvPr id="340" name="テキスト ボックス 339"/>
        <xdr:cNvSpPr txBox="1"/>
      </xdr:nvSpPr>
      <xdr:spPr>
        <a:xfrm>
          <a:off x="14401800" y="572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112776</xdr:rowOff>
    </xdr:from>
    <xdr:to>
      <xdr:col>69</xdr:col>
      <xdr:colOff>142875</xdr:colOff>
      <xdr:row>35</xdr:row>
      <xdr:rowOff>42926</xdr:rowOff>
    </xdr:to>
    <xdr:sp macro="" textlink="">
      <xdr:nvSpPr>
        <xdr:cNvPr id="341" name="楕円 340"/>
        <xdr:cNvSpPr/>
      </xdr:nvSpPr>
      <xdr:spPr>
        <a:xfrm>
          <a:off x="138430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53103</xdr:rowOff>
    </xdr:from>
    <xdr:ext cx="762000" cy="259045"/>
    <xdr:sp macro="" textlink="">
      <xdr:nvSpPr>
        <xdr:cNvPr id="342" name="テキスト ボックス 341"/>
        <xdr:cNvSpPr txBox="1"/>
      </xdr:nvSpPr>
      <xdr:spPr>
        <a:xfrm>
          <a:off x="13512800" y="571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140208</xdr:rowOff>
    </xdr:from>
    <xdr:to>
      <xdr:col>65</xdr:col>
      <xdr:colOff>53975</xdr:colOff>
      <xdr:row>35</xdr:row>
      <xdr:rowOff>70358</xdr:rowOff>
    </xdr:to>
    <xdr:sp macro="" textlink="">
      <xdr:nvSpPr>
        <xdr:cNvPr id="343" name="楕円 342"/>
        <xdr:cNvSpPr/>
      </xdr:nvSpPr>
      <xdr:spPr>
        <a:xfrm>
          <a:off x="12954000" y="596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80535</xdr:rowOff>
    </xdr:from>
    <xdr:ext cx="762000" cy="259045"/>
    <xdr:sp macro="" textlink="">
      <xdr:nvSpPr>
        <xdr:cNvPr id="344" name="テキスト ボックス 343"/>
        <xdr:cNvSpPr txBox="1"/>
      </xdr:nvSpPr>
      <xdr:spPr>
        <a:xfrm>
          <a:off x="12623800" y="5738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公債費は、ここ数年微減傾向にあったが、平成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年度は臨時財政対策債や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公共事業等債</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の元金償還などが増加したため、経常収支比率に占める比率が増加した。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9" name="直線コネクタ 358"/>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60" name="テキスト ボックス 359"/>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61" name="直線コネクタ 360"/>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2" name="テキスト ボックス 361"/>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3" name="直線コネクタ 362"/>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4" name="テキスト ボックス 363"/>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5" name="直線コネクタ 364"/>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6" name="テキスト ボックス 365"/>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7" name="直線コネクタ 366"/>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8" name="テキスト ボックス 367"/>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9" name="直線コネクタ 368"/>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70" name="テキスト ボックス 369"/>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71" name="直線コネクタ 37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2" name="テキスト ボックス 37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58965</xdr:rowOff>
    </xdr:from>
    <xdr:to>
      <xdr:col>24</xdr:col>
      <xdr:colOff>25400</xdr:colOff>
      <xdr:row>82</xdr:row>
      <xdr:rowOff>18143</xdr:rowOff>
    </xdr:to>
    <xdr:cxnSp macro="">
      <xdr:nvCxnSpPr>
        <xdr:cNvPr id="374" name="直線コネクタ 373"/>
        <xdr:cNvCxnSpPr/>
      </xdr:nvCxnSpPr>
      <xdr:spPr>
        <a:xfrm flipV="1">
          <a:off x="4826000" y="12574815"/>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161670</xdr:rowOff>
    </xdr:from>
    <xdr:ext cx="762000" cy="259045"/>
    <xdr:sp macro="" textlink="">
      <xdr:nvSpPr>
        <xdr:cNvPr id="375" name="公債費最小値テキスト"/>
        <xdr:cNvSpPr txBox="1"/>
      </xdr:nvSpPr>
      <xdr:spPr>
        <a:xfrm>
          <a:off x="4914900" y="1404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18143</xdr:rowOff>
    </xdr:from>
    <xdr:to>
      <xdr:col>24</xdr:col>
      <xdr:colOff>114300</xdr:colOff>
      <xdr:row>82</xdr:row>
      <xdr:rowOff>18143</xdr:rowOff>
    </xdr:to>
    <xdr:cxnSp macro="">
      <xdr:nvCxnSpPr>
        <xdr:cNvPr id="376" name="直線コネクタ 375"/>
        <xdr:cNvCxnSpPr/>
      </xdr:nvCxnSpPr>
      <xdr:spPr>
        <a:xfrm>
          <a:off x="4737100" y="14077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145342</xdr:rowOff>
    </xdr:from>
    <xdr:ext cx="762000" cy="259045"/>
    <xdr:sp macro="" textlink="">
      <xdr:nvSpPr>
        <xdr:cNvPr id="377" name="公債費最大値テキスト"/>
        <xdr:cNvSpPr txBox="1"/>
      </xdr:nvSpPr>
      <xdr:spPr>
        <a:xfrm>
          <a:off x="4914900" y="12318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58965</xdr:rowOff>
    </xdr:from>
    <xdr:to>
      <xdr:col>24</xdr:col>
      <xdr:colOff>114300</xdr:colOff>
      <xdr:row>73</xdr:row>
      <xdr:rowOff>58965</xdr:rowOff>
    </xdr:to>
    <xdr:cxnSp macro="">
      <xdr:nvCxnSpPr>
        <xdr:cNvPr id="378" name="直線コネクタ 377"/>
        <xdr:cNvCxnSpPr/>
      </xdr:nvCxnSpPr>
      <xdr:spPr>
        <a:xfrm>
          <a:off x="4737100" y="12574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107950</xdr:rowOff>
    </xdr:from>
    <xdr:to>
      <xdr:col>24</xdr:col>
      <xdr:colOff>25400</xdr:colOff>
      <xdr:row>75</xdr:row>
      <xdr:rowOff>151493</xdr:rowOff>
    </xdr:to>
    <xdr:cxnSp macro="">
      <xdr:nvCxnSpPr>
        <xdr:cNvPr id="379" name="直線コネクタ 378"/>
        <xdr:cNvCxnSpPr/>
      </xdr:nvCxnSpPr>
      <xdr:spPr>
        <a:xfrm>
          <a:off x="3987800" y="12966700"/>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34670</xdr:rowOff>
    </xdr:from>
    <xdr:ext cx="762000" cy="259045"/>
    <xdr:sp macro="" textlink="">
      <xdr:nvSpPr>
        <xdr:cNvPr id="380" name="公債費平均値テキスト"/>
        <xdr:cNvSpPr txBox="1"/>
      </xdr:nvSpPr>
      <xdr:spPr>
        <a:xfrm>
          <a:off x="4914900" y="13236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62593</xdr:rowOff>
    </xdr:from>
    <xdr:to>
      <xdr:col>24</xdr:col>
      <xdr:colOff>76200</xdr:colOff>
      <xdr:row>77</xdr:row>
      <xdr:rowOff>164193</xdr:rowOff>
    </xdr:to>
    <xdr:sp macro="" textlink="">
      <xdr:nvSpPr>
        <xdr:cNvPr id="381" name="フローチャート: 判断 380"/>
        <xdr:cNvSpPr/>
      </xdr:nvSpPr>
      <xdr:spPr>
        <a:xfrm>
          <a:off x="4775200" y="1326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31750</xdr:rowOff>
    </xdr:from>
    <xdr:to>
      <xdr:col>19</xdr:col>
      <xdr:colOff>187325</xdr:colOff>
      <xdr:row>75</xdr:row>
      <xdr:rowOff>107950</xdr:rowOff>
    </xdr:to>
    <xdr:cxnSp macro="">
      <xdr:nvCxnSpPr>
        <xdr:cNvPr id="382" name="直線コネクタ 381"/>
        <xdr:cNvCxnSpPr/>
      </xdr:nvCxnSpPr>
      <xdr:spPr>
        <a:xfrm>
          <a:off x="3098800" y="12890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149679</xdr:rowOff>
    </xdr:from>
    <xdr:to>
      <xdr:col>20</xdr:col>
      <xdr:colOff>38100</xdr:colOff>
      <xdr:row>78</xdr:row>
      <xdr:rowOff>79829</xdr:rowOff>
    </xdr:to>
    <xdr:sp macro="" textlink="">
      <xdr:nvSpPr>
        <xdr:cNvPr id="383" name="フローチャート: 判断 382"/>
        <xdr:cNvSpPr/>
      </xdr:nvSpPr>
      <xdr:spPr>
        <a:xfrm>
          <a:off x="3937000" y="1335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64606</xdr:rowOff>
    </xdr:from>
    <xdr:ext cx="736600" cy="259045"/>
    <xdr:sp macro="" textlink="">
      <xdr:nvSpPr>
        <xdr:cNvPr id="384" name="テキスト ボックス 383"/>
        <xdr:cNvSpPr txBox="1"/>
      </xdr:nvSpPr>
      <xdr:spPr>
        <a:xfrm>
          <a:off x="3606800" y="13437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31750</xdr:rowOff>
    </xdr:from>
    <xdr:to>
      <xdr:col>15</xdr:col>
      <xdr:colOff>98425</xdr:colOff>
      <xdr:row>75</xdr:row>
      <xdr:rowOff>31750</xdr:rowOff>
    </xdr:to>
    <xdr:cxnSp macro="">
      <xdr:nvCxnSpPr>
        <xdr:cNvPr id="385" name="直線コネクタ 384"/>
        <xdr:cNvCxnSpPr/>
      </xdr:nvCxnSpPr>
      <xdr:spPr>
        <a:xfrm>
          <a:off x="2209800" y="1289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32657</xdr:rowOff>
    </xdr:from>
    <xdr:to>
      <xdr:col>15</xdr:col>
      <xdr:colOff>149225</xdr:colOff>
      <xdr:row>78</xdr:row>
      <xdr:rowOff>134257</xdr:rowOff>
    </xdr:to>
    <xdr:sp macro="" textlink="">
      <xdr:nvSpPr>
        <xdr:cNvPr id="386" name="フローチャート: 判断 385"/>
        <xdr:cNvSpPr/>
      </xdr:nvSpPr>
      <xdr:spPr>
        <a:xfrm>
          <a:off x="3048000" y="1340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119034</xdr:rowOff>
    </xdr:from>
    <xdr:ext cx="762000" cy="259045"/>
    <xdr:sp macro="" textlink="">
      <xdr:nvSpPr>
        <xdr:cNvPr id="387" name="テキスト ボックス 386"/>
        <xdr:cNvSpPr txBox="1"/>
      </xdr:nvSpPr>
      <xdr:spPr>
        <a:xfrm>
          <a:off x="2717800" y="1349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31750</xdr:rowOff>
    </xdr:from>
    <xdr:to>
      <xdr:col>11</xdr:col>
      <xdr:colOff>9525</xdr:colOff>
      <xdr:row>75</xdr:row>
      <xdr:rowOff>118835</xdr:rowOff>
    </xdr:to>
    <xdr:cxnSp macro="">
      <xdr:nvCxnSpPr>
        <xdr:cNvPr id="388" name="直線コネクタ 387"/>
        <xdr:cNvCxnSpPr/>
      </xdr:nvCxnSpPr>
      <xdr:spPr>
        <a:xfrm flipV="1">
          <a:off x="1320800" y="12890500"/>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43543</xdr:rowOff>
    </xdr:from>
    <xdr:to>
      <xdr:col>11</xdr:col>
      <xdr:colOff>60325</xdr:colOff>
      <xdr:row>78</xdr:row>
      <xdr:rowOff>145143</xdr:rowOff>
    </xdr:to>
    <xdr:sp macro="" textlink="">
      <xdr:nvSpPr>
        <xdr:cNvPr id="389" name="フローチャート: 判断 388"/>
        <xdr:cNvSpPr/>
      </xdr:nvSpPr>
      <xdr:spPr>
        <a:xfrm>
          <a:off x="2159000" y="1341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129920</xdr:rowOff>
    </xdr:from>
    <xdr:ext cx="762000" cy="259045"/>
    <xdr:sp macro="" textlink="">
      <xdr:nvSpPr>
        <xdr:cNvPr id="390" name="テキスト ボックス 389"/>
        <xdr:cNvSpPr txBox="1"/>
      </xdr:nvSpPr>
      <xdr:spPr>
        <a:xfrm>
          <a:off x="1828800" y="1350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163286</xdr:rowOff>
    </xdr:from>
    <xdr:to>
      <xdr:col>6</xdr:col>
      <xdr:colOff>171450</xdr:colOff>
      <xdr:row>79</xdr:row>
      <xdr:rowOff>93436</xdr:rowOff>
    </xdr:to>
    <xdr:sp macro="" textlink="">
      <xdr:nvSpPr>
        <xdr:cNvPr id="391" name="フローチャート: 判断 390"/>
        <xdr:cNvSpPr/>
      </xdr:nvSpPr>
      <xdr:spPr>
        <a:xfrm>
          <a:off x="1270000" y="13536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78213</xdr:rowOff>
    </xdr:from>
    <xdr:ext cx="762000" cy="259045"/>
    <xdr:sp macro="" textlink="">
      <xdr:nvSpPr>
        <xdr:cNvPr id="392" name="テキスト ボックス 391"/>
        <xdr:cNvSpPr txBox="1"/>
      </xdr:nvSpPr>
      <xdr:spPr>
        <a:xfrm>
          <a:off x="939800" y="13622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3" name="テキスト ボックス 39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4" name="テキスト ボックス 39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5" name="テキスト ボックス 39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6" name="テキスト ボックス 39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7" name="テキスト ボックス 39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100693</xdr:rowOff>
    </xdr:from>
    <xdr:to>
      <xdr:col>24</xdr:col>
      <xdr:colOff>76200</xdr:colOff>
      <xdr:row>76</xdr:row>
      <xdr:rowOff>30843</xdr:rowOff>
    </xdr:to>
    <xdr:sp macro="" textlink="">
      <xdr:nvSpPr>
        <xdr:cNvPr id="398" name="楕円 397"/>
        <xdr:cNvSpPr/>
      </xdr:nvSpPr>
      <xdr:spPr>
        <a:xfrm>
          <a:off x="4775200" y="1295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117220</xdr:rowOff>
    </xdr:from>
    <xdr:ext cx="762000" cy="259045"/>
    <xdr:sp macro="" textlink="">
      <xdr:nvSpPr>
        <xdr:cNvPr id="399" name="公債費該当値テキスト"/>
        <xdr:cNvSpPr txBox="1"/>
      </xdr:nvSpPr>
      <xdr:spPr>
        <a:xfrm>
          <a:off x="4914900" y="1280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57150</xdr:rowOff>
    </xdr:from>
    <xdr:to>
      <xdr:col>20</xdr:col>
      <xdr:colOff>38100</xdr:colOff>
      <xdr:row>75</xdr:row>
      <xdr:rowOff>158750</xdr:rowOff>
    </xdr:to>
    <xdr:sp macro="" textlink="">
      <xdr:nvSpPr>
        <xdr:cNvPr id="400" name="楕円 399"/>
        <xdr:cNvSpPr/>
      </xdr:nvSpPr>
      <xdr:spPr>
        <a:xfrm>
          <a:off x="3937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168927</xdr:rowOff>
    </xdr:from>
    <xdr:ext cx="736600" cy="259045"/>
    <xdr:sp macro="" textlink="">
      <xdr:nvSpPr>
        <xdr:cNvPr id="401" name="テキスト ボックス 400"/>
        <xdr:cNvSpPr txBox="1"/>
      </xdr:nvSpPr>
      <xdr:spPr>
        <a:xfrm>
          <a:off x="3606800" y="1268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152400</xdr:rowOff>
    </xdr:from>
    <xdr:to>
      <xdr:col>15</xdr:col>
      <xdr:colOff>149225</xdr:colOff>
      <xdr:row>75</xdr:row>
      <xdr:rowOff>82550</xdr:rowOff>
    </xdr:to>
    <xdr:sp macro="" textlink="">
      <xdr:nvSpPr>
        <xdr:cNvPr id="402" name="楕円 401"/>
        <xdr:cNvSpPr/>
      </xdr:nvSpPr>
      <xdr:spPr>
        <a:xfrm>
          <a:off x="3048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92727</xdr:rowOff>
    </xdr:from>
    <xdr:ext cx="762000" cy="259045"/>
    <xdr:sp macro="" textlink="">
      <xdr:nvSpPr>
        <xdr:cNvPr id="403" name="テキスト ボックス 402"/>
        <xdr:cNvSpPr txBox="1"/>
      </xdr:nvSpPr>
      <xdr:spPr>
        <a:xfrm>
          <a:off x="27178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152400</xdr:rowOff>
    </xdr:from>
    <xdr:to>
      <xdr:col>11</xdr:col>
      <xdr:colOff>60325</xdr:colOff>
      <xdr:row>75</xdr:row>
      <xdr:rowOff>82550</xdr:rowOff>
    </xdr:to>
    <xdr:sp macro="" textlink="">
      <xdr:nvSpPr>
        <xdr:cNvPr id="404" name="楕円 403"/>
        <xdr:cNvSpPr/>
      </xdr:nvSpPr>
      <xdr:spPr>
        <a:xfrm>
          <a:off x="2159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92727</xdr:rowOff>
    </xdr:from>
    <xdr:ext cx="762000" cy="259045"/>
    <xdr:sp macro="" textlink="">
      <xdr:nvSpPr>
        <xdr:cNvPr id="405" name="テキスト ボックス 404"/>
        <xdr:cNvSpPr txBox="1"/>
      </xdr:nvSpPr>
      <xdr:spPr>
        <a:xfrm>
          <a:off x="18288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68035</xdr:rowOff>
    </xdr:from>
    <xdr:to>
      <xdr:col>6</xdr:col>
      <xdr:colOff>171450</xdr:colOff>
      <xdr:row>75</xdr:row>
      <xdr:rowOff>169636</xdr:rowOff>
    </xdr:to>
    <xdr:sp macro="" textlink="">
      <xdr:nvSpPr>
        <xdr:cNvPr id="406" name="楕円 405"/>
        <xdr:cNvSpPr/>
      </xdr:nvSpPr>
      <xdr:spPr>
        <a:xfrm>
          <a:off x="1270000" y="129267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8362</xdr:rowOff>
    </xdr:from>
    <xdr:ext cx="762000" cy="259045"/>
    <xdr:sp macro="" textlink="">
      <xdr:nvSpPr>
        <xdr:cNvPr id="407" name="テキスト ボックス 406"/>
        <xdr:cNvSpPr txBox="1"/>
      </xdr:nvSpPr>
      <xdr:spPr>
        <a:xfrm>
          <a:off x="939800" y="1269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8" name="正方形/長方形 40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9" name="正方形/長方形 40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10" name="正方形/長方形 40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11" name="正方形/長方形 41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2" name="正方形/長方形 41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3" name="正方形/長方形 41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4" name="正方形/長方形 41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5" name="正方形/長方形 41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6" name="正方形/長方形 41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7" name="正方形/長方形 41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8" name="テキスト ボックス 41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公債費以外の経常経費充当一般財源は増加傾向にある。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年度は、扶助費が</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3.4</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億円、</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補助費等</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が</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0.9</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億円増加するなど、対前年度比で</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1.7</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億円の増加となった。</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9" name="テキスト ボックス 41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20" name="直線コネクタ 41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21" name="テキスト ボックス 42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22" name="直線コネクタ 42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23" name="テキスト ボックス 42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4" name="直線コネクタ 42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5" name="テキスト ボックス 42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6" name="直線コネクタ 42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7" name="テキスト ボックス 42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8" name="直線コネクタ 42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9" name="テキスト ボックス 42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131572</xdr:rowOff>
    </xdr:from>
    <xdr:to>
      <xdr:col>82</xdr:col>
      <xdr:colOff>107950</xdr:colOff>
      <xdr:row>81</xdr:row>
      <xdr:rowOff>5842</xdr:rowOff>
    </xdr:to>
    <xdr:cxnSp macro="">
      <xdr:nvCxnSpPr>
        <xdr:cNvPr id="433" name="直線コネクタ 432"/>
        <xdr:cNvCxnSpPr/>
      </xdr:nvCxnSpPr>
      <xdr:spPr>
        <a:xfrm flipV="1">
          <a:off x="16510000" y="12818872"/>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149369</xdr:rowOff>
    </xdr:from>
    <xdr:ext cx="762000" cy="259045"/>
    <xdr:sp macro="" textlink="">
      <xdr:nvSpPr>
        <xdr:cNvPr id="434" name="公債費以外最小値テキスト"/>
        <xdr:cNvSpPr txBox="1"/>
      </xdr:nvSpPr>
      <xdr:spPr>
        <a:xfrm>
          <a:off x="16598900" y="13865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5842</xdr:rowOff>
    </xdr:from>
    <xdr:to>
      <xdr:col>82</xdr:col>
      <xdr:colOff>196850</xdr:colOff>
      <xdr:row>81</xdr:row>
      <xdr:rowOff>5842</xdr:rowOff>
    </xdr:to>
    <xdr:cxnSp macro="">
      <xdr:nvCxnSpPr>
        <xdr:cNvPr id="435" name="直線コネクタ 434"/>
        <xdr:cNvCxnSpPr/>
      </xdr:nvCxnSpPr>
      <xdr:spPr>
        <a:xfrm>
          <a:off x="16421100" y="13893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46499</xdr:rowOff>
    </xdr:from>
    <xdr:ext cx="762000" cy="259045"/>
    <xdr:sp macro="" textlink="">
      <xdr:nvSpPr>
        <xdr:cNvPr id="436" name="公債費以外最大値テキスト"/>
        <xdr:cNvSpPr txBox="1"/>
      </xdr:nvSpPr>
      <xdr:spPr>
        <a:xfrm>
          <a:off x="16598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131572</xdr:rowOff>
    </xdr:from>
    <xdr:to>
      <xdr:col>82</xdr:col>
      <xdr:colOff>196850</xdr:colOff>
      <xdr:row>74</xdr:row>
      <xdr:rowOff>131572</xdr:rowOff>
    </xdr:to>
    <xdr:cxnSp macro="">
      <xdr:nvCxnSpPr>
        <xdr:cNvPr id="437" name="直線コネクタ 436"/>
        <xdr:cNvCxnSpPr/>
      </xdr:nvCxnSpPr>
      <xdr:spPr>
        <a:xfrm>
          <a:off x="16421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90424</xdr:rowOff>
    </xdr:from>
    <xdr:to>
      <xdr:col>82</xdr:col>
      <xdr:colOff>107950</xdr:colOff>
      <xdr:row>80</xdr:row>
      <xdr:rowOff>117856</xdr:rowOff>
    </xdr:to>
    <xdr:cxnSp macro="">
      <xdr:nvCxnSpPr>
        <xdr:cNvPr id="438" name="直線コネクタ 437"/>
        <xdr:cNvCxnSpPr/>
      </xdr:nvCxnSpPr>
      <xdr:spPr>
        <a:xfrm>
          <a:off x="15671800" y="1380642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5859</xdr:rowOff>
    </xdr:from>
    <xdr:ext cx="762000" cy="259045"/>
    <xdr:sp macro="" textlink="">
      <xdr:nvSpPr>
        <xdr:cNvPr id="439" name="公債費以外平均値テキスト"/>
        <xdr:cNvSpPr txBox="1"/>
      </xdr:nvSpPr>
      <xdr:spPr>
        <a:xfrm>
          <a:off x="16598900" y="132075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160782</xdr:rowOff>
    </xdr:from>
    <xdr:to>
      <xdr:col>82</xdr:col>
      <xdr:colOff>158750</xdr:colOff>
      <xdr:row>78</xdr:row>
      <xdr:rowOff>90932</xdr:rowOff>
    </xdr:to>
    <xdr:sp macro="" textlink="">
      <xdr:nvSpPr>
        <xdr:cNvPr id="440" name="フローチャート: 判断 439"/>
        <xdr:cNvSpPr/>
      </xdr:nvSpPr>
      <xdr:spPr>
        <a:xfrm>
          <a:off x="164592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161289</xdr:rowOff>
    </xdr:from>
    <xdr:to>
      <xdr:col>78</xdr:col>
      <xdr:colOff>69850</xdr:colOff>
      <xdr:row>80</xdr:row>
      <xdr:rowOff>90424</xdr:rowOff>
    </xdr:to>
    <xdr:cxnSp macro="">
      <xdr:nvCxnSpPr>
        <xdr:cNvPr id="441" name="直線コネクタ 440"/>
        <xdr:cNvCxnSpPr/>
      </xdr:nvCxnSpPr>
      <xdr:spPr>
        <a:xfrm>
          <a:off x="14782800" y="13705839"/>
          <a:ext cx="8890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137922</xdr:rowOff>
    </xdr:from>
    <xdr:to>
      <xdr:col>78</xdr:col>
      <xdr:colOff>120650</xdr:colOff>
      <xdr:row>78</xdr:row>
      <xdr:rowOff>68072</xdr:rowOff>
    </xdr:to>
    <xdr:sp macro="" textlink="">
      <xdr:nvSpPr>
        <xdr:cNvPr id="442" name="フローチャート: 判断 441"/>
        <xdr:cNvSpPr/>
      </xdr:nvSpPr>
      <xdr:spPr>
        <a:xfrm>
          <a:off x="15621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78249</xdr:rowOff>
    </xdr:from>
    <xdr:ext cx="736600" cy="259045"/>
    <xdr:sp macro="" textlink="">
      <xdr:nvSpPr>
        <xdr:cNvPr id="443" name="テキスト ボックス 442"/>
        <xdr:cNvSpPr txBox="1"/>
      </xdr:nvSpPr>
      <xdr:spPr>
        <a:xfrm>
          <a:off x="15290800" y="13108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78994</xdr:rowOff>
    </xdr:from>
    <xdr:to>
      <xdr:col>73</xdr:col>
      <xdr:colOff>180975</xdr:colOff>
      <xdr:row>79</xdr:row>
      <xdr:rowOff>161289</xdr:rowOff>
    </xdr:to>
    <xdr:cxnSp macro="">
      <xdr:nvCxnSpPr>
        <xdr:cNvPr id="444" name="直線コネクタ 443"/>
        <xdr:cNvCxnSpPr/>
      </xdr:nvCxnSpPr>
      <xdr:spPr>
        <a:xfrm>
          <a:off x="13893800" y="13623544"/>
          <a:ext cx="8890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133350</xdr:rowOff>
    </xdr:from>
    <xdr:to>
      <xdr:col>74</xdr:col>
      <xdr:colOff>31750</xdr:colOff>
      <xdr:row>78</xdr:row>
      <xdr:rowOff>63500</xdr:rowOff>
    </xdr:to>
    <xdr:sp macro="" textlink="">
      <xdr:nvSpPr>
        <xdr:cNvPr id="445" name="フローチャート: 判断 444"/>
        <xdr:cNvSpPr/>
      </xdr:nvSpPr>
      <xdr:spPr>
        <a:xfrm>
          <a:off x="14732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73677</xdr:rowOff>
    </xdr:from>
    <xdr:ext cx="762000" cy="259045"/>
    <xdr:sp macro="" textlink="">
      <xdr:nvSpPr>
        <xdr:cNvPr id="446" name="テキスト ボックス 445"/>
        <xdr:cNvSpPr txBox="1"/>
      </xdr:nvSpPr>
      <xdr:spPr>
        <a:xfrm>
          <a:off x="14401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78994</xdr:rowOff>
    </xdr:from>
    <xdr:to>
      <xdr:col>69</xdr:col>
      <xdr:colOff>92075</xdr:colOff>
      <xdr:row>79</xdr:row>
      <xdr:rowOff>120142</xdr:rowOff>
    </xdr:to>
    <xdr:cxnSp macro="">
      <xdr:nvCxnSpPr>
        <xdr:cNvPr id="447" name="直線コネクタ 446"/>
        <xdr:cNvCxnSpPr/>
      </xdr:nvCxnSpPr>
      <xdr:spPr>
        <a:xfrm flipV="1">
          <a:off x="13004800" y="1362354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9906</xdr:rowOff>
    </xdr:from>
    <xdr:to>
      <xdr:col>69</xdr:col>
      <xdr:colOff>142875</xdr:colOff>
      <xdr:row>77</xdr:row>
      <xdr:rowOff>111506</xdr:rowOff>
    </xdr:to>
    <xdr:sp macro="" textlink="">
      <xdr:nvSpPr>
        <xdr:cNvPr id="448" name="フローチャート: 判断 447"/>
        <xdr:cNvSpPr/>
      </xdr:nvSpPr>
      <xdr:spPr>
        <a:xfrm>
          <a:off x="13843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121683</xdr:rowOff>
    </xdr:from>
    <xdr:ext cx="762000" cy="259045"/>
    <xdr:sp macro="" textlink="">
      <xdr:nvSpPr>
        <xdr:cNvPr id="449" name="テキスト ボックス 448"/>
        <xdr:cNvSpPr txBox="1"/>
      </xdr:nvSpPr>
      <xdr:spPr>
        <a:xfrm>
          <a:off x="13512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14478</xdr:rowOff>
    </xdr:from>
    <xdr:to>
      <xdr:col>65</xdr:col>
      <xdr:colOff>53975</xdr:colOff>
      <xdr:row>77</xdr:row>
      <xdr:rowOff>116078</xdr:rowOff>
    </xdr:to>
    <xdr:sp macro="" textlink="">
      <xdr:nvSpPr>
        <xdr:cNvPr id="450" name="フローチャート: 判断 449"/>
        <xdr:cNvSpPr/>
      </xdr:nvSpPr>
      <xdr:spPr>
        <a:xfrm>
          <a:off x="12954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126255</xdr:rowOff>
    </xdr:from>
    <xdr:ext cx="762000" cy="259045"/>
    <xdr:sp macro="" textlink="">
      <xdr:nvSpPr>
        <xdr:cNvPr id="451" name="テキスト ボックス 450"/>
        <xdr:cNvSpPr txBox="1"/>
      </xdr:nvSpPr>
      <xdr:spPr>
        <a:xfrm>
          <a:off x="12623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67056</xdr:rowOff>
    </xdr:from>
    <xdr:to>
      <xdr:col>82</xdr:col>
      <xdr:colOff>158750</xdr:colOff>
      <xdr:row>80</xdr:row>
      <xdr:rowOff>168656</xdr:rowOff>
    </xdr:to>
    <xdr:sp macro="" textlink="">
      <xdr:nvSpPr>
        <xdr:cNvPr id="457" name="楕円 456"/>
        <xdr:cNvSpPr/>
      </xdr:nvSpPr>
      <xdr:spPr>
        <a:xfrm>
          <a:off x="16459200" y="1378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147083</xdr:rowOff>
    </xdr:from>
    <xdr:ext cx="762000" cy="259045"/>
    <xdr:sp macro="" textlink="">
      <xdr:nvSpPr>
        <xdr:cNvPr id="458" name="公債費以外該当値テキスト"/>
        <xdr:cNvSpPr txBox="1"/>
      </xdr:nvSpPr>
      <xdr:spPr>
        <a:xfrm>
          <a:off x="16598900" y="13691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39624</xdr:rowOff>
    </xdr:from>
    <xdr:to>
      <xdr:col>78</xdr:col>
      <xdr:colOff>120650</xdr:colOff>
      <xdr:row>80</xdr:row>
      <xdr:rowOff>141224</xdr:rowOff>
    </xdr:to>
    <xdr:sp macro="" textlink="">
      <xdr:nvSpPr>
        <xdr:cNvPr id="459" name="楕円 458"/>
        <xdr:cNvSpPr/>
      </xdr:nvSpPr>
      <xdr:spPr>
        <a:xfrm>
          <a:off x="15621000" y="13755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126001</xdr:rowOff>
    </xdr:from>
    <xdr:ext cx="736600" cy="259045"/>
    <xdr:sp macro="" textlink="">
      <xdr:nvSpPr>
        <xdr:cNvPr id="460" name="テキスト ボックス 459"/>
        <xdr:cNvSpPr txBox="1"/>
      </xdr:nvSpPr>
      <xdr:spPr>
        <a:xfrm>
          <a:off x="15290800" y="13842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110489</xdr:rowOff>
    </xdr:from>
    <xdr:to>
      <xdr:col>74</xdr:col>
      <xdr:colOff>31750</xdr:colOff>
      <xdr:row>80</xdr:row>
      <xdr:rowOff>40639</xdr:rowOff>
    </xdr:to>
    <xdr:sp macro="" textlink="">
      <xdr:nvSpPr>
        <xdr:cNvPr id="461" name="楕円 460"/>
        <xdr:cNvSpPr/>
      </xdr:nvSpPr>
      <xdr:spPr>
        <a:xfrm>
          <a:off x="147320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25416</xdr:rowOff>
    </xdr:from>
    <xdr:ext cx="762000" cy="259045"/>
    <xdr:sp macro="" textlink="">
      <xdr:nvSpPr>
        <xdr:cNvPr id="462" name="テキスト ボックス 461"/>
        <xdr:cNvSpPr txBox="1"/>
      </xdr:nvSpPr>
      <xdr:spPr>
        <a:xfrm>
          <a:off x="14401800" y="137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28194</xdr:rowOff>
    </xdr:from>
    <xdr:to>
      <xdr:col>69</xdr:col>
      <xdr:colOff>142875</xdr:colOff>
      <xdr:row>79</xdr:row>
      <xdr:rowOff>129794</xdr:rowOff>
    </xdr:to>
    <xdr:sp macro="" textlink="">
      <xdr:nvSpPr>
        <xdr:cNvPr id="463" name="楕円 462"/>
        <xdr:cNvSpPr/>
      </xdr:nvSpPr>
      <xdr:spPr>
        <a:xfrm>
          <a:off x="13843000" y="1357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114571</xdr:rowOff>
    </xdr:from>
    <xdr:ext cx="762000" cy="259045"/>
    <xdr:sp macro="" textlink="">
      <xdr:nvSpPr>
        <xdr:cNvPr id="464" name="テキスト ボックス 463"/>
        <xdr:cNvSpPr txBox="1"/>
      </xdr:nvSpPr>
      <xdr:spPr>
        <a:xfrm>
          <a:off x="13512800" y="13659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69342</xdr:rowOff>
    </xdr:from>
    <xdr:to>
      <xdr:col>65</xdr:col>
      <xdr:colOff>53975</xdr:colOff>
      <xdr:row>79</xdr:row>
      <xdr:rowOff>170942</xdr:rowOff>
    </xdr:to>
    <xdr:sp macro="" textlink="">
      <xdr:nvSpPr>
        <xdr:cNvPr id="465" name="楕円 464"/>
        <xdr:cNvSpPr/>
      </xdr:nvSpPr>
      <xdr:spPr>
        <a:xfrm>
          <a:off x="12954000" y="1361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155719</xdr:rowOff>
    </xdr:from>
    <xdr:ext cx="762000" cy="259045"/>
    <xdr:sp macro="" textlink="">
      <xdr:nvSpPr>
        <xdr:cNvPr id="466" name="テキスト ボックス 465"/>
        <xdr:cNvSpPr txBox="1"/>
      </xdr:nvSpPr>
      <xdr:spPr>
        <a:xfrm>
          <a:off x="12623800" y="13700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神奈川県大和市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117285</xdr:rowOff>
    </xdr:from>
    <xdr:to>
      <xdr:col>29</xdr:col>
      <xdr:colOff>127000</xdr:colOff>
      <xdr:row>20</xdr:row>
      <xdr:rowOff>148412</xdr:rowOff>
    </xdr:to>
    <xdr:cxnSp macro="">
      <xdr:nvCxnSpPr>
        <xdr:cNvPr id="45" name="直線コネクタ 44"/>
        <xdr:cNvCxnSpPr/>
      </xdr:nvCxnSpPr>
      <xdr:spPr bwMode="auto">
        <a:xfrm flipV="1">
          <a:off x="5651500" y="2050860"/>
          <a:ext cx="0" cy="15741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120489</xdr:rowOff>
    </xdr:from>
    <xdr:ext cx="762000" cy="259045"/>
    <xdr:sp macro="" textlink="">
      <xdr:nvSpPr>
        <xdr:cNvPr id="46" name="人口1人当たり決算額の推移最小値テキスト130"/>
        <xdr:cNvSpPr txBox="1"/>
      </xdr:nvSpPr>
      <xdr:spPr>
        <a:xfrm>
          <a:off x="5740400" y="3597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148412</xdr:rowOff>
    </xdr:from>
    <xdr:to>
      <xdr:col>30</xdr:col>
      <xdr:colOff>25400</xdr:colOff>
      <xdr:row>20</xdr:row>
      <xdr:rowOff>148412</xdr:rowOff>
    </xdr:to>
    <xdr:cxnSp macro="">
      <xdr:nvCxnSpPr>
        <xdr:cNvPr id="47" name="直線コネクタ 46"/>
        <xdr:cNvCxnSpPr/>
      </xdr:nvCxnSpPr>
      <xdr:spPr bwMode="auto">
        <a:xfrm>
          <a:off x="5562600" y="36250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32212</xdr:rowOff>
    </xdr:from>
    <xdr:ext cx="762000" cy="259045"/>
    <xdr:sp macro="" textlink="">
      <xdr:nvSpPr>
        <xdr:cNvPr id="48" name="人口1人当たり決算額の推移最大値テキスト130"/>
        <xdr:cNvSpPr txBox="1"/>
      </xdr:nvSpPr>
      <xdr:spPr>
        <a:xfrm>
          <a:off x="5740400" y="179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117285</xdr:rowOff>
    </xdr:from>
    <xdr:to>
      <xdr:col>30</xdr:col>
      <xdr:colOff>25400</xdr:colOff>
      <xdr:row>11</xdr:row>
      <xdr:rowOff>117285</xdr:rowOff>
    </xdr:to>
    <xdr:cxnSp macro="">
      <xdr:nvCxnSpPr>
        <xdr:cNvPr id="49" name="直線コネクタ 48"/>
        <xdr:cNvCxnSpPr/>
      </xdr:nvCxnSpPr>
      <xdr:spPr bwMode="auto">
        <a:xfrm>
          <a:off x="5562600" y="20508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44171</xdr:rowOff>
    </xdr:from>
    <xdr:to>
      <xdr:col>29</xdr:col>
      <xdr:colOff>127000</xdr:colOff>
      <xdr:row>19</xdr:row>
      <xdr:rowOff>65506</xdr:rowOff>
    </xdr:to>
    <xdr:cxnSp macro="">
      <xdr:nvCxnSpPr>
        <xdr:cNvPr id="50" name="直線コネクタ 49"/>
        <xdr:cNvCxnSpPr/>
      </xdr:nvCxnSpPr>
      <xdr:spPr bwMode="auto">
        <a:xfrm flipV="1">
          <a:off x="5003800" y="3349346"/>
          <a:ext cx="647700" cy="213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52608</xdr:rowOff>
    </xdr:from>
    <xdr:ext cx="762000" cy="259045"/>
    <xdr:sp macro="" textlink="">
      <xdr:nvSpPr>
        <xdr:cNvPr id="51" name="人口1人当たり決算額の推移平均値テキスト130"/>
        <xdr:cNvSpPr txBox="1"/>
      </xdr:nvSpPr>
      <xdr:spPr>
        <a:xfrm>
          <a:off x="5740400" y="28434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36081</xdr:rowOff>
    </xdr:from>
    <xdr:to>
      <xdr:col>29</xdr:col>
      <xdr:colOff>177800</xdr:colOff>
      <xdr:row>17</xdr:row>
      <xdr:rowOff>137681</xdr:rowOff>
    </xdr:to>
    <xdr:sp macro="" textlink="">
      <xdr:nvSpPr>
        <xdr:cNvPr id="52" name="フローチャート: 判断 51"/>
        <xdr:cNvSpPr/>
      </xdr:nvSpPr>
      <xdr:spPr bwMode="auto">
        <a:xfrm>
          <a:off x="5600700" y="29983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65506</xdr:rowOff>
    </xdr:from>
    <xdr:to>
      <xdr:col>26</xdr:col>
      <xdr:colOff>50800</xdr:colOff>
      <xdr:row>19</xdr:row>
      <xdr:rowOff>83452</xdr:rowOff>
    </xdr:to>
    <xdr:cxnSp macro="">
      <xdr:nvCxnSpPr>
        <xdr:cNvPr id="53" name="直線コネクタ 52"/>
        <xdr:cNvCxnSpPr/>
      </xdr:nvCxnSpPr>
      <xdr:spPr bwMode="auto">
        <a:xfrm flipV="1">
          <a:off x="4305300" y="3370681"/>
          <a:ext cx="698500" cy="179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63475</xdr:rowOff>
    </xdr:from>
    <xdr:to>
      <xdr:col>26</xdr:col>
      <xdr:colOff>101600</xdr:colOff>
      <xdr:row>17</xdr:row>
      <xdr:rowOff>165075</xdr:rowOff>
    </xdr:to>
    <xdr:sp macro="" textlink="">
      <xdr:nvSpPr>
        <xdr:cNvPr id="54" name="フローチャート: 判断 53"/>
        <xdr:cNvSpPr/>
      </xdr:nvSpPr>
      <xdr:spPr bwMode="auto">
        <a:xfrm>
          <a:off x="4953000" y="3025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3802</xdr:rowOff>
    </xdr:from>
    <xdr:ext cx="736600" cy="259045"/>
    <xdr:sp macro="" textlink="">
      <xdr:nvSpPr>
        <xdr:cNvPr id="55" name="テキスト ボックス 54"/>
        <xdr:cNvSpPr txBox="1"/>
      </xdr:nvSpPr>
      <xdr:spPr>
        <a:xfrm>
          <a:off x="4622800" y="2794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69698</xdr:rowOff>
    </xdr:from>
    <xdr:to>
      <xdr:col>22</xdr:col>
      <xdr:colOff>114300</xdr:colOff>
      <xdr:row>19</xdr:row>
      <xdr:rowOff>83452</xdr:rowOff>
    </xdr:to>
    <xdr:cxnSp macro="">
      <xdr:nvCxnSpPr>
        <xdr:cNvPr id="56" name="直線コネクタ 55"/>
        <xdr:cNvCxnSpPr/>
      </xdr:nvCxnSpPr>
      <xdr:spPr bwMode="auto">
        <a:xfrm>
          <a:off x="3606800" y="3374873"/>
          <a:ext cx="698500" cy="137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97117</xdr:rowOff>
    </xdr:from>
    <xdr:to>
      <xdr:col>22</xdr:col>
      <xdr:colOff>165100</xdr:colOff>
      <xdr:row>18</xdr:row>
      <xdr:rowOff>27267</xdr:rowOff>
    </xdr:to>
    <xdr:sp macro="" textlink="">
      <xdr:nvSpPr>
        <xdr:cNvPr id="57" name="フローチャート: 判断 56"/>
        <xdr:cNvSpPr/>
      </xdr:nvSpPr>
      <xdr:spPr bwMode="auto">
        <a:xfrm>
          <a:off x="4254500" y="30593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37444</xdr:rowOff>
    </xdr:from>
    <xdr:ext cx="762000" cy="259045"/>
    <xdr:sp macro="" textlink="">
      <xdr:nvSpPr>
        <xdr:cNvPr id="58" name="テキスト ボックス 57"/>
        <xdr:cNvSpPr txBox="1"/>
      </xdr:nvSpPr>
      <xdr:spPr>
        <a:xfrm>
          <a:off x="3924300" y="2828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69698</xdr:rowOff>
    </xdr:from>
    <xdr:to>
      <xdr:col>18</xdr:col>
      <xdr:colOff>177800</xdr:colOff>
      <xdr:row>19</xdr:row>
      <xdr:rowOff>71869</xdr:rowOff>
    </xdr:to>
    <xdr:cxnSp macro="">
      <xdr:nvCxnSpPr>
        <xdr:cNvPr id="59" name="直線コネクタ 58"/>
        <xdr:cNvCxnSpPr/>
      </xdr:nvCxnSpPr>
      <xdr:spPr bwMode="auto">
        <a:xfrm flipV="1">
          <a:off x="2908300" y="3374873"/>
          <a:ext cx="698500" cy="21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73647</xdr:rowOff>
    </xdr:from>
    <xdr:to>
      <xdr:col>19</xdr:col>
      <xdr:colOff>38100</xdr:colOff>
      <xdr:row>18</xdr:row>
      <xdr:rowOff>3797</xdr:rowOff>
    </xdr:to>
    <xdr:sp macro="" textlink="">
      <xdr:nvSpPr>
        <xdr:cNvPr id="60" name="フローチャート: 判断 59"/>
        <xdr:cNvSpPr/>
      </xdr:nvSpPr>
      <xdr:spPr bwMode="auto">
        <a:xfrm>
          <a:off x="3556000" y="30359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13974</xdr:rowOff>
    </xdr:from>
    <xdr:ext cx="762000" cy="259045"/>
    <xdr:sp macro="" textlink="">
      <xdr:nvSpPr>
        <xdr:cNvPr id="61" name="テキスト ボックス 60"/>
        <xdr:cNvSpPr txBox="1"/>
      </xdr:nvSpPr>
      <xdr:spPr>
        <a:xfrm>
          <a:off x="3225800" y="28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122377</xdr:rowOff>
    </xdr:from>
    <xdr:to>
      <xdr:col>15</xdr:col>
      <xdr:colOff>101600</xdr:colOff>
      <xdr:row>18</xdr:row>
      <xdr:rowOff>52527</xdr:rowOff>
    </xdr:to>
    <xdr:sp macro="" textlink="">
      <xdr:nvSpPr>
        <xdr:cNvPr id="62" name="フローチャート: 判断 61"/>
        <xdr:cNvSpPr/>
      </xdr:nvSpPr>
      <xdr:spPr bwMode="auto">
        <a:xfrm>
          <a:off x="2857500" y="3084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62704</xdr:rowOff>
    </xdr:from>
    <xdr:ext cx="762000" cy="259045"/>
    <xdr:sp macro="" textlink="">
      <xdr:nvSpPr>
        <xdr:cNvPr id="63" name="テキスト ボックス 62"/>
        <xdr:cNvSpPr txBox="1"/>
      </xdr:nvSpPr>
      <xdr:spPr>
        <a:xfrm>
          <a:off x="2527300" y="2853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164821</xdr:rowOff>
    </xdr:from>
    <xdr:to>
      <xdr:col>29</xdr:col>
      <xdr:colOff>177800</xdr:colOff>
      <xdr:row>19</xdr:row>
      <xdr:rowOff>94971</xdr:rowOff>
    </xdr:to>
    <xdr:sp macro="" textlink="">
      <xdr:nvSpPr>
        <xdr:cNvPr id="69" name="楕円 68"/>
        <xdr:cNvSpPr/>
      </xdr:nvSpPr>
      <xdr:spPr bwMode="auto">
        <a:xfrm>
          <a:off x="5600700" y="32985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136898</xdr:rowOff>
    </xdr:from>
    <xdr:ext cx="762000" cy="259045"/>
    <xdr:sp macro="" textlink="">
      <xdr:nvSpPr>
        <xdr:cNvPr id="70" name="人口1人当たり決算額の推移該当値テキスト130"/>
        <xdr:cNvSpPr txBox="1"/>
      </xdr:nvSpPr>
      <xdr:spPr>
        <a:xfrm>
          <a:off x="5740400" y="3270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14706</xdr:rowOff>
    </xdr:from>
    <xdr:to>
      <xdr:col>26</xdr:col>
      <xdr:colOff>101600</xdr:colOff>
      <xdr:row>19</xdr:row>
      <xdr:rowOff>116306</xdr:rowOff>
    </xdr:to>
    <xdr:sp macro="" textlink="">
      <xdr:nvSpPr>
        <xdr:cNvPr id="71" name="楕円 70"/>
        <xdr:cNvSpPr/>
      </xdr:nvSpPr>
      <xdr:spPr bwMode="auto">
        <a:xfrm>
          <a:off x="4953000" y="33198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101083</xdr:rowOff>
    </xdr:from>
    <xdr:ext cx="736600" cy="259045"/>
    <xdr:sp macro="" textlink="">
      <xdr:nvSpPr>
        <xdr:cNvPr id="72" name="テキスト ボックス 71"/>
        <xdr:cNvSpPr txBox="1"/>
      </xdr:nvSpPr>
      <xdr:spPr>
        <a:xfrm>
          <a:off x="4622800" y="34062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32652</xdr:rowOff>
    </xdr:from>
    <xdr:to>
      <xdr:col>22</xdr:col>
      <xdr:colOff>165100</xdr:colOff>
      <xdr:row>19</xdr:row>
      <xdr:rowOff>134252</xdr:rowOff>
    </xdr:to>
    <xdr:sp macro="" textlink="">
      <xdr:nvSpPr>
        <xdr:cNvPr id="73" name="楕円 72"/>
        <xdr:cNvSpPr/>
      </xdr:nvSpPr>
      <xdr:spPr bwMode="auto">
        <a:xfrm>
          <a:off x="4254500" y="33378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119029</xdr:rowOff>
    </xdr:from>
    <xdr:ext cx="762000" cy="259045"/>
    <xdr:sp macro="" textlink="">
      <xdr:nvSpPr>
        <xdr:cNvPr id="74" name="テキスト ボックス 73"/>
        <xdr:cNvSpPr txBox="1"/>
      </xdr:nvSpPr>
      <xdr:spPr>
        <a:xfrm>
          <a:off x="3924300" y="3424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18898</xdr:rowOff>
    </xdr:from>
    <xdr:to>
      <xdr:col>19</xdr:col>
      <xdr:colOff>38100</xdr:colOff>
      <xdr:row>19</xdr:row>
      <xdr:rowOff>120498</xdr:rowOff>
    </xdr:to>
    <xdr:sp macro="" textlink="">
      <xdr:nvSpPr>
        <xdr:cNvPr id="75" name="楕円 74"/>
        <xdr:cNvSpPr/>
      </xdr:nvSpPr>
      <xdr:spPr bwMode="auto">
        <a:xfrm>
          <a:off x="3556000" y="33240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105275</xdr:rowOff>
    </xdr:from>
    <xdr:ext cx="762000" cy="259045"/>
    <xdr:sp macro="" textlink="">
      <xdr:nvSpPr>
        <xdr:cNvPr id="76" name="テキスト ボックス 75"/>
        <xdr:cNvSpPr txBox="1"/>
      </xdr:nvSpPr>
      <xdr:spPr>
        <a:xfrm>
          <a:off x="3225800" y="3410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21069</xdr:rowOff>
    </xdr:from>
    <xdr:to>
      <xdr:col>15</xdr:col>
      <xdr:colOff>101600</xdr:colOff>
      <xdr:row>19</xdr:row>
      <xdr:rowOff>122669</xdr:rowOff>
    </xdr:to>
    <xdr:sp macro="" textlink="">
      <xdr:nvSpPr>
        <xdr:cNvPr id="77" name="楕円 76"/>
        <xdr:cNvSpPr/>
      </xdr:nvSpPr>
      <xdr:spPr bwMode="auto">
        <a:xfrm>
          <a:off x="2857500" y="33262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107446</xdr:rowOff>
    </xdr:from>
    <xdr:ext cx="762000" cy="259045"/>
    <xdr:sp macro="" textlink="">
      <xdr:nvSpPr>
        <xdr:cNvPr id="78" name="テキスト ボックス 77"/>
        <xdr:cNvSpPr txBox="1"/>
      </xdr:nvSpPr>
      <xdr:spPr>
        <a:xfrm>
          <a:off x="2527300" y="341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169672</xdr:rowOff>
    </xdr:from>
    <xdr:to>
      <xdr:col>29</xdr:col>
      <xdr:colOff>127000</xdr:colOff>
      <xdr:row>37</xdr:row>
      <xdr:rowOff>258597</xdr:rowOff>
    </xdr:to>
    <xdr:cxnSp macro="">
      <xdr:nvCxnSpPr>
        <xdr:cNvPr id="106" name="直線コネクタ 105"/>
        <xdr:cNvCxnSpPr/>
      </xdr:nvCxnSpPr>
      <xdr:spPr bwMode="auto">
        <a:xfrm flipV="1">
          <a:off x="5651500" y="6094222"/>
          <a:ext cx="0" cy="12890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230674</xdr:rowOff>
    </xdr:from>
    <xdr:ext cx="762000" cy="259045"/>
    <xdr:sp macro="" textlink="">
      <xdr:nvSpPr>
        <xdr:cNvPr id="107" name="人口1人当たり決算額の推移最小値テキスト445"/>
        <xdr:cNvSpPr txBox="1"/>
      </xdr:nvSpPr>
      <xdr:spPr>
        <a:xfrm>
          <a:off x="5740400" y="7355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258597</xdr:rowOff>
    </xdr:from>
    <xdr:to>
      <xdr:col>30</xdr:col>
      <xdr:colOff>25400</xdr:colOff>
      <xdr:row>37</xdr:row>
      <xdr:rowOff>258597</xdr:rowOff>
    </xdr:to>
    <xdr:cxnSp macro="">
      <xdr:nvCxnSpPr>
        <xdr:cNvPr id="108" name="直線コネクタ 107"/>
        <xdr:cNvCxnSpPr/>
      </xdr:nvCxnSpPr>
      <xdr:spPr bwMode="auto">
        <a:xfrm>
          <a:off x="5562600" y="73832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84599</xdr:rowOff>
    </xdr:from>
    <xdr:ext cx="762000" cy="259045"/>
    <xdr:sp macro="" textlink="">
      <xdr:nvSpPr>
        <xdr:cNvPr id="109" name="人口1人当たり決算額の推移最大値テキスト445"/>
        <xdr:cNvSpPr txBox="1"/>
      </xdr:nvSpPr>
      <xdr:spPr>
        <a:xfrm>
          <a:off x="5740400" y="5837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169672</xdr:rowOff>
    </xdr:from>
    <xdr:to>
      <xdr:col>30</xdr:col>
      <xdr:colOff>25400</xdr:colOff>
      <xdr:row>33</xdr:row>
      <xdr:rowOff>169672</xdr:rowOff>
    </xdr:to>
    <xdr:cxnSp macro="">
      <xdr:nvCxnSpPr>
        <xdr:cNvPr id="110" name="直線コネクタ 109"/>
        <xdr:cNvCxnSpPr/>
      </xdr:nvCxnSpPr>
      <xdr:spPr bwMode="auto">
        <a:xfrm>
          <a:off x="5562600" y="60942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171082</xdr:rowOff>
    </xdr:from>
    <xdr:to>
      <xdr:col>29</xdr:col>
      <xdr:colOff>127000</xdr:colOff>
      <xdr:row>37</xdr:row>
      <xdr:rowOff>21996</xdr:rowOff>
    </xdr:to>
    <xdr:cxnSp macro="">
      <xdr:nvCxnSpPr>
        <xdr:cNvPr id="111" name="直線コネクタ 110"/>
        <xdr:cNvCxnSpPr/>
      </xdr:nvCxnSpPr>
      <xdr:spPr bwMode="auto">
        <a:xfrm>
          <a:off x="5003800" y="7124332"/>
          <a:ext cx="647700" cy="223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103128</xdr:rowOff>
    </xdr:from>
    <xdr:ext cx="762000" cy="259045"/>
    <xdr:sp macro="" textlink="">
      <xdr:nvSpPr>
        <xdr:cNvPr id="112" name="人口1人当たり決算額の推移平均値テキスト445"/>
        <xdr:cNvSpPr txBox="1"/>
      </xdr:nvSpPr>
      <xdr:spPr>
        <a:xfrm>
          <a:off x="5740400" y="67134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258051</xdr:rowOff>
    </xdr:from>
    <xdr:to>
      <xdr:col>29</xdr:col>
      <xdr:colOff>177800</xdr:colOff>
      <xdr:row>36</xdr:row>
      <xdr:rowOff>16751</xdr:rowOff>
    </xdr:to>
    <xdr:sp macro="" textlink="">
      <xdr:nvSpPr>
        <xdr:cNvPr id="113" name="フローチャート: 判断 112"/>
        <xdr:cNvSpPr/>
      </xdr:nvSpPr>
      <xdr:spPr bwMode="auto">
        <a:xfrm>
          <a:off x="5600700" y="6868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171082</xdr:rowOff>
    </xdr:from>
    <xdr:to>
      <xdr:col>26</xdr:col>
      <xdr:colOff>50800</xdr:colOff>
      <xdr:row>37</xdr:row>
      <xdr:rowOff>21196</xdr:rowOff>
    </xdr:to>
    <xdr:cxnSp macro="">
      <xdr:nvCxnSpPr>
        <xdr:cNvPr id="114" name="直線コネクタ 113"/>
        <xdr:cNvCxnSpPr/>
      </xdr:nvCxnSpPr>
      <xdr:spPr bwMode="auto">
        <a:xfrm flipV="1">
          <a:off x="4305300" y="7124332"/>
          <a:ext cx="698500" cy="215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190767</xdr:rowOff>
    </xdr:from>
    <xdr:to>
      <xdr:col>26</xdr:col>
      <xdr:colOff>101600</xdr:colOff>
      <xdr:row>35</xdr:row>
      <xdr:rowOff>292367</xdr:rowOff>
    </xdr:to>
    <xdr:sp macro="" textlink="">
      <xdr:nvSpPr>
        <xdr:cNvPr id="115" name="フローチャート: 判断 114"/>
        <xdr:cNvSpPr/>
      </xdr:nvSpPr>
      <xdr:spPr bwMode="auto">
        <a:xfrm>
          <a:off x="4953000" y="68011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302544</xdr:rowOff>
    </xdr:from>
    <xdr:ext cx="736600" cy="259045"/>
    <xdr:sp macro="" textlink="">
      <xdr:nvSpPr>
        <xdr:cNvPr id="116" name="テキスト ボックス 115"/>
        <xdr:cNvSpPr txBox="1"/>
      </xdr:nvSpPr>
      <xdr:spPr>
        <a:xfrm>
          <a:off x="4622800" y="6569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161785</xdr:rowOff>
    </xdr:from>
    <xdr:to>
      <xdr:col>22</xdr:col>
      <xdr:colOff>114300</xdr:colOff>
      <xdr:row>37</xdr:row>
      <xdr:rowOff>21196</xdr:rowOff>
    </xdr:to>
    <xdr:cxnSp macro="">
      <xdr:nvCxnSpPr>
        <xdr:cNvPr id="117" name="直線コネクタ 116"/>
        <xdr:cNvCxnSpPr/>
      </xdr:nvCxnSpPr>
      <xdr:spPr bwMode="auto">
        <a:xfrm>
          <a:off x="3606800" y="7115035"/>
          <a:ext cx="698500" cy="308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181089</xdr:rowOff>
    </xdr:from>
    <xdr:to>
      <xdr:col>22</xdr:col>
      <xdr:colOff>165100</xdr:colOff>
      <xdr:row>35</xdr:row>
      <xdr:rowOff>282689</xdr:rowOff>
    </xdr:to>
    <xdr:sp macro="" textlink="">
      <xdr:nvSpPr>
        <xdr:cNvPr id="118" name="フローチャート: 判断 117"/>
        <xdr:cNvSpPr/>
      </xdr:nvSpPr>
      <xdr:spPr bwMode="auto">
        <a:xfrm>
          <a:off x="4254500" y="67914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292866</xdr:rowOff>
    </xdr:from>
    <xdr:ext cx="762000" cy="259045"/>
    <xdr:sp macro="" textlink="">
      <xdr:nvSpPr>
        <xdr:cNvPr id="119" name="テキスト ボックス 118"/>
        <xdr:cNvSpPr txBox="1"/>
      </xdr:nvSpPr>
      <xdr:spPr>
        <a:xfrm>
          <a:off x="3924300" y="656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161785</xdr:rowOff>
    </xdr:from>
    <xdr:to>
      <xdr:col>18</xdr:col>
      <xdr:colOff>177800</xdr:colOff>
      <xdr:row>37</xdr:row>
      <xdr:rowOff>13653</xdr:rowOff>
    </xdr:to>
    <xdr:cxnSp macro="">
      <xdr:nvCxnSpPr>
        <xdr:cNvPr id="120" name="直線コネクタ 119"/>
        <xdr:cNvCxnSpPr/>
      </xdr:nvCxnSpPr>
      <xdr:spPr bwMode="auto">
        <a:xfrm flipV="1">
          <a:off x="2908300" y="7115035"/>
          <a:ext cx="698500" cy="233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137198</xdr:rowOff>
    </xdr:from>
    <xdr:to>
      <xdr:col>19</xdr:col>
      <xdr:colOff>38100</xdr:colOff>
      <xdr:row>35</xdr:row>
      <xdr:rowOff>238798</xdr:rowOff>
    </xdr:to>
    <xdr:sp macro="" textlink="">
      <xdr:nvSpPr>
        <xdr:cNvPr id="121" name="フローチャート: 判断 120"/>
        <xdr:cNvSpPr/>
      </xdr:nvSpPr>
      <xdr:spPr bwMode="auto">
        <a:xfrm>
          <a:off x="3556000" y="674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248975</xdr:rowOff>
    </xdr:from>
    <xdr:ext cx="762000" cy="259045"/>
    <xdr:sp macro="" textlink="">
      <xdr:nvSpPr>
        <xdr:cNvPr id="122" name="テキスト ボックス 121"/>
        <xdr:cNvSpPr txBox="1"/>
      </xdr:nvSpPr>
      <xdr:spPr>
        <a:xfrm>
          <a:off x="3225800" y="65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123558</xdr:rowOff>
    </xdr:from>
    <xdr:to>
      <xdr:col>15</xdr:col>
      <xdr:colOff>101600</xdr:colOff>
      <xdr:row>35</xdr:row>
      <xdr:rowOff>225158</xdr:rowOff>
    </xdr:to>
    <xdr:sp macro="" textlink="">
      <xdr:nvSpPr>
        <xdr:cNvPr id="123" name="フローチャート: 判断 122"/>
        <xdr:cNvSpPr/>
      </xdr:nvSpPr>
      <xdr:spPr bwMode="auto">
        <a:xfrm>
          <a:off x="2857500" y="6733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235335</xdr:rowOff>
    </xdr:from>
    <xdr:ext cx="762000" cy="259045"/>
    <xdr:sp macro="" textlink="">
      <xdr:nvSpPr>
        <xdr:cNvPr id="124" name="テキスト ボックス 123"/>
        <xdr:cNvSpPr txBox="1"/>
      </xdr:nvSpPr>
      <xdr:spPr>
        <a:xfrm>
          <a:off x="2527300" y="6502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142646</xdr:rowOff>
    </xdr:from>
    <xdr:to>
      <xdr:col>29</xdr:col>
      <xdr:colOff>177800</xdr:colOff>
      <xdr:row>37</xdr:row>
      <xdr:rowOff>72796</xdr:rowOff>
    </xdr:to>
    <xdr:sp macro="" textlink="">
      <xdr:nvSpPr>
        <xdr:cNvPr id="130" name="楕円 129"/>
        <xdr:cNvSpPr/>
      </xdr:nvSpPr>
      <xdr:spPr bwMode="auto">
        <a:xfrm>
          <a:off x="5600700" y="70958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114723</xdr:rowOff>
    </xdr:from>
    <xdr:ext cx="762000" cy="259045"/>
    <xdr:sp macro="" textlink="">
      <xdr:nvSpPr>
        <xdr:cNvPr id="131" name="人口1人当たり決算額の推移該当値テキスト445"/>
        <xdr:cNvSpPr txBox="1"/>
      </xdr:nvSpPr>
      <xdr:spPr>
        <a:xfrm>
          <a:off x="5740400" y="7067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120282</xdr:rowOff>
    </xdr:from>
    <xdr:to>
      <xdr:col>26</xdr:col>
      <xdr:colOff>101600</xdr:colOff>
      <xdr:row>37</xdr:row>
      <xdr:rowOff>50432</xdr:rowOff>
    </xdr:to>
    <xdr:sp macro="" textlink="">
      <xdr:nvSpPr>
        <xdr:cNvPr id="132" name="楕円 131"/>
        <xdr:cNvSpPr/>
      </xdr:nvSpPr>
      <xdr:spPr bwMode="auto">
        <a:xfrm>
          <a:off x="4953000" y="70735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35209</xdr:rowOff>
    </xdr:from>
    <xdr:ext cx="736600" cy="259045"/>
    <xdr:sp macro="" textlink="">
      <xdr:nvSpPr>
        <xdr:cNvPr id="133" name="テキスト ボックス 132"/>
        <xdr:cNvSpPr txBox="1"/>
      </xdr:nvSpPr>
      <xdr:spPr>
        <a:xfrm>
          <a:off x="4622800" y="71599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141846</xdr:rowOff>
    </xdr:from>
    <xdr:to>
      <xdr:col>22</xdr:col>
      <xdr:colOff>165100</xdr:colOff>
      <xdr:row>37</xdr:row>
      <xdr:rowOff>71996</xdr:rowOff>
    </xdr:to>
    <xdr:sp macro="" textlink="">
      <xdr:nvSpPr>
        <xdr:cNvPr id="134" name="楕円 133"/>
        <xdr:cNvSpPr/>
      </xdr:nvSpPr>
      <xdr:spPr bwMode="auto">
        <a:xfrm>
          <a:off x="4254500" y="70950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56773</xdr:rowOff>
    </xdr:from>
    <xdr:ext cx="762000" cy="259045"/>
    <xdr:sp macro="" textlink="">
      <xdr:nvSpPr>
        <xdr:cNvPr id="135" name="テキスト ボックス 134"/>
        <xdr:cNvSpPr txBox="1"/>
      </xdr:nvSpPr>
      <xdr:spPr>
        <a:xfrm>
          <a:off x="3924300" y="718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110985</xdr:rowOff>
    </xdr:from>
    <xdr:to>
      <xdr:col>19</xdr:col>
      <xdr:colOff>38100</xdr:colOff>
      <xdr:row>37</xdr:row>
      <xdr:rowOff>41135</xdr:rowOff>
    </xdr:to>
    <xdr:sp macro="" textlink="">
      <xdr:nvSpPr>
        <xdr:cNvPr id="136" name="楕円 135"/>
        <xdr:cNvSpPr/>
      </xdr:nvSpPr>
      <xdr:spPr bwMode="auto">
        <a:xfrm>
          <a:off x="3556000" y="70642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25912</xdr:rowOff>
    </xdr:from>
    <xdr:ext cx="762000" cy="259045"/>
    <xdr:sp macro="" textlink="">
      <xdr:nvSpPr>
        <xdr:cNvPr id="137" name="テキスト ボックス 136"/>
        <xdr:cNvSpPr txBox="1"/>
      </xdr:nvSpPr>
      <xdr:spPr>
        <a:xfrm>
          <a:off x="3225800" y="7150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134303</xdr:rowOff>
    </xdr:from>
    <xdr:to>
      <xdr:col>15</xdr:col>
      <xdr:colOff>101600</xdr:colOff>
      <xdr:row>37</xdr:row>
      <xdr:rowOff>64453</xdr:rowOff>
    </xdr:to>
    <xdr:sp macro="" textlink="">
      <xdr:nvSpPr>
        <xdr:cNvPr id="138" name="楕円 137"/>
        <xdr:cNvSpPr/>
      </xdr:nvSpPr>
      <xdr:spPr bwMode="auto">
        <a:xfrm>
          <a:off x="2857500" y="70875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49230</xdr:rowOff>
    </xdr:from>
    <xdr:ext cx="762000" cy="259045"/>
    <xdr:sp macro="" textlink="">
      <xdr:nvSpPr>
        <xdr:cNvPr id="139" name="テキスト ボックス 138"/>
        <xdr:cNvSpPr txBox="1"/>
      </xdr:nvSpPr>
      <xdr:spPr>
        <a:xfrm>
          <a:off x="2527300" y="7173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神奈川県大和市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237,112
230,459
27.09
76,606,227
74,380,989
1,932,113
41,331,682
55,489,531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29.6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95374</xdr:rowOff>
    </xdr:from>
    <xdr:to>
      <xdr:col>24</xdr:col>
      <xdr:colOff>62865</xdr:colOff>
      <xdr:row>39</xdr:row>
      <xdr:rowOff>76584</xdr:rowOff>
    </xdr:to>
    <xdr:cxnSp macro="">
      <xdr:nvCxnSpPr>
        <xdr:cNvPr id="54" name="直線コネクタ 53"/>
        <xdr:cNvCxnSpPr/>
      </xdr:nvCxnSpPr>
      <xdr:spPr>
        <a:xfrm flipV="1">
          <a:off x="4633595" y="5581774"/>
          <a:ext cx="1270" cy="1181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80411</xdr:rowOff>
    </xdr:from>
    <xdr:ext cx="534377" cy="259045"/>
    <xdr:sp macro="" textlink="">
      <xdr:nvSpPr>
        <xdr:cNvPr id="55" name="人件費最小値テキスト"/>
        <xdr:cNvSpPr txBox="1"/>
      </xdr:nvSpPr>
      <xdr:spPr>
        <a:xfrm>
          <a:off x="4686300" y="6766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76584</xdr:rowOff>
    </xdr:from>
    <xdr:to>
      <xdr:col>24</xdr:col>
      <xdr:colOff>152400</xdr:colOff>
      <xdr:row>39</xdr:row>
      <xdr:rowOff>76584</xdr:rowOff>
    </xdr:to>
    <xdr:cxnSp macro="">
      <xdr:nvCxnSpPr>
        <xdr:cNvPr id="56" name="直線コネクタ 55"/>
        <xdr:cNvCxnSpPr/>
      </xdr:nvCxnSpPr>
      <xdr:spPr>
        <a:xfrm>
          <a:off x="4546600" y="6763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42051</xdr:rowOff>
    </xdr:from>
    <xdr:ext cx="534377" cy="259045"/>
    <xdr:sp macro="" textlink="">
      <xdr:nvSpPr>
        <xdr:cNvPr id="57" name="人件費最大値テキスト"/>
        <xdr:cNvSpPr txBox="1"/>
      </xdr:nvSpPr>
      <xdr:spPr>
        <a:xfrm>
          <a:off x="4686300" y="535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95374</xdr:rowOff>
    </xdr:from>
    <xdr:to>
      <xdr:col>24</xdr:col>
      <xdr:colOff>152400</xdr:colOff>
      <xdr:row>32</xdr:row>
      <xdr:rowOff>95374</xdr:rowOff>
    </xdr:to>
    <xdr:cxnSp macro="">
      <xdr:nvCxnSpPr>
        <xdr:cNvPr id="58" name="直線コネクタ 57"/>
        <xdr:cNvCxnSpPr/>
      </xdr:nvCxnSpPr>
      <xdr:spPr>
        <a:xfrm>
          <a:off x="4546600" y="5581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95923</xdr:rowOff>
    </xdr:from>
    <xdr:to>
      <xdr:col>24</xdr:col>
      <xdr:colOff>63500</xdr:colOff>
      <xdr:row>37</xdr:row>
      <xdr:rowOff>113114</xdr:rowOff>
    </xdr:to>
    <xdr:cxnSp macro="">
      <xdr:nvCxnSpPr>
        <xdr:cNvPr id="59" name="直線コネクタ 58"/>
        <xdr:cNvCxnSpPr/>
      </xdr:nvCxnSpPr>
      <xdr:spPr>
        <a:xfrm>
          <a:off x="3797300" y="6439573"/>
          <a:ext cx="838200" cy="17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77830</xdr:rowOff>
    </xdr:from>
    <xdr:ext cx="534377" cy="259045"/>
    <xdr:sp macro="" textlink="">
      <xdr:nvSpPr>
        <xdr:cNvPr id="60" name="人件費平均値テキスト"/>
        <xdr:cNvSpPr txBox="1"/>
      </xdr:nvSpPr>
      <xdr:spPr>
        <a:xfrm>
          <a:off x="4686300" y="60785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54953</xdr:rowOff>
    </xdr:from>
    <xdr:to>
      <xdr:col>24</xdr:col>
      <xdr:colOff>114300</xdr:colOff>
      <xdr:row>36</xdr:row>
      <xdr:rowOff>156553</xdr:rowOff>
    </xdr:to>
    <xdr:sp macro="" textlink="">
      <xdr:nvSpPr>
        <xdr:cNvPr id="61" name="フローチャート: 判断 60"/>
        <xdr:cNvSpPr/>
      </xdr:nvSpPr>
      <xdr:spPr>
        <a:xfrm>
          <a:off x="4584700" y="622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89934</xdr:rowOff>
    </xdr:from>
    <xdr:to>
      <xdr:col>19</xdr:col>
      <xdr:colOff>177800</xdr:colOff>
      <xdr:row>37</xdr:row>
      <xdr:rowOff>95923</xdr:rowOff>
    </xdr:to>
    <xdr:cxnSp macro="">
      <xdr:nvCxnSpPr>
        <xdr:cNvPr id="62" name="直線コネクタ 61"/>
        <xdr:cNvCxnSpPr/>
      </xdr:nvCxnSpPr>
      <xdr:spPr>
        <a:xfrm>
          <a:off x="2908300" y="6433584"/>
          <a:ext cx="889000" cy="5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64211</xdr:rowOff>
    </xdr:from>
    <xdr:to>
      <xdr:col>20</xdr:col>
      <xdr:colOff>38100</xdr:colOff>
      <xdr:row>36</xdr:row>
      <xdr:rowOff>165811</xdr:rowOff>
    </xdr:to>
    <xdr:sp macro="" textlink="">
      <xdr:nvSpPr>
        <xdr:cNvPr id="63" name="フローチャート: 判断 62"/>
        <xdr:cNvSpPr/>
      </xdr:nvSpPr>
      <xdr:spPr>
        <a:xfrm>
          <a:off x="3746500" y="6236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10888</xdr:rowOff>
    </xdr:from>
    <xdr:ext cx="534377" cy="259045"/>
    <xdr:sp macro="" textlink="">
      <xdr:nvSpPr>
        <xdr:cNvPr id="64" name="テキスト ボックス 63"/>
        <xdr:cNvSpPr txBox="1"/>
      </xdr:nvSpPr>
      <xdr:spPr>
        <a:xfrm>
          <a:off x="3530111" y="6011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52398</xdr:rowOff>
    </xdr:from>
    <xdr:to>
      <xdr:col>15</xdr:col>
      <xdr:colOff>50800</xdr:colOff>
      <xdr:row>37</xdr:row>
      <xdr:rowOff>89934</xdr:rowOff>
    </xdr:to>
    <xdr:cxnSp macro="">
      <xdr:nvCxnSpPr>
        <xdr:cNvPr id="65" name="直線コネクタ 64"/>
        <xdr:cNvCxnSpPr/>
      </xdr:nvCxnSpPr>
      <xdr:spPr>
        <a:xfrm>
          <a:off x="2019300" y="6396048"/>
          <a:ext cx="889000" cy="37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70246</xdr:rowOff>
    </xdr:from>
    <xdr:to>
      <xdr:col>15</xdr:col>
      <xdr:colOff>101600</xdr:colOff>
      <xdr:row>37</xdr:row>
      <xdr:rowOff>396</xdr:rowOff>
    </xdr:to>
    <xdr:sp macro="" textlink="">
      <xdr:nvSpPr>
        <xdr:cNvPr id="66" name="フローチャート: 判断 65"/>
        <xdr:cNvSpPr/>
      </xdr:nvSpPr>
      <xdr:spPr>
        <a:xfrm>
          <a:off x="2857500" y="624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16923</xdr:rowOff>
    </xdr:from>
    <xdr:ext cx="534377" cy="259045"/>
    <xdr:sp macro="" textlink="">
      <xdr:nvSpPr>
        <xdr:cNvPr id="67" name="テキスト ボックス 66"/>
        <xdr:cNvSpPr txBox="1"/>
      </xdr:nvSpPr>
      <xdr:spPr>
        <a:xfrm>
          <a:off x="2641111" y="6017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169029</xdr:rowOff>
    </xdr:from>
    <xdr:to>
      <xdr:col>10</xdr:col>
      <xdr:colOff>114300</xdr:colOff>
      <xdr:row>37</xdr:row>
      <xdr:rowOff>52398</xdr:rowOff>
    </xdr:to>
    <xdr:cxnSp macro="">
      <xdr:nvCxnSpPr>
        <xdr:cNvPr id="68" name="直線コネクタ 67"/>
        <xdr:cNvCxnSpPr/>
      </xdr:nvCxnSpPr>
      <xdr:spPr>
        <a:xfrm>
          <a:off x="1130300" y="6341229"/>
          <a:ext cx="889000" cy="54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33305</xdr:rowOff>
    </xdr:from>
    <xdr:to>
      <xdr:col>10</xdr:col>
      <xdr:colOff>165100</xdr:colOff>
      <xdr:row>36</xdr:row>
      <xdr:rowOff>134905</xdr:rowOff>
    </xdr:to>
    <xdr:sp macro="" textlink="">
      <xdr:nvSpPr>
        <xdr:cNvPr id="69" name="フローチャート: 判断 68"/>
        <xdr:cNvSpPr/>
      </xdr:nvSpPr>
      <xdr:spPr>
        <a:xfrm>
          <a:off x="1968500" y="620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151432</xdr:rowOff>
    </xdr:from>
    <xdr:ext cx="534377" cy="259045"/>
    <xdr:sp macro="" textlink="">
      <xdr:nvSpPr>
        <xdr:cNvPr id="70" name="テキスト ボックス 69"/>
        <xdr:cNvSpPr txBox="1"/>
      </xdr:nvSpPr>
      <xdr:spPr>
        <a:xfrm>
          <a:off x="1752111" y="598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49581</xdr:rowOff>
    </xdr:from>
    <xdr:to>
      <xdr:col>6</xdr:col>
      <xdr:colOff>38100</xdr:colOff>
      <xdr:row>36</xdr:row>
      <xdr:rowOff>151181</xdr:rowOff>
    </xdr:to>
    <xdr:sp macro="" textlink="">
      <xdr:nvSpPr>
        <xdr:cNvPr id="71" name="フローチャート: 判断 70"/>
        <xdr:cNvSpPr/>
      </xdr:nvSpPr>
      <xdr:spPr>
        <a:xfrm>
          <a:off x="1079500" y="6221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167708</xdr:rowOff>
    </xdr:from>
    <xdr:ext cx="534377" cy="259045"/>
    <xdr:sp macro="" textlink="">
      <xdr:nvSpPr>
        <xdr:cNvPr id="72" name="テキスト ボックス 71"/>
        <xdr:cNvSpPr txBox="1"/>
      </xdr:nvSpPr>
      <xdr:spPr>
        <a:xfrm>
          <a:off x="863111" y="5997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62314</xdr:rowOff>
    </xdr:from>
    <xdr:to>
      <xdr:col>24</xdr:col>
      <xdr:colOff>114300</xdr:colOff>
      <xdr:row>37</xdr:row>
      <xdr:rowOff>163914</xdr:rowOff>
    </xdr:to>
    <xdr:sp macro="" textlink="">
      <xdr:nvSpPr>
        <xdr:cNvPr id="78" name="楕円 77"/>
        <xdr:cNvSpPr/>
      </xdr:nvSpPr>
      <xdr:spPr>
        <a:xfrm>
          <a:off x="4584700" y="6405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40741</xdr:rowOff>
    </xdr:from>
    <xdr:ext cx="534377" cy="259045"/>
    <xdr:sp macro="" textlink="">
      <xdr:nvSpPr>
        <xdr:cNvPr id="79" name="人件費該当値テキスト"/>
        <xdr:cNvSpPr txBox="1"/>
      </xdr:nvSpPr>
      <xdr:spPr>
        <a:xfrm>
          <a:off x="4686300" y="6384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45123</xdr:rowOff>
    </xdr:from>
    <xdr:to>
      <xdr:col>20</xdr:col>
      <xdr:colOff>38100</xdr:colOff>
      <xdr:row>37</xdr:row>
      <xdr:rowOff>146723</xdr:rowOff>
    </xdr:to>
    <xdr:sp macro="" textlink="">
      <xdr:nvSpPr>
        <xdr:cNvPr id="80" name="楕円 79"/>
        <xdr:cNvSpPr/>
      </xdr:nvSpPr>
      <xdr:spPr>
        <a:xfrm>
          <a:off x="3746500" y="6388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137850</xdr:rowOff>
    </xdr:from>
    <xdr:ext cx="534377" cy="259045"/>
    <xdr:sp macro="" textlink="">
      <xdr:nvSpPr>
        <xdr:cNvPr id="81" name="テキスト ボックス 80"/>
        <xdr:cNvSpPr txBox="1"/>
      </xdr:nvSpPr>
      <xdr:spPr>
        <a:xfrm>
          <a:off x="3530111" y="648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39134</xdr:rowOff>
    </xdr:from>
    <xdr:to>
      <xdr:col>15</xdr:col>
      <xdr:colOff>101600</xdr:colOff>
      <xdr:row>37</xdr:row>
      <xdr:rowOff>140734</xdr:rowOff>
    </xdr:to>
    <xdr:sp macro="" textlink="">
      <xdr:nvSpPr>
        <xdr:cNvPr id="82" name="楕円 81"/>
        <xdr:cNvSpPr/>
      </xdr:nvSpPr>
      <xdr:spPr>
        <a:xfrm>
          <a:off x="2857500" y="6382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131861</xdr:rowOff>
    </xdr:from>
    <xdr:ext cx="534377" cy="259045"/>
    <xdr:sp macro="" textlink="">
      <xdr:nvSpPr>
        <xdr:cNvPr id="83" name="テキスト ボックス 82"/>
        <xdr:cNvSpPr txBox="1"/>
      </xdr:nvSpPr>
      <xdr:spPr>
        <a:xfrm>
          <a:off x="2641111" y="647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1598</xdr:rowOff>
    </xdr:from>
    <xdr:to>
      <xdr:col>10</xdr:col>
      <xdr:colOff>165100</xdr:colOff>
      <xdr:row>37</xdr:row>
      <xdr:rowOff>103198</xdr:rowOff>
    </xdr:to>
    <xdr:sp macro="" textlink="">
      <xdr:nvSpPr>
        <xdr:cNvPr id="84" name="楕円 83"/>
        <xdr:cNvSpPr/>
      </xdr:nvSpPr>
      <xdr:spPr>
        <a:xfrm>
          <a:off x="1968500" y="634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94325</xdr:rowOff>
    </xdr:from>
    <xdr:ext cx="534377" cy="259045"/>
    <xdr:sp macro="" textlink="">
      <xdr:nvSpPr>
        <xdr:cNvPr id="85" name="テキスト ボックス 84"/>
        <xdr:cNvSpPr txBox="1"/>
      </xdr:nvSpPr>
      <xdr:spPr>
        <a:xfrm>
          <a:off x="1752111" y="6437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118229</xdr:rowOff>
    </xdr:from>
    <xdr:to>
      <xdr:col>6</xdr:col>
      <xdr:colOff>38100</xdr:colOff>
      <xdr:row>37</xdr:row>
      <xdr:rowOff>48379</xdr:rowOff>
    </xdr:to>
    <xdr:sp macro="" textlink="">
      <xdr:nvSpPr>
        <xdr:cNvPr id="86" name="楕円 85"/>
        <xdr:cNvSpPr/>
      </xdr:nvSpPr>
      <xdr:spPr>
        <a:xfrm>
          <a:off x="1079500" y="6290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39506</xdr:rowOff>
    </xdr:from>
    <xdr:ext cx="534377" cy="259045"/>
    <xdr:sp macro="" textlink="">
      <xdr:nvSpPr>
        <xdr:cNvPr id="87" name="テキスト ボックス 86"/>
        <xdr:cNvSpPr txBox="1"/>
      </xdr:nvSpPr>
      <xdr:spPr>
        <a:xfrm>
          <a:off x="863111" y="6383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08" name="テキスト ボックス 107"/>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154330</xdr:rowOff>
    </xdr:from>
    <xdr:to>
      <xdr:col>24</xdr:col>
      <xdr:colOff>62865</xdr:colOff>
      <xdr:row>59</xdr:row>
      <xdr:rowOff>24105</xdr:rowOff>
    </xdr:to>
    <xdr:cxnSp macro="">
      <xdr:nvCxnSpPr>
        <xdr:cNvPr id="112" name="直線コネクタ 111"/>
        <xdr:cNvCxnSpPr/>
      </xdr:nvCxnSpPr>
      <xdr:spPr>
        <a:xfrm flipV="1">
          <a:off x="4633595" y="8726830"/>
          <a:ext cx="1270" cy="1412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27932</xdr:rowOff>
    </xdr:from>
    <xdr:ext cx="534377" cy="259045"/>
    <xdr:sp macro="" textlink="">
      <xdr:nvSpPr>
        <xdr:cNvPr id="113" name="物件費最小値テキスト"/>
        <xdr:cNvSpPr txBox="1"/>
      </xdr:nvSpPr>
      <xdr:spPr>
        <a:xfrm>
          <a:off x="4686300" y="10143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24105</xdr:rowOff>
    </xdr:from>
    <xdr:to>
      <xdr:col>24</xdr:col>
      <xdr:colOff>152400</xdr:colOff>
      <xdr:row>59</xdr:row>
      <xdr:rowOff>24105</xdr:rowOff>
    </xdr:to>
    <xdr:cxnSp macro="">
      <xdr:nvCxnSpPr>
        <xdr:cNvPr id="114" name="直線コネクタ 113"/>
        <xdr:cNvCxnSpPr/>
      </xdr:nvCxnSpPr>
      <xdr:spPr>
        <a:xfrm>
          <a:off x="4546600" y="10139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101007</xdr:rowOff>
    </xdr:from>
    <xdr:ext cx="534377" cy="259045"/>
    <xdr:sp macro="" textlink="">
      <xdr:nvSpPr>
        <xdr:cNvPr id="115" name="物件費最大値テキスト"/>
        <xdr:cNvSpPr txBox="1"/>
      </xdr:nvSpPr>
      <xdr:spPr>
        <a:xfrm>
          <a:off x="4686300" y="850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154330</xdr:rowOff>
    </xdr:from>
    <xdr:to>
      <xdr:col>24</xdr:col>
      <xdr:colOff>152400</xdr:colOff>
      <xdr:row>50</xdr:row>
      <xdr:rowOff>154330</xdr:rowOff>
    </xdr:to>
    <xdr:cxnSp macro="">
      <xdr:nvCxnSpPr>
        <xdr:cNvPr id="116" name="直線コネクタ 115"/>
        <xdr:cNvCxnSpPr/>
      </xdr:nvCxnSpPr>
      <xdr:spPr>
        <a:xfrm>
          <a:off x="4546600" y="8726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29629</xdr:rowOff>
    </xdr:from>
    <xdr:to>
      <xdr:col>24</xdr:col>
      <xdr:colOff>63500</xdr:colOff>
      <xdr:row>54</xdr:row>
      <xdr:rowOff>86931</xdr:rowOff>
    </xdr:to>
    <xdr:cxnSp macro="">
      <xdr:nvCxnSpPr>
        <xdr:cNvPr id="117" name="直線コネクタ 116"/>
        <xdr:cNvCxnSpPr/>
      </xdr:nvCxnSpPr>
      <xdr:spPr>
        <a:xfrm flipV="1">
          <a:off x="3797300" y="9287929"/>
          <a:ext cx="838200" cy="57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93997</xdr:rowOff>
    </xdr:from>
    <xdr:ext cx="534377" cy="259045"/>
    <xdr:sp macro="" textlink="">
      <xdr:nvSpPr>
        <xdr:cNvPr id="118" name="物件費平均値テキスト"/>
        <xdr:cNvSpPr txBox="1"/>
      </xdr:nvSpPr>
      <xdr:spPr>
        <a:xfrm>
          <a:off x="4686300" y="9352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115570</xdr:rowOff>
    </xdr:from>
    <xdr:to>
      <xdr:col>24</xdr:col>
      <xdr:colOff>114300</xdr:colOff>
      <xdr:row>55</xdr:row>
      <xdr:rowOff>45720</xdr:rowOff>
    </xdr:to>
    <xdr:sp macro="" textlink="">
      <xdr:nvSpPr>
        <xdr:cNvPr id="119" name="フローチャート: 判断 118"/>
        <xdr:cNvSpPr/>
      </xdr:nvSpPr>
      <xdr:spPr>
        <a:xfrm>
          <a:off x="4584700" y="937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86931</xdr:rowOff>
    </xdr:from>
    <xdr:to>
      <xdr:col>19</xdr:col>
      <xdr:colOff>177800</xdr:colOff>
      <xdr:row>54</xdr:row>
      <xdr:rowOff>92342</xdr:rowOff>
    </xdr:to>
    <xdr:cxnSp macro="">
      <xdr:nvCxnSpPr>
        <xdr:cNvPr id="120" name="直線コネクタ 119"/>
        <xdr:cNvCxnSpPr/>
      </xdr:nvCxnSpPr>
      <xdr:spPr>
        <a:xfrm flipV="1">
          <a:off x="2908300" y="9345231"/>
          <a:ext cx="889000" cy="5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162281</xdr:rowOff>
    </xdr:from>
    <xdr:to>
      <xdr:col>20</xdr:col>
      <xdr:colOff>38100</xdr:colOff>
      <xdr:row>55</xdr:row>
      <xdr:rowOff>92431</xdr:rowOff>
    </xdr:to>
    <xdr:sp macro="" textlink="">
      <xdr:nvSpPr>
        <xdr:cNvPr id="121" name="フローチャート: 判断 120"/>
        <xdr:cNvSpPr/>
      </xdr:nvSpPr>
      <xdr:spPr>
        <a:xfrm>
          <a:off x="3746500" y="9420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83558</xdr:rowOff>
    </xdr:from>
    <xdr:ext cx="534377" cy="259045"/>
    <xdr:sp macro="" textlink="">
      <xdr:nvSpPr>
        <xdr:cNvPr id="122" name="テキスト ボックス 121"/>
        <xdr:cNvSpPr txBox="1"/>
      </xdr:nvSpPr>
      <xdr:spPr>
        <a:xfrm>
          <a:off x="3530111" y="951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92342</xdr:rowOff>
    </xdr:from>
    <xdr:to>
      <xdr:col>15</xdr:col>
      <xdr:colOff>50800</xdr:colOff>
      <xdr:row>56</xdr:row>
      <xdr:rowOff>8903</xdr:rowOff>
    </xdr:to>
    <xdr:cxnSp macro="">
      <xdr:nvCxnSpPr>
        <xdr:cNvPr id="123" name="直線コネクタ 122"/>
        <xdr:cNvCxnSpPr/>
      </xdr:nvCxnSpPr>
      <xdr:spPr>
        <a:xfrm flipV="1">
          <a:off x="2019300" y="9350642"/>
          <a:ext cx="889000" cy="259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6680</xdr:rowOff>
    </xdr:from>
    <xdr:to>
      <xdr:col>15</xdr:col>
      <xdr:colOff>101600</xdr:colOff>
      <xdr:row>55</xdr:row>
      <xdr:rowOff>108280</xdr:rowOff>
    </xdr:to>
    <xdr:sp macro="" textlink="">
      <xdr:nvSpPr>
        <xdr:cNvPr id="124" name="フローチャート: 判断 123"/>
        <xdr:cNvSpPr/>
      </xdr:nvSpPr>
      <xdr:spPr>
        <a:xfrm>
          <a:off x="2857500" y="943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99407</xdr:rowOff>
    </xdr:from>
    <xdr:ext cx="534377" cy="259045"/>
    <xdr:sp macro="" textlink="">
      <xdr:nvSpPr>
        <xdr:cNvPr id="125" name="テキスト ボックス 124"/>
        <xdr:cNvSpPr txBox="1"/>
      </xdr:nvSpPr>
      <xdr:spPr>
        <a:xfrm>
          <a:off x="2641111" y="952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8903</xdr:rowOff>
    </xdr:from>
    <xdr:to>
      <xdr:col>10</xdr:col>
      <xdr:colOff>114300</xdr:colOff>
      <xdr:row>56</xdr:row>
      <xdr:rowOff>82741</xdr:rowOff>
    </xdr:to>
    <xdr:cxnSp macro="">
      <xdr:nvCxnSpPr>
        <xdr:cNvPr id="126" name="直線コネクタ 125"/>
        <xdr:cNvCxnSpPr/>
      </xdr:nvCxnSpPr>
      <xdr:spPr>
        <a:xfrm flipV="1">
          <a:off x="1130300" y="9610103"/>
          <a:ext cx="889000" cy="7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24435</xdr:rowOff>
    </xdr:from>
    <xdr:to>
      <xdr:col>10</xdr:col>
      <xdr:colOff>165100</xdr:colOff>
      <xdr:row>55</xdr:row>
      <xdr:rowOff>126035</xdr:rowOff>
    </xdr:to>
    <xdr:sp macro="" textlink="">
      <xdr:nvSpPr>
        <xdr:cNvPr id="127" name="フローチャート: 判断 126"/>
        <xdr:cNvSpPr/>
      </xdr:nvSpPr>
      <xdr:spPr>
        <a:xfrm>
          <a:off x="1968500" y="945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142562</xdr:rowOff>
    </xdr:from>
    <xdr:ext cx="534377" cy="259045"/>
    <xdr:sp macro="" textlink="">
      <xdr:nvSpPr>
        <xdr:cNvPr id="128" name="テキスト ボックス 127"/>
        <xdr:cNvSpPr txBox="1"/>
      </xdr:nvSpPr>
      <xdr:spPr>
        <a:xfrm>
          <a:off x="1752111" y="922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71298</xdr:rowOff>
    </xdr:from>
    <xdr:to>
      <xdr:col>6</xdr:col>
      <xdr:colOff>38100</xdr:colOff>
      <xdr:row>56</xdr:row>
      <xdr:rowOff>1448</xdr:rowOff>
    </xdr:to>
    <xdr:sp macro="" textlink="">
      <xdr:nvSpPr>
        <xdr:cNvPr id="129" name="フローチャート: 判断 128"/>
        <xdr:cNvSpPr/>
      </xdr:nvSpPr>
      <xdr:spPr>
        <a:xfrm>
          <a:off x="1079500" y="950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17975</xdr:rowOff>
    </xdr:from>
    <xdr:ext cx="534377" cy="259045"/>
    <xdr:sp macro="" textlink="">
      <xdr:nvSpPr>
        <xdr:cNvPr id="130" name="テキスト ボックス 129"/>
        <xdr:cNvSpPr txBox="1"/>
      </xdr:nvSpPr>
      <xdr:spPr>
        <a:xfrm>
          <a:off x="863111" y="927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150279</xdr:rowOff>
    </xdr:from>
    <xdr:to>
      <xdr:col>24</xdr:col>
      <xdr:colOff>114300</xdr:colOff>
      <xdr:row>54</xdr:row>
      <xdr:rowOff>80429</xdr:rowOff>
    </xdr:to>
    <xdr:sp macro="" textlink="">
      <xdr:nvSpPr>
        <xdr:cNvPr id="136" name="楕円 135"/>
        <xdr:cNvSpPr/>
      </xdr:nvSpPr>
      <xdr:spPr>
        <a:xfrm>
          <a:off x="4584700" y="923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1706</xdr:rowOff>
    </xdr:from>
    <xdr:ext cx="534377" cy="259045"/>
    <xdr:sp macro="" textlink="">
      <xdr:nvSpPr>
        <xdr:cNvPr id="137" name="物件費該当値テキスト"/>
        <xdr:cNvSpPr txBox="1"/>
      </xdr:nvSpPr>
      <xdr:spPr>
        <a:xfrm>
          <a:off x="4686300" y="9088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36131</xdr:rowOff>
    </xdr:from>
    <xdr:to>
      <xdr:col>20</xdr:col>
      <xdr:colOff>38100</xdr:colOff>
      <xdr:row>54</xdr:row>
      <xdr:rowOff>137731</xdr:rowOff>
    </xdr:to>
    <xdr:sp macro="" textlink="">
      <xdr:nvSpPr>
        <xdr:cNvPr id="138" name="楕円 137"/>
        <xdr:cNvSpPr/>
      </xdr:nvSpPr>
      <xdr:spPr>
        <a:xfrm>
          <a:off x="3746500" y="929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154258</xdr:rowOff>
    </xdr:from>
    <xdr:ext cx="534377" cy="259045"/>
    <xdr:sp macro="" textlink="">
      <xdr:nvSpPr>
        <xdr:cNvPr id="139" name="テキスト ボックス 138"/>
        <xdr:cNvSpPr txBox="1"/>
      </xdr:nvSpPr>
      <xdr:spPr>
        <a:xfrm>
          <a:off x="3530111" y="906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41542</xdr:rowOff>
    </xdr:from>
    <xdr:to>
      <xdr:col>15</xdr:col>
      <xdr:colOff>101600</xdr:colOff>
      <xdr:row>54</xdr:row>
      <xdr:rowOff>143142</xdr:rowOff>
    </xdr:to>
    <xdr:sp macro="" textlink="">
      <xdr:nvSpPr>
        <xdr:cNvPr id="140" name="楕円 139"/>
        <xdr:cNvSpPr/>
      </xdr:nvSpPr>
      <xdr:spPr>
        <a:xfrm>
          <a:off x="2857500" y="929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159669</xdr:rowOff>
    </xdr:from>
    <xdr:ext cx="534377" cy="259045"/>
    <xdr:sp macro="" textlink="">
      <xdr:nvSpPr>
        <xdr:cNvPr id="141" name="テキスト ボックス 140"/>
        <xdr:cNvSpPr txBox="1"/>
      </xdr:nvSpPr>
      <xdr:spPr>
        <a:xfrm>
          <a:off x="2641111" y="9075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129553</xdr:rowOff>
    </xdr:from>
    <xdr:to>
      <xdr:col>10</xdr:col>
      <xdr:colOff>165100</xdr:colOff>
      <xdr:row>56</xdr:row>
      <xdr:rowOff>59703</xdr:rowOff>
    </xdr:to>
    <xdr:sp macro="" textlink="">
      <xdr:nvSpPr>
        <xdr:cNvPr id="142" name="楕円 141"/>
        <xdr:cNvSpPr/>
      </xdr:nvSpPr>
      <xdr:spPr>
        <a:xfrm>
          <a:off x="1968500" y="955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50830</xdr:rowOff>
    </xdr:from>
    <xdr:ext cx="534377" cy="259045"/>
    <xdr:sp macro="" textlink="">
      <xdr:nvSpPr>
        <xdr:cNvPr id="143" name="テキスト ボックス 142"/>
        <xdr:cNvSpPr txBox="1"/>
      </xdr:nvSpPr>
      <xdr:spPr>
        <a:xfrm>
          <a:off x="1752111" y="965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31941</xdr:rowOff>
    </xdr:from>
    <xdr:to>
      <xdr:col>6</xdr:col>
      <xdr:colOff>38100</xdr:colOff>
      <xdr:row>56</xdr:row>
      <xdr:rowOff>133541</xdr:rowOff>
    </xdr:to>
    <xdr:sp macro="" textlink="">
      <xdr:nvSpPr>
        <xdr:cNvPr id="144" name="楕円 143"/>
        <xdr:cNvSpPr/>
      </xdr:nvSpPr>
      <xdr:spPr>
        <a:xfrm>
          <a:off x="1079500" y="9633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124668</xdr:rowOff>
    </xdr:from>
    <xdr:ext cx="534377" cy="259045"/>
    <xdr:sp macro="" textlink="">
      <xdr:nvSpPr>
        <xdr:cNvPr id="145" name="テキスト ボックス 144"/>
        <xdr:cNvSpPr txBox="1"/>
      </xdr:nvSpPr>
      <xdr:spPr>
        <a:xfrm>
          <a:off x="863111" y="9725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9" name="テキスト ボックス 158"/>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1" name="テキスト ボックス 160"/>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37002</xdr:rowOff>
    </xdr:from>
    <xdr:to>
      <xdr:col>24</xdr:col>
      <xdr:colOff>62865</xdr:colOff>
      <xdr:row>77</xdr:row>
      <xdr:rowOff>161931</xdr:rowOff>
    </xdr:to>
    <xdr:cxnSp macro="">
      <xdr:nvCxnSpPr>
        <xdr:cNvPr id="165" name="直線コネクタ 164"/>
        <xdr:cNvCxnSpPr/>
      </xdr:nvCxnSpPr>
      <xdr:spPr>
        <a:xfrm flipV="1">
          <a:off x="4633595" y="12209952"/>
          <a:ext cx="1270" cy="115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165758</xdr:rowOff>
    </xdr:from>
    <xdr:ext cx="378565" cy="259045"/>
    <xdr:sp macro="" textlink="">
      <xdr:nvSpPr>
        <xdr:cNvPr id="166" name="維持補修費最小値テキスト"/>
        <xdr:cNvSpPr txBox="1"/>
      </xdr:nvSpPr>
      <xdr:spPr>
        <a:xfrm>
          <a:off x="4686300" y="13367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161931</xdr:rowOff>
    </xdr:from>
    <xdr:to>
      <xdr:col>24</xdr:col>
      <xdr:colOff>152400</xdr:colOff>
      <xdr:row>77</xdr:row>
      <xdr:rowOff>161931</xdr:rowOff>
    </xdr:to>
    <xdr:cxnSp macro="">
      <xdr:nvCxnSpPr>
        <xdr:cNvPr id="167" name="直線コネクタ 166"/>
        <xdr:cNvCxnSpPr/>
      </xdr:nvCxnSpPr>
      <xdr:spPr>
        <a:xfrm>
          <a:off x="4546600" y="13363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155129</xdr:rowOff>
    </xdr:from>
    <xdr:ext cx="534377" cy="259045"/>
    <xdr:sp macro="" textlink="">
      <xdr:nvSpPr>
        <xdr:cNvPr id="168" name="維持補修費最大値テキスト"/>
        <xdr:cNvSpPr txBox="1"/>
      </xdr:nvSpPr>
      <xdr:spPr>
        <a:xfrm>
          <a:off x="4686300" y="1198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37002</xdr:rowOff>
    </xdr:from>
    <xdr:to>
      <xdr:col>24</xdr:col>
      <xdr:colOff>152400</xdr:colOff>
      <xdr:row>71</xdr:row>
      <xdr:rowOff>37002</xdr:rowOff>
    </xdr:to>
    <xdr:cxnSp macro="">
      <xdr:nvCxnSpPr>
        <xdr:cNvPr id="169" name="直線コネクタ 168"/>
        <xdr:cNvCxnSpPr/>
      </xdr:nvCxnSpPr>
      <xdr:spPr>
        <a:xfrm>
          <a:off x="4546600" y="12209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75406</xdr:rowOff>
    </xdr:from>
    <xdr:to>
      <xdr:col>24</xdr:col>
      <xdr:colOff>63500</xdr:colOff>
      <xdr:row>77</xdr:row>
      <xdr:rowOff>80721</xdr:rowOff>
    </xdr:to>
    <xdr:cxnSp macro="">
      <xdr:nvCxnSpPr>
        <xdr:cNvPr id="170" name="直線コネクタ 169"/>
        <xdr:cNvCxnSpPr/>
      </xdr:nvCxnSpPr>
      <xdr:spPr>
        <a:xfrm>
          <a:off x="3797300" y="13277056"/>
          <a:ext cx="838200" cy="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82859</xdr:rowOff>
    </xdr:from>
    <xdr:ext cx="469744" cy="259045"/>
    <xdr:sp macro="" textlink="">
      <xdr:nvSpPr>
        <xdr:cNvPr id="171" name="維持補修費平均値テキスト"/>
        <xdr:cNvSpPr txBox="1"/>
      </xdr:nvSpPr>
      <xdr:spPr>
        <a:xfrm>
          <a:off x="4686300" y="12941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59982</xdr:rowOff>
    </xdr:from>
    <xdr:to>
      <xdr:col>24</xdr:col>
      <xdr:colOff>114300</xdr:colOff>
      <xdr:row>76</xdr:row>
      <xdr:rowOff>161582</xdr:rowOff>
    </xdr:to>
    <xdr:sp macro="" textlink="">
      <xdr:nvSpPr>
        <xdr:cNvPr id="172" name="フローチャート: 判断 171"/>
        <xdr:cNvSpPr/>
      </xdr:nvSpPr>
      <xdr:spPr>
        <a:xfrm>
          <a:off x="4584700" y="13090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20543</xdr:rowOff>
    </xdr:from>
    <xdr:to>
      <xdr:col>19</xdr:col>
      <xdr:colOff>177800</xdr:colOff>
      <xdr:row>77</xdr:row>
      <xdr:rowOff>75406</xdr:rowOff>
    </xdr:to>
    <xdr:cxnSp macro="">
      <xdr:nvCxnSpPr>
        <xdr:cNvPr id="173" name="直線コネクタ 172"/>
        <xdr:cNvCxnSpPr/>
      </xdr:nvCxnSpPr>
      <xdr:spPr>
        <a:xfrm>
          <a:off x="2908300" y="13222193"/>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16890</xdr:rowOff>
    </xdr:from>
    <xdr:to>
      <xdr:col>20</xdr:col>
      <xdr:colOff>38100</xdr:colOff>
      <xdr:row>76</xdr:row>
      <xdr:rowOff>118490</xdr:rowOff>
    </xdr:to>
    <xdr:sp macro="" textlink="">
      <xdr:nvSpPr>
        <xdr:cNvPr id="174" name="フローチャート: 判断 173"/>
        <xdr:cNvSpPr/>
      </xdr:nvSpPr>
      <xdr:spPr>
        <a:xfrm>
          <a:off x="3746500" y="1304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135018</xdr:rowOff>
    </xdr:from>
    <xdr:ext cx="469744" cy="259045"/>
    <xdr:sp macro="" textlink="">
      <xdr:nvSpPr>
        <xdr:cNvPr id="175" name="テキスト ボックス 174"/>
        <xdr:cNvSpPr txBox="1"/>
      </xdr:nvSpPr>
      <xdr:spPr>
        <a:xfrm>
          <a:off x="3562428" y="12822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138500</xdr:rowOff>
    </xdr:from>
    <xdr:to>
      <xdr:col>15</xdr:col>
      <xdr:colOff>50800</xdr:colOff>
      <xdr:row>77</xdr:row>
      <xdr:rowOff>20543</xdr:rowOff>
    </xdr:to>
    <xdr:cxnSp macro="">
      <xdr:nvCxnSpPr>
        <xdr:cNvPr id="176" name="直線コネクタ 175"/>
        <xdr:cNvCxnSpPr/>
      </xdr:nvCxnSpPr>
      <xdr:spPr>
        <a:xfrm>
          <a:off x="2019300" y="13168700"/>
          <a:ext cx="889000" cy="53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57410</xdr:rowOff>
    </xdr:from>
    <xdr:to>
      <xdr:col>15</xdr:col>
      <xdr:colOff>101600</xdr:colOff>
      <xdr:row>76</xdr:row>
      <xdr:rowOff>159010</xdr:rowOff>
    </xdr:to>
    <xdr:sp macro="" textlink="">
      <xdr:nvSpPr>
        <xdr:cNvPr id="177" name="フローチャート: 判断 176"/>
        <xdr:cNvSpPr/>
      </xdr:nvSpPr>
      <xdr:spPr>
        <a:xfrm>
          <a:off x="2857500" y="13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4087</xdr:rowOff>
    </xdr:from>
    <xdr:ext cx="469744" cy="259045"/>
    <xdr:sp macro="" textlink="">
      <xdr:nvSpPr>
        <xdr:cNvPr id="178" name="テキスト ボックス 177"/>
        <xdr:cNvSpPr txBox="1"/>
      </xdr:nvSpPr>
      <xdr:spPr>
        <a:xfrm>
          <a:off x="2673428" y="1286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72206</xdr:rowOff>
    </xdr:from>
    <xdr:to>
      <xdr:col>10</xdr:col>
      <xdr:colOff>114300</xdr:colOff>
      <xdr:row>76</xdr:row>
      <xdr:rowOff>138500</xdr:rowOff>
    </xdr:to>
    <xdr:cxnSp macro="">
      <xdr:nvCxnSpPr>
        <xdr:cNvPr id="179" name="直線コネクタ 178"/>
        <xdr:cNvCxnSpPr/>
      </xdr:nvCxnSpPr>
      <xdr:spPr>
        <a:xfrm>
          <a:off x="1130300" y="13102406"/>
          <a:ext cx="8890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75242</xdr:rowOff>
    </xdr:from>
    <xdr:to>
      <xdr:col>10</xdr:col>
      <xdr:colOff>165100</xdr:colOff>
      <xdr:row>77</xdr:row>
      <xdr:rowOff>5392</xdr:rowOff>
    </xdr:to>
    <xdr:sp macro="" textlink="">
      <xdr:nvSpPr>
        <xdr:cNvPr id="180" name="フローチャート: 判断 179"/>
        <xdr:cNvSpPr/>
      </xdr:nvSpPr>
      <xdr:spPr>
        <a:xfrm>
          <a:off x="1968500" y="1310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21918</xdr:rowOff>
    </xdr:from>
    <xdr:ext cx="469744" cy="259045"/>
    <xdr:sp macro="" textlink="">
      <xdr:nvSpPr>
        <xdr:cNvPr id="181" name="テキスト ボックス 180"/>
        <xdr:cNvSpPr txBox="1"/>
      </xdr:nvSpPr>
      <xdr:spPr>
        <a:xfrm>
          <a:off x="1784428" y="12880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67126</xdr:rowOff>
    </xdr:from>
    <xdr:to>
      <xdr:col>6</xdr:col>
      <xdr:colOff>38100</xdr:colOff>
      <xdr:row>76</xdr:row>
      <xdr:rowOff>168726</xdr:rowOff>
    </xdr:to>
    <xdr:sp macro="" textlink="">
      <xdr:nvSpPr>
        <xdr:cNvPr id="182" name="フローチャート: 判断 181"/>
        <xdr:cNvSpPr/>
      </xdr:nvSpPr>
      <xdr:spPr>
        <a:xfrm>
          <a:off x="1079500" y="13097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159853</xdr:rowOff>
    </xdr:from>
    <xdr:ext cx="469744" cy="259045"/>
    <xdr:sp macro="" textlink="">
      <xdr:nvSpPr>
        <xdr:cNvPr id="183" name="テキスト ボックス 182"/>
        <xdr:cNvSpPr txBox="1"/>
      </xdr:nvSpPr>
      <xdr:spPr>
        <a:xfrm>
          <a:off x="895428" y="13190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29921</xdr:rowOff>
    </xdr:from>
    <xdr:to>
      <xdr:col>24</xdr:col>
      <xdr:colOff>114300</xdr:colOff>
      <xdr:row>77</xdr:row>
      <xdr:rowOff>131521</xdr:rowOff>
    </xdr:to>
    <xdr:sp macro="" textlink="">
      <xdr:nvSpPr>
        <xdr:cNvPr id="189" name="楕円 188"/>
        <xdr:cNvSpPr/>
      </xdr:nvSpPr>
      <xdr:spPr>
        <a:xfrm>
          <a:off x="4584700" y="13231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116298</xdr:rowOff>
    </xdr:from>
    <xdr:ext cx="469744" cy="259045"/>
    <xdr:sp macro="" textlink="">
      <xdr:nvSpPr>
        <xdr:cNvPr id="190" name="維持補修費該当値テキスト"/>
        <xdr:cNvSpPr txBox="1"/>
      </xdr:nvSpPr>
      <xdr:spPr>
        <a:xfrm>
          <a:off x="4686300" y="13146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24606</xdr:rowOff>
    </xdr:from>
    <xdr:to>
      <xdr:col>20</xdr:col>
      <xdr:colOff>38100</xdr:colOff>
      <xdr:row>77</xdr:row>
      <xdr:rowOff>126206</xdr:rowOff>
    </xdr:to>
    <xdr:sp macro="" textlink="">
      <xdr:nvSpPr>
        <xdr:cNvPr id="191" name="楕円 190"/>
        <xdr:cNvSpPr/>
      </xdr:nvSpPr>
      <xdr:spPr>
        <a:xfrm>
          <a:off x="3746500" y="13226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117333</xdr:rowOff>
    </xdr:from>
    <xdr:ext cx="469744" cy="259045"/>
    <xdr:sp macro="" textlink="">
      <xdr:nvSpPr>
        <xdr:cNvPr id="192" name="テキスト ボックス 191"/>
        <xdr:cNvSpPr txBox="1"/>
      </xdr:nvSpPr>
      <xdr:spPr>
        <a:xfrm>
          <a:off x="3562428" y="13318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141193</xdr:rowOff>
    </xdr:from>
    <xdr:to>
      <xdr:col>15</xdr:col>
      <xdr:colOff>101600</xdr:colOff>
      <xdr:row>77</xdr:row>
      <xdr:rowOff>71343</xdr:rowOff>
    </xdr:to>
    <xdr:sp macro="" textlink="">
      <xdr:nvSpPr>
        <xdr:cNvPr id="193" name="楕円 192"/>
        <xdr:cNvSpPr/>
      </xdr:nvSpPr>
      <xdr:spPr>
        <a:xfrm>
          <a:off x="2857500" y="13171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62470</xdr:rowOff>
    </xdr:from>
    <xdr:ext cx="469744" cy="259045"/>
    <xdr:sp macro="" textlink="">
      <xdr:nvSpPr>
        <xdr:cNvPr id="194" name="テキスト ボックス 193"/>
        <xdr:cNvSpPr txBox="1"/>
      </xdr:nvSpPr>
      <xdr:spPr>
        <a:xfrm>
          <a:off x="2673428" y="13264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87700</xdr:rowOff>
    </xdr:from>
    <xdr:to>
      <xdr:col>10</xdr:col>
      <xdr:colOff>165100</xdr:colOff>
      <xdr:row>77</xdr:row>
      <xdr:rowOff>17850</xdr:rowOff>
    </xdr:to>
    <xdr:sp macro="" textlink="">
      <xdr:nvSpPr>
        <xdr:cNvPr id="195" name="楕円 194"/>
        <xdr:cNvSpPr/>
      </xdr:nvSpPr>
      <xdr:spPr>
        <a:xfrm>
          <a:off x="1968500" y="1311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8977</xdr:rowOff>
    </xdr:from>
    <xdr:ext cx="469744" cy="259045"/>
    <xdr:sp macro="" textlink="">
      <xdr:nvSpPr>
        <xdr:cNvPr id="196" name="テキスト ボックス 195"/>
        <xdr:cNvSpPr txBox="1"/>
      </xdr:nvSpPr>
      <xdr:spPr>
        <a:xfrm>
          <a:off x="1784428" y="13210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21406</xdr:rowOff>
    </xdr:from>
    <xdr:to>
      <xdr:col>6</xdr:col>
      <xdr:colOff>38100</xdr:colOff>
      <xdr:row>76</xdr:row>
      <xdr:rowOff>123006</xdr:rowOff>
    </xdr:to>
    <xdr:sp macro="" textlink="">
      <xdr:nvSpPr>
        <xdr:cNvPr id="197" name="楕円 196"/>
        <xdr:cNvSpPr/>
      </xdr:nvSpPr>
      <xdr:spPr>
        <a:xfrm>
          <a:off x="1079500" y="13051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139533</xdr:rowOff>
    </xdr:from>
    <xdr:ext cx="469744" cy="259045"/>
    <xdr:sp macro="" textlink="">
      <xdr:nvSpPr>
        <xdr:cNvPr id="198" name="テキスト ボックス 197"/>
        <xdr:cNvSpPr txBox="1"/>
      </xdr:nvSpPr>
      <xdr:spPr>
        <a:xfrm>
          <a:off x="895428" y="1282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9" name="テキスト ボックス 20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3" name="テキスト ボックス 21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5" name="テキスト ボックス 21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163970</xdr:rowOff>
    </xdr:from>
    <xdr:to>
      <xdr:col>24</xdr:col>
      <xdr:colOff>62865</xdr:colOff>
      <xdr:row>98</xdr:row>
      <xdr:rowOff>15932</xdr:rowOff>
    </xdr:to>
    <xdr:cxnSp macro="">
      <xdr:nvCxnSpPr>
        <xdr:cNvPr id="223" name="直線コネクタ 222"/>
        <xdr:cNvCxnSpPr/>
      </xdr:nvCxnSpPr>
      <xdr:spPr>
        <a:xfrm flipV="1">
          <a:off x="4633595" y="15594470"/>
          <a:ext cx="1270" cy="1223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19759</xdr:rowOff>
    </xdr:from>
    <xdr:ext cx="534377" cy="259045"/>
    <xdr:sp macro="" textlink="">
      <xdr:nvSpPr>
        <xdr:cNvPr id="224" name="扶助費最小値テキスト"/>
        <xdr:cNvSpPr txBox="1"/>
      </xdr:nvSpPr>
      <xdr:spPr>
        <a:xfrm>
          <a:off x="4686300" y="1682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15932</xdr:rowOff>
    </xdr:from>
    <xdr:to>
      <xdr:col>24</xdr:col>
      <xdr:colOff>152400</xdr:colOff>
      <xdr:row>98</xdr:row>
      <xdr:rowOff>15932</xdr:rowOff>
    </xdr:to>
    <xdr:cxnSp macro="">
      <xdr:nvCxnSpPr>
        <xdr:cNvPr id="225" name="直線コネクタ 224"/>
        <xdr:cNvCxnSpPr/>
      </xdr:nvCxnSpPr>
      <xdr:spPr>
        <a:xfrm>
          <a:off x="4546600" y="16818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110647</xdr:rowOff>
    </xdr:from>
    <xdr:ext cx="599010" cy="259045"/>
    <xdr:sp macro="" textlink="">
      <xdr:nvSpPr>
        <xdr:cNvPr id="226" name="扶助費最大値テキスト"/>
        <xdr:cNvSpPr txBox="1"/>
      </xdr:nvSpPr>
      <xdr:spPr>
        <a:xfrm>
          <a:off x="4686300" y="15369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163970</xdr:rowOff>
    </xdr:from>
    <xdr:to>
      <xdr:col>24</xdr:col>
      <xdr:colOff>152400</xdr:colOff>
      <xdr:row>90</xdr:row>
      <xdr:rowOff>163970</xdr:rowOff>
    </xdr:to>
    <xdr:cxnSp macro="">
      <xdr:nvCxnSpPr>
        <xdr:cNvPr id="227" name="直線コネクタ 226"/>
        <xdr:cNvCxnSpPr/>
      </xdr:nvCxnSpPr>
      <xdr:spPr>
        <a:xfrm>
          <a:off x="4546600" y="15594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30257</xdr:rowOff>
    </xdr:from>
    <xdr:to>
      <xdr:col>24</xdr:col>
      <xdr:colOff>63500</xdr:colOff>
      <xdr:row>95</xdr:row>
      <xdr:rowOff>47422</xdr:rowOff>
    </xdr:to>
    <xdr:cxnSp macro="">
      <xdr:nvCxnSpPr>
        <xdr:cNvPr id="228" name="直線コネクタ 227"/>
        <xdr:cNvCxnSpPr/>
      </xdr:nvCxnSpPr>
      <xdr:spPr>
        <a:xfrm flipV="1">
          <a:off x="3797300" y="16318007"/>
          <a:ext cx="838200" cy="1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85177</xdr:rowOff>
    </xdr:from>
    <xdr:ext cx="534377" cy="259045"/>
    <xdr:sp macro="" textlink="">
      <xdr:nvSpPr>
        <xdr:cNvPr id="229" name="扶助費平均値テキスト"/>
        <xdr:cNvSpPr txBox="1"/>
      </xdr:nvSpPr>
      <xdr:spPr>
        <a:xfrm>
          <a:off x="4686300" y="16372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106750</xdr:rowOff>
    </xdr:from>
    <xdr:to>
      <xdr:col>24</xdr:col>
      <xdr:colOff>114300</xdr:colOff>
      <xdr:row>96</xdr:row>
      <xdr:rowOff>36900</xdr:rowOff>
    </xdr:to>
    <xdr:sp macro="" textlink="">
      <xdr:nvSpPr>
        <xdr:cNvPr id="230" name="フローチャート: 判断 229"/>
        <xdr:cNvSpPr/>
      </xdr:nvSpPr>
      <xdr:spPr>
        <a:xfrm>
          <a:off x="4584700" y="1639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47422</xdr:rowOff>
    </xdr:from>
    <xdr:to>
      <xdr:col>19</xdr:col>
      <xdr:colOff>177800</xdr:colOff>
      <xdr:row>95</xdr:row>
      <xdr:rowOff>105411</xdr:rowOff>
    </xdr:to>
    <xdr:cxnSp macro="">
      <xdr:nvCxnSpPr>
        <xdr:cNvPr id="231" name="直線コネクタ 230"/>
        <xdr:cNvCxnSpPr/>
      </xdr:nvCxnSpPr>
      <xdr:spPr>
        <a:xfrm flipV="1">
          <a:off x="2908300" y="16335172"/>
          <a:ext cx="889000" cy="57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52933</xdr:rowOff>
    </xdr:from>
    <xdr:to>
      <xdr:col>20</xdr:col>
      <xdr:colOff>38100</xdr:colOff>
      <xdr:row>95</xdr:row>
      <xdr:rowOff>154533</xdr:rowOff>
    </xdr:to>
    <xdr:sp macro="" textlink="">
      <xdr:nvSpPr>
        <xdr:cNvPr id="232" name="フローチャート: 判断 231"/>
        <xdr:cNvSpPr/>
      </xdr:nvSpPr>
      <xdr:spPr>
        <a:xfrm>
          <a:off x="3746500" y="1634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145660</xdr:rowOff>
    </xdr:from>
    <xdr:ext cx="534377" cy="259045"/>
    <xdr:sp macro="" textlink="">
      <xdr:nvSpPr>
        <xdr:cNvPr id="233" name="テキスト ボックス 232"/>
        <xdr:cNvSpPr txBox="1"/>
      </xdr:nvSpPr>
      <xdr:spPr>
        <a:xfrm>
          <a:off x="3530111" y="1643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105411</xdr:rowOff>
    </xdr:from>
    <xdr:to>
      <xdr:col>15</xdr:col>
      <xdr:colOff>50800</xdr:colOff>
      <xdr:row>96</xdr:row>
      <xdr:rowOff>10598</xdr:rowOff>
    </xdr:to>
    <xdr:cxnSp macro="">
      <xdr:nvCxnSpPr>
        <xdr:cNvPr id="234" name="直線コネクタ 233"/>
        <xdr:cNvCxnSpPr/>
      </xdr:nvCxnSpPr>
      <xdr:spPr>
        <a:xfrm flipV="1">
          <a:off x="2019300" y="16393161"/>
          <a:ext cx="889000" cy="76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98406</xdr:rowOff>
    </xdr:from>
    <xdr:to>
      <xdr:col>15</xdr:col>
      <xdr:colOff>101600</xdr:colOff>
      <xdr:row>96</xdr:row>
      <xdr:rowOff>28556</xdr:rowOff>
    </xdr:to>
    <xdr:sp macro="" textlink="">
      <xdr:nvSpPr>
        <xdr:cNvPr id="235" name="フローチャート: 判断 234"/>
        <xdr:cNvSpPr/>
      </xdr:nvSpPr>
      <xdr:spPr>
        <a:xfrm>
          <a:off x="2857500" y="1638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19683</xdr:rowOff>
    </xdr:from>
    <xdr:ext cx="534377" cy="259045"/>
    <xdr:sp macro="" textlink="">
      <xdr:nvSpPr>
        <xdr:cNvPr id="236" name="テキスト ボックス 235"/>
        <xdr:cNvSpPr txBox="1"/>
      </xdr:nvSpPr>
      <xdr:spPr>
        <a:xfrm>
          <a:off x="2641111" y="1647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10598</xdr:rowOff>
    </xdr:from>
    <xdr:to>
      <xdr:col>10</xdr:col>
      <xdr:colOff>114300</xdr:colOff>
      <xdr:row>96</xdr:row>
      <xdr:rowOff>120441</xdr:rowOff>
    </xdr:to>
    <xdr:cxnSp macro="">
      <xdr:nvCxnSpPr>
        <xdr:cNvPr id="237" name="直線コネクタ 236"/>
        <xdr:cNvCxnSpPr/>
      </xdr:nvCxnSpPr>
      <xdr:spPr>
        <a:xfrm flipV="1">
          <a:off x="1130300" y="16469798"/>
          <a:ext cx="889000" cy="109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154546</xdr:rowOff>
    </xdr:from>
    <xdr:to>
      <xdr:col>10</xdr:col>
      <xdr:colOff>165100</xdr:colOff>
      <xdr:row>96</xdr:row>
      <xdr:rowOff>84696</xdr:rowOff>
    </xdr:to>
    <xdr:sp macro="" textlink="">
      <xdr:nvSpPr>
        <xdr:cNvPr id="238" name="フローチャート: 判断 237"/>
        <xdr:cNvSpPr/>
      </xdr:nvSpPr>
      <xdr:spPr>
        <a:xfrm>
          <a:off x="1968500" y="1644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75823</xdr:rowOff>
    </xdr:from>
    <xdr:ext cx="534377" cy="259045"/>
    <xdr:sp macro="" textlink="">
      <xdr:nvSpPr>
        <xdr:cNvPr id="239" name="テキスト ボックス 238"/>
        <xdr:cNvSpPr txBox="1"/>
      </xdr:nvSpPr>
      <xdr:spPr>
        <a:xfrm>
          <a:off x="1752111" y="1653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48400</xdr:rowOff>
    </xdr:from>
    <xdr:to>
      <xdr:col>6</xdr:col>
      <xdr:colOff>38100</xdr:colOff>
      <xdr:row>96</xdr:row>
      <xdr:rowOff>150000</xdr:rowOff>
    </xdr:to>
    <xdr:sp macro="" textlink="">
      <xdr:nvSpPr>
        <xdr:cNvPr id="240" name="フローチャート: 判断 239"/>
        <xdr:cNvSpPr/>
      </xdr:nvSpPr>
      <xdr:spPr>
        <a:xfrm>
          <a:off x="1079500" y="165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166527</xdr:rowOff>
    </xdr:from>
    <xdr:ext cx="534377" cy="259045"/>
    <xdr:sp macro="" textlink="">
      <xdr:nvSpPr>
        <xdr:cNvPr id="241" name="テキスト ボックス 240"/>
        <xdr:cNvSpPr txBox="1"/>
      </xdr:nvSpPr>
      <xdr:spPr>
        <a:xfrm>
          <a:off x="863111" y="1628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150907</xdr:rowOff>
    </xdr:from>
    <xdr:to>
      <xdr:col>24</xdr:col>
      <xdr:colOff>114300</xdr:colOff>
      <xdr:row>95</xdr:row>
      <xdr:rowOff>81057</xdr:rowOff>
    </xdr:to>
    <xdr:sp macro="" textlink="">
      <xdr:nvSpPr>
        <xdr:cNvPr id="247" name="楕円 246"/>
        <xdr:cNvSpPr/>
      </xdr:nvSpPr>
      <xdr:spPr>
        <a:xfrm>
          <a:off x="4584700" y="1626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2334</xdr:rowOff>
    </xdr:from>
    <xdr:ext cx="534377" cy="259045"/>
    <xdr:sp macro="" textlink="">
      <xdr:nvSpPr>
        <xdr:cNvPr id="248" name="扶助費該当値テキスト"/>
        <xdr:cNvSpPr txBox="1"/>
      </xdr:nvSpPr>
      <xdr:spPr>
        <a:xfrm>
          <a:off x="4686300" y="16118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168072</xdr:rowOff>
    </xdr:from>
    <xdr:to>
      <xdr:col>20</xdr:col>
      <xdr:colOff>38100</xdr:colOff>
      <xdr:row>95</xdr:row>
      <xdr:rowOff>98222</xdr:rowOff>
    </xdr:to>
    <xdr:sp macro="" textlink="">
      <xdr:nvSpPr>
        <xdr:cNvPr id="249" name="楕円 248"/>
        <xdr:cNvSpPr/>
      </xdr:nvSpPr>
      <xdr:spPr>
        <a:xfrm>
          <a:off x="3746500" y="1628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114749</xdr:rowOff>
    </xdr:from>
    <xdr:ext cx="534377" cy="259045"/>
    <xdr:sp macro="" textlink="">
      <xdr:nvSpPr>
        <xdr:cNvPr id="250" name="テキスト ボックス 249"/>
        <xdr:cNvSpPr txBox="1"/>
      </xdr:nvSpPr>
      <xdr:spPr>
        <a:xfrm>
          <a:off x="3530111" y="1605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54611</xdr:rowOff>
    </xdr:from>
    <xdr:to>
      <xdr:col>15</xdr:col>
      <xdr:colOff>101600</xdr:colOff>
      <xdr:row>95</xdr:row>
      <xdr:rowOff>156211</xdr:rowOff>
    </xdr:to>
    <xdr:sp macro="" textlink="">
      <xdr:nvSpPr>
        <xdr:cNvPr id="251" name="楕円 250"/>
        <xdr:cNvSpPr/>
      </xdr:nvSpPr>
      <xdr:spPr>
        <a:xfrm>
          <a:off x="2857500" y="1634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1288</xdr:rowOff>
    </xdr:from>
    <xdr:ext cx="534377" cy="259045"/>
    <xdr:sp macro="" textlink="">
      <xdr:nvSpPr>
        <xdr:cNvPr id="252" name="テキスト ボックス 251"/>
        <xdr:cNvSpPr txBox="1"/>
      </xdr:nvSpPr>
      <xdr:spPr>
        <a:xfrm>
          <a:off x="2641111" y="16117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131248</xdr:rowOff>
    </xdr:from>
    <xdr:to>
      <xdr:col>10</xdr:col>
      <xdr:colOff>165100</xdr:colOff>
      <xdr:row>96</xdr:row>
      <xdr:rowOff>61398</xdr:rowOff>
    </xdr:to>
    <xdr:sp macro="" textlink="">
      <xdr:nvSpPr>
        <xdr:cNvPr id="253" name="楕円 252"/>
        <xdr:cNvSpPr/>
      </xdr:nvSpPr>
      <xdr:spPr>
        <a:xfrm>
          <a:off x="1968500" y="16418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77925</xdr:rowOff>
    </xdr:from>
    <xdr:ext cx="534377" cy="259045"/>
    <xdr:sp macro="" textlink="">
      <xdr:nvSpPr>
        <xdr:cNvPr id="254" name="テキスト ボックス 253"/>
        <xdr:cNvSpPr txBox="1"/>
      </xdr:nvSpPr>
      <xdr:spPr>
        <a:xfrm>
          <a:off x="1752111" y="16194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69641</xdr:rowOff>
    </xdr:from>
    <xdr:to>
      <xdr:col>6</xdr:col>
      <xdr:colOff>38100</xdr:colOff>
      <xdr:row>96</xdr:row>
      <xdr:rowOff>171241</xdr:rowOff>
    </xdr:to>
    <xdr:sp macro="" textlink="">
      <xdr:nvSpPr>
        <xdr:cNvPr id="255" name="楕円 254"/>
        <xdr:cNvSpPr/>
      </xdr:nvSpPr>
      <xdr:spPr>
        <a:xfrm>
          <a:off x="1079500" y="16528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162368</xdr:rowOff>
    </xdr:from>
    <xdr:ext cx="534377" cy="259045"/>
    <xdr:sp macro="" textlink="">
      <xdr:nvSpPr>
        <xdr:cNvPr id="256" name="テキスト ボックス 255"/>
        <xdr:cNvSpPr txBox="1"/>
      </xdr:nvSpPr>
      <xdr:spPr>
        <a:xfrm>
          <a:off x="863111" y="16621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0" name="テキスト ボックス 269"/>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2" name="テキスト ボックス 271"/>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4" name="テキスト ボックス 273"/>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6" name="テキスト ボックス 27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41973</xdr:rowOff>
    </xdr:from>
    <xdr:to>
      <xdr:col>54</xdr:col>
      <xdr:colOff>189865</xdr:colOff>
      <xdr:row>37</xdr:row>
      <xdr:rowOff>11318</xdr:rowOff>
    </xdr:to>
    <xdr:cxnSp macro="">
      <xdr:nvCxnSpPr>
        <xdr:cNvPr id="278" name="直線コネクタ 277"/>
        <xdr:cNvCxnSpPr/>
      </xdr:nvCxnSpPr>
      <xdr:spPr>
        <a:xfrm flipV="1">
          <a:off x="10475595" y="5185473"/>
          <a:ext cx="1270" cy="1169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15145</xdr:rowOff>
    </xdr:from>
    <xdr:ext cx="534377" cy="259045"/>
    <xdr:sp macro="" textlink="">
      <xdr:nvSpPr>
        <xdr:cNvPr id="279" name="補助費等最小値テキスト"/>
        <xdr:cNvSpPr txBox="1"/>
      </xdr:nvSpPr>
      <xdr:spPr>
        <a:xfrm>
          <a:off x="10528300" y="635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11318</xdr:rowOff>
    </xdr:from>
    <xdr:to>
      <xdr:col>55</xdr:col>
      <xdr:colOff>88900</xdr:colOff>
      <xdr:row>37</xdr:row>
      <xdr:rowOff>11318</xdr:rowOff>
    </xdr:to>
    <xdr:cxnSp macro="">
      <xdr:nvCxnSpPr>
        <xdr:cNvPr id="280" name="直線コネクタ 279"/>
        <xdr:cNvCxnSpPr/>
      </xdr:nvCxnSpPr>
      <xdr:spPr>
        <a:xfrm>
          <a:off x="10388600" y="6354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160100</xdr:rowOff>
    </xdr:from>
    <xdr:ext cx="534377" cy="259045"/>
    <xdr:sp macro="" textlink="">
      <xdr:nvSpPr>
        <xdr:cNvPr id="281" name="補助費等最大値テキスト"/>
        <xdr:cNvSpPr txBox="1"/>
      </xdr:nvSpPr>
      <xdr:spPr>
        <a:xfrm>
          <a:off x="10528300" y="496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41973</xdr:rowOff>
    </xdr:from>
    <xdr:to>
      <xdr:col>55</xdr:col>
      <xdr:colOff>88900</xdr:colOff>
      <xdr:row>30</xdr:row>
      <xdr:rowOff>41973</xdr:rowOff>
    </xdr:to>
    <xdr:cxnSp macro="">
      <xdr:nvCxnSpPr>
        <xdr:cNvPr id="282" name="直線コネクタ 281"/>
        <xdr:cNvCxnSpPr/>
      </xdr:nvCxnSpPr>
      <xdr:spPr>
        <a:xfrm>
          <a:off x="10388600" y="518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12690</xdr:rowOff>
    </xdr:from>
    <xdr:to>
      <xdr:col>55</xdr:col>
      <xdr:colOff>0</xdr:colOff>
      <xdr:row>36</xdr:row>
      <xdr:rowOff>34315</xdr:rowOff>
    </xdr:to>
    <xdr:cxnSp macro="">
      <xdr:nvCxnSpPr>
        <xdr:cNvPr id="283" name="直線コネクタ 282"/>
        <xdr:cNvCxnSpPr/>
      </xdr:nvCxnSpPr>
      <xdr:spPr>
        <a:xfrm flipV="1">
          <a:off x="9639300" y="6184890"/>
          <a:ext cx="838200" cy="2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63451</xdr:rowOff>
    </xdr:from>
    <xdr:ext cx="534377" cy="259045"/>
    <xdr:sp macro="" textlink="">
      <xdr:nvSpPr>
        <xdr:cNvPr id="284" name="補助費等平均値テキスト"/>
        <xdr:cNvSpPr txBox="1"/>
      </xdr:nvSpPr>
      <xdr:spPr>
        <a:xfrm>
          <a:off x="10528300" y="57213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40574</xdr:rowOff>
    </xdr:from>
    <xdr:to>
      <xdr:col>55</xdr:col>
      <xdr:colOff>50800</xdr:colOff>
      <xdr:row>34</xdr:row>
      <xdr:rowOff>142174</xdr:rowOff>
    </xdr:to>
    <xdr:sp macro="" textlink="">
      <xdr:nvSpPr>
        <xdr:cNvPr id="285" name="フローチャート: 判断 284"/>
        <xdr:cNvSpPr/>
      </xdr:nvSpPr>
      <xdr:spPr>
        <a:xfrm>
          <a:off x="10426700" y="586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34315</xdr:rowOff>
    </xdr:from>
    <xdr:to>
      <xdr:col>50</xdr:col>
      <xdr:colOff>114300</xdr:colOff>
      <xdr:row>36</xdr:row>
      <xdr:rowOff>66639</xdr:rowOff>
    </xdr:to>
    <xdr:cxnSp macro="">
      <xdr:nvCxnSpPr>
        <xdr:cNvPr id="286" name="直線コネクタ 285"/>
        <xdr:cNvCxnSpPr/>
      </xdr:nvCxnSpPr>
      <xdr:spPr>
        <a:xfrm flipV="1">
          <a:off x="8750300" y="6206515"/>
          <a:ext cx="889000" cy="3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54153</xdr:rowOff>
    </xdr:from>
    <xdr:to>
      <xdr:col>50</xdr:col>
      <xdr:colOff>165100</xdr:colOff>
      <xdr:row>34</xdr:row>
      <xdr:rowOff>155753</xdr:rowOff>
    </xdr:to>
    <xdr:sp macro="" textlink="">
      <xdr:nvSpPr>
        <xdr:cNvPr id="287" name="フローチャート: 判断 286"/>
        <xdr:cNvSpPr/>
      </xdr:nvSpPr>
      <xdr:spPr>
        <a:xfrm>
          <a:off x="9588500" y="588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830</xdr:rowOff>
    </xdr:from>
    <xdr:ext cx="534377" cy="259045"/>
    <xdr:sp macro="" textlink="">
      <xdr:nvSpPr>
        <xdr:cNvPr id="288" name="テキスト ボックス 287"/>
        <xdr:cNvSpPr txBox="1"/>
      </xdr:nvSpPr>
      <xdr:spPr>
        <a:xfrm>
          <a:off x="9372111" y="565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60101</xdr:rowOff>
    </xdr:from>
    <xdr:to>
      <xdr:col>45</xdr:col>
      <xdr:colOff>177800</xdr:colOff>
      <xdr:row>36</xdr:row>
      <xdr:rowOff>66639</xdr:rowOff>
    </xdr:to>
    <xdr:cxnSp macro="">
      <xdr:nvCxnSpPr>
        <xdr:cNvPr id="289" name="直線コネクタ 288"/>
        <xdr:cNvCxnSpPr/>
      </xdr:nvCxnSpPr>
      <xdr:spPr>
        <a:xfrm>
          <a:off x="7861300" y="6232301"/>
          <a:ext cx="889000" cy="6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51730</xdr:rowOff>
    </xdr:from>
    <xdr:to>
      <xdr:col>46</xdr:col>
      <xdr:colOff>38100</xdr:colOff>
      <xdr:row>34</xdr:row>
      <xdr:rowOff>153330</xdr:rowOff>
    </xdr:to>
    <xdr:sp macro="" textlink="">
      <xdr:nvSpPr>
        <xdr:cNvPr id="290" name="フローチャート: 判断 289"/>
        <xdr:cNvSpPr/>
      </xdr:nvSpPr>
      <xdr:spPr>
        <a:xfrm>
          <a:off x="8699500" y="58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32</xdr:row>
      <xdr:rowOff>169857</xdr:rowOff>
    </xdr:from>
    <xdr:ext cx="534377" cy="259045"/>
    <xdr:sp macro="" textlink="">
      <xdr:nvSpPr>
        <xdr:cNvPr id="291" name="テキスト ボックス 290"/>
        <xdr:cNvSpPr txBox="1"/>
      </xdr:nvSpPr>
      <xdr:spPr>
        <a:xfrm>
          <a:off x="8483111" y="5656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36099</xdr:rowOff>
    </xdr:from>
    <xdr:to>
      <xdr:col>41</xdr:col>
      <xdr:colOff>50800</xdr:colOff>
      <xdr:row>36</xdr:row>
      <xdr:rowOff>60101</xdr:rowOff>
    </xdr:to>
    <xdr:cxnSp macro="">
      <xdr:nvCxnSpPr>
        <xdr:cNvPr id="292" name="直線コネクタ 291"/>
        <xdr:cNvCxnSpPr/>
      </xdr:nvCxnSpPr>
      <xdr:spPr>
        <a:xfrm>
          <a:off x="6972300" y="6208299"/>
          <a:ext cx="889000" cy="24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69195</xdr:rowOff>
    </xdr:from>
    <xdr:to>
      <xdr:col>41</xdr:col>
      <xdr:colOff>101600</xdr:colOff>
      <xdr:row>34</xdr:row>
      <xdr:rowOff>170795</xdr:rowOff>
    </xdr:to>
    <xdr:sp macro="" textlink="">
      <xdr:nvSpPr>
        <xdr:cNvPr id="293" name="フローチャート: 判断 292"/>
        <xdr:cNvSpPr/>
      </xdr:nvSpPr>
      <xdr:spPr>
        <a:xfrm>
          <a:off x="7810500" y="5898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15872</xdr:rowOff>
    </xdr:from>
    <xdr:ext cx="534377" cy="259045"/>
    <xdr:sp macro="" textlink="">
      <xdr:nvSpPr>
        <xdr:cNvPr id="294" name="テキスト ボックス 293"/>
        <xdr:cNvSpPr txBox="1"/>
      </xdr:nvSpPr>
      <xdr:spPr>
        <a:xfrm>
          <a:off x="7594111" y="5673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127556</xdr:rowOff>
    </xdr:from>
    <xdr:to>
      <xdr:col>36</xdr:col>
      <xdr:colOff>165100</xdr:colOff>
      <xdr:row>35</xdr:row>
      <xdr:rowOff>57706</xdr:rowOff>
    </xdr:to>
    <xdr:sp macro="" textlink="">
      <xdr:nvSpPr>
        <xdr:cNvPr id="295" name="フローチャート: 判断 294"/>
        <xdr:cNvSpPr/>
      </xdr:nvSpPr>
      <xdr:spPr>
        <a:xfrm>
          <a:off x="6921500" y="595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74233</xdr:rowOff>
    </xdr:from>
    <xdr:ext cx="534377" cy="259045"/>
    <xdr:sp macro="" textlink="">
      <xdr:nvSpPr>
        <xdr:cNvPr id="296" name="テキスト ボックス 295"/>
        <xdr:cNvSpPr txBox="1"/>
      </xdr:nvSpPr>
      <xdr:spPr>
        <a:xfrm>
          <a:off x="6705111" y="573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133340</xdr:rowOff>
    </xdr:from>
    <xdr:to>
      <xdr:col>55</xdr:col>
      <xdr:colOff>50800</xdr:colOff>
      <xdr:row>36</xdr:row>
      <xdr:rowOff>63490</xdr:rowOff>
    </xdr:to>
    <xdr:sp macro="" textlink="">
      <xdr:nvSpPr>
        <xdr:cNvPr id="302" name="楕円 301"/>
        <xdr:cNvSpPr/>
      </xdr:nvSpPr>
      <xdr:spPr>
        <a:xfrm>
          <a:off x="10426700" y="613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111767</xdr:rowOff>
    </xdr:from>
    <xdr:ext cx="534377" cy="259045"/>
    <xdr:sp macro="" textlink="">
      <xdr:nvSpPr>
        <xdr:cNvPr id="303" name="補助費等該当値テキスト"/>
        <xdr:cNvSpPr txBox="1"/>
      </xdr:nvSpPr>
      <xdr:spPr>
        <a:xfrm>
          <a:off x="10528300" y="6112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154965</xdr:rowOff>
    </xdr:from>
    <xdr:to>
      <xdr:col>50</xdr:col>
      <xdr:colOff>165100</xdr:colOff>
      <xdr:row>36</xdr:row>
      <xdr:rowOff>85115</xdr:rowOff>
    </xdr:to>
    <xdr:sp macro="" textlink="">
      <xdr:nvSpPr>
        <xdr:cNvPr id="304" name="楕円 303"/>
        <xdr:cNvSpPr/>
      </xdr:nvSpPr>
      <xdr:spPr>
        <a:xfrm>
          <a:off x="9588500" y="615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76242</xdr:rowOff>
    </xdr:from>
    <xdr:ext cx="534377" cy="259045"/>
    <xdr:sp macro="" textlink="">
      <xdr:nvSpPr>
        <xdr:cNvPr id="305" name="テキスト ボックス 304"/>
        <xdr:cNvSpPr txBox="1"/>
      </xdr:nvSpPr>
      <xdr:spPr>
        <a:xfrm>
          <a:off x="9372111" y="6248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15839</xdr:rowOff>
    </xdr:from>
    <xdr:to>
      <xdr:col>46</xdr:col>
      <xdr:colOff>38100</xdr:colOff>
      <xdr:row>36</xdr:row>
      <xdr:rowOff>117439</xdr:rowOff>
    </xdr:to>
    <xdr:sp macro="" textlink="">
      <xdr:nvSpPr>
        <xdr:cNvPr id="306" name="楕円 305"/>
        <xdr:cNvSpPr/>
      </xdr:nvSpPr>
      <xdr:spPr>
        <a:xfrm>
          <a:off x="8699500" y="618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108566</xdr:rowOff>
    </xdr:from>
    <xdr:ext cx="534377" cy="259045"/>
    <xdr:sp macro="" textlink="">
      <xdr:nvSpPr>
        <xdr:cNvPr id="307" name="テキスト ボックス 306"/>
        <xdr:cNvSpPr txBox="1"/>
      </xdr:nvSpPr>
      <xdr:spPr>
        <a:xfrm>
          <a:off x="8483111" y="6280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9301</xdr:rowOff>
    </xdr:from>
    <xdr:to>
      <xdr:col>41</xdr:col>
      <xdr:colOff>101600</xdr:colOff>
      <xdr:row>36</xdr:row>
      <xdr:rowOff>110901</xdr:rowOff>
    </xdr:to>
    <xdr:sp macro="" textlink="">
      <xdr:nvSpPr>
        <xdr:cNvPr id="308" name="楕円 307"/>
        <xdr:cNvSpPr/>
      </xdr:nvSpPr>
      <xdr:spPr>
        <a:xfrm>
          <a:off x="7810500" y="618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102028</xdr:rowOff>
    </xdr:from>
    <xdr:ext cx="534377" cy="259045"/>
    <xdr:sp macro="" textlink="">
      <xdr:nvSpPr>
        <xdr:cNvPr id="309" name="テキスト ボックス 308"/>
        <xdr:cNvSpPr txBox="1"/>
      </xdr:nvSpPr>
      <xdr:spPr>
        <a:xfrm>
          <a:off x="7594111" y="627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156749</xdr:rowOff>
    </xdr:from>
    <xdr:to>
      <xdr:col>36</xdr:col>
      <xdr:colOff>165100</xdr:colOff>
      <xdr:row>36</xdr:row>
      <xdr:rowOff>86899</xdr:rowOff>
    </xdr:to>
    <xdr:sp macro="" textlink="">
      <xdr:nvSpPr>
        <xdr:cNvPr id="310" name="楕円 309"/>
        <xdr:cNvSpPr/>
      </xdr:nvSpPr>
      <xdr:spPr>
        <a:xfrm>
          <a:off x="6921500" y="6157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78026</xdr:rowOff>
    </xdr:from>
    <xdr:ext cx="534377" cy="259045"/>
    <xdr:sp macro="" textlink="">
      <xdr:nvSpPr>
        <xdr:cNvPr id="311" name="テキスト ボックス 310"/>
        <xdr:cNvSpPr txBox="1"/>
      </xdr:nvSpPr>
      <xdr:spPr>
        <a:xfrm>
          <a:off x="6705111" y="625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2" name="直線コネクタ 32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3" name="テキスト ボックス 32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4" name="直線コネクタ 32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5" name="テキスト ボックス 32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6" name="直線コネクタ 32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7" name="テキスト ボックス 32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8" name="直線コネクタ 32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29" name="テキスト ボックス 32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0" name="直線コネクタ 32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1" name="テキスト ボックス 33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2" name="直線コネクタ 33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3" name="テキスト ボックス 33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27980</xdr:rowOff>
    </xdr:from>
    <xdr:to>
      <xdr:col>54</xdr:col>
      <xdr:colOff>189865</xdr:colOff>
      <xdr:row>58</xdr:row>
      <xdr:rowOff>42480</xdr:rowOff>
    </xdr:to>
    <xdr:cxnSp macro="">
      <xdr:nvCxnSpPr>
        <xdr:cNvPr id="337" name="直線コネクタ 336"/>
        <xdr:cNvCxnSpPr/>
      </xdr:nvCxnSpPr>
      <xdr:spPr>
        <a:xfrm flipV="1">
          <a:off x="10475595" y="8600480"/>
          <a:ext cx="1270" cy="1386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46307</xdr:rowOff>
    </xdr:from>
    <xdr:ext cx="534377" cy="259045"/>
    <xdr:sp macro="" textlink="">
      <xdr:nvSpPr>
        <xdr:cNvPr id="338" name="普通建設事業費最小値テキスト"/>
        <xdr:cNvSpPr txBox="1"/>
      </xdr:nvSpPr>
      <xdr:spPr>
        <a:xfrm>
          <a:off x="10528300" y="999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42480</xdr:rowOff>
    </xdr:from>
    <xdr:to>
      <xdr:col>55</xdr:col>
      <xdr:colOff>88900</xdr:colOff>
      <xdr:row>58</xdr:row>
      <xdr:rowOff>42480</xdr:rowOff>
    </xdr:to>
    <xdr:cxnSp macro="">
      <xdr:nvCxnSpPr>
        <xdr:cNvPr id="339" name="直線コネクタ 338"/>
        <xdr:cNvCxnSpPr/>
      </xdr:nvCxnSpPr>
      <xdr:spPr>
        <a:xfrm>
          <a:off x="10388600" y="9986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146107</xdr:rowOff>
    </xdr:from>
    <xdr:ext cx="599010" cy="259045"/>
    <xdr:sp macro="" textlink="">
      <xdr:nvSpPr>
        <xdr:cNvPr id="340" name="普通建設事業費最大値テキスト"/>
        <xdr:cNvSpPr txBox="1"/>
      </xdr:nvSpPr>
      <xdr:spPr>
        <a:xfrm>
          <a:off x="10528300" y="8375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27980</xdr:rowOff>
    </xdr:from>
    <xdr:to>
      <xdr:col>55</xdr:col>
      <xdr:colOff>88900</xdr:colOff>
      <xdr:row>50</xdr:row>
      <xdr:rowOff>27980</xdr:rowOff>
    </xdr:to>
    <xdr:cxnSp macro="">
      <xdr:nvCxnSpPr>
        <xdr:cNvPr id="341" name="直線コネクタ 340"/>
        <xdr:cNvCxnSpPr/>
      </xdr:nvCxnSpPr>
      <xdr:spPr>
        <a:xfrm>
          <a:off x="10388600" y="860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56370</xdr:rowOff>
    </xdr:from>
    <xdr:to>
      <xdr:col>55</xdr:col>
      <xdr:colOff>0</xdr:colOff>
      <xdr:row>57</xdr:row>
      <xdr:rowOff>102515</xdr:rowOff>
    </xdr:to>
    <xdr:cxnSp macro="">
      <xdr:nvCxnSpPr>
        <xdr:cNvPr id="342" name="直線コネクタ 341"/>
        <xdr:cNvCxnSpPr/>
      </xdr:nvCxnSpPr>
      <xdr:spPr>
        <a:xfrm flipV="1">
          <a:off x="9639300" y="9829020"/>
          <a:ext cx="838200" cy="46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95209</xdr:rowOff>
    </xdr:from>
    <xdr:ext cx="534377" cy="259045"/>
    <xdr:sp macro="" textlink="">
      <xdr:nvSpPr>
        <xdr:cNvPr id="343" name="普通建設事業費平均値テキスト"/>
        <xdr:cNvSpPr txBox="1"/>
      </xdr:nvSpPr>
      <xdr:spPr>
        <a:xfrm>
          <a:off x="10528300" y="95249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72332</xdr:rowOff>
    </xdr:from>
    <xdr:to>
      <xdr:col>55</xdr:col>
      <xdr:colOff>50800</xdr:colOff>
      <xdr:row>57</xdr:row>
      <xdr:rowOff>2482</xdr:rowOff>
    </xdr:to>
    <xdr:sp macro="" textlink="">
      <xdr:nvSpPr>
        <xdr:cNvPr id="344" name="フローチャート: 判断 343"/>
        <xdr:cNvSpPr/>
      </xdr:nvSpPr>
      <xdr:spPr>
        <a:xfrm>
          <a:off x="10426700" y="967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99129</xdr:rowOff>
    </xdr:from>
    <xdr:to>
      <xdr:col>50</xdr:col>
      <xdr:colOff>114300</xdr:colOff>
      <xdr:row>57</xdr:row>
      <xdr:rowOff>102515</xdr:rowOff>
    </xdr:to>
    <xdr:cxnSp macro="">
      <xdr:nvCxnSpPr>
        <xdr:cNvPr id="345" name="直線コネクタ 344"/>
        <xdr:cNvCxnSpPr/>
      </xdr:nvCxnSpPr>
      <xdr:spPr>
        <a:xfrm>
          <a:off x="8750300" y="9871779"/>
          <a:ext cx="889000" cy="3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67934</xdr:rowOff>
    </xdr:from>
    <xdr:to>
      <xdr:col>50</xdr:col>
      <xdr:colOff>165100</xdr:colOff>
      <xdr:row>56</xdr:row>
      <xdr:rowOff>169534</xdr:rowOff>
    </xdr:to>
    <xdr:sp macro="" textlink="">
      <xdr:nvSpPr>
        <xdr:cNvPr id="346" name="フローチャート: 判断 345"/>
        <xdr:cNvSpPr/>
      </xdr:nvSpPr>
      <xdr:spPr>
        <a:xfrm>
          <a:off x="9588500" y="966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14611</xdr:rowOff>
    </xdr:from>
    <xdr:ext cx="534377" cy="259045"/>
    <xdr:sp macro="" textlink="">
      <xdr:nvSpPr>
        <xdr:cNvPr id="347" name="テキスト ボックス 346"/>
        <xdr:cNvSpPr txBox="1"/>
      </xdr:nvSpPr>
      <xdr:spPr>
        <a:xfrm>
          <a:off x="9372111" y="9444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125712</xdr:rowOff>
    </xdr:from>
    <xdr:to>
      <xdr:col>45</xdr:col>
      <xdr:colOff>177800</xdr:colOff>
      <xdr:row>57</xdr:row>
      <xdr:rowOff>99129</xdr:rowOff>
    </xdr:to>
    <xdr:cxnSp macro="">
      <xdr:nvCxnSpPr>
        <xdr:cNvPr id="348" name="直線コネクタ 347"/>
        <xdr:cNvCxnSpPr/>
      </xdr:nvCxnSpPr>
      <xdr:spPr>
        <a:xfrm>
          <a:off x="7861300" y="9555462"/>
          <a:ext cx="889000" cy="316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98904</xdr:rowOff>
    </xdr:from>
    <xdr:to>
      <xdr:col>46</xdr:col>
      <xdr:colOff>38100</xdr:colOff>
      <xdr:row>57</xdr:row>
      <xdr:rowOff>29054</xdr:rowOff>
    </xdr:to>
    <xdr:sp macro="" textlink="">
      <xdr:nvSpPr>
        <xdr:cNvPr id="349" name="フローチャート: 判断 348"/>
        <xdr:cNvSpPr/>
      </xdr:nvSpPr>
      <xdr:spPr>
        <a:xfrm>
          <a:off x="8699500" y="970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45581</xdr:rowOff>
    </xdr:from>
    <xdr:ext cx="534377" cy="259045"/>
    <xdr:sp macro="" textlink="">
      <xdr:nvSpPr>
        <xdr:cNvPr id="350" name="テキスト ボックス 349"/>
        <xdr:cNvSpPr txBox="1"/>
      </xdr:nvSpPr>
      <xdr:spPr>
        <a:xfrm>
          <a:off x="8483111" y="9475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118015</xdr:rowOff>
    </xdr:from>
    <xdr:to>
      <xdr:col>41</xdr:col>
      <xdr:colOff>50800</xdr:colOff>
      <xdr:row>55</xdr:row>
      <xdr:rowOff>125712</xdr:rowOff>
    </xdr:to>
    <xdr:cxnSp macro="">
      <xdr:nvCxnSpPr>
        <xdr:cNvPr id="351" name="直線コネクタ 350"/>
        <xdr:cNvCxnSpPr/>
      </xdr:nvCxnSpPr>
      <xdr:spPr>
        <a:xfrm>
          <a:off x="6972300" y="9547765"/>
          <a:ext cx="889000" cy="7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88312</xdr:rowOff>
    </xdr:from>
    <xdr:to>
      <xdr:col>41</xdr:col>
      <xdr:colOff>101600</xdr:colOff>
      <xdr:row>57</xdr:row>
      <xdr:rowOff>18462</xdr:rowOff>
    </xdr:to>
    <xdr:sp macro="" textlink="">
      <xdr:nvSpPr>
        <xdr:cNvPr id="352" name="フローチャート: 判断 351"/>
        <xdr:cNvSpPr/>
      </xdr:nvSpPr>
      <xdr:spPr>
        <a:xfrm>
          <a:off x="7810500" y="9689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9589</xdr:rowOff>
    </xdr:from>
    <xdr:ext cx="534377" cy="259045"/>
    <xdr:sp macro="" textlink="">
      <xdr:nvSpPr>
        <xdr:cNvPr id="353" name="テキスト ボックス 352"/>
        <xdr:cNvSpPr txBox="1"/>
      </xdr:nvSpPr>
      <xdr:spPr>
        <a:xfrm>
          <a:off x="7594111" y="978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106731</xdr:rowOff>
    </xdr:from>
    <xdr:to>
      <xdr:col>36</xdr:col>
      <xdr:colOff>165100</xdr:colOff>
      <xdr:row>57</xdr:row>
      <xdr:rowOff>36881</xdr:rowOff>
    </xdr:to>
    <xdr:sp macro="" textlink="">
      <xdr:nvSpPr>
        <xdr:cNvPr id="354" name="フローチャート: 判断 353"/>
        <xdr:cNvSpPr/>
      </xdr:nvSpPr>
      <xdr:spPr>
        <a:xfrm>
          <a:off x="6921500" y="9707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28008</xdr:rowOff>
    </xdr:from>
    <xdr:ext cx="534377" cy="259045"/>
    <xdr:sp macro="" textlink="">
      <xdr:nvSpPr>
        <xdr:cNvPr id="355" name="テキスト ボックス 354"/>
        <xdr:cNvSpPr txBox="1"/>
      </xdr:nvSpPr>
      <xdr:spPr>
        <a:xfrm>
          <a:off x="6705111" y="980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5570</xdr:rowOff>
    </xdr:from>
    <xdr:to>
      <xdr:col>55</xdr:col>
      <xdr:colOff>50800</xdr:colOff>
      <xdr:row>57</xdr:row>
      <xdr:rowOff>107170</xdr:rowOff>
    </xdr:to>
    <xdr:sp macro="" textlink="">
      <xdr:nvSpPr>
        <xdr:cNvPr id="361" name="楕円 360"/>
        <xdr:cNvSpPr/>
      </xdr:nvSpPr>
      <xdr:spPr>
        <a:xfrm>
          <a:off x="10426700" y="977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155447</xdr:rowOff>
    </xdr:from>
    <xdr:ext cx="534377" cy="259045"/>
    <xdr:sp macro="" textlink="">
      <xdr:nvSpPr>
        <xdr:cNvPr id="362" name="普通建設事業費該当値テキスト"/>
        <xdr:cNvSpPr txBox="1"/>
      </xdr:nvSpPr>
      <xdr:spPr>
        <a:xfrm>
          <a:off x="10528300" y="9756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51715</xdr:rowOff>
    </xdr:from>
    <xdr:to>
      <xdr:col>50</xdr:col>
      <xdr:colOff>165100</xdr:colOff>
      <xdr:row>57</xdr:row>
      <xdr:rowOff>153315</xdr:rowOff>
    </xdr:to>
    <xdr:sp macro="" textlink="">
      <xdr:nvSpPr>
        <xdr:cNvPr id="363" name="楕円 362"/>
        <xdr:cNvSpPr/>
      </xdr:nvSpPr>
      <xdr:spPr>
        <a:xfrm>
          <a:off x="9588500" y="982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144442</xdr:rowOff>
    </xdr:from>
    <xdr:ext cx="534377" cy="259045"/>
    <xdr:sp macro="" textlink="">
      <xdr:nvSpPr>
        <xdr:cNvPr id="364" name="テキスト ボックス 363"/>
        <xdr:cNvSpPr txBox="1"/>
      </xdr:nvSpPr>
      <xdr:spPr>
        <a:xfrm>
          <a:off x="9372111" y="9917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48329</xdr:rowOff>
    </xdr:from>
    <xdr:to>
      <xdr:col>46</xdr:col>
      <xdr:colOff>38100</xdr:colOff>
      <xdr:row>57</xdr:row>
      <xdr:rowOff>149929</xdr:rowOff>
    </xdr:to>
    <xdr:sp macro="" textlink="">
      <xdr:nvSpPr>
        <xdr:cNvPr id="365" name="楕円 364"/>
        <xdr:cNvSpPr/>
      </xdr:nvSpPr>
      <xdr:spPr>
        <a:xfrm>
          <a:off x="8699500" y="9820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141056</xdr:rowOff>
    </xdr:from>
    <xdr:ext cx="534377" cy="259045"/>
    <xdr:sp macro="" textlink="">
      <xdr:nvSpPr>
        <xdr:cNvPr id="366" name="テキスト ボックス 365"/>
        <xdr:cNvSpPr txBox="1"/>
      </xdr:nvSpPr>
      <xdr:spPr>
        <a:xfrm>
          <a:off x="8483111" y="9913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74912</xdr:rowOff>
    </xdr:from>
    <xdr:to>
      <xdr:col>41</xdr:col>
      <xdr:colOff>101600</xdr:colOff>
      <xdr:row>56</xdr:row>
      <xdr:rowOff>5062</xdr:rowOff>
    </xdr:to>
    <xdr:sp macro="" textlink="">
      <xdr:nvSpPr>
        <xdr:cNvPr id="367" name="楕円 366"/>
        <xdr:cNvSpPr/>
      </xdr:nvSpPr>
      <xdr:spPr>
        <a:xfrm>
          <a:off x="7810500" y="9504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21589</xdr:rowOff>
    </xdr:from>
    <xdr:ext cx="534377" cy="259045"/>
    <xdr:sp macro="" textlink="">
      <xdr:nvSpPr>
        <xdr:cNvPr id="368" name="テキスト ボックス 367"/>
        <xdr:cNvSpPr txBox="1"/>
      </xdr:nvSpPr>
      <xdr:spPr>
        <a:xfrm>
          <a:off x="7594111" y="9279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67215</xdr:rowOff>
    </xdr:from>
    <xdr:to>
      <xdr:col>36</xdr:col>
      <xdr:colOff>165100</xdr:colOff>
      <xdr:row>55</xdr:row>
      <xdr:rowOff>168815</xdr:rowOff>
    </xdr:to>
    <xdr:sp macro="" textlink="">
      <xdr:nvSpPr>
        <xdr:cNvPr id="369" name="楕円 368"/>
        <xdr:cNvSpPr/>
      </xdr:nvSpPr>
      <xdr:spPr>
        <a:xfrm>
          <a:off x="6921500" y="949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13892</xdr:rowOff>
    </xdr:from>
    <xdr:ext cx="534377" cy="259045"/>
    <xdr:sp macro="" textlink="">
      <xdr:nvSpPr>
        <xdr:cNvPr id="370" name="テキスト ボックス 369"/>
        <xdr:cNvSpPr txBox="1"/>
      </xdr:nvSpPr>
      <xdr:spPr>
        <a:xfrm>
          <a:off x="6705111" y="9272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4" name="テキスト ボックス 383"/>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6" name="テキスト ボックス 385"/>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8" name="テキスト ボックス 387"/>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0" name="テキスト ボックス 38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79532</xdr:rowOff>
    </xdr:from>
    <xdr:to>
      <xdr:col>54</xdr:col>
      <xdr:colOff>189865</xdr:colOff>
      <xdr:row>78</xdr:row>
      <xdr:rowOff>137162</xdr:rowOff>
    </xdr:to>
    <xdr:cxnSp macro="">
      <xdr:nvCxnSpPr>
        <xdr:cNvPr id="392" name="直線コネクタ 391"/>
        <xdr:cNvCxnSpPr/>
      </xdr:nvCxnSpPr>
      <xdr:spPr>
        <a:xfrm flipV="1">
          <a:off x="10475595" y="12081032"/>
          <a:ext cx="1270" cy="142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140989</xdr:rowOff>
    </xdr:from>
    <xdr:ext cx="378565" cy="259045"/>
    <xdr:sp macro="" textlink="">
      <xdr:nvSpPr>
        <xdr:cNvPr id="393" name="普通建設事業費 （ うち新規整備　）最小値テキスト"/>
        <xdr:cNvSpPr txBox="1"/>
      </xdr:nvSpPr>
      <xdr:spPr>
        <a:xfrm>
          <a:off x="10528300" y="13514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137162</xdr:rowOff>
    </xdr:from>
    <xdr:to>
      <xdr:col>55</xdr:col>
      <xdr:colOff>88900</xdr:colOff>
      <xdr:row>78</xdr:row>
      <xdr:rowOff>137162</xdr:rowOff>
    </xdr:to>
    <xdr:cxnSp macro="">
      <xdr:nvCxnSpPr>
        <xdr:cNvPr id="394" name="直線コネクタ 393"/>
        <xdr:cNvCxnSpPr/>
      </xdr:nvCxnSpPr>
      <xdr:spPr>
        <a:xfrm>
          <a:off x="10388600" y="13510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26209</xdr:rowOff>
    </xdr:from>
    <xdr:ext cx="534377" cy="259045"/>
    <xdr:sp macro="" textlink="">
      <xdr:nvSpPr>
        <xdr:cNvPr id="395" name="普通建設事業費 （ うち新規整備　）最大値テキスト"/>
        <xdr:cNvSpPr txBox="1"/>
      </xdr:nvSpPr>
      <xdr:spPr>
        <a:xfrm>
          <a:off x="10528300" y="1185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79532</xdr:rowOff>
    </xdr:from>
    <xdr:to>
      <xdr:col>55</xdr:col>
      <xdr:colOff>88900</xdr:colOff>
      <xdr:row>70</xdr:row>
      <xdr:rowOff>79532</xdr:rowOff>
    </xdr:to>
    <xdr:cxnSp macro="">
      <xdr:nvCxnSpPr>
        <xdr:cNvPr id="396" name="直線コネクタ 395"/>
        <xdr:cNvCxnSpPr/>
      </xdr:nvCxnSpPr>
      <xdr:spPr>
        <a:xfrm>
          <a:off x="10388600" y="12081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47461</xdr:rowOff>
    </xdr:from>
    <xdr:to>
      <xdr:col>55</xdr:col>
      <xdr:colOff>0</xdr:colOff>
      <xdr:row>77</xdr:row>
      <xdr:rowOff>109251</xdr:rowOff>
    </xdr:to>
    <xdr:cxnSp macro="">
      <xdr:nvCxnSpPr>
        <xdr:cNvPr id="397" name="直線コネクタ 396"/>
        <xdr:cNvCxnSpPr/>
      </xdr:nvCxnSpPr>
      <xdr:spPr>
        <a:xfrm flipV="1">
          <a:off x="9639300" y="13249111"/>
          <a:ext cx="838200" cy="61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157898</xdr:rowOff>
    </xdr:from>
    <xdr:ext cx="534377" cy="259045"/>
    <xdr:sp macro="" textlink="">
      <xdr:nvSpPr>
        <xdr:cNvPr id="398" name="普通建設事業費 （ うち新規整備　）平均値テキスト"/>
        <xdr:cNvSpPr txBox="1"/>
      </xdr:nvSpPr>
      <xdr:spPr>
        <a:xfrm>
          <a:off x="10528300" y="131880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8021</xdr:rowOff>
    </xdr:from>
    <xdr:to>
      <xdr:col>55</xdr:col>
      <xdr:colOff>50800</xdr:colOff>
      <xdr:row>77</xdr:row>
      <xdr:rowOff>109621</xdr:rowOff>
    </xdr:to>
    <xdr:sp macro="" textlink="">
      <xdr:nvSpPr>
        <xdr:cNvPr id="399" name="フローチャート: 判断 398"/>
        <xdr:cNvSpPr/>
      </xdr:nvSpPr>
      <xdr:spPr>
        <a:xfrm>
          <a:off x="10426700" y="1320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19503</xdr:rowOff>
    </xdr:from>
    <xdr:to>
      <xdr:col>50</xdr:col>
      <xdr:colOff>114300</xdr:colOff>
      <xdr:row>77</xdr:row>
      <xdr:rowOff>109251</xdr:rowOff>
    </xdr:to>
    <xdr:cxnSp macro="">
      <xdr:nvCxnSpPr>
        <xdr:cNvPr id="400" name="直線コネクタ 399"/>
        <xdr:cNvCxnSpPr/>
      </xdr:nvCxnSpPr>
      <xdr:spPr>
        <a:xfrm>
          <a:off x="8750300" y="13221153"/>
          <a:ext cx="889000" cy="89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138460</xdr:rowOff>
    </xdr:from>
    <xdr:to>
      <xdr:col>50</xdr:col>
      <xdr:colOff>165100</xdr:colOff>
      <xdr:row>77</xdr:row>
      <xdr:rowOff>68610</xdr:rowOff>
    </xdr:to>
    <xdr:sp macro="" textlink="">
      <xdr:nvSpPr>
        <xdr:cNvPr id="401" name="フローチャート: 判断 400"/>
        <xdr:cNvSpPr/>
      </xdr:nvSpPr>
      <xdr:spPr>
        <a:xfrm>
          <a:off x="9588500" y="1316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85138</xdr:rowOff>
    </xdr:from>
    <xdr:ext cx="534377" cy="259045"/>
    <xdr:sp macro="" textlink="">
      <xdr:nvSpPr>
        <xdr:cNvPr id="402" name="テキスト ボックス 401"/>
        <xdr:cNvSpPr txBox="1"/>
      </xdr:nvSpPr>
      <xdr:spPr>
        <a:xfrm>
          <a:off x="9372111" y="1294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20462</xdr:rowOff>
    </xdr:from>
    <xdr:to>
      <xdr:col>45</xdr:col>
      <xdr:colOff>177800</xdr:colOff>
      <xdr:row>77</xdr:row>
      <xdr:rowOff>19503</xdr:rowOff>
    </xdr:to>
    <xdr:cxnSp macro="">
      <xdr:nvCxnSpPr>
        <xdr:cNvPr id="403" name="直線コネクタ 402"/>
        <xdr:cNvCxnSpPr/>
      </xdr:nvCxnSpPr>
      <xdr:spPr>
        <a:xfrm>
          <a:off x="7861300" y="12707762"/>
          <a:ext cx="889000" cy="513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139032</xdr:rowOff>
    </xdr:from>
    <xdr:to>
      <xdr:col>46</xdr:col>
      <xdr:colOff>38100</xdr:colOff>
      <xdr:row>77</xdr:row>
      <xdr:rowOff>69182</xdr:rowOff>
    </xdr:to>
    <xdr:sp macro="" textlink="">
      <xdr:nvSpPr>
        <xdr:cNvPr id="404" name="フローチャート: 判断 403"/>
        <xdr:cNvSpPr/>
      </xdr:nvSpPr>
      <xdr:spPr>
        <a:xfrm>
          <a:off x="8699500" y="1316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85709</xdr:rowOff>
    </xdr:from>
    <xdr:ext cx="534377" cy="259045"/>
    <xdr:sp macro="" textlink="">
      <xdr:nvSpPr>
        <xdr:cNvPr id="405" name="テキスト ボックス 404"/>
        <xdr:cNvSpPr txBox="1"/>
      </xdr:nvSpPr>
      <xdr:spPr>
        <a:xfrm>
          <a:off x="8483111" y="12944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20462</xdr:rowOff>
    </xdr:from>
    <xdr:to>
      <xdr:col>41</xdr:col>
      <xdr:colOff>50800</xdr:colOff>
      <xdr:row>77</xdr:row>
      <xdr:rowOff>67142</xdr:rowOff>
    </xdr:to>
    <xdr:cxnSp macro="">
      <xdr:nvCxnSpPr>
        <xdr:cNvPr id="406" name="直線コネクタ 405"/>
        <xdr:cNvCxnSpPr/>
      </xdr:nvCxnSpPr>
      <xdr:spPr>
        <a:xfrm flipV="1">
          <a:off x="6972300" y="12707762"/>
          <a:ext cx="889000" cy="561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54198</xdr:rowOff>
    </xdr:from>
    <xdr:to>
      <xdr:col>41</xdr:col>
      <xdr:colOff>101600</xdr:colOff>
      <xdr:row>76</xdr:row>
      <xdr:rowOff>155798</xdr:rowOff>
    </xdr:to>
    <xdr:sp macro="" textlink="">
      <xdr:nvSpPr>
        <xdr:cNvPr id="407" name="フローチャート: 判断 406"/>
        <xdr:cNvSpPr/>
      </xdr:nvSpPr>
      <xdr:spPr>
        <a:xfrm>
          <a:off x="7810500" y="1308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146925</xdr:rowOff>
    </xdr:from>
    <xdr:ext cx="534377" cy="259045"/>
    <xdr:sp macro="" textlink="">
      <xdr:nvSpPr>
        <xdr:cNvPr id="408" name="テキスト ボックス 407"/>
        <xdr:cNvSpPr txBox="1"/>
      </xdr:nvSpPr>
      <xdr:spPr>
        <a:xfrm>
          <a:off x="7594111" y="1317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112629</xdr:rowOff>
    </xdr:from>
    <xdr:to>
      <xdr:col>36</xdr:col>
      <xdr:colOff>165100</xdr:colOff>
      <xdr:row>77</xdr:row>
      <xdr:rowOff>42779</xdr:rowOff>
    </xdr:to>
    <xdr:sp macro="" textlink="">
      <xdr:nvSpPr>
        <xdr:cNvPr id="409" name="フローチャート: 判断 408"/>
        <xdr:cNvSpPr/>
      </xdr:nvSpPr>
      <xdr:spPr>
        <a:xfrm>
          <a:off x="6921500" y="13142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59306</xdr:rowOff>
    </xdr:from>
    <xdr:ext cx="534377" cy="259045"/>
    <xdr:sp macro="" textlink="">
      <xdr:nvSpPr>
        <xdr:cNvPr id="410" name="テキスト ボックス 409"/>
        <xdr:cNvSpPr txBox="1"/>
      </xdr:nvSpPr>
      <xdr:spPr>
        <a:xfrm>
          <a:off x="6705111" y="1291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168111</xdr:rowOff>
    </xdr:from>
    <xdr:to>
      <xdr:col>55</xdr:col>
      <xdr:colOff>50800</xdr:colOff>
      <xdr:row>77</xdr:row>
      <xdr:rowOff>98261</xdr:rowOff>
    </xdr:to>
    <xdr:sp macro="" textlink="">
      <xdr:nvSpPr>
        <xdr:cNvPr id="416" name="楕円 415"/>
        <xdr:cNvSpPr/>
      </xdr:nvSpPr>
      <xdr:spPr>
        <a:xfrm>
          <a:off x="10426700" y="1319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19538</xdr:rowOff>
    </xdr:from>
    <xdr:ext cx="534377" cy="259045"/>
    <xdr:sp macro="" textlink="">
      <xdr:nvSpPr>
        <xdr:cNvPr id="417" name="普通建設事業費 （ うち新規整備　）該当値テキスト"/>
        <xdr:cNvSpPr txBox="1"/>
      </xdr:nvSpPr>
      <xdr:spPr>
        <a:xfrm>
          <a:off x="10528300" y="1304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58451</xdr:rowOff>
    </xdr:from>
    <xdr:to>
      <xdr:col>50</xdr:col>
      <xdr:colOff>165100</xdr:colOff>
      <xdr:row>77</xdr:row>
      <xdr:rowOff>160051</xdr:rowOff>
    </xdr:to>
    <xdr:sp macro="" textlink="">
      <xdr:nvSpPr>
        <xdr:cNvPr id="418" name="楕円 417"/>
        <xdr:cNvSpPr/>
      </xdr:nvSpPr>
      <xdr:spPr>
        <a:xfrm>
          <a:off x="9588500" y="13260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151178</xdr:rowOff>
    </xdr:from>
    <xdr:ext cx="469744" cy="259045"/>
    <xdr:sp macro="" textlink="">
      <xdr:nvSpPr>
        <xdr:cNvPr id="419" name="テキスト ボックス 418"/>
        <xdr:cNvSpPr txBox="1"/>
      </xdr:nvSpPr>
      <xdr:spPr>
        <a:xfrm>
          <a:off x="9404428" y="1335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140153</xdr:rowOff>
    </xdr:from>
    <xdr:to>
      <xdr:col>46</xdr:col>
      <xdr:colOff>38100</xdr:colOff>
      <xdr:row>77</xdr:row>
      <xdr:rowOff>70303</xdr:rowOff>
    </xdr:to>
    <xdr:sp macro="" textlink="">
      <xdr:nvSpPr>
        <xdr:cNvPr id="420" name="楕円 419"/>
        <xdr:cNvSpPr/>
      </xdr:nvSpPr>
      <xdr:spPr>
        <a:xfrm>
          <a:off x="8699500" y="13170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61430</xdr:rowOff>
    </xdr:from>
    <xdr:ext cx="534377" cy="259045"/>
    <xdr:sp macro="" textlink="">
      <xdr:nvSpPr>
        <xdr:cNvPr id="421" name="テキスト ボックス 420"/>
        <xdr:cNvSpPr txBox="1"/>
      </xdr:nvSpPr>
      <xdr:spPr>
        <a:xfrm>
          <a:off x="8483111" y="1326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141112</xdr:rowOff>
    </xdr:from>
    <xdr:to>
      <xdr:col>41</xdr:col>
      <xdr:colOff>101600</xdr:colOff>
      <xdr:row>74</xdr:row>
      <xdr:rowOff>71262</xdr:rowOff>
    </xdr:to>
    <xdr:sp macro="" textlink="">
      <xdr:nvSpPr>
        <xdr:cNvPr id="422" name="楕円 421"/>
        <xdr:cNvSpPr/>
      </xdr:nvSpPr>
      <xdr:spPr>
        <a:xfrm>
          <a:off x="7810500" y="1265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87789</xdr:rowOff>
    </xdr:from>
    <xdr:ext cx="534377" cy="259045"/>
    <xdr:sp macro="" textlink="">
      <xdr:nvSpPr>
        <xdr:cNvPr id="423" name="テキスト ボックス 422"/>
        <xdr:cNvSpPr txBox="1"/>
      </xdr:nvSpPr>
      <xdr:spPr>
        <a:xfrm>
          <a:off x="7594111" y="12432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16342</xdr:rowOff>
    </xdr:from>
    <xdr:to>
      <xdr:col>36</xdr:col>
      <xdr:colOff>165100</xdr:colOff>
      <xdr:row>77</xdr:row>
      <xdr:rowOff>117942</xdr:rowOff>
    </xdr:to>
    <xdr:sp macro="" textlink="">
      <xdr:nvSpPr>
        <xdr:cNvPr id="424" name="楕円 423"/>
        <xdr:cNvSpPr/>
      </xdr:nvSpPr>
      <xdr:spPr>
        <a:xfrm>
          <a:off x="6921500" y="1321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109069</xdr:rowOff>
    </xdr:from>
    <xdr:ext cx="534377" cy="259045"/>
    <xdr:sp macro="" textlink="">
      <xdr:nvSpPr>
        <xdr:cNvPr id="425" name="テキスト ボックス 424"/>
        <xdr:cNvSpPr txBox="1"/>
      </xdr:nvSpPr>
      <xdr:spPr>
        <a:xfrm>
          <a:off x="6705111" y="13310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6" name="直線コネクタ 43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7" name="テキスト ボックス 43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8" name="直線コネクタ 43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9" name="テキスト ボックス 43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1" name="テキスト ボックス 44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2" name="直線コネクタ 44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3" name="テキスト ボックス 44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4" name="直線コネクタ 44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45" name="テキスト ボックス 444"/>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145548</xdr:rowOff>
    </xdr:from>
    <xdr:to>
      <xdr:col>54</xdr:col>
      <xdr:colOff>189865</xdr:colOff>
      <xdr:row>98</xdr:row>
      <xdr:rowOff>93980</xdr:rowOff>
    </xdr:to>
    <xdr:cxnSp macro="">
      <xdr:nvCxnSpPr>
        <xdr:cNvPr id="449" name="直線コネクタ 448"/>
        <xdr:cNvCxnSpPr/>
      </xdr:nvCxnSpPr>
      <xdr:spPr>
        <a:xfrm flipV="1">
          <a:off x="10475595" y="15747498"/>
          <a:ext cx="1270" cy="1148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97807</xdr:rowOff>
    </xdr:from>
    <xdr:ext cx="469744" cy="259045"/>
    <xdr:sp macro="" textlink="">
      <xdr:nvSpPr>
        <xdr:cNvPr id="450" name="普通建設事業費 （ うち更新整備　）最小値テキスト"/>
        <xdr:cNvSpPr txBox="1"/>
      </xdr:nvSpPr>
      <xdr:spPr>
        <a:xfrm>
          <a:off x="10528300" y="1689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93980</xdr:rowOff>
    </xdr:from>
    <xdr:to>
      <xdr:col>55</xdr:col>
      <xdr:colOff>88900</xdr:colOff>
      <xdr:row>98</xdr:row>
      <xdr:rowOff>93980</xdr:rowOff>
    </xdr:to>
    <xdr:cxnSp macro="">
      <xdr:nvCxnSpPr>
        <xdr:cNvPr id="451" name="直線コネクタ 450"/>
        <xdr:cNvCxnSpPr/>
      </xdr:nvCxnSpPr>
      <xdr:spPr>
        <a:xfrm>
          <a:off x="10388600" y="16896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92225</xdr:rowOff>
    </xdr:from>
    <xdr:ext cx="534377" cy="259045"/>
    <xdr:sp macro="" textlink="">
      <xdr:nvSpPr>
        <xdr:cNvPr id="452" name="普通建設事業費 （ うち更新整備　）最大値テキスト"/>
        <xdr:cNvSpPr txBox="1"/>
      </xdr:nvSpPr>
      <xdr:spPr>
        <a:xfrm>
          <a:off x="10528300" y="15522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145548</xdr:rowOff>
    </xdr:from>
    <xdr:to>
      <xdr:col>55</xdr:col>
      <xdr:colOff>88900</xdr:colOff>
      <xdr:row>91</xdr:row>
      <xdr:rowOff>145548</xdr:rowOff>
    </xdr:to>
    <xdr:cxnSp macro="">
      <xdr:nvCxnSpPr>
        <xdr:cNvPr id="453" name="直線コネクタ 452"/>
        <xdr:cNvCxnSpPr/>
      </xdr:nvCxnSpPr>
      <xdr:spPr>
        <a:xfrm>
          <a:off x="10388600" y="15747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12064</xdr:rowOff>
    </xdr:from>
    <xdr:to>
      <xdr:col>55</xdr:col>
      <xdr:colOff>0</xdr:colOff>
      <xdr:row>97</xdr:row>
      <xdr:rowOff>34982</xdr:rowOff>
    </xdr:to>
    <xdr:cxnSp macro="">
      <xdr:nvCxnSpPr>
        <xdr:cNvPr id="454" name="直線コネクタ 453"/>
        <xdr:cNvCxnSpPr/>
      </xdr:nvCxnSpPr>
      <xdr:spPr>
        <a:xfrm>
          <a:off x="9639300" y="16642714"/>
          <a:ext cx="838200" cy="22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56036</xdr:rowOff>
    </xdr:from>
    <xdr:ext cx="534377" cy="259045"/>
    <xdr:sp macro="" textlink="">
      <xdr:nvSpPr>
        <xdr:cNvPr id="455" name="普通建設事業費 （ うち更新整備　）平均値テキスト"/>
        <xdr:cNvSpPr txBox="1"/>
      </xdr:nvSpPr>
      <xdr:spPr>
        <a:xfrm>
          <a:off x="10528300" y="163437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33159</xdr:rowOff>
    </xdr:from>
    <xdr:to>
      <xdr:col>55</xdr:col>
      <xdr:colOff>50800</xdr:colOff>
      <xdr:row>96</xdr:row>
      <xdr:rowOff>134759</xdr:rowOff>
    </xdr:to>
    <xdr:sp macro="" textlink="">
      <xdr:nvSpPr>
        <xdr:cNvPr id="456" name="フローチャート: 判断 455"/>
        <xdr:cNvSpPr/>
      </xdr:nvSpPr>
      <xdr:spPr>
        <a:xfrm>
          <a:off x="10426700" y="16492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12064</xdr:rowOff>
    </xdr:from>
    <xdr:to>
      <xdr:col>50</xdr:col>
      <xdr:colOff>114300</xdr:colOff>
      <xdr:row>97</xdr:row>
      <xdr:rowOff>133452</xdr:rowOff>
    </xdr:to>
    <xdr:cxnSp macro="">
      <xdr:nvCxnSpPr>
        <xdr:cNvPr id="457" name="直線コネクタ 456"/>
        <xdr:cNvCxnSpPr/>
      </xdr:nvCxnSpPr>
      <xdr:spPr>
        <a:xfrm flipV="1">
          <a:off x="8750300" y="16642714"/>
          <a:ext cx="889000" cy="121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61640</xdr:rowOff>
    </xdr:from>
    <xdr:to>
      <xdr:col>50</xdr:col>
      <xdr:colOff>165100</xdr:colOff>
      <xdr:row>96</xdr:row>
      <xdr:rowOff>163240</xdr:rowOff>
    </xdr:to>
    <xdr:sp macro="" textlink="">
      <xdr:nvSpPr>
        <xdr:cNvPr id="458" name="フローチャート: 判断 457"/>
        <xdr:cNvSpPr/>
      </xdr:nvSpPr>
      <xdr:spPr>
        <a:xfrm>
          <a:off x="9588500" y="1652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8317</xdr:rowOff>
    </xdr:from>
    <xdr:ext cx="534377" cy="259045"/>
    <xdr:sp macro="" textlink="">
      <xdr:nvSpPr>
        <xdr:cNvPr id="459" name="テキスト ボックス 458"/>
        <xdr:cNvSpPr txBox="1"/>
      </xdr:nvSpPr>
      <xdr:spPr>
        <a:xfrm>
          <a:off x="9372111" y="1629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117774</xdr:rowOff>
    </xdr:from>
    <xdr:to>
      <xdr:col>45</xdr:col>
      <xdr:colOff>177800</xdr:colOff>
      <xdr:row>97</xdr:row>
      <xdr:rowOff>133452</xdr:rowOff>
    </xdr:to>
    <xdr:cxnSp macro="">
      <xdr:nvCxnSpPr>
        <xdr:cNvPr id="460" name="直線コネクタ 459"/>
        <xdr:cNvCxnSpPr/>
      </xdr:nvCxnSpPr>
      <xdr:spPr>
        <a:xfrm>
          <a:off x="7861300" y="16748424"/>
          <a:ext cx="889000" cy="15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106521</xdr:rowOff>
    </xdr:from>
    <xdr:to>
      <xdr:col>46</xdr:col>
      <xdr:colOff>38100</xdr:colOff>
      <xdr:row>97</xdr:row>
      <xdr:rowOff>36671</xdr:rowOff>
    </xdr:to>
    <xdr:sp macro="" textlink="">
      <xdr:nvSpPr>
        <xdr:cNvPr id="461" name="フローチャート: 判断 460"/>
        <xdr:cNvSpPr/>
      </xdr:nvSpPr>
      <xdr:spPr>
        <a:xfrm>
          <a:off x="8699500" y="1656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53198</xdr:rowOff>
    </xdr:from>
    <xdr:ext cx="534377" cy="259045"/>
    <xdr:sp macro="" textlink="">
      <xdr:nvSpPr>
        <xdr:cNvPr id="462" name="テキスト ボックス 461"/>
        <xdr:cNvSpPr txBox="1"/>
      </xdr:nvSpPr>
      <xdr:spPr>
        <a:xfrm>
          <a:off x="8483111" y="1634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98210</xdr:rowOff>
    </xdr:from>
    <xdr:to>
      <xdr:col>41</xdr:col>
      <xdr:colOff>50800</xdr:colOff>
      <xdr:row>97</xdr:row>
      <xdr:rowOff>117774</xdr:rowOff>
    </xdr:to>
    <xdr:cxnSp macro="">
      <xdr:nvCxnSpPr>
        <xdr:cNvPr id="463" name="直線コネクタ 462"/>
        <xdr:cNvCxnSpPr/>
      </xdr:nvCxnSpPr>
      <xdr:spPr>
        <a:xfrm>
          <a:off x="6972300" y="16728860"/>
          <a:ext cx="889000" cy="19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153918</xdr:rowOff>
    </xdr:from>
    <xdr:to>
      <xdr:col>41</xdr:col>
      <xdr:colOff>101600</xdr:colOff>
      <xdr:row>97</xdr:row>
      <xdr:rowOff>84068</xdr:rowOff>
    </xdr:to>
    <xdr:sp macro="" textlink="">
      <xdr:nvSpPr>
        <xdr:cNvPr id="464" name="フローチャート: 判断 463"/>
        <xdr:cNvSpPr/>
      </xdr:nvSpPr>
      <xdr:spPr>
        <a:xfrm>
          <a:off x="7810500" y="1661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100595</xdr:rowOff>
    </xdr:from>
    <xdr:ext cx="534377" cy="259045"/>
    <xdr:sp macro="" textlink="">
      <xdr:nvSpPr>
        <xdr:cNvPr id="465" name="テキスト ボックス 464"/>
        <xdr:cNvSpPr txBox="1"/>
      </xdr:nvSpPr>
      <xdr:spPr>
        <a:xfrm>
          <a:off x="7594111" y="1638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7632</xdr:rowOff>
    </xdr:from>
    <xdr:to>
      <xdr:col>36</xdr:col>
      <xdr:colOff>165100</xdr:colOff>
      <xdr:row>97</xdr:row>
      <xdr:rowOff>109232</xdr:rowOff>
    </xdr:to>
    <xdr:sp macro="" textlink="">
      <xdr:nvSpPr>
        <xdr:cNvPr id="466" name="フローチャート: 判断 465"/>
        <xdr:cNvSpPr/>
      </xdr:nvSpPr>
      <xdr:spPr>
        <a:xfrm>
          <a:off x="6921500" y="166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125759</xdr:rowOff>
    </xdr:from>
    <xdr:ext cx="534377" cy="259045"/>
    <xdr:sp macro="" textlink="">
      <xdr:nvSpPr>
        <xdr:cNvPr id="467" name="テキスト ボックス 466"/>
        <xdr:cNvSpPr txBox="1"/>
      </xdr:nvSpPr>
      <xdr:spPr>
        <a:xfrm>
          <a:off x="6705111" y="1641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155632</xdr:rowOff>
    </xdr:from>
    <xdr:to>
      <xdr:col>55</xdr:col>
      <xdr:colOff>50800</xdr:colOff>
      <xdr:row>97</xdr:row>
      <xdr:rowOff>85782</xdr:rowOff>
    </xdr:to>
    <xdr:sp macro="" textlink="">
      <xdr:nvSpPr>
        <xdr:cNvPr id="473" name="楕円 472"/>
        <xdr:cNvSpPr/>
      </xdr:nvSpPr>
      <xdr:spPr>
        <a:xfrm>
          <a:off x="10426700" y="1661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134059</xdr:rowOff>
    </xdr:from>
    <xdr:ext cx="534377" cy="259045"/>
    <xdr:sp macro="" textlink="">
      <xdr:nvSpPr>
        <xdr:cNvPr id="474" name="普通建設事業費 （ うち更新整備　）該当値テキスト"/>
        <xdr:cNvSpPr txBox="1"/>
      </xdr:nvSpPr>
      <xdr:spPr>
        <a:xfrm>
          <a:off x="10528300" y="1659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132714</xdr:rowOff>
    </xdr:from>
    <xdr:to>
      <xdr:col>50</xdr:col>
      <xdr:colOff>165100</xdr:colOff>
      <xdr:row>97</xdr:row>
      <xdr:rowOff>62864</xdr:rowOff>
    </xdr:to>
    <xdr:sp macro="" textlink="">
      <xdr:nvSpPr>
        <xdr:cNvPr id="475" name="楕円 474"/>
        <xdr:cNvSpPr/>
      </xdr:nvSpPr>
      <xdr:spPr>
        <a:xfrm>
          <a:off x="9588500" y="1659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53991</xdr:rowOff>
    </xdr:from>
    <xdr:ext cx="534377" cy="259045"/>
    <xdr:sp macro="" textlink="">
      <xdr:nvSpPr>
        <xdr:cNvPr id="476" name="テキスト ボックス 475"/>
        <xdr:cNvSpPr txBox="1"/>
      </xdr:nvSpPr>
      <xdr:spPr>
        <a:xfrm>
          <a:off x="9372111" y="16684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82652</xdr:rowOff>
    </xdr:from>
    <xdr:to>
      <xdr:col>46</xdr:col>
      <xdr:colOff>38100</xdr:colOff>
      <xdr:row>98</xdr:row>
      <xdr:rowOff>12802</xdr:rowOff>
    </xdr:to>
    <xdr:sp macro="" textlink="">
      <xdr:nvSpPr>
        <xdr:cNvPr id="477" name="楕円 476"/>
        <xdr:cNvSpPr/>
      </xdr:nvSpPr>
      <xdr:spPr>
        <a:xfrm>
          <a:off x="8699500" y="16713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3929</xdr:rowOff>
    </xdr:from>
    <xdr:ext cx="534377" cy="259045"/>
    <xdr:sp macro="" textlink="">
      <xdr:nvSpPr>
        <xdr:cNvPr id="478" name="テキスト ボックス 477"/>
        <xdr:cNvSpPr txBox="1"/>
      </xdr:nvSpPr>
      <xdr:spPr>
        <a:xfrm>
          <a:off x="8483111" y="1680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66974</xdr:rowOff>
    </xdr:from>
    <xdr:to>
      <xdr:col>41</xdr:col>
      <xdr:colOff>101600</xdr:colOff>
      <xdr:row>97</xdr:row>
      <xdr:rowOff>168574</xdr:rowOff>
    </xdr:to>
    <xdr:sp macro="" textlink="">
      <xdr:nvSpPr>
        <xdr:cNvPr id="479" name="楕円 478"/>
        <xdr:cNvSpPr/>
      </xdr:nvSpPr>
      <xdr:spPr>
        <a:xfrm>
          <a:off x="7810500" y="1669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159701</xdr:rowOff>
    </xdr:from>
    <xdr:ext cx="534377" cy="259045"/>
    <xdr:sp macro="" textlink="">
      <xdr:nvSpPr>
        <xdr:cNvPr id="480" name="テキスト ボックス 479"/>
        <xdr:cNvSpPr txBox="1"/>
      </xdr:nvSpPr>
      <xdr:spPr>
        <a:xfrm>
          <a:off x="7594111" y="16790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47410</xdr:rowOff>
    </xdr:from>
    <xdr:to>
      <xdr:col>36</xdr:col>
      <xdr:colOff>165100</xdr:colOff>
      <xdr:row>97</xdr:row>
      <xdr:rowOff>149010</xdr:rowOff>
    </xdr:to>
    <xdr:sp macro="" textlink="">
      <xdr:nvSpPr>
        <xdr:cNvPr id="481" name="楕円 480"/>
        <xdr:cNvSpPr/>
      </xdr:nvSpPr>
      <xdr:spPr>
        <a:xfrm>
          <a:off x="6921500" y="1667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140137</xdr:rowOff>
    </xdr:from>
    <xdr:ext cx="534377" cy="259045"/>
    <xdr:sp macro="" textlink="">
      <xdr:nvSpPr>
        <xdr:cNvPr id="482" name="テキスト ボックス 481"/>
        <xdr:cNvSpPr txBox="1"/>
      </xdr:nvSpPr>
      <xdr:spPr>
        <a:xfrm>
          <a:off x="6705111" y="1677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3" name="直線コネクタ 49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4" name="テキスト ボックス 49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5" name="直線コネクタ 49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496" name="テキスト ボックス 495"/>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498" name="テキスト ボックス 497"/>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9" name="直線コネクタ 49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0" name="テキスト ボックス 499"/>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1" name="直線コネクタ 50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92727</xdr:rowOff>
    </xdr:from>
    <xdr:ext cx="467179" cy="259045"/>
    <xdr:sp macro="" textlink="">
      <xdr:nvSpPr>
        <xdr:cNvPr id="502" name="テキスト ボックス 501"/>
        <xdr:cNvSpPr txBox="1"/>
      </xdr:nvSpPr>
      <xdr:spPr>
        <a:xfrm>
          <a:off x="11978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04" name="テキスト ボックス 503"/>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166751</xdr:rowOff>
    </xdr:from>
    <xdr:to>
      <xdr:col>85</xdr:col>
      <xdr:colOff>126364</xdr:colOff>
      <xdr:row>39</xdr:row>
      <xdr:rowOff>44450</xdr:rowOff>
    </xdr:to>
    <xdr:cxnSp macro="">
      <xdr:nvCxnSpPr>
        <xdr:cNvPr id="506" name="直線コネクタ 505"/>
        <xdr:cNvCxnSpPr/>
      </xdr:nvCxnSpPr>
      <xdr:spPr>
        <a:xfrm flipV="1">
          <a:off x="16317595" y="5138801"/>
          <a:ext cx="1269" cy="1592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7"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8" name="直線コネクタ 50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113428</xdr:rowOff>
    </xdr:from>
    <xdr:ext cx="469744" cy="259045"/>
    <xdr:sp macro="" textlink="">
      <xdr:nvSpPr>
        <xdr:cNvPr id="509" name="災害復旧事業費最大値テキスト"/>
        <xdr:cNvSpPr txBox="1"/>
      </xdr:nvSpPr>
      <xdr:spPr>
        <a:xfrm>
          <a:off x="16370300" y="4914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166751</xdr:rowOff>
    </xdr:from>
    <xdr:to>
      <xdr:col>86</xdr:col>
      <xdr:colOff>25400</xdr:colOff>
      <xdr:row>29</xdr:row>
      <xdr:rowOff>166751</xdr:rowOff>
    </xdr:to>
    <xdr:cxnSp macro="">
      <xdr:nvCxnSpPr>
        <xdr:cNvPr id="510" name="直線コネクタ 509"/>
        <xdr:cNvCxnSpPr/>
      </xdr:nvCxnSpPr>
      <xdr:spPr>
        <a:xfrm>
          <a:off x="16230600" y="5138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41783</xdr:rowOff>
    </xdr:from>
    <xdr:to>
      <xdr:col>85</xdr:col>
      <xdr:colOff>127000</xdr:colOff>
      <xdr:row>39</xdr:row>
      <xdr:rowOff>44450</xdr:rowOff>
    </xdr:to>
    <xdr:cxnSp macro="">
      <xdr:nvCxnSpPr>
        <xdr:cNvPr id="511" name="直線コネクタ 510"/>
        <xdr:cNvCxnSpPr/>
      </xdr:nvCxnSpPr>
      <xdr:spPr>
        <a:xfrm>
          <a:off x="15481300" y="6728333"/>
          <a:ext cx="8382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93870</xdr:rowOff>
    </xdr:from>
    <xdr:ext cx="378565" cy="259045"/>
    <xdr:sp macro="" textlink="">
      <xdr:nvSpPr>
        <xdr:cNvPr id="512" name="災害復旧事業費平均値テキスト"/>
        <xdr:cNvSpPr txBox="1"/>
      </xdr:nvSpPr>
      <xdr:spPr>
        <a:xfrm>
          <a:off x="16370300" y="62660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70993</xdr:rowOff>
    </xdr:from>
    <xdr:to>
      <xdr:col>85</xdr:col>
      <xdr:colOff>177800</xdr:colOff>
      <xdr:row>38</xdr:row>
      <xdr:rowOff>1143</xdr:rowOff>
    </xdr:to>
    <xdr:sp macro="" textlink="">
      <xdr:nvSpPr>
        <xdr:cNvPr id="513" name="フローチャート: 判断 512"/>
        <xdr:cNvSpPr/>
      </xdr:nvSpPr>
      <xdr:spPr>
        <a:xfrm>
          <a:off x="16268700" y="641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41783</xdr:rowOff>
    </xdr:from>
    <xdr:to>
      <xdr:col>81</xdr:col>
      <xdr:colOff>50800</xdr:colOff>
      <xdr:row>39</xdr:row>
      <xdr:rowOff>44450</xdr:rowOff>
    </xdr:to>
    <xdr:cxnSp macro="">
      <xdr:nvCxnSpPr>
        <xdr:cNvPr id="514" name="直線コネクタ 513"/>
        <xdr:cNvCxnSpPr/>
      </xdr:nvCxnSpPr>
      <xdr:spPr>
        <a:xfrm flipV="1">
          <a:off x="14592300" y="6728333"/>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64516</xdr:rowOff>
    </xdr:from>
    <xdr:to>
      <xdr:col>81</xdr:col>
      <xdr:colOff>101600</xdr:colOff>
      <xdr:row>38</xdr:row>
      <xdr:rowOff>166116</xdr:rowOff>
    </xdr:to>
    <xdr:sp macro="" textlink="">
      <xdr:nvSpPr>
        <xdr:cNvPr id="515" name="フローチャート: 判断 514"/>
        <xdr:cNvSpPr/>
      </xdr:nvSpPr>
      <xdr:spPr>
        <a:xfrm>
          <a:off x="15430500" y="6579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11193</xdr:rowOff>
    </xdr:from>
    <xdr:ext cx="378565" cy="259045"/>
    <xdr:sp macro="" textlink="">
      <xdr:nvSpPr>
        <xdr:cNvPr id="516" name="テキスト ボックス 515"/>
        <xdr:cNvSpPr txBox="1"/>
      </xdr:nvSpPr>
      <xdr:spPr>
        <a:xfrm>
          <a:off x="15292017" y="6354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17" name="直線コネクタ 516"/>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125095</xdr:rowOff>
    </xdr:from>
    <xdr:to>
      <xdr:col>76</xdr:col>
      <xdr:colOff>165100</xdr:colOff>
      <xdr:row>39</xdr:row>
      <xdr:rowOff>55245</xdr:rowOff>
    </xdr:to>
    <xdr:sp macro="" textlink="">
      <xdr:nvSpPr>
        <xdr:cNvPr id="518" name="フローチャート: 判断 517"/>
        <xdr:cNvSpPr/>
      </xdr:nvSpPr>
      <xdr:spPr>
        <a:xfrm>
          <a:off x="14541500" y="6640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71772</xdr:rowOff>
    </xdr:from>
    <xdr:ext cx="378565" cy="259045"/>
    <xdr:sp macro="" textlink="">
      <xdr:nvSpPr>
        <xdr:cNvPr id="519" name="テキスト ボックス 518"/>
        <xdr:cNvSpPr txBox="1"/>
      </xdr:nvSpPr>
      <xdr:spPr>
        <a:xfrm>
          <a:off x="14403017" y="6415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29591</xdr:rowOff>
    </xdr:from>
    <xdr:to>
      <xdr:col>71</xdr:col>
      <xdr:colOff>177800</xdr:colOff>
      <xdr:row>39</xdr:row>
      <xdr:rowOff>44450</xdr:rowOff>
    </xdr:to>
    <xdr:cxnSp macro="">
      <xdr:nvCxnSpPr>
        <xdr:cNvPr id="520" name="直線コネクタ 519"/>
        <xdr:cNvCxnSpPr/>
      </xdr:nvCxnSpPr>
      <xdr:spPr>
        <a:xfrm>
          <a:off x="12814300" y="6716141"/>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48895</xdr:rowOff>
    </xdr:from>
    <xdr:to>
      <xdr:col>72</xdr:col>
      <xdr:colOff>38100</xdr:colOff>
      <xdr:row>38</xdr:row>
      <xdr:rowOff>150495</xdr:rowOff>
    </xdr:to>
    <xdr:sp macro="" textlink="">
      <xdr:nvSpPr>
        <xdr:cNvPr id="521" name="フローチャート: 判断 520"/>
        <xdr:cNvSpPr/>
      </xdr:nvSpPr>
      <xdr:spPr>
        <a:xfrm>
          <a:off x="13652500" y="656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167022</xdr:rowOff>
    </xdr:from>
    <xdr:ext cx="378565" cy="259045"/>
    <xdr:sp macro="" textlink="">
      <xdr:nvSpPr>
        <xdr:cNvPr id="522" name="テキスト ボックス 521"/>
        <xdr:cNvSpPr txBox="1"/>
      </xdr:nvSpPr>
      <xdr:spPr>
        <a:xfrm>
          <a:off x="13514017" y="63392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41656</xdr:rowOff>
    </xdr:from>
    <xdr:to>
      <xdr:col>67</xdr:col>
      <xdr:colOff>101600</xdr:colOff>
      <xdr:row>38</xdr:row>
      <xdr:rowOff>143256</xdr:rowOff>
    </xdr:to>
    <xdr:sp macro="" textlink="">
      <xdr:nvSpPr>
        <xdr:cNvPr id="523" name="フローチャート: 判断 522"/>
        <xdr:cNvSpPr/>
      </xdr:nvSpPr>
      <xdr:spPr>
        <a:xfrm>
          <a:off x="12763500" y="6556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159783</xdr:rowOff>
    </xdr:from>
    <xdr:ext cx="378565" cy="259045"/>
    <xdr:sp macro="" textlink="">
      <xdr:nvSpPr>
        <xdr:cNvPr id="524" name="テキスト ボックス 523"/>
        <xdr:cNvSpPr txBox="1"/>
      </xdr:nvSpPr>
      <xdr:spPr>
        <a:xfrm>
          <a:off x="12625017" y="63319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0" name="楕円 529"/>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1"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162433</xdr:rowOff>
    </xdr:from>
    <xdr:to>
      <xdr:col>81</xdr:col>
      <xdr:colOff>101600</xdr:colOff>
      <xdr:row>39</xdr:row>
      <xdr:rowOff>92583</xdr:rowOff>
    </xdr:to>
    <xdr:sp macro="" textlink="">
      <xdr:nvSpPr>
        <xdr:cNvPr id="532" name="楕円 531"/>
        <xdr:cNvSpPr/>
      </xdr:nvSpPr>
      <xdr:spPr>
        <a:xfrm>
          <a:off x="15430500" y="667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83710</xdr:rowOff>
    </xdr:from>
    <xdr:ext cx="249299" cy="259045"/>
    <xdr:sp macro="" textlink="">
      <xdr:nvSpPr>
        <xdr:cNvPr id="533" name="テキスト ボックス 532"/>
        <xdr:cNvSpPr txBox="1"/>
      </xdr:nvSpPr>
      <xdr:spPr>
        <a:xfrm>
          <a:off x="15356650" y="67702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4" name="楕円 533"/>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5" name="テキスト ボックス 534"/>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6" name="楕円 535"/>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7" name="テキスト ボックス 536"/>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150241</xdr:rowOff>
    </xdr:from>
    <xdr:to>
      <xdr:col>67</xdr:col>
      <xdr:colOff>101600</xdr:colOff>
      <xdr:row>39</xdr:row>
      <xdr:rowOff>80391</xdr:rowOff>
    </xdr:to>
    <xdr:sp macro="" textlink="">
      <xdr:nvSpPr>
        <xdr:cNvPr id="538" name="楕円 537"/>
        <xdr:cNvSpPr/>
      </xdr:nvSpPr>
      <xdr:spPr>
        <a:xfrm>
          <a:off x="12763500" y="6665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71518</xdr:rowOff>
    </xdr:from>
    <xdr:ext cx="313932" cy="259045"/>
    <xdr:sp macro="" textlink="">
      <xdr:nvSpPr>
        <xdr:cNvPr id="539" name="テキスト ボックス 538"/>
        <xdr:cNvSpPr txBox="1"/>
      </xdr:nvSpPr>
      <xdr:spPr>
        <a:xfrm>
          <a:off x="12657333" y="67580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599" name="テキスト ボックス 598"/>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0" name="直線コネクタ 59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1" name="テキスト ボックス 600"/>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2" name="直線コネクタ 60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3" name="テキスト ボックス 60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4" name="直線コネクタ 60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5" name="テキスト ボックス 60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6" name="直線コネクタ 60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7" name="テキスト ボックス 60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8" name="直線コネクタ 60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9" name="テキスト ボックス 60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0" name="直線コネクタ 60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11" name="テキスト ボックス 610"/>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3" name="テキスト ボックス 61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126278</xdr:rowOff>
    </xdr:from>
    <xdr:to>
      <xdr:col>85</xdr:col>
      <xdr:colOff>126364</xdr:colOff>
      <xdr:row>78</xdr:row>
      <xdr:rowOff>151033</xdr:rowOff>
    </xdr:to>
    <xdr:cxnSp macro="">
      <xdr:nvCxnSpPr>
        <xdr:cNvPr id="615" name="直線コネクタ 614"/>
        <xdr:cNvCxnSpPr/>
      </xdr:nvCxnSpPr>
      <xdr:spPr>
        <a:xfrm flipV="1">
          <a:off x="16317595" y="11956328"/>
          <a:ext cx="1269" cy="1567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154860</xdr:rowOff>
    </xdr:from>
    <xdr:ext cx="534377" cy="259045"/>
    <xdr:sp macro="" textlink="">
      <xdr:nvSpPr>
        <xdr:cNvPr id="616" name="公債費最小値テキスト"/>
        <xdr:cNvSpPr txBox="1"/>
      </xdr:nvSpPr>
      <xdr:spPr>
        <a:xfrm>
          <a:off x="16370300" y="1352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151033</xdr:rowOff>
    </xdr:from>
    <xdr:to>
      <xdr:col>86</xdr:col>
      <xdr:colOff>25400</xdr:colOff>
      <xdr:row>78</xdr:row>
      <xdr:rowOff>151033</xdr:rowOff>
    </xdr:to>
    <xdr:cxnSp macro="">
      <xdr:nvCxnSpPr>
        <xdr:cNvPr id="617" name="直線コネクタ 616"/>
        <xdr:cNvCxnSpPr/>
      </xdr:nvCxnSpPr>
      <xdr:spPr>
        <a:xfrm>
          <a:off x="16230600" y="13524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72955</xdr:rowOff>
    </xdr:from>
    <xdr:ext cx="534377" cy="259045"/>
    <xdr:sp macro="" textlink="">
      <xdr:nvSpPr>
        <xdr:cNvPr id="618" name="公債費最大値テキスト"/>
        <xdr:cNvSpPr txBox="1"/>
      </xdr:nvSpPr>
      <xdr:spPr>
        <a:xfrm>
          <a:off x="16370300" y="11731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126278</xdr:rowOff>
    </xdr:from>
    <xdr:to>
      <xdr:col>86</xdr:col>
      <xdr:colOff>25400</xdr:colOff>
      <xdr:row>69</xdr:row>
      <xdr:rowOff>126278</xdr:rowOff>
    </xdr:to>
    <xdr:cxnSp macro="">
      <xdr:nvCxnSpPr>
        <xdr:cNvPr id="619" name="直線コネクタ 618"/>
        <xdr:cNvCxnSpPr/>
      </xdr:nvCxnSpPr>
      <xdr:spPr>
        <a:xfrm>
          <a:off x="16230600" y="11956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112007</xdr:rowOff>
    </xdr:from>
    <xdr:to>
      <xdr:col>85</xdr:col>
      <xdr:colOff>127000</xdr:colOff>
      <xdr:row>77</xdr:row>
      <xdr:rowOff>135193</xdr:rowOff>
    </xdr:to>
    <xdr:cxnSp macro="">
      <xdr:nvCxnSpPr>
        <xdr:cNvPr id="620" name="直線コネクタ 619"/>
        <xdr:cNvCxnSpPr/>
      </xdr:nvCxnSpPr>
      <xdr:spPr>
        <a:xfrm flipV="1">
          <a:off x="15481300" y="13313657"/>
          <a:ext cx="838200" cy="23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114716</xdr:rowOff>
    </xdr:from>
    <xdr:ext cx="534377" cy="259045"/>
    <xdr:sp macro="" textlink="">
      <xdr:nvSpPr>
        <xdr:cNvPr id="621" name="公債費平均値テキスト"/>
        <xdr:cNvSpPr txBox="1"/>
      </xdr:nvSpPr>
      <xdr:spPr>
        <a:xfrm>
          <a:off x="16370300" y="12802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91839</xdr:rowOff>
    </xdr:from>
    <xdr:to>
      <xdr:col>85</xdr:col>
      <xdr:colOff>177800</xdr:colOff>
      <xdr:row>76</xdr:row>
      <xdr:rowOff>21989</xdr:rowOff>
    </xdr:to>
    <xdr:sp macro="" textlink="">
      <xdr:nvSpPr>
        <xdr:cNvPr id="622" name="フローチャート: 判断 621"/>
        <xdr:cNvSpPr/>
      </xdr:nvSpPr>
      <xdr:spPr>
        <a:xfrm>
          <a:off x="16268700" y="12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135193</xdr:rowOff>
    </xdr:from>
    <xdr:to>
      <xdr:col>81</xdr:col>
      <xdr:colOff>50800</xdr:colOff>
      <xdr:row>78</xdr:row>
      <xdr:rowOff>2932</xdr:rowOff>
    </xdr:to>
    <xdr:cxnSp macro="">
      <xdr:nvCxnSpPr>
        <xdr:cNvPr id="623" name="直線コネクタ 622"/>
        <xdr:cNvCxnSpPr/>
      </xdr:nvCxnSpPr>
      <xdr:spPr>
        <a:xfrm flipV="1">
          <a:off x="14592300" y="13336843"/>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35048</xdr:rowOff>
    </xdr:from>
    <xdr:to>
      <xdr:col>81</xdr:col>
      <xdr:colOff>101600</xdr:colOff>
      <xdr:row>75</xdr:row>
      <xdr:rowOff>136648</xdr:rowOff>
    </xdr:to>
    <xdr:sp macro="" textlink="">
      <xdr:nvSpPr>
        <xdr:cNvPr id="624" name="フローチャート: 判断 623"/>
        <xdr:cNvSpPr/>
      </xdr:nvSpPr>
      <xdr:spPr>
        <a:xfrm>
          <a:off x="15430500" y="12893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153175</xdr:rowOff>
    </xdr:from>
    <xdr:ext cx="534377" cy="259045"/>
    <xdr:sp macro="" textlink="">
      <xdr:nvSpPr>
        <xdr:cNvPr id="625" name="テキスト ボックス 624"/>
        <xdr:cNvSpPr txBox="1"/>
      </xdr:nvSpPr>
      <xdr:spPr>
        <a:xfrm>
          <a:off x="15214111" y="1266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2834</xdr:rowOff>
    </xdr:from>
    <xdr:to>
      <xdr:col>76</xdr:col>
      <xdr:colOff>114300</xdr:colOff>
      <xdr:row>78</xdr:row>
      <xdr:rowOff>2932</xdr:rowOff>
    </xdr:to>
    <xdr:cxnSp macro="">
      <xdr:nvCxnSpPr>
        <xdr:cNvPr id="626" name="直線コネクタ 625"/>
        <xdr:cNvCxnSpPr/>
      </xdr:nvCxnSpPr>
      <xdr:spPr>
        <a:xfrm>
          <a:off x="13703300" y="13375934"/>
          <a:ext cx="889000" cy="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19438</xdr:rowOff>
    </xdr:from>
    <xdr:to>
      <xdr:col>76</xdr:col>
      <xdr:colOff>165100</xdr:colOff>
      <xdr:row>75</xdr:row>
      <xdr:rowOff>121038</xdr:rowOff>
    </xdr:to>
    <xdr:sp macro="" textlink="">
      <xdr:nvSpPr>
        <xdr:cNvPr id="627" name="フローチャート: 判断 626"/>
        <xdr:cNvSpPr/>
      </xdr:nvSpPr>
      <xdr:spPr>
        <a:xfrm>
          <a:off x="14541500" y="12878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137565</xdr:rowOff>
    </xdr:from>
    <xdr:ext cx="534377" cy="259045"/>
    <xdr:sp macro="" textlink="">
      <xdr:nvSpPr>
        <xdr:cNvPr id="628" name="テキスト ボックス 627"/>
        <xdr:cNvSpPr txBox="1"/>
      </xdr:nvSpPr>
      <xdr:spPr>
        <a:xfrm>
          <a:off x="14325111" y="12653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128367</xdr:rowOff>
    </xdr:from>
    <xdr:to>
      <xdr:col>71</xdr:col>
      <xdr:colOff>177800</xdr:colOff>
      <xdr:row>78</xdr:row>
      <xdr:rowOff>2834</xdr:rowOff>
    </xdr:to>
    <xdr:cxnSp macro="">
      <xdr:nvCxnSpPr>
        <xdr:cNvPr id="629" name="直線コネクタ 628"/>
        <xdr:cNvCxnSpPr/>
      </xdr:nvCxnSpPr>
      <xdr:spPr>
        <a:xfrm>
          <a:off x="12814300" y="13330017"/>
          <a:ext cx="889000" cy="45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136678</xdr:rowOff>
    </xdr:from>
    <xdr:to>
      <xdr:col>72</xdr:col>
      <xdr:colOff>38100</xdr:colOff>
      <xdr:row>75</xdr:row>
      <xdr:rowOff>66828</xdr:rowOff>
    </xdr:to>
    <xdr:sp macro="" textlink="">
      <xdr:nvSpPr>
        <xdr:cNvPr id="630" name="フローチャート: 判断 629"/>
        <xdr:cNvSpPr/>
      </xdr:nvSpPr>
      <xdr:spPr>
        <a:xfrm>
          <a:off x="13652500" y="1282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83355</xdr:rowOff>
    </xdr:from>
    <xdr:ext cx="534377" cy="259045"/>
    <xdr:sp macro="" textlink="">
      <xdr:nvSpPr>
        <xdr:cNvPr id="631" name="テキスト ボックス 630"/>
        <xdr:cNvSpPr txBox="1"/>
      </xdr:nvSpPr>
      <xdr:spPr>
        <a:xfrm>
          <a:off x="13436111" y="12599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77927</xdr:rowOff>
    </xdr:from>
    <xdr:to>
      <xdr:col>67</xdr:col>
      <xdr:colOff>101600</xdr:colOff>
      <xdr:row>75</xdr:row>
      <xdr:rowOff>8077</xdr:rowOff>
    </xdr:to>
    <xdr:sp macro="" textlink="">
      <xdr:nvSpPr>
        <xdr:cNvPr id="632" name="フローチャート: 判断 631"/>
        <xdr:cNvSpPr/>
      </xdr:nvSpPr>
      <xdr:spPr>
        <a:xfrm>
          <a:off x="12763500" y="12765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24604</xdr:rowOff>
    </xdr:from>
    <xdr:ext cx="534377" cy="259045"/>
    <xdr:sp macro="" textlink="">
      <xdr:nvSpPr>
        <xdr:cNvPr id="633" name="テキスト ボックス 632"/>
        <xdr:cNvSpPr txBox="1"/>
      </xdr:nvSpPr>
      <xdr:spPr>
        <a:xfrm>
          <a:off x="12547111" y="12540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61207</xdr:rowOff>
    </xdr:from>
    <xdr:to>
      <xdr:col>85</xdr:col>
      <xdr:colOff>177800</xdr:colOff>
      <xdr:row>77</xdr:row>
      <xdr:rowOff>162807</xdr:rowOff>
    </xdr:to>
    <xdr:sp macro="" textlink="">
      <xdr:nvSpPr>
        <xdr:cNvPr id="639" name="楕円 638"/>
        <xdr:cNvSpPr/>
      </xdr:nvSpPr>
      <xdr:spPr>
        <a:xfrm>
          <a:off x="16268700" y="1326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39634</xdr:rowOff>
    </xdr:from>
    <xdr:ext cx="534377" cy="259045"/>
    <xdr:sp macro="" textlink="">
      <xdr:nvSpPr>
        <xdr:cNvPr id="640" name="公債費該当値テキスト"/>
        <xdr:cNvSpPr txBox="1"/>
      </xdr:nvSpPr>
      <xdr:spPr>
        <a:xfrm>
          <a:off x="16370300" y="13241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84393</xdr:rowOff>
    </xdr:from>
    <xdr:to>
      <xdr:col>81</xdr:col>
      <xdr:colOff>101600</xdr:colOff>
      <xdr:row>78</xdr:row>
      <xdr:rowOff>14543</xdr:rowOff>
    </xdr:to>
    <xdr:sp macro="" textlink="">
      <xdr:nvSpPr>
        <xdr:cNvPr id="641" name="楕円 640"/>
        <xdr:cNvSpPr/>
      </xdr:nvSpPr>
      <xdr:spPr>
        <a:xfrm>
          <a:off x="15430500" y="13286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5670</xdr:rowOff>
    </xdr:from>
    <xdr:ext cx="534377" cy="259045"/>
    <xdr:sp macro="" textlink="">
      <xdr:nvSpPr>
        <xdr:cNvPr id="642" name="テキスト ボックス 641"/>
        <xdr:cNvSpPr txBox="1"/>
      </xdr:nvSpPr>
      <xdr:spPr>
        <a:xfrm>
          <a:off x="15214111" y="1337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123582</xdr:rowOff>
    </xdr:from>
    <xdr:to>
      <xdr:col>76</xdr:col>
      <xdr:colOff>165100</xdr:colOff>
      <xdr:row>78</xdr:row>
      <xdr:rowOff>53732</xdr:rowOff>
    </xdr:to>
    <xdr:sp macro="" textlink="">
      <xdr:nvSpPr>
        <xdr:cNvPr id="643" name="楕円 642"/>
        <xdr:cNvSpPr/>
      </xdr:nvSpPr>
      <xdr:spPr>
        <a:xfrm>
          <a:off x="14541500" y="13325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44859</xdr:rowOff>
    </xdr:from>
    <xdr:ext cx="534377" cy="259045"/>
    <xdr:sp macro="" textlink="">
      <xdr:nvSpPr>
        <xdr:cNvPr id="644" name="テキスト ボックス 643"/>
        <xdr:cNvSpPr txBox="1"/>
      </xdr:nvSpPr>
      <xdr:spPr>
        <a:xfrm>
          <a:off x="14325111" y="1341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123484</xdr:rowOff>
    </xdr:from>
    <xdr:to>
      <xdr:col>72</xdr:col>
      <xdr:colOff>38100</xdr:colOff>
      <xdr:row>78</xdr:row>
      <xdr:rowOff>53634</xdr:rowOff>
    </xdr:to>
    <xdr:sp macro="" textlink="">
      <xdr:nvSpPr>
        <xdr:cNvPr id="645" name="楕円 644"/>
        <xdr:cNvSpPr/>
      </xdr:nvSpPr>
      <xdr:spPr>
        <a:xfrm>
          <a:off x="13652500" y="1332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44761</xdr:rowOff>
    </xdr:from>
    <xdr:ext cx="534377" cy="259045"/>
    <xdr:sp macro="" textlink="">
      <xdr:nvSpPr>
        <xdr:cNvPr id="646" name="テキスト ボックス 645"/>
        <xdr:cNvSpPr txBox="1"/>
      </xdr:nvSpPr>
      <xdr:spPr>
        <a:xfrm>
          <a:off x="13436111" y="1341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77567</xdr:rowOff>
    </xdr:from>
    <xdr:to>
      <xdr:col>67</xdr:col>
      <xdr:colOff>101600</xdr:colOff>
      <xdr:row>78</xdr:row>
      <xdr:rowOff>7717</xdr:rowOff>
    </xdr:to>
    <xdr:sp macro="" textlink="">
      <xdr:nvSpPr>
        <xdr:cNvPr id="647" name="楕円 646"/>
        <xdr:cNvSpPr/>
      </xdr:nvSpPr>
      <xdr:spPr>
        <a:xfrm>
          <a:off x="12763500" y="13279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170294</xdr:rowOff>
    </xdr:from>
    <xdr:ext cx="534377" cy="259045"/>
    <xdr:sp macro="" textlink="">
      <xdr:nvSpPr>
        <xdr:cNvPr id="648" name="テキスト ボックス 647"/>
        <xdr:cNvSpPr txBox="1"/>
      </xdr:nvSpPr>
      <xdr:spPr>
        <a:xfrm>
          <a:off x="12547111" y="13371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9" name="直線コネクタ 65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0" name="テキスト ボックス 65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1" name="直線コネクタ 66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2" name="テキスト ボックス 66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4" name="テキスト ボックス 66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5" name="直線コネクタ 66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6" name="テキスト ボックス 665"/>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7" name="直線コネクタ 66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68" name="テキスト ボックス 667"/>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0" name="テキスト ボックス 669"/>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58395</xdr:rowOff>
    </xdr:from>
    <xdr:to>
      <xdr:col>85</xdr:col>
      <xdr:colOff>126364</xdr:colOff>
      <xdr:row>99</xdr:row>
      <xdr:rowOff>43726</xdr:rowOff>
    </xdr:to>
    <xdr:cxnSp macro="">
      <xdr:nvCxnSpPr>
        <xdr:cNvPr id="672" name="直線コネクタ 671"/>
        <xdr:cNvCxnSpPr/>
      </xdr:nvCxnSpPr>
      <xdr:spPr>
        <a:xfrm flipV="1">
          <a:off x="16317595" y="15660345"/>
          <a:ext cx="1269" cy="1356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47553</xdr:rowOff>
    </xdr:from>
    <xdr:ext cx="313932" cy="259045"/>
    <xdr:sp macro="" textlink="">
      <xdr:nvSpPr>
        <xdr:cNvPr id="673" name="積立金最小値テキスト"/>
        <xdr:cNvSpPr txBox="1"/>
      </xdr:nvSpPr>
      <xdr:spPr>
        <a:xfrm>
          <a:off x="16370300" y="170211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43726</xdr:rowOff>
    </xdr:from>
    <xdr:to>
      <xdr:col>86</xdr:col>
      <xdr:colOff>25400</xdr:colOff>
      <xdr:row>99</xdr:row>
      <xdr:rowOff>43726</xdr:rowOff>
    </xdr:to>
    <xdr:cxnSp macro="">
      <xdr:nvCxnSpPr>
        <xdr:cNvPr id="674" name="直線コネクタ 673"/>
        <xdr:cNvCxnSpPr/>
      </xdr:nvCxnSpPr>
      <xdr:spPr>
        <a:xfrm>
          <a:off x="16230600" y="17017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5072</xdr:rowOff>
    </xdr:from>
    <xdr:ext cx="534377" cy="259045"/>
    <xdr:sp macro="" textlink="">
      <xdr:nvSpPr>
        <xdr:cNvPr id="675" name="積立金最大値テキスト"/>
        <xdr:cNvSpPr txBox="1"/>
      </xdr:nvSpPr>
      <xdr:spPr>
        <a:xfrm>
          <a:off x="16370300" y="15435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58395</xdr:rowOff>
    </xdr:from>
    <xdr:to>
      <xdr:col>86</xdr:col>
      <xdr:colOff>25400</xdr:colOff>
      <xdr:row>91</xdr:row>
      <xdr:rowOff>58395</xdr:rowOff>
    </xdr:to>
    <xdr:cxnSp macro="">
      <xdr:nvCxnSpPr>
        <xdr:cNvPr id="676" name="直線コネクタ 675"/>
        <xdr:cNvCxnSpPr/>
      </xdr:nvCxnSpPr>
      <xdr:spPr>
        <a:xfrm>
          <a:off x="16230600" y="15660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42087</xdr:rowOff>
    </xdr:from>
    <xdr:to>
      <xdr:col>85</xdr:col>
      <xdr:colOff>127000</xdr:colOff>
      <xdr:row>99</xdr:row>
      <xdr:rowOff>43726</xdr:rowOff>
    </xdr:to>
    <xdr:cxnSp macro="">
      <xdr:nvCxnSpPr>
        <xdr:cNvPr id="677" name="直線コネクタ 676"/>
        <xdr:cNvCxnSpPr/>
      </xdr:nvCxnSpPr>
      <xdr:spPr>
        <a:xfrm>
          <a:off x="15481300" y="17015637"/>
          <a:ext cx="838200" cy="1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73677</xdr:rowOff>
    </xdr:from>
    <xdr:ext cx="469744" cy="259045"/>
    <xdr:sp macro="" textlink="">
      <xdr:nvSpPr>
        <xdr:cNvPr id="678" name="積立金平均値テキスト"/>
        <xdr:cNvSpPr txBox="1"/>
      </xdr:nvSpPr>
      <xdr:spPr>
        <a:xfrm>
          <a:off x="16370300" y="165328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50800</xdr:rowOff>
    </xdr:from>
    <xdr:to>
      <xdr:col>85</xdr:col>
      <xdr:colOff>177800</xdr:colOff>
      <xdr:row>97</xdr:row>
      <xdr:rowOff>152400</xdr:rowOff>
    </xdr:to>
    <xdr:sp macro="" textlink="">
      <xdr:nvSpPr>
        <xdr:cNvPr id="679" name="フローチャート: 判断 678"/>
        <xdr:cNvSpPr/>
      </xdr:nvSpPr>
      <xdr:spPr>
        <a:xfrm>
          <a:off x="16268700" y="1668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42087</xdr:rowOff>
    </xdr:from>
    <xdr:to>
      <xdr:col>81</xdr:col>
      <xdr:colOff>50800</xdr:colOff>
      <xdr:row>99</xdr:row>
      <xdr:rowOff>43802</xdr:rowOff>
    </xdr:to>
    <xdr:cxnSp macro="">
      <xdr:nvCxnSpPr>
        <xdr:cNvPr id="680" name="直線コネクタ 679"/>
        <xdr:cNvCxnSpPr/>
      </xdr:nvCxnSpPr>
      <xdr:spPr>
        <a:xfrm flipV="1">
          <a:off x="14592300" y="17015637"/>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138545</xdr:rowOff>
    </xdr:from>
    <xdr:to>
      <xdr:col>81</xdr:col>
      <xdr:colOff>101600</xdr:colOff>
      <xdr:row>98</xdr:row>
      <xdr:rowOff>68695</xdr:rowOff>
    </xdr:to>
    <xdr:sp macro="" textlink="">
      <xdr:nvSpPr>
        <xdr:cNvPr id="681" name="フローチャート: 判断 680"/>
        <xdr:cNvSpPr/>
      </xdr:nvSpPr>
      <xdr:spPr>
        <a:xfrm>
          <a:off x="15430500" y="1676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85222</xdr:rowOff>
    </xdr:from>
    <xdr:ext cx="469744" cy="259045"/>
    <xdr:sp macro="" textlink="">
      <xdr:nvSpPr>
        <xdr:cNvPr id="682" name="テキスト ボックス 681"/>
        <xdr:cNvSpPr txBox="1"/>
      </xdr:nvSpPr>
      <xdr:spPr>
        <a:xfrm>
          <a:off x="15246428" y="16544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42202</xdr:rowOff>
    </xdr:from>
    <xdr:to>
      <xdr:col>76</xdr:col>
      <xdr:colOff>114300</xdr:colOff>
      <xdr:row>99</xdr:row>
      <xdr:rowOff>43802</xdr:rowOff>
    </xdr:to>
    <xdr:cxnSp macro="">
      <xdr:nvCxnSpPr>
        <xdr:cNvPr id="683" name="直線コネクタ 682"/>
        <xdr:cNvCxnSpPr/>
      </xdr:nvCxnSpPr>
      <xdr:spPr>
        <a:xfrm>
          <a:off x="13703300" y="17015752"/>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119532</xdr:rowOff>
    </xdr:from>
    <xdr:to>
      <xdr:col>76</xdr:col>
      <xdr:colOff>165100</xdr:colOff>
      <xdr:row>98</xdr:row>
      <xdr:rowOff>49682</xdr:rowOff>
    </xdr:to>
    <xdr:sp macro="" textlink="">
      <xdr:nvSpPr>
        <xdr:cNvPr id="684" name="フローチャート: 判断 683"/>
        <xdr:cNvSpPr/>
      </xdr:nvSpPr>
      <xdr:spPr>
        <a:xfrm>
          <a:off x="14541500" y="16750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66209</xdr:rowOff>
    </xdr:from>
    <xdr:ext cx="469744" cy="259045"/>
    <xdr:sp macro="" textlink="">
      <xdr:nvSpPr>
        <xdr:cNvPr id="685" name="テキスト ボックス 684"/>
        <xdr:cNvSpPr txBox="1"/>
      </xdr:nvSpPr>
      <xdr:spPr>
        <a:xfrm>
          <a:off x="14357428" y="1652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42202</xdr:rowOff>
    </xdr:from>
    <xdr:to>
      <xdr:col>71</xdr:col>
      <xdr:colOff>177800</xdr:colOff>
      <xdr:row>99</xdr:row>
      <xdr:rowOff>42430</xdr:rowOff>
    </xdr:to>
    <xdr:cxnSp macro="">
      <xdr:nvCxnSpPr>
        <xdr:cNvPr id="686" name="直線コネクタ 685"/>
        <xdr:cNvCxnSpPr/>
      </xdr:nvCxnSpPr>
      <xdr:spPr>
        <a:xfrm flipV="1">
          <a:off x="12814300" y="17015752"/>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57658</xdr:rowOff>
    </xdr:from>
    <xdr:to>
      <xdr:col>72</xdr:col>
      <xdr:colOff>38100</xdr:colOff>
      <xdr:row>97</xdr:row>
      <xdr:rowOff>159258</xdr:rowOff>
    </xdr:to>
    <xdr:sp macro="" textlink="">
      <xdr:nvSpPr>
        <xdr:cNvPr id="687" name="フローチャート: 判断 686"/>
        <xdr:cNvSpPr/>
      </xdr:nvSpPr>
      <xdr:spPr>
        <a:xfrm>
          <a:off x="13652500" y="166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4335</xdr:rowOff>
    </xdr:from>
    <xdr:ext cx="469744" cy="259045"/>
    <xdr:sp macro="" textlink="">
      <xdr:nvSpPr>
        <xdr:cNvPr id="688" name="テキスト ボックス 687"/>
        <xdr:cNvSpPr txBox="1"/>
      </xdr:nvSpPr>
      <xdr:spPr>
        <a:xfrm>
          <a:off x="13468428" y="1646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114464</xdr:rowOff>
    </xdr:from>
    <xdr:to>
      <xdr:col>67</xdr:col>
      <xdr:colOff>101600</xdr:colOff>
      <xdr:row>98</xdr:row>
      <xdr:rowOff>44614</xdr:rowOff>
    </xdr:to>
    <xdr:sp macro="" textlink="">
      <xdr:nvSpPr>
        <xdr:cNvPr id="689" name="フローチャート: 判断 688"/>
        <xdr:cNvSpPr/>
      </xdr:nvSpPr>
      <xdr:spPr>
        <a:xfrm>
          <a:off x="12763500" y="1674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61141</xdr:rowOff>
    </xdr:from>
    <xdr:ext cx="469744" cy="259045"/>
    <xdr:sp macro="" textlink="">
      <xdr:nvSpPr>
        <xdr:cNvPr id="690" name="テキスト ボックス 689"/>
        <xdr:cNvSpPr txBox="1"/>
      </xdr:nvSpPr>
      <xdr:spPr>
        <a:xfrm>
          <a:off x="12579428" y="16520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164376</xdr:rowOff>
    </xdr:from>
    <xdr:to>
      <xdr:col>85</xdr:col>
      <xdr:colOff>177800</xdr:colOff>
      <xdr:row>99</xdr:row>
      <xdr:rowOff>94526</xdr:rowOff>
    </xdr:to>
    <xdr:sp macro="" textlink="">
      <xdr:nvSpPr>
        <xdr:cNvPr id="696" name="楕円 695"/>
        <xdr:cNvSpPr/>
      </xdr:nvSpPr>
      <xdr:spPr>
        <a:xfrm>
          <a:off x="16268700" y="16966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79303</xdr:rowOff>
    </xdr:from>
    <xdr:ext cx="313932" cy="259045"/>
    <xdr:sp macro="" textlink="">
      <xdr:nvSpPr>
        <xdr:cNvPr id="697" name="積立金該当値テキスト"/>
        <xdr:cNvSpPr txBox="1"/>
      </xdr:nvSpPr>
      <xdr:spPr>
        <a:xfrm>
          <a:off x="16370300" y="168814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162737</xdr:rowOff>
    </xdr:from>
    <xdr:to>
      <xdr:col>81</xdr:col>
      <xdr:colOff>101600</xdr:colOff>
      <xdr:row>99</xdr:row>
      <xdr:rowOff>92887</xdr:rowOff>
    </xdr:to>
    <xdr:sp macro="" textlink="">
      <xdr:nvSpPr>
        <xdr:cNvPr id="698" name="楕円 697"/>
        <xdr:cNvSpPr/>
      </xdr:nvSpPr>
      <xdr:spPr>
        <a:xfrm>
          <a:off x="15430500" y="1696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99</xdr:row>
      <xdr:rowOff>84014</xdr:rowOff>
    </xdr:from>
    <xdr:ext cx="313932" cy="259045"/>
    <xdr:sp macro="" textlink="">
      <xdr:nvSpPr>
        <xdr:cNvPr id="699" name="テキスト ボックス 698"/>
        <xdr:cNvSpPr txBox="1"/>
      </xdr:nvSpPr>
      <xdr:spPr>
        <a:xfrm>
          <a:off x="15324333" y="170575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164452</xdr:rowOff>
    </xdr:from>
    <xdr:to>
      <xdr:col>76</xdr:col>
      <xdr:colOff>165100</xdr:colOff>
      <xdr:row>99</xdr:row>
      <xdr:rowOff>94602</xdr:rowOff>
    </xdr:to>
    <xdr:sp macro="" textlink="">
      <xdr:nvSpPr>
        <xdr:cNvPr id="700" name="楕円 699"/>
        <xdr:cNvSpPr/>
      </xdr:nvSpPr>
      <xdr:spPr>
        <a:xfrm>
          <a:off x="14541500" y="1696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99</xdr:row>
      <xdr:rowOff>85729</xdr:rowOff>
    </xdr:from>
    <xdr:ext cx="313932" cy="259045"/>
    <xdr:sp macro="" textlink="">
      <xdr:nvSpPr>
        <xdr:cNvPr id="701" name="テキスト ボックス 700"/>
        <xdr:cNvSpPr txBox="1"/>
      </xdr:nvSpPr>
      <xdr:spPr>
        <a:xfrm>
          <a:off x="14435333" y="170592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162852</xdr:rowOff>
    </xdr:from>
    <xdr:to>
      <xdr:col>72</xdr:col>
      <xdr:colOff>38100</xdr:colOff>
      <xdr:row>99</xdr:row>
      <xdr:rowOff>93002</xdr:rowOff>
    </xdr:to>
    <xdr:sp macro="" textlink="">
      <xdr:nvSpPr>
        <xdr:cNvPr id="702" name="楕円 701"/>
        <xdr:cNvSpPr/>
      </xdr:nvSpPr>
      <xdr:spPr>
        <a:xfrm>
          <a:off x="13652500" y="1696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99</xdr:row>
      <xdr:rowOff>84129</xdr:rowOff>
    </xdr:from>
    <xdr:ext cx="313932" cy="259045"/>
    <xdr:sp macro="" textlink="">
      <xdr:nvSpPr>
        <xdr:cNvPr id="703" name="テキスト ボックス 702"/>
        <xdr:cNvSpPr txBox="1"/>
      </xdr:nvSpPr>
      <xdr:spPr>
        <a:xfrm>
          <a:off x="13546333" y="170576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163080</xdr:rowOff>
    </xdr:from>
    <xdr:to>
      <xdr:col>67</xdr:col>
      <xdr:colOff>101600</xdr:colOff>
      <xdr:row>99</xdr:row>
      <xdr:rowOff>93230</xdr:rowOff>
    </xdr:to>
    <xdr:sp macro="" textlink="">
      <xdr:nvSpPr>
        <xdr:cNvPr id="704" name="楕円 703"/>
        <xdr:cNvSpPr/>
      </xdr:nvSpPr>
      <xdr:spPr>
        <a:xfrm>
          <a:off x="12763500" y="1696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99</xdr:row>
      <xdr:rowOff>84357</xdr:rowOff>
    </xdr:from>
    <xdr:ext cx="313932" cy="259045"/>
    <xdr:sp macro="" textlink="">
      <xdr:nvSpPr>
        <xdr:cNvPr id="705" name="テキスト ボックス 704"/>
        <xdr:cNvSpPr txBox="1"/>
      </xdr:nvSpPr>
      <xdr:spPr>
        <a:xfrm>
          <a:off x="12657333" y="170579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9" name="テキスト ボックス 718"/>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1" name="テキスト ボックス 720"/>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3" name="テキスト ボックス 722"/>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5" name="テキスト ボックス 724"/>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21971</xdr:rowOff>
    </xdr:from>
    <xdr:to>
      <xdr:col>116</xdr:col>
      <xdr:colOff>62864</xdr:colOff>
      <xdr:row>39</xdr:row>
      <xdr:rowOff>98878</xdr:rowOff>
    </xdr:to>
    <xdr:cxnSp macro="">
      <xdr:nvCxnSpPr>
        <xdr:cNvPr id="731" name="直線コネクタ 730"/>
        <xdr:cNvCxnSpPr/>
      </xdr:nvCxnSpPr>
      <xdr:spPr>
        <a:xfrm flipV="1">
          <a:off x="22159595" y="5336921"/>
          <a:ext cx="1269" cy="1448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140098</xdr:rowOff>
    </xdr:from>
    <xdr:ext cx="469744" cy="259045"/>
    <xdr:sp macro="" textlink="">
      <xdr:nvSpPr>
        <xdr:cNvPr id="734" name="投資及び出資金最大値テキスト"/>
        <xdr:cNvSpPr txBox="1"/>
      </xdr:nvSpPr>
      <xdr:spPr>
        <a:xfrm>
          <a:off x="22212300" y="5112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21971</xdr:rowOff>
    </xdr:from>
    <xdr:to>
      <xdr:col>116</xdr:col>
      <xdr:colOff>152400</xdr:colOff>
      <xdr:row>31</xdr:row>
      <xdr:rowOff>21971</xdr:rowOff>
    </xdr:to>
    <xdr:cxnSp macro="">
      <xdr:nvCxnSpPr>
        <xdr:cNvPr id="735" name="直線コネクタ 734"/>
        <xdr:cNvCxnSpPr/>
      </xdr:nvCxnSpPr>
      <xdr:spPr>
        <a:xfrm>
          <a:off x="22072600" y="5336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6" name="直線コネクタ 735"/>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61648</xdr:rowOff>
    </xdr:from>
    <xdr:ext cx="469744" cy="259045"/>
    <xdr:sp macro="" textlink="">
      <xdr:nvSpPr>
        <xdr:cNvPr id="737" name="投資及び出資金平均値テキスト"/>
        <xdr:cNvSpPr txBox="1"/>
      </xdr:nvSpPr>
      <xdr:spPr>
        <a:xfrm>
          <a:off x="22212300" y="64052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38771</xdr:rowOff>
    </xdr:from>
    <xdr:to>
      <xdr:col>116</xdr:col>
      <xdr:colOff>114300</xdr:colOff>
      <xdr:row>38</xdr:row>
      <xdr:rowOff>140371</xdr:rowOff>
    </xdr:to>
    <xdr:sp macro="" textlink="">
      <xdr:nvSpPr>
        <xdr:cNvPr id="738" name="フローチャート: 判断 737"/>
        <xdr:cNvSpPr/>
      </xdr:nvSpPr>
      <xdr:spPr>
        <a:xfrm>
          <a:off x="22110700" y="655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9" name="直線コネクタ 73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28321</xdr:rowOff>
    </xdr:from>
    <xdr:to>
      <xdr:col>112</xdr:col>
      <xdr:colOff>38100</xdr:colOff>
      <xdr:row>38</xdr:row>
      <xdr:rowOff>129921</xdr:rowOff>
    </xdr:to>
    <xdr:sp macro="" textlink="">
      <xdr:nvSpPr>
        <xdr:cNvPr id="740" name="フローチャート: 判断 739"/>
        <xdr:cNvSpPr/>
      </xdr:nvSpPr>
      <xdr:spPr>
        <a:xfrm>
          <a:off x="212725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146448</xdr:rowOff>
    </xdr:from>
    <xdr:ext cx="469744" cy="259045"/>
    <xdr:sp macro="" textlink="">
      <xdr:nvSpPr>
        <xdr:cNvPr id="741" name="テキスト ボックス 740"/>
        <xdr:cNvSpPr txBox="1"/>
      </xdr:nvSpPr>
      <xdr:spPr>
        <a:xfrm>
          <a:off x="21088428" y="631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2" name="直線コネクタ 741"/>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3665</xdr:rowOff>
    </xdr:from>
    <xdr:to>
      <xdr:col>107</xdr:col>
      <xdr:colOff>101600</xdr:colOff>
      <xdr:row>38</xdr:row>
      <xdr:rowOff>105265</xdr:rowOff>
    </xdr:to>
    <xdr:sp macro="" textlink="">
      <xdr:nvSpPr>
        <xdr:cNvPr id="743" name="フローチャート: 判断 742"/>
        <xdr:cNvSpPr/>
      </xdr:nvSpPr>
      <xdr:spPr>
        <a:xfrm>
          <a:off x="20383500" y="651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121792</xdr:rowOff>
    </xdr:from>
    <xdr:ext cx="469744" cy="259045"/>
    <xdr:sp macro="" textlink="">
      <xdr:nvSpPr>
        <xdr:cNvPr id="744" name="テキスト ボックス 743"/>
        <xdr:cNvSpPr txBox="1"/>
      </xdr:nvSpPr>
      <xdr:spPr>
        <a:xfrm>
          <a:off x="20199428" y="6293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5" name="直線コネクタ 744"/>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166787</xdr:rowOff>
    </xdr:from>
    <xdr:to>
      <xdr:col>102</xdr:col>
      <xdr:colOff>165100</xdr:colOff>
      <xdr:row>38</xdr:row>
      <xdr:rowOff>96937</xdr:rowOff>
    </xdr:to>
    <xdr:sp macro="" textlink="">
      <xdr:nvSpPr>
        <xdr:cNvPr id="746" name="フローチャート: 判断 745"/>
        <xdr:cNvSpPr/>
      </xdr:nvSpPr>
      <xdr:spPr>
        <a:xfrm>
          <a:off x="19494500" y="65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113464</xdr:rowOff>
    </xdr:from>
    <xdr:ext cx="469744" cy="259045"/>
    <xdr:sp macro="" textlink="">
      <xdr:nvSpPr>
        <xdr:cNvPr id="747" name="テキスト ボックス 746"/>
        <xdr:cNvSpPr txBox="1"/>
      </xdr:nvSpPr>
      <xdr:spPr>
        <a:xfrm>
          <a:off x="19310428" y="628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68000</xdr:rowOff>
    </xdr:from>
    <xdr:to>
      <xdr:col>98</xdr:col>
      <xdr:colOff>38100</xdr:colOff>
      <xdr:row>38</xdr:row>
      <xdr:rowOff>169600</xdr:rowOff>
    </xdr:to>
    <xdr:sp macro="" textlink="">
      <xdr:nvSpPr>
        <xdr:cNvPr id="748" name="フローチャート: 判断 747"/>
        <xdr:cNvSpPr/>
      </xdr:nvSpPr>
      <xdr:spPr>
        <a:xfrm>
          <a:off x="18605500" y="658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14676</xdr:rowOff>
    </xdr:from>
    <xdr:ext cx="378565" cy="259045"/>
    <xdr:sp macro="" textlink="">
      <xdr:nvSpPr>
        <xdr:cNvPr id="749" name="テキスト ボックス 748"/>
        <xdr:cNvSpPr txBox="1"/>
      </xdr:nvSpPr>
      <xdr:spPr>
        <a:xfrm>
          <a:off x="18467017" y="6358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5" name="楕円 75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6"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7" name="楕円 75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8" name="テキスト ボックス 757"/>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9" name="楕円 75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0" name="テキスト ボックス 759"/>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1" name="楕円 76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2" name="テキスト ボックス 761"/>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3" name="楕円 762"/>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4" name="テキスト ボックス 763"/>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8" name="テキスト ボックス 77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2" name="テキスト ボックス 78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4" name="テキスト ボックス 78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126860</xdr:rowOff>
    </xdr:from>
    <xdr:to>
      <xdr:col>116</xdr:col>
      <xdr:colOff>62864</xdr:colOff>
      <xdr:row>59</xdr:row>
      <xdr:rowOff>44450</xdr:rowOff>
    </xdr:to>
    <xdr:cxnSp macro="">
      <xdr:nvCxnSpPr>
        <xdr:cNvPr id="788" name="直線コネクタ 787"/>
        <xdr:cNvCxnSpPr/>
      </xdr:nvCxnSpPr>
      <xdr:spPr>
        <a:xfrm flipV="1">
          <a:off x="22159595" y="8870810"/>
          <a:ext cx="1269" cy="128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73537</xdr:rowOff>
    </xdr:from>
    <xdr:ext cx="534377" cy="259045"/>
    <xdr:sp macro="" textlink="">
      <xdr:nvSpPr>
        <xdr:cNvPr id="791" name="貸付金最大値テキスト"/>
        <xdr:cNvSpPr txBox="1"/>
      </xdr:nvSpPr>
      <xdr:spPr>
        <a:xfrm>
          <a:off x="22212300" y="8646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126860</xdr:rowOff>
    </xdr:from>
    <xdr:to>
      <xdr:col>116</xdr:col>
      <xdr:colOff>152400</xdr:colOff>
      <xdr:row>51</xdr:row>
      <xdr:rowOff>126860</xdr:rowOff>
    </xdr:to>
    <xdr:cxnSp macro="">
      <xdr:nvCxnSpPr>
        <xdr:cNvPr id="792" name="直線コネクタ 791"/>
        <xdr:cNvCxnSpPr/>
      </xdr:nvCxnSpPr>
      <xdr:spPr>
        <a:xfrm>
          <a:off x="22072600" y="8870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19494</xdr:rowOff>
    </xdr:from>
    <xdr:to>
      <xdr:col>116</xdr:col>
      <xdr:colOff>63500</xdr:colOff>
      <xdr:row>58</xdr:row>
      <xdr:rowOff>19876</xdr:rowOff>
    </xdr:to>
    <xdr:cxnSp macro="">
      <xdr:nvCxnSpPr>
        <xdr:cNvPr id="793" name="直線コネクタ 792"/>
        <xdr:cNvCxnSpPr/>
      </xdr:nvCxnSpPr>
      <xdr:spPr>
        <a:xfrm>
          <a:off x="21323300" y="9963594"/>
          <a:ext cx="8382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145914</xdr:rowOff>
    </xdr:from>
    <xdr:ext cx="469744" cy="259045"/>
    <xdr:sp macro="" textlink="">
      <xdr:nvSpPr>
        <xdr:cNvPr id="794" name="貸付金平均値テキスト"/>
        <xdr:cNvSpPr txBox="1"/>
      </xdr:nvSpPr>
      <xdr:spPr>
        <a:xfrm>
          <a:off x="22212300" y="97471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123037</xdr:rowOff>
    </xdr:from>
    <xdr:to>
      <xdr:col>116</xdr:col>
      <xdr:colOff>114300</xdr:colOff>
      <xdr:row>58</xdr:row>
      <xdr:rowOff>53187</xdr:rowOff>
    </xdr:to>
    <xdr:sp macro="" textlink="">
      <xdr:nvSpPr>
        <xdr:cNvPr id="795" name="フローチャート: 判断 794"/>
        <xdr:cNvSpPr/>
      </xdr:nvSpPr>
      <xdr:spPr>
        <a:xfrm>
          <a:off x="22110700" y="989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18466</xdr:rowOff>
    </xdr:from>
    <xdr:to>
      <xdr:col>111</xdr:col>
      <xdr:colOff>177800</xdr:colOff>
      <xdr:row>58</xdr:row>
      <xdr:rowOff>19494</xdr:rowOff>
    </xdr:to>
    <xdr:cxnSp macro="">
      <xdr:nvCxnSpPr>
        <xdr:cNvPr id="796" name="直線コネクタ 795"/>
        <xdr:cNvCxnSpPr/>
      </xdr:nvCxnSpPr>
      <xdr:spPr>
        <a:xfrm>
          <a:off x="20434300" y="9962566"/>
          <a:ext cx="889000" cy="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89129</xdr:rowOff>
    </xdr:from>
    <xdr:to>
      <xdr:col>112</xdr:col>
      <xdr:colOff>38100</xdr:colOff>
      <xdr:row>58</xdr:row>
      <xdr:rowOff>19279</xdr:rowOff>
    </xdr:to>
    <xdr:sp macro="" textlink="">
      <xdr:nvSpPr>
        <xdr:cNvPr id="797" name="フローチャート: 判断 796"/>
        <xdr:cNvSpPr/>
      </xdr:nvSpPr>
      <xdr:spPr>
        <a:xfrm>
          <a:off x="21272500" y="986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35806</xdr:rowOff>
    </xdr:from>
    <xdr:ext cx="469744" cy="259045"/>
    <xdr:sp macro="" textlink="">
      <xdr:nvSpPr>
        <xdr:cNvPr id="798" name="テキスト ボックス 797"/>
        <xdr:cNvSpPr txBox="1"/>
      </xdr:nvSpPr>
      <xdr:spPr>
        <a:xfrm>
          <a:off x="21088428" y="9637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17780</xdr:rowOff>
    </xdr:from>
    <xdr:to>
      <xdr:col>107</xdr:col>
      <xdr:colOff>50800</xdr:colOff>
      <xdr:row>58</xdr:row>
      <xdr:rowOff>18466</xdr:rowOff>
    </xdr:to>
    <xdr:cxnSp macro="">
      <xdr:nvCxnSpPr>
        <xdr:cNvPr id="799" name="直線コネクタ 798"/>
        <xdr:cNvCxnSpPr/>
      </xdr:nvCxnSpPr>
      <xdr:spPr>
        <a:xfrm>
          <a:off x="19545300" y="9961880"/>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63297</xdr:rowOff>
    </xdr:from>
    <xdr:to>
      <xdr:col>107</xdr:col>
      <xdr:colOff>101600</xdr:colOff>
      <xdr:row>57</xdr:row>
      <xdr:rowOff>164897</xdr:rowOff>
    </xdr:to>
    <xdr:sp macro="" textlink="">
      <xdr:nvSpPr>
        <xdr:cNvPr id="800" name="フローチャート: 判断 799"/>
        <xdr:cNvSpPr/>
      </xdr:nvSpPr>
      <xdr:spPr>
        <a:xfrm>
          <a:off x="20383500" y="983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9974</xdr:rowOff>
    </xdr:from>
    <xdr:ext cx="469744" cy="259045"/>
    <xdr:sp macro="" textlink="">
      <xdr:nvSpPr>
        <xdr:cNvPr id="801" name="テキスト ボックス 800"/>
        <xdr:cNvSpPr txBox="1"/>
      </xdr:nvSpPr>
      <xdr:spPr>
        <a:xfrm>
          <a:off x="20199428" y="9611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16904</xdr:rowOff>
    </xdr:from>
    <xdr:to>
      <xdr:col>102</xdr:col>
      <xdr:colOff>114300</xdr:colOff>
      <xdr:row>58</xdr:row>
      <xdr:rowOff>17780</xdr:rowOff>
    </xdr:to>
    <xdr:cxnSp macro="">
      <xdr:nvCxnSpPr>
        <xdr:cNvPr id="802" name="直線コネクタ 801"/>
        <xdr:cNvCxnSpPr/>
      </xdr:nvCxnSpPr>
      <xdr:spPr>
        <a:xfrm>
          <a:off x="18656300" y="9961004"/>
          <a:ext cx="889000" cy="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13805</xdr:rowOff>
    </xdr:from>
    <xdr:to>
      <xdr:col>102</xdr:col>
      <xdr:colOff>165100</xdr:colOff>
      <xdr:row>57</xdr:row>
      <xdr:rowOff>115405</xdr:rowOff>
    </xdr:to>
    <xdr:sp macro="" textlink="">
      <xdr:nvSpPr>
        <xdr:cNvPr id="803" name="フローチャート: 判断 802"/>
        <xdr:cNvSpPr/>
      </xdr:nvSpPr>
      <xdr:spPr>
        <a:xfrm>
          <a:off x="19494500" y="9786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131932</xdr:rowOff>
    </xdr:from>
    <xdr:ext cx="469744" cy="259045"/>
    <xdr:sp macro="" textlink="">
      <xdr:nvSpPr>
        <xdr:cNvPr id="804" name="テキスト ボックス 803"/>
        <xdr:cNvSpPr txBox="1"/>
      </xdr:nvSpPr>
      <xdr:spPr>
        <a:xfrm>
          <a:off x="19310428" y="9561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4242</xdr:rowOff>
    </xdr:from>
    <xdr:to>
      <xdr:col>98</xdr:col>
      <xdr:colOff>38100</xdr:colOff>
      <xdr:row>57</xdr:row>
      <xdr:rowOff>105842</xdr:rowOff>
    </xdr:to>
    <xdr:sp macro="" textlink="">
      <xdr:nvSpPr>
        <xdr:cNvPr id="805" name="フローチャート: 判断 804"/>
        <xdr:cNvSpPr/>
      </xdr:nvSpPr>
      <xdr:spPr>
        <a:xfrm>
          <a:off x="18605500" y="977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122369</xdr:rowOff>
    </xdr:from>
    <xdr:ext cx="469744" cy="259045"/>
    <xdr:sp macro="" textlink="">
      <xdr:nvSpPr>
        <xdr:cNvPr id="806" name="テキスト ボックス 805"/>
        <xdr:cNvSpPr txBox="1"/>
      </xdr:nvSpPr>
      <xdr:spPr>
        <a:xfrm>
          <a:off x="18421428" y="955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140526</xdr:rowOff>
    </xdr:from>
    <xdr:to>
      <xdr:col>116</xdr:col>
      <xdr:colOff>114300</xdr:colOff>
      <xdr:row>58</xdr:row>
      <xdr:rowOff>70676</xdr:rowOff>
    </xdr:to>
    <xdr:sp macro="" textlink="">
      <xdr:nvSpPr>
        <xdr:cNvPr id="812" name="楕円 811"/>
        <xdr:cNvSpPr/>
      </xdr:nvSpPr>
      <xdr:spPr>
        <a:xfrm>
          <a:off x="22110700" y="991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118953</xdr:rowOff>
    </xdr:from>
    <xdr:ext cx="469744" cy="259045"/>
    <xdr:sp macro="" textlink="">
      <xdr:nvSpPr>
        <xdr:cNvPr id="813" name="貸付金該当値テキスト"/>
        <xdr:cNvSpPr txBox="1"/>
      </xdr:nvSpPr>
      <xdr:spPr>
        <a:xfrm>
          <a:off x="22212300" y="989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140144</xdr:rowOff>
    </xdr:from>
    <xdr:to>
      <xdr:col>112</xdr:col>
      <xdr:colOff>38100</xdr:colOff>
      <xdr:row>58</xdr:row>
      <xdr:rowOff>70294</xdr:rowOff>
    </xdr:to>
    <xdr:sp macro="" textlink="">
      <xdr:nvSpPr>
        <xdr:cNvPr id="814" name="楕円 813"/>
        <xdr:cNvSpPr/>
      </xdr:nvSpPr>
      <xdr:spPr>
        <a:xfrm>
          <a:off x="21272500" y="9912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61421</xdr:rowOff>
    </xdr:from>
    <xdr:ext cx="469744" cy="259045"/>
    <xdr:sp macro="" textlink="">
      <xdr:nvSpPr>
        <xdr:cNvPr id="815" name="テキスト ボックス 814"/>
        <xdr:cNvSpPr txBox="1"/>
      </xdr:nvSpPr>
      <xdr:spPr>
        <a:xfrm>
          <a:off x="21088428" y="10005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139116</xdr:rowOff>
    </xdr:from>
    <xdr:to>
      <xdr:col>107</xdr:col>
      <xdr:colOff>101600</xdr:colOff>
      <xdr:row>58</xdr:row>
      <xdr:rowOff>69266</xdr:rowOff>
    </xdr:to>
    <xdr:sp macro="" textlink="">
      <xdr:nvSpPr>
        <xdr:cNvPr id="816" name="楕円 815"/>
        <xdr:cNvSpPr/>
      </xdr:nvSpPr>
      <xdr:spPr>
        <a:xfrm>
          <a:off x="20383500" y="9911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60393</xdr:rowOff>
    </xdr:from>
    <xdr:ext cx="469744" cy="259045"/>
    <xdr:sp macro="" textlink="">
      <xdr:nvSpPr>
        <xdr:cNvPr id="817" name="テキスト ボックス 816"/>
        <xdr:cNvSpPr txBox="1"/>
      </xdr:nvSpPr>
      <xdr:spPr>
        <a:xfrm>
          <a:off x="20199428" y="10004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138430</xdr:rowOff>
    </xdr:from>
    <xdr:to>
      <xdr:col>102</xdr:col>
      <xdr:colOff>165100</xdr:colOff>
      <xdr:row>58</xdr:row>
      <xdr:rowOff>68580</xdr:rowOff>
    </xdr:to>
    <xdr:sp macro="" textlink="">
      <xdr:nvSpPr>
        <xdr:cNvPr id="818" name="楕円 817"/>
        <xdr:cNvSpPr/>
      </xdr:nvSpPr>
      <xdr:spPr>
        <a:xfrm>
          <a:off x="19494500" y="991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59707</xdr:rowOff>
    </xdr:from>
    <xdr:ext cx="469744" cy="259045"/>
    <xdr:sp macro="" textlink="">
      <xdr:nvSpPr>
        <xdr:cNvPr id="819" name="テキスト ボックス 818"/>
        <xdr:cNvSpPr txBox="1"/>
      </xdr:nvSpPr>
      <xdr:spPr>
        <a:xfrm>
          <a:off x="19310428" y="1000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137554</xdr:rowOff>
    </xdr:from>
    <xdr:to>
      <xdr:col>98</xdr:col>
      <xdr:colOff>38100</xdr:colOff>
      <xdr:row>58</xdr:row>
      <xdr:rowOff>67704</xdr:rowOff>
    </xdr:to>
    <xdr:sp macro="" textlink="">
      <xdr:nvSpPr>
        <xdr:cNvPr id="820" name="楕円 819"/>
        <xdr:cNvSpPr/>
      </xdr:nvSpPr>
      <xdr:spPr>
        <a:xfrm>
          <a:off x="18605500" y="9910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58831</xdr:rowOff>
    </xdr:from>
    <xdr:ext cx="469744" cy="259045"/>
    <xdr:sp macro="" textlink="">
      <xdr:nvSpPr>
        <xdr:cNvPr id="821" name="テキスト ボックス 820"/>
        <xdr:cNvSpPr txBox="1"/>
      </xdr:nvSpPr>
      <xdr:spPr>
        <a:xfrm>
          <a:off x="18421428" y="10002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2" name="テキスト ボックス 831"/>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4" name="テキスト ボックス 83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6" name="テキスト ボックス 83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8" name="テキスト ボックス 83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0" name="テキスト ボックス 83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2" name="テキスト ボックス 841"/>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4" name="テキスト ボックス 84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4102</xdr:rowOff>
    </xdr:from>
    <xdr:to>
      <xdr:col>116</xdr:col>
      <xdr:colOff>62864</xdr:colOff>
      <xdr:row>78</xdr:row>
      <xdr:rowOff>16103</xdr:rowOff>
    </xdr:to>
    <xdr:cxnSp macro="">
      <xdr:nvCxnSpPr>
        <xdr:cNvPr id="846" name="直線コネクタ 845"/>
        <xdr:cNvCxnSpPr/>
      </xdr:nvCxnSpPr>
      <xdr:spPr>
        <a:xfrm flipV="1">
          <a:off x="22159595" y="12177052"/>
          <a:ext cx="1269" cy="1212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19930</xdr:rowOff>
    </xdr:from>
    <xdr:ext cx="534377" cy="259045"/>
    <xdr:sp macro="" textlink="">
      <xdr:nvSpPr>
        <xdr:cNvPr id="847" name="繰出金最小値テキスト"/>
        <xdr:cNvSpPr txBox="1"/>
      </xdr:nvSpPr>
      <xdr:spPr>
        <a:xfrm>
          <a:off x="22212300" y="13393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16103</xdr:rowOff>
    </xdr:from>
    <xdr:to>
      <xdr:col>116</xdr:col>
      <xdr:colOff>152400</xdr:colOff>
      <xdr:row>78</xdr:row>
      <xdr:rowOff>16103</xdr:rowOff>
    </xdr:to>
    <xdr:cxnSp macro="">
      <xdr:nvCxnSpPr>
        <xdr:cNvPr id="848" name="直線コネクタ 847"/>
        <xdr:cNvCxnSpPr/>
      </xdr:nvCxnSpPr>
      <xdr:spPr>
        <a:xfrm>
          <a:off x="22072600" y="13389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122229</xdr:rowOff>
    </xdr:from>
    <xdr:ext cx="534377" cy="259045"/>
    <xdr:sp macro="" textlink="">
      <xdr:nvSpPr>
        <xdr:cNvPr id="849" name="繰出金最大値テキスト"/>
        <xdr:cNvSpPr txBox="1"/>
      </xdr:nvSpPr>
      <xdr:spPr>
        <a:xfrm>
          <a:off x="22212300" y="11952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4102</xdr:rowOff>
    </xdr:from>
    <xdr:to>
      <xdr:col>116</xdr:col>
      <xdr:colOff>152400</xdr:colOff>
      <xdr:row>71</xdr:row>
      <xdr:rowOff>4102</xdr:rowOff>
    </xdr:to>
    <xdr:cxnSp macro="">
      <xdr:nvCxnSpPr>
        <xdr:cNvPr id="850" name="直線コネクタ 849"/>
        <xdr:cNvCxnSpPr/>
      </xdr:nvCxnSpPr>
      <xdr:spPr>
        <a:xfrm>
          <a:off x="22072600" y="12177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158369</xdr:rowOff>
    </xdr:from>
    <xdr:to>
      <xdr:col>116</xdr:col>
      <xdr:colOff>63500</xdr:colOff>
      <xdr:row>76</xdr:row>
      <xdr:rowOff>96189</xdr:rowOff>
    </xdr:to>
    <xdr:cxnSp macro="">
      <xdr:nvCxnSpPr>
        <xdr:cNvPr id="851" name="直線コネクタ 850"/>
        <xdr:cNvCxnSpPr/>
      </xdr:nvCxnSpPr>
      <xdr:spPr>
        <a:xfrm>
          <a:off x="21323300" y="13017119"/>
          <a:ext cx="838200" cy="109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24922</xdr:rowOff>
    </xdr:from>
    <xdr:ext cx="534377" cy="259045"/>
    <xdr:sp macro="" textlink="">
      <xdr:nvSpPr>
        <xdr:cNvPr id="852" name="繰出金平均値テキスト"/>
        <xdr:cNvSpPr txBox="1"/>
      </xdr:nvSpPr>
      <xdr:spPr>
        <a:xfrm>
          <a:off x="22212300" y="13055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46495</xdr:rowOff>
    </xdr:from>
    <xdr:to>
      <xdr:col>116</xdr:col>
      <xdr:colOff>114300</xdr:colOff>
      <xdr:row>76</xdr:row>
      <xdr:rowOff>148095</xdr:rowOff>
    </xdr:to>
    <xdr:sp macro="" textlink="">
      <xdr:nvSpPr>
        <xdr:cNvPr id="853" name="フローチャート: 判断 852"/>
        <xdr:cNvSpPr/>
      </xdr:nvSpPr>
      <xdr:spPr>
        <a:xfrm>
          <a:off x="22110700" y="130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158369</xdr:rowOff>
    </xdr:from>
    <xdr:to>
      <xdr:col>111</xdr:col>
      <xdr:colOff>177800</xdr:colOff>
      <xdr:row>75</xdr:row>
      <xdr:rowOff>165455</xdr:rowOff>
    </xdr:to>
    <xdr:cxnSp macro="">
      <xdr:nvCxnSpPr>
        <xdr:cNvPr id="854" name="直線コネクタ 853"/>
        <xdr:cNvCxnSpPr/>
      </xdr:nvCxnSpPr>
      <xdr:spPr>
        <a:xfrm flipV="1">
          <a:off x="20434300" y="13017119"/>
          <a:ext cx="889000" cy="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27330</xdr:rowOff>
    </xdr:from>
    <xdr:to>
      <xdr:col>112</xdr:col>
      <xdr:colOff>38100</xdr:colOff>
      <xdr:row>76</xdr:row>
      <xdr:rowOff>128930</xdr:rowOff>
    </xdr:to>
    <xdr:sp macro="" textlink="">
      <xdr:nvSpPr>
        <xdr:cNvPr id="855" name="フローチャート: 判断 854"/>
        <xdr:cNvSpPr/>
      </xdr:nvSpPr>
      <xdr:spPr>
        <a:xfrm>
          <a:off x="21272500" y="1305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120057</xdr:rowOff>
    </xdr:from>
    <xdr:ext cx="534377" cy="259045"/>
    <xdr:sp macro="" textlink="">
      <xdr:nvSpPr>
        <xdr:cNvPr id="856" name="テキスト ボックス 855"/>
        <xdr:cNvSpPr txBox="1"/>
      </xdr:nvSpPr>
      <xdr:spPr>
        <a:xfrm>
          <a:off x="21056111" y="1315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165455</xdr:rowOff>
    </xdr:from>
    <xdr:to>
      <xdr:col>107</xdr:col>
      <xdr:colOff>50800</xdr:colOff>
      <xdr:row>75</xdr:row>
      <xdr:rowOff>168542</xdr:rowOff>
    </xdr:to>
    <xdr:cxnSp macro="">
      <xdr:nvCxnSpPr>
        <xdr:cNvPr id="857" name="直線コネクタ 856"/>
        <xdr:cNvCxnSpPr/>
      </xdr:nvCxnSpPr>
      <xdr:spPr>
        <a:xfrm flipV="1">
          <a:off x="19545300" y="13024205"/>
          <a:ext cx="889000" cy="3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156414</xdr:rowOff>
    </xdr:from>
    <xdr:to>
      <xdr:col>107</xdr:col>
      <xdr:colOff>101600</xdr:colOff>
      <xdr:row>76</xdr:row>
      <xdr:rowOff>86564</xdr:rowOff>
    </xdr:to>
    <xdr:sp macro="" textlink="">
      <xdr:nvSpPr>
        <xdr:cNvPr id="858" name="フローチャート: 判断 857"/>
        <xdr:cNvSpPr/>
      </xdr:nvSpPr>
      <xdr:spPr>
        <a:xfrm>
          <a:off x="20383500" y="13015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77691</xdr:rowOff>
    </xdr:from>
    <xdr:ext cx="534377" cy="259045"/>
    <xdr:sp macro="" textlink="">
      <xdr:nvSpPr>
        <xdr:cNvPr id="859" name="テキスト ボックス 858"/>
        <xdr:cNvSpPr txBox="1"/>
      </xdr:nvSpPr>
      <xdr:spPr>
        <a:xfrm>
          <a:off x="20167111" y="13107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168542</xdr:rowOff>
    </xdr:from>
    <xdr:to>
      <xdr:col>102</xdr:col>
      <xdr:colOff>114300</xdr:colOff>
      <xdr:row>76</xdr:row>
      <xdr:rowOff>69138</xdr:rowOff>
    </xdr:to>
    <xdr:cxnSp macro="">
      <xdr:nvCxnSpPr>
        <xdr:cNvPr id="860" name="直線コネクタ 859"/>
        <xdr:cNvCxnSpPr/>
      </xdr:nvCxnSpPr>
      <xdr:spPr>
        <a:xfrm flipV="1">
          <a:off x="18656300" y="13027292"/>
          <a:ext cx="889000" cy="72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97472</xdr:rowOff>
    </xdr:from>
    <xdr:to>
      <xdr:col>102</xdr:col>
      <xdr:colOff>165100</xdr:colOff>
      <xdr:row>76</xdr:row>
      <xdr:rowOff>27623</xdr:rowOff>
    </xdr:to>
    <xdr:sp macro="" textlink="">
      <xdr:nvSpPr>
        <xdr:cNvPr id="861" name="フローチャート: 判断 860"/>
        <xdr:cNvSpPr/>
      </xdr:nvSpPr>
      <xdr:spPr>
        <a:xfrm>
          <a:off x="19494500" y="1295622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44149</xdr:rowOff>
    </xdr:from>
    <xdr:ext cx="534377" cy="259045"/>
    <xdr:sp macro="" textlink="">
      <xdr:nvSpPr>
        <xdr:cNvPr id="862" name="テキスト ボックス 861"/>
        <xdr:cNvSpPr txBox="1"/>
      </xdr:nvSpPr>
      <xdr:spPr>
        <a:xfrm>
          <a:off x="19278111" y="12731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110122</xdr:rowOff>
    </xdr:from>
    <xdr:to>
      <xdr:col>98</xdr:col>
      <xdr:colOff>38100</xdr:colOff>
      <xdr:row>76</xdr:row>
      <xdr:rowOff>40272</xdr:rowOff>
    </xdr:to>
    <xdr:sp macro="" textlink="">
      <xdr:nvSpPr>
        <xdr:cNvPr id="863" name="フローチャート: 判断 862"/>
        <xdr:cNvSpPr/>
      </xdr:nvSpPr>
      <xdr:spPr>
        <a:xfrm>
          <a:off x="18605500" y="129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56799</xdr:rowOff>
    </xdr:from>
    <xdr:ext cx="534377" cy="259045"/>
    <xdr:sp macro="" textlink="">
      <xdr:nvSpPr>
        <xdr:cNvPr id="864" name="テキスト ボックス 863"/>
        <xdr:cNvSpPr txBox="1"/>
      </xdr:nvSpPr>
      <xdr:spPr>
        <a:xfrm>
          <a:off x="18389111" y="12744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45389</xdr:rowOff>
    </xdr:from>
    <xdr:to>
      <xdr:col>116</xdr:col>
      <xdr:colOff>114300</xdr:colOff>
      <xdr:row>76</xdr:row>
      <xdr:rowOff>146989</xdr:rowOff>
    </xdr:to>
    <xdr:sp macro="" textlink="">
      <xdr:nvSpPr>
        <xdr:cNvPr id="870" name="楕円 869"/>
        <xdr:cNvSpPr/>
      </xdr:nvSpPr>
      <xdr:spPr>
        <a:xfrm>
          <a:off x="22110700" y="13075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68266</xdr:rowOff>
    </xdr:from>
    <xdr:ext cx="534377" cy="259045"/>
    <xdr:sp macro="" textlink="">
      <xdr:nvSpPr>
        <xdr:cNvPr id="871" name="繰出金該当値テキスト"/>
        <xdr:cNvSpPr txBox="1"/>
      </xdr:nvSpPr>
      <xdr:spPr>
        <a:xfrm>
          <a:off x="22212300" y="12927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107569</xdr:rowOff>
    </xdr:from>
    <xdr:to>
      <xdr:col>112</xdr:col>
      <xdr:colOff>38100</xdr:colOff>
      <xdr:row>76</xdr:row>
      <xdr:rowOff>37719</xdr:rowOff>
    </xdr:to>
    <xdr:sp macro="" textlink="">
      <xdr:nvSpPr>
        <xdr:cNvPr id="872" name="楕円 871"/>
        <xdr:cNvSpPr/>
      </xdr:nvSpPr>
      <xdr:spPr>
        <a:xfrm>
          <a:off x="21272500" y="12966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54246</xdr:rowOff>
    </xdr:from>
    <xdr:ext cx="534377" cy="259045"/>
    <xdr:sp macro="" textlink="">
      <xdr:nvSpPr>
        <xdr:cNvPr id="873" name="テキスト ボックス 872"/>
        <xdr:cNvSpPr txBox="1"/>
      </xdr:nvSpPr>
      <xdr:spPr>
        <a:xfrm>
          <a:off x="21056111" y="12741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114656</xdr:rowOff>
    </xdr:from>
    <xdr:to>
      <xdr:col>107</xdr:col>
      <xdr:colOff>101600</xdr:colOff>
      <xdr:row>76</xdr:row>
      <xdr:rowOff>44807</xdr:rowOff>
    </xdr:to>
    <xdr:sp macro="" textlink="">
      <xdr:nvSpPr>
        <xdr:cNvPr id="874" name="楕円 873"/>
        <xdr:cNvSpPr/>
      </xdr:nvSpPr>
      <xdr:spPr>
        <a:xfrm>
          <a:off x="20383500" y="1297340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61333</xdr:rowOff>
    </xdr:from>
    <xdr:ext cx="534377" cy="259045"/>
    <xdr:sp macro="" textlink="">
      <xdr:nvSpPr>
        <xdr:cNvPr id="875" name="テキスト ボックス 874"/>
        <xdr:cNvSpPr txBox="1"/>
      </xdr:nvSpPr>
      <xdr:spPr>
        <a:xfrm>
          <a:off x="20167111" y="1274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117742</xdr:rowOff>
    </xdr:from>
    <xdr:to>
      <xdr:col>102</xdr:col>
      <xdr:colOff>165100</xdr:colOff>
      <xdr:row>76</xdr:row>
      <xdr:rowOff>47892</xdr:rowOff>
    </xdr:to>
    <xdr:sp macro="" textlink="">
      <xdr:nvSpPr>
        <xdr:cNvPr id="876" name="楕円 875"/>
        <xdr:cNvSpPr/>
      </xdr:nvSpPr>
      <xdr:spPr>
        <a:xfrm>
          <a:off x="19494500" y="1297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39019</xdr:rowOff>
    </xdr:from>
    <xdr:ext cx="534377" cy="259045"/>
    <xdr:sp macro="" textlink="">
      <xdr:nvSpPr>
        <xdr:cNvPr id="877" name="テキスト ボックス 876"/>
        <xdr:cNvSpPr txBox="1"/>
      </xdr:nvSpPr>
      <xdr:spPr>
        <a:xfrm>
          <a:off x="19278111" y="13069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18338</xdr:rowOff>
    </xdr:from>
    <xdr:to>
      <xdr:col>98</xdr:col>
      <xdr:colOff>38100</xdr:colOff>
      <xdr:row>76</xdr:row>
      <xdr:rowOff>119938</xdr:rowOff>
    </xdr:to>
    <xdr:sp macro="" textlink="">
      <xdr:nvSpPr>
        <xdr:cNvPr id="878" name="楕円 877"/>
        <xdr:cNvSpPr/>
      </xdr:nvSpPr>
      <xdr:spPr>
        <a:xfrm>
          <a:off x="18605500" y="13048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111065</xdr:rowOff>
    </xdr:from>
    <xdr:ext cx="534377" cy="259045"/>
    <xdr:sp macro="" textlink="">
      <xdr:nvSpPr>
        <xdr:cNvPr id="879" name="テキスト ボックス 878"/>
        <xdr:cNvSpPr txBox="1"/>
      </xdr:nvSpPr>
      <xdr:spPr>
        <a:xfrm>
          <a:off x="18389111" y="13141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物件費は、</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保育所等乳児見守り安全対策事業等による需用費の増、生涯学習センター管理運営事業等による委託費の増により、前年度比</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1,504</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円の増加。</a:t>
          </a:r>
          <a:endPar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扶助費は、待機児童対策として保育施設の定員増を進めたことにより前年度比</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901</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円の増加。</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公債費は、</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臨時財政対策債</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が増加したこと等が要因となり、前年度比</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710</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円の増加。</a:t>
          </a:r>
          <a:endPar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人件費は、退職金が減少したことにより、前年度比</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752</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円の減少。</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神奈川県大和市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237,112
230,459
27.09
76,606,227
74,380,989
1,932,113
41,331,682
55,489,531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29.6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39007</xdr:rowOff>
    </xdr:from>
    <xdr:to>
      <xdr:col>24</xdr:col>
      <xdr:colOff>62865</xdr:colOff>
      <xdr:row>39</xdr:row>
      <xdr:rowOff>77107</xdr:rowOff>
    </xdr:to>
    <xdr:cxnSp macro="">
      <xdr:nvCxnSpPr>
        <xdr:cNvPr id="58" name="直線コネクタ 57"/>
        <xdr:cNvCxnSpPr/>
      </xdr:nvCxnSpPr>
      <xdr:spPr>
        <a:xfrm flipV="1">
          <a:off x="4633595" y="5353957"/>
          <a:ext cx="127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80934</xdr:rowOff>
    </xdr:from>
    <xdr:ext cx="469744" cy="259045"/>
    <xdr:sp macro="" textlink="">
      <xdr:nvSpPr>
        <xdr:cNvPr id="59" name="議会費最小値テキスト"/>
        <xdr:cNvSpPr txBox="1"/>
      </xdr:nvSpPr>
      <xdr:spPr>
        <a:xfrm>
          <a:off x="4686300" y="676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77107</xdr:rowOff>
    </xdr:from>
    <xdr:to>
      <xdr:col>24</xdr:col>
      <xdr:colOff>152400</xdr:colOff>
      <xdr:row>39</xdr:row>
      <xdr:rowOff>77107</xdr:rowOff>
    </xdr:to>
    <xdr:cxnSp macro="">
      <xdr:nvCxnSpPr>
        <xdr:cNvPr id="60" name="直線コネクタ 59"/>
        <xdr:cNvCxnSpPr/>
      </xdr:nvCxnSpPr>
      <xdr:spPr>
        <a:xfrm>
          <a:off x="4546600" y="676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157134</xdr:rowOff>
    </xdr:from>
    <xdr:ext cx="469744" cy="259045"/>
    <xdr:sp macro="" textlink="">
      <xdr:nvSpPr>
        <xdr:cNvPr id="61" name="議会費最大値テキスト"/>
        <xdr:cNvSpPr txBox="1"/>
      </xdr:nvSpPr>
      <xdr:spPr>
        <a:xfrm>
          <a:off x="4686300" y="5129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39007</xdr:rowOff>
    </xdr:from>
    <xdr:to>
      <xdr:col>24</xdr:col>
      <xdr:colOff>152400</xdr:colOff>
      <xdr:row>31</xdr:row>
      <xdr:rowOff>39007</xdr:rowOff>
    </xdr:to>
    <xdr:cxnSp macro="">
      <xdr:nvCxnSpPr>
        <xdr:cNvPr id="62" name="直線コネクタ 61"/>
        <xdr:cNvCxnSpPr/>
      </xdr:nvCxnSpPr>
      <xdr:spPr>
        <a:xfrm>
          <a:off x="4546600" y="5353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133169</xdr:rowOff>
    </xdr:from>
    <xdr:to>
      <xdr:col>24</xdr:col>
      <xdr:colOff>63500</xdr:colOff>
      <xdr:row>38</xdr:row>
      <xdr:rowOff>145143</xdr:rowOff>
    </xdr:to>
    <xdr:cxnSp macro="">
      <xdr:nvCxnSpPr>
        <xdr:cNvPr id="63" name="直線コネクタ 62"/>
        <xdr:cNvCxnSpPr/>
      </xdr:nvCxnSpPr>
      <xdr:spPr>
        <a:xfrm flipV="1">
          <a:off x="3797300" y="6648269"/>
          <a:ext cx="838200" cy="1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84563</xdr:rowOff>
    </xdr:from>
    <xdr:ext cx="469744" cy="259045"/>
    <xdr:sp macro="" textlink="">
      <xdr:nvSpPr>
        <xdr:cNvPr id="64" name="議会費平均値テキスト"/>
        <xdr:cNvSpPr txBox="1"/>
      </xdr:nvSpPr>
      <xdr:spPr>
        <a:xfrm>
          <a:off x="4686300" y="6085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61686</xdr:rowOff>
    </xdr:from>
    <xdr:to>
      <xdr:col>24</xdr:col>
      <xdr:colOff>114300</xdr:colOff>
      <xdr:row>36</xdr:row>
      <xdr:rowOff>163286</xdr:rowOff>
    </xdr:to>
    <xdr:sp macro="" textlink="">
      <xdr:nvSpPr>
        <xdr:cNvPr id="65" name="フローチャート: 判断 64"/>
        <xdr:cNvSpPr/>
      </xdr:nvSpPr>
      <xdr:spPr>
        <a:xfrm>
          <a:off x="4584700" y="6233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99423</xdr:rowOff>
    </xdr:from>
    <xdr:to>
      <xdr:col>19</xdr:col>
      <xdr:colOff>177800</xdr:colOff>
      <xdr:row>38</xdr:row>
      <xdr:rowOff>145143</xdr:rowOff>
    </xdr:to>
    <xdr:cxnSp macro="">
      <xdr:nvCxnSpPr>
        <xdr:cNvPr id="66" name="直線コネクタ 65"/>
        <xdr:cNvCxnSpPr/>
      </xdr:nvCxnSpPr>
      <xdr:spPr>
        <a:xfrm>
          <a:off x="2908300" y="6614523"/>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60597</xdr:rowOff>
    </xdr:from>
    <xdr:to>
      <xdr:col>20</xdr:col>
      <xdr:colOff>38100</xdr:colOff>
      <xdr:row>36</xdr:row>
      <xdr:rowOff>162197</xdr:rowOff>
    </xdr:to>
    <xdr:sp macro="" textlink="">
      <xdr:nvSpPr>
        <xdr:cNvPr id="67" name="フローチャート: 判断 66"/>
        <xdr:cNvSpPr/>
      </xdr:nvSpPr>
      <xdr:spPr>
        <a:xfrm>
          <a:off x="3746500" y="6232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7274</xdr:rowOff>
    </xdr:from>
    <xdr:ext cx="469744" cy="259045"/>
    <xdr:sp macro="" textlink="">
      <xdr:nvSpPr>
        <xdr:cNvPr id="68" name="テキスト ボックス 67"/>
        <xdr:cNvSpPr txBox="1"/>
      </xdr:nvSpPr>
      <xdr:spPr>
        <a:xfrm>
          <a:off x="3562428" y="6008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18869</xdr:rowOff>
    </xdr:from>
    <xdr:to>
      <xdr:col>15</xdr:col>
      <xdr:colOff>50800</xdr:colOff>
      <xdr:row>38</xdr:row>
      <xdr:rowOff>99423</xdr:rowOff>
    </xdr:to>
    <xdr:cxnSp macro="">
      <xdr:nvCxnSpPr>
        <xdr:cNvPr id="69" name="直線コネクタ 68"/>
        <xdr:cNvCxnSpPr/>
      </xdr:nvCxnSpPr>
      <xdr:spPr>
        <a:xfrm>
          <a:off x="2019300" y="6533969"/>
          <a:ext cx="889000" cy="80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50800</xdr:rowOff>
    </xdr:from>
    <xdr:to>
      <xdr:col>15</xdr:col>
      <xdr:colOff>101600</xdr:colOff>
      <xdr:row>36</xdr:row>
      <xdr:rowOff>152400</xdr:rowOff>
    </xdr:to>
    <xdr:sp macro="" textlink="">
      <xdr:nvSpPr>
        <xdr:cNvPr id="70" name="フローチャート: 判断 69"/>
        <xdr:cNvSpPr/>
      </xdr:nvSpPr>
      <xdr:spPr>
        <a:xfrm>
          <a:off x="2857500" y="622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168927</xdr:rowOff>
    </xdr:from>
    <xdr:ext cx="469744" cy="259045"/>
    <xdr:sp macro="" textlink="">
      <xdr:nvSpPr>
        <xdr:cNvPr id="71" name="テキスト ボックス 70"/>
        <xdr:cNvSpPr txBox="1"/>
      </xdr:nvSpPr>
      <xdr:spPr>
        <a:xfrm>
          <a:off x="2673428" y="599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18869</xdr:rowOff>
    </xdr:from>
    <xdr:to>
      <xdr:col>10</xdr:col>
      <xdr:colOff>114300</xdr:colOff>
      <xdr:row>38</xdr:row>
      <xdr:rowOff>51526</xdr:rowOff>
    </xdr:to>
    <xdr:cxnSp macro="">
      <xdr:nvCxnSpPr>
        <xdr:cNvPr id="72" name="直線コネクタ 71"/>
        <xdr:cNvCxnSpPr/>
      </xdr:nvCxnSpPr>
      <xdr:spPr>
        <a:xfrm flipV="1">
          <a:off x="1130300" y="653396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25219</xdr:rowOff>
    </xdr:from>
    <xdr:to>
      <xdr:col>10</xdr:col>
      <xdr:colOff>165100</xdr:colOff>
      <xdr:row>35</xdr:row>
      <xdr:rowOff>126819</xdr:rowOff>
    </xdr:to>
    <xdr:sp macro="" textlink="">
      <xdr:nvSpPr>
        <xdr:cNvPr id="73" name="フローチャート: 判断 72"/>
        <xdr:cNvSpPr/>
      </xdr:nvSpPr>
      <xdr:spPr>
        <a:xfrm>
          <a:off x="19685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143346</xdr:rowOff>
    </xdr:from>
    <xdr:ext cx="469744" cy="259045"/>
    <xdr:sp macro="" textlink="">
      <xdr:nvSpPr>
        <xdr:cNvPr id="74" name="テキスト ボックス 73"/>
        <xdr:cNvSpPr txBox="1"/>
      </xdr:nvSpPr>
      <xdr:spPr>
        <a:xfrm>
          <a:off x="1784428" y="5801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86178</xdr:rowOff>
    </xdr:from>
    <xdr:to>
      <xdr:col>6</xdr:col>
      <xdr:colOff>38100</xdr:colOff>
      <xdr:row>36</xdr:row>
      <xdr:rowOff>16328</xdr:rowOff>
    </xdr:to>
    <xdr:sp macro="" textlink="">
      <xdr:nvSpPr>
        <xdr:cNvPr id="75" name="フローチャート: 判断 74"/>
        <xdr:cNvSpPr/>
      </xdr:nvSpPr>
      <xdr:spPr>
        <a:xfrm>
          <a:off x="1079500" y="608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32855</xdr:rowOff>
    </xdr:from>
    <xdr:ext cx="469744" cy="259045"/>
    <xdr:sp macro="" textlink="">
      <xdr:nvSpPr>
        <xdr:cNvPr id="76" name="テキスト ボックス 75"/>
        <xdr:cNvSpPr txBox="1"/>
      </xdr:nvSpPr>
      <xdr:spPr>
        <a:xfrm>
          <a:off x="895428" y="5862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82369</xdr:rowOff>
    </xdr:from>
    <xdr:to>
      <xdr:col>24</xdr:col>
      <xdr:colOff>114300</xdr:colOff>
      <xdr:row>39</xdr:row>
      <xdr:rowOff>12519</xdr:rowOff>
    </xdr:to>
    <xdr:sp macro="" textlink="">
      <xdr:nvSpPr>
        <xdr:cNvPr id="82" name="楕円 81"/>
        <xdr:cNvSpPr/>
      </xdr:nvSpPr>
      <xdr:spPr>
        <a:xfrm>
          <a:off x="4584700" y="6597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168746</xdr:rowOff>
    </xdr:from>
    <xdr:ext cx="469744" cy="259045"/>
    <xdr:sp macro="" textlink="">
      <xdr:nvSpPr>
        <xdr:cNvPr id="83" name="議会費該当値テキスト"/>
        <xdr:cNvSpPr txBox="1"/>
      </xdr:nvSpPr>
      <xdr:spPr>
        <a:xfrm>
          <a:off x="4686300" y="6512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94343</xdr:rowOff>
    </xdr:from>
    <xdr:to>
      <xdr:col>20</xdr:col>
      <xdr:colOff>38100</xdr:colOff>
      <xdr:row>39</xdr:row>
      <xdr:rowOff>24493</xdr:rowOff>
    </xdr:to>
    <xdr:sp macro="" textlink="">
      <xdr:nvSpPr>
        <xdr:cNvPr id="84" name="楕円 83"/>
        <xdr:cNvSpPr/>
      </xdr:nvSpPr>
      <xdr:spPr>
        <a:xfrm>
          <a:off x="3746500" y="660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39</xdr:row>
      <xdr:rowOff>15620</xdr:rowOff>
    </xdr:from>
    <xdr:ext cx="469744" cy="259045"/>
    <xdr:sp macro="" textlink="">
      <xdr:nvSpPr>
        <xdr:cNvPr id="85" name="テキスト ボックス 84"/>
        <xdr:cNvSpPr txBox="1"/>
      </xdr:nvSpPr>
      <xdr:spPr>
        <a:xfrm>
          <a:off x="3562428" y="6702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48623</xdr:rowOff>
    </xdr:from>
    <xdr:to>
      <xdr:col>15</xdr:col>
      <xdr:colOff>101600</xdr:colOff>
      <xdr:row>38</xdr:row>
      <xdr:rowOff>150223</xdr:rowOff>
    </xdr:to>
    <xdr:sp macro="" textlink="">
      <xdr:nvSpPr>
        <xdr:cNvPr id="86" name="楕円 85"/>
        <xdr:cNvSpPr/>
      </xdr:nvSpPr>
      <xdr:spPr>
        <a:xfrm>
          <a:off x="2857500" y="656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141350</xdr:rowOff>
    </xdr:from>
    <xdr:ext cx="469744" cy="259045"/>
    <xdr:sp macro="" textlink="">
      <xdr:nvSpPr>
        <xdr:cNvPr id="87" name="テキスト ボックス 86"/>
        <xdr:cNvSpPr txBox="1"/>
      </xdr:nvSpPr>
      <xdr:spPr>
        <a:xfrm>
          <a:off x="2673428" y="6656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139519</xdr:rowOff>
    </xdr:from>
    <xdr:to>
      <xdr:col>10</xdr:col>
      <xdr:colOff>165100</xdr:colOff>
      <xdr:row>38</xdr:row>
      <xdr:rowOff>69669</xdr:rowOff>
    </xdr:to>
    <xdr:sp macro="" textlink="">
      <xdr:nvSpPr>
        <xdr:cNvPr id="88" name="楕円 87"/>
        <xdr:cNvSpPr/>
      </xdr:nvSpPr>
      <xdr:spPr>
        <a:xfrm>
          <a:off x="1968500" y="6483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60796</xdr:rowOff>
    </xdr:from>
    <xdr:ext cx="469744" cy="259045"/>
    <xdr:sp macro="" textlink="">
      <xdr:nvSpPr>
        <xdr:cNvPr id="89" name="テキスト ボックス 88"/>
        <xdr:cNvSpPr txBox="1"/>
      </xdr:nvSpPr>
      <xdr:spPr>
        <a:xfrm>
          <a:off x="1784428" y="6575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726</xdr:rowOff>
    </xdr:from>
    <xdr:to>
      <xdr:col>6</xdr:col>
      <xdr:colOff>38100</xdr:colOff>
      <xdr:row>38</xdr:row>
      <xdr:rowOff>102326</xdr:rowOff>
    </xdr:to>
    <xdr:sp macro="" textlink="">
      <xdr:nvSpPr>
        <xdr:cNvPr id="90" name="楕円 89"/>
        <xdr:cNvSpPr/>
      </xdr:nvSpPr>
      <xdr:spPr>
        <a:xfrm>
          <a:off x="1079500" y="6515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93453</xdr:rowOff>
    </xdr:from>
    <xdr:ext cx="469744" cy="259045"/>
    <xdr:sp macro="" textlink="">
      <xdr:nvSpPr>
        <xdr:cNvPr id="91" name="テキスト ボックス 90"/>
        <xdr:cNvSpPr txBox="1"/>
      </xdr:nvSpPr>
      <xdr:spPr>
        <a:xfrm>
          <a:off x="895428" y="6608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6" name="テキスト ボックス 115"/>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21383</xdr:rowOff>
    </xdr:from>
    <xdr:to>
      <xdr:col>24</xdr:col>
      <xdr:colOff>62865</xdr:colOff>
      <xdr:row>58</xdr:row>
      <xdr:rowOff>119094</xdr:rowOff>
    </xdr:to>
    <xdr:cxnSp macro="">
      <xdr:nvCxnSpPr>
        <xdr:cNvPr id="118" name="直線コネクタ 117"/>
        <xdr:cNvCxnSpPr/>
      </xdr:nvCxnSpPr>
      <xdr:spPr>
        <a:xfrm flipV="1">
          <a:off x="4633595" y="8593883"/>
          <a:ext cx="1270" cy="1469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122921</xdr:rowOff>
    </xdr:from>
    <xdr:ext cx="534377" cy="259045"/>
    <xdr:sp macro="" textlink="">
      <xdr:nvSpPr>
        <xdr:cNvPr id="119" name="総務費最小値テキスト"/>
        <xdr:cNvSpPr txBox="1"/>
      </xdr:nvSpPr>
      <xdr:spPr>
        <a:xfrm>
          <a:off x="4686300" y="1006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119094</xdr:rowOff>
    </xdr:from>
    <xdr:to>
      <xdr:col>24</xdr:col>
      <xdr:colOff>152400</xdr:colOff>
      <xdr:row>58</xdr:row>
      <xdr:rowOff>119094</xdr:rowOff>
    </xdr:to>
    <xdr:cxnSp macro="">
      <xdr:nvCxnSpPr>
        <xdr:cNvPr id="120" name="直線コネクタ 119"/>
        <xdr:cNvCxnSpPr/>
      </xdr:nvCxnSpPr>
      <xdr:spPr>
        <a:xfrm>
          <a:off x="4546600" y="1006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139510</xdr:rowOff>
    </xdr:from>
    <xdr:ext cx="534377" cy="259045"/>
    <xdr:sp macro="" textlink="">
      <xdr:nvSpPr>
        <xdr:cNvPr id="121" name="総務費最大値テキスト"/>
        <xdr:cNvSpPr txBox="1"/>
      </xdr:nvSpPr>
      <xdr:spPr>
        <a:xfrm>
          <a:off x="4686300" y="8369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69,623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21383</xdr:rowOff>
    </xdr:from>
    <xdr:to>
      <xdr:col>24</xdr:col>
      <xdr:colOff>152400</xdr:colOff>
      <xdr:row>50</xdr:row>
      <xdr:rowOff>21383</xdr:rowOff>
    </xdr:to>
    <xdr:cxnSp macro="">
      <xdr:nvCxnSpPr>
        <xdr:cNvPr id="122" name="直線コネクタ 121"/>
        <xdr:cNvCxnSpPr/>
      </xdr:nvCxnSpPr>
      <xdr:spPr>
        <a:xfrm>
          <a:off x="4546600" y="8593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105149</xdr:rowOff>
    </xdr:from>
    <xdr:to>
      <xdr:col>24</xdr:col>
      <xdr:colOff>63500</xdr:colOff>
      <xdr:row>57</xdr:row>
      <xdr:rowOff>123927</xdr:rowOff>
    </xdr:to>
    <xdr:cxnSp macro="">
      <xdr:nvCxnSpPr>
        <xdr:cNvPr id="123" name="直線コネクタ 122"/>
        <xdr:cNvCxnSpPr/>
      </xdr:nvCxnSpPr>
      <xdr:spPr>
        <a:xfrm flipV="1">
          <a:off x="3797300" y="9877799"/>
          <a:ext cx="838200" cy="18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150541</xdr:rowOff>
    </xdr:from>
    <xdr:ext cx="534377" cy="259045"/>
    <xdr:sp macro="" textlink="">
      <xdr:nvSpPr>
        <xdr:cNvPr id="124" name="総務費平均値テキスト"/>
        <xdr:cNvSpPr txBox="1"/>
      </xdr:nvSpPr>
      <xdr:spPr>
        <a:xfrm>
          <a:off x="4686300" y="94088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127664</xdr:rowOff>
    </xdr:from>
    <xdr:to>
      <xdr:col>24</xdr:col>
      <xdr:colOff>114300</xdr:colOff>
      <xdr:row>56</xdr:row>
      <xdr:rowOff>57814</xdr:rowOff>
    </xdr:to>
    <xdr:sp macro="" textlink="">
      <xdr:nvSpPr>
        <xdr:cNvPr id="125" name="フローチャート: 判断 124"/>
        <xdr:cNvSpPr/>
      </xdr:nvSpPr>
      <xdr:spPr>
        <a:xfrm>
          <a:off x="4584700" y="955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123927</xdr:rowOff>
    </xdr:from>
    <xdr:to>
      <xdr:col>19</xdr:col>
      <xdr:colOff>177800</xdr:colOff>
      <xdr:row>57</xdr:row>
      <xdr:rowOff>161809</xdr:rowOff>
    </xdr:to>
    <xdr:cxnSp macro="">
      <xdr:nvCxnSpPr>
        <xdr:cNvPr id="126" name="直線コネクタ 125"/>
        <xdr:cNvCxnSpPr/>
      </xdr:nvCxnSpPr>
      <xdr:spPr>
        <a:xfrm flipV="1">
          <a:off x="2908300" y="9896577"/>
          <a:ext cx="889000" cy="37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31717</xdr:rowOff>
    </xdr:from>
    <xdr:to>
      <xdr:col>20</xdr:col>
      <xdr:colOff>38100</xdr:colOff>
      <xdr:row>56</xdr:row>
      <xdr:rowOff>133317</xdr:rowOff>
    </xdr:to>
    <xdr:sp macro="" textlink="">
      <xdr:nvSpPr>
        <xdr:cNvPr id="127" name="フローチャート: 判断 126"/>
        <xdr:cNvSpPr/>
      </xdr:nvSpPr>
      <xdr:spPr>
        <a:xfrm>
          <a:off x="3746500" y="963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149844</xdr:rowOff>
    </xdr:from>
    <xdr:ext cx="534377" cy="259045"/>
    <xdr:sp macro="" textlink="">
      <xdr:nvSpPr>
        <xdr:cNvPr id="128" name="テキスト ボックス 127"/>
        <xdr:cNvSpPr txBox="1"/>
      </xdr:nvSpPr>
      <xdr:spPr>
        <a:xfrm>
          <a:off x="3530111" y="940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96951</xdr:rowOff>
    </xdr:from>
    <xdr:to>
      <xdr:col>15</xdr:col>
      <xdr:colOff>50800</xdr:colOff>
      <xdr:row>57</xdr:row>
      <xdr:rowOff>161809</xdr:rowOff>
    </xdr:to>
    <xdr:cxnSp macro="">
      <xdr:nvCxnSpPr>
        <xdr:cNvPr id="129" name="直線コネクタ 128"/>
        <xdr:cNvCxnSpPr/>
      </xdr:nvCxnSpPr>
      <xdr:spPr>
        <a:xfrm>
          <a:off x="2019300" y="9869601"/>
          <a:ext cx="889000" cy="64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35995</xdr:rowOff>
    </xdr:from>
    <xdr:to>
      <xdr:col>15</xdr:col>
      <xdr:colOff>101600</xdr:colOff>
      <xdr:row>56</xdr:row>
      <xdr:rowOff>137595</xdr:rowOff>
    </xdr:to>
    <xdr:sp macro="" textlink="">
      <xdr:nvSpPr>
        <xdr:cNvPr id="130" name="フローチャート: 判断 129"/>
        <xdr:cNvSpPr/>
      </xdr:nvSpPr>
      <xdr:spPr>
        <a:xfrm>
          <a:off x="2857500" y="963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154122</xdr:rowOff>
    </xdr:from>
    <xdr:ext cx="534377" cy="259045"/>
    <xdr:sp macro="" textlink="">
      <xdr:nvSpPr>
        <xdr:cNvPr id="131" name="テキスト ボックス 130"/>
        <xdr:cNvSpPr txBox="1"/>
      </xdr:nvSpPr>
      <xdr:spPr>
        <a:xfrm>
          <a:off x="2641111" y="9412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155081</xdr:rowOff>
    </xdr:from>
    <xdr:to>
      <xdr:col>10</xdr:col>
      <xdr:colOff>114300</xdr:colOff>
      <xdr:row>57</xdr:row>
      <xdr:rowOff>96951</xdr:rowOff>
    </xdr:to>
    <xdr:cxnSp macro="">
      <xdr:nvCxnSpPr>
        <xdr:cNvPr id="132" name="直線コネクタ 131"/>
        <xdr:cNvCxnSpPr/>
      </xdr:nvCxnSpPr>
      <xdr:spPr>
        <a:xfrm>
          <a:off x="1130300" y="9756281"/>
          <a:ext cx="889000" cy="113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63623</xdr:rowOff>
    </xdr:from>
    <xdr:to>
      <xdr:col>10</xdr:col>
      <xdr:colOff>165100</xdr:colOff>
      <xdr:row>55</xdr:row>
      <xdr:rowOff>165223</xdr:rowOff>
    </xdr:to>
    <xdr:sp macro="" textlink="">
      <xdr:nvSpPr>
        <xdr:cNvPr id="133" name="フローチャート: 判断 132"/>
        <xdr:cNvSpPr/>
      </xdr:nvSpPr>
      <xdr:spPr>
        <a:xfrm>
          <a:off x="1968500" y="949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10300</xdr:rowOff>
    </xdr:from>
    <xdr:ext cx="534377" cy="259045"/>
    <xdr:sp macro="" textlink="">
      <xdr:nvSpPr>
        <xdr:cNvPr id="134" name="テキスト ボックス 133"/>
        <xdr:cNvSpPr txBox="1"/>
      </xdr:nvSpPr>
      <xdr:spPr>
        <a:xfrm>
          <a:off x="1752111" y="926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23684</xdr:rowOff>
    </xdr:from>
    <xdr:to>
      <xdr:col>6</xdr:col>
      <xdr:colOff>38100</xdr:colOff>
      <xdr:row>56</xdr:row>
      <xdr:rowOff>125284</xdr:rowOff>
    </xdr:to>
    <xdr:sp macro="" textlink="">
      <xdr:nvSpPr>
        <xdr:cNvPr id="135" name="フローチャート: 判断 134"/>
        <xdr:cNvSpPr/>
      </xdr:nvSpPr>
      <xdr:spPr>
        <a:xfrm>
          <a:off x="1079500" y="962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141811</xdr:rowOff>
    </xdr:from>
    <xdr:ext cx="534377" cy="259045"/>
    <xdr:sp macro="" textlink="">
      <xdr:nvSpPr>
        <xdr:cNvPr id="136" name="テキスト ボックス 135"/>
        <xdr:cNvSpPr txBox="1"/>
      </xdr:nvSpPr>
      <xdr:spPr>
        <a:xfrm>
          <a:off x="863111" y="940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54349</xdr:rowOff>
    </xdr:from>
    <xdr:to>
      <xdr:col>24</xdr:col>
      <xdr:colOff>114300</xdr:colOff>
      <xdr:row>57</xdr:row>
      <xdr:rowOff>155949</xdr:rowOff>
    </xdr:to>
    <xdr:sp macro="" textlink="">
      <xdr:nvSpPr>
        <xdr:cNvPr id="142" name="楕円 141"/>
        <xdr:cNvSpPr/>
      </xdr:nvSpPr>
      <xdr:spPr>
        <a:xfrm>
          <a:off x="4584700" y="9826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32776</xdr:rowOff>
    </xdr:from>
    <xdr:ext cx="534377" cy="259045"/>
    <xdr:sp macro="" textlink="">
      <xdr:nvSpPr>
        <xdr:cNvPr id="143" name="総務費該当値テキスト"/>
        <xdr:cNvSpPr txBox="1"/>
      </xdr:nvSpPr>
      <xdr:spPr>
        <a:xfrm>
          <a:off x="4686300" y="980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73127</xdr:rowOff>
    </xdr:from>
    <xdr:to>
      <xdr:col>20</xdr:col>
      <xdr:colOff>38100</xdr:colOff>
      <xdr:row>58</xdr:row>
      <xdr:rowOff>3277</xdr:rowOff>
    </xdr:to>
    <xdr:sp macro="" textlink="">
      <xdr:nvSpPr>
        <xdr:cNvPr id="144" name="楕円 143"/>
        <xdr:cNvSpPr/>
      </xdr:nvSpPr>
      <xdr:spPr>
        <a:xfrm>
          <a:off x="3746500" y="9845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165854</xdr:rowOff>
    </xdr:from>
    <xdr:ext cx="534377" cy="259045"/>
    <xdr:sp macro="" textlink="">
      <xdr:nvSpPr>
        <xdr:cNvPr id="145" name="テキスト ボックス 144"/>
        <xdr:cNvSpPr txBox="1"/>
      </xdr:nvSpPr>
      <xdr:spPr>
        <a:xfrm>
          <a:off x="3530111" y="9938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111009</xdr:rowOff>
    </xdr:from>
    <xdr:to>
      <xdr:col>15</xdr:col>
      <xdr:colOff>101600</xdr:colOff>
      <xdr:row>58</xdr:row>
      <xdr:rowOff>41159</xdr:rowOff>
    </xdr:to>
    <xdr:sp macro="" textlink="">
      <xdr:nvSpPr>
        <xdr:cNvPr id="146" name="楕円 145"/>
        <xdr:cNvSpPr/>
      </xdr:nvSpPr>
      <xdr:spPr>
        <a:xfrm>
          <a:off x="2857500" y="988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32286</xdr:rowOff>
    </xdr:from>
    <xdr:ext cx="534377" cy="259045"/>
    <xdr:sp macro="" textlink="">
      <xdr:nvSpPr>
        <xdr:cNvPr id="147" name="テキスト ボックス 146"/>
        <xdr:cNvSpPr txBox="1"/>
      </xdr:nvSpPr>
      <xdr:spPr>
        <a:xfrm>
          <a:off x="2641111" y="9976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46151</xdr:rowOff>
    </xdr:from>
    <xdr:to>
      <xdr:col>10</xdr:col>
      <xdr:colOff>165100</xdr:colOff>
      <xdr:row>57</xdr:row>
      <xdr:rowOff>147751</xdr:rowOff>
    </xdr:to>
    <xdr:sp macro="" textlink="">
      <xdr:nvSpPr>
        <xdr:cNvPr id="148" name="楕円 147"/>
        <xdr:cNvSpPr/>
      </xdr:nvSpPr>
      <xdr:spPr>
        <a:xfrm>
          <a:off x="1968500" y="9818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138878</xdr:rowOff>
    </xdr:from>
    <xdr:ext cx="534377" cy="259045"/>
    <xdr:sp macro="" textlink="">
      <xdr:nvSpPr>
        <xdr:cNvPr id="149" name="テキスト ボックス 148"/>
        <xdr:cNvSpPr txBox="1"/>
      </xdr:nvSpPr>
      <xdr:spPr>
        <a:xfrm>
          <a:off x="1752111" y="991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104281</xdr:rowOff>
    </xdr:from>
    <xdr:to>
      <xdr:col>6</xdr:col>
      <xdr:colOff>38100</xdr:colOff>
      <xdr:row>57</xdr:row>
      <xdr:rowOff>34431</xdr:rowOff>
    </xdr:to>
    <xdr:sp macro="" textlink="">
      <xdr:nvSpPr>
        <xdr:cNvPr id="150" name="楕円 149"/>
        <xdr:cNvSpPr/>
      </xdr:nvSpPr>
      <xdr:spPr>
        <a:xfrm>
          <a:off x="1079500" y="9705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25558</xdr:rowOff>
    </xdr:from>
    <xdr:ext cx="534377" cy="259045"/>
    <xdr:sp macro="" textlink="">
      <xdr:nvSpPr>
        <xdr:cNvPr id="151" name="テキスト ボックス 150"/>
        <xdr:cNvSpPr txBox="1"/>
      </xdr:nvSpPr>
      <xdr:spPr>
        <a:xfrm>
          <a:off x="863111" y="979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2" name="テキスト ボックス 161"/>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3" name="直線コネクタ 16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4" name="テキスト ボックス 163"/>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5" name="直線コネクタ 16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9" name="直線コネクタ 16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1" name="直線コネクタ 17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69367</xdr:rowOff>
    </xdr:from>
    <xdr:to>
      <xdr:col>24</xdr:col>
      <xdr:colOff>62865</xdr:colOff>
      <xdr:row>79</xdr:row>
      <xdr:rowOff>99180</xdr:rowOff>
    </xdr:to>
    <xdr:cxnSp macro="">
      <xdr:nvCxnSpPr>
        <xdr:cNvPr id="176" name="直線コネクタ 175"/>
        <xdr:cNvCxnSpPr/>
      </xdr:nvCxnSpPr>
      <xdr:spPr>
        <a:xfrm flipV="1">
          <a:off x="4633595" y="12242317"/>
          <a:ext cx="1270" cy="1401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103007</xdr:rowOff>
    </xdr:from>
    <xdr:ext cx="599010" cy="259045"/>
    <xdr:sp macro="" textlink="">
      <xdr:nvSpPr>
        <xdr:cNvPr id="177" name="民生費最小値テキスト"/>
        <xdr:cNvSpPr txBox="1"/>
      </xdr:nvSpPr>
      <xdr:spPr>
        <a:xfrm>
          <a:off x="4686300" y="13647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99180</xdr:rowOff>
    </xdr:from>
    <xdr:to>
      <xdr:col>24</xdr:col>
      <xdr:colOff>152400</xdr:colOff>
      <xdr:row>79</xdr:row>
      <xdr:rowOff>99180</xdr:rowOff>
    </xdr:to>
    <xdr:cxnSp macro="">
      <xdr:nvCxnSpPr>
        <xdr:cNvPr id="178" name="直線コネクタ 177"/>
        <xdr:cNvCxnSpPr/>
      </xdr:nvCxnSpPr>
      <xdr:spPr>
        <a:xfrm>
          <a:off x="4546600" y="1364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16044</xdr:rowOff>
    </xdr:from>
    <xdr:ext cx="599010" cy="259045"/>
    <xdr:sp macro="" textlink="">
      <xdr:nvSpPr>
        <xdr:cNvPr id="179" name="民生費最大値テキスト"/>
        <xdr:cNvSpPr txBox="1"/>
      </xdr:nvSpPr>
      <xdr:spPr>
        <a:xfrm>
          <a:off x="4686300" y="12017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190,692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69367</xdr:rowOff>
    </xdr:from>
    <xdr:to>
      <xdr:col>24</xdr:col>
      <xdr:colOff>152400</xdr:colOff>
      <xdr:row>71</xdr:row>
      <xdr:rowOff>69367</xdr:rowOff>
    </xdr:to>
    <xdr:cxnSp macro="">
      <xdr:nvCxnSpPr>
        <xdr:cNvPr id="180" name="直線コネクタ 179"/>
        <xdr:cNvCxnSpPr/>
      </xdr:nvCxnSpPr>
      <xdr:spPr>
        <a:xfrm>
          <a:off x="4546600" y="12242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131566</xdr:rowOff>
    </xdr:from>
    <xdr:to>
      <xdr:col>24</xdr:col>
      <xdr:colOff>63500</xdr:colOff>
      <xdr:row>76</xdr:row>
      <xdr:rowOff>140672</xdr:rowOff>
    </xdr:to>
    <xdr:cxnSp macro="">
      <xdr:nvCxnSpPr>
        <xdr:cNvPr id="181" name="直線コネクタ 180"/>
        <xdr:cNvCxnSpPr/>
      </xdr:nvCxnSpPr>
      <xdr:spPr>
        <a:xfrm flipV="1">
          <a:off x="3797300" y="13161766"/>
          <a:ext cx="838200" cy="9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67327</xdr:rowOff>
    </xdr:from>
    <xdr:ext cx="599010" cy="259045"/>
    <xdr:sp macro="" textlink="">
      <xdr:nvSpPr>
        <xdr:cNvPr id="182" name="民生費平均値テキスト"/>
        <xdr:cNvSpPr txBox="1"/>
      </xdr:nvSpPr>
      <xdr:spPr>
        <a:xfrm>
          <a:off x="4686300" y="130975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88900</xdr:rowOff>
    </xdr:from>
    <xdr:to>
      <xdr:col>24</xdr:col>
      <xdr:colOff>114300</xdr:colOff>
      <xdr:row>77</xdr:row>
      <xdr:rowOff>19050</xdr:rowOff>
    </xdr:to>
    <xdr:sp macro="" textlink="">
      <xdr:nvSpPr>
        <xdr:cNvPr id="183" name="フローチャート: 判断 182"/>
        <xdr:cNvSpPr/>
      </xdr:nvSpPr>
      <xdr:spPr>
        <a:xfrm>
          <a:off x="4584700" y="1311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140672</xdr:rowOff>
    </xdr:from>
    <xdr:to>
      <xdr:col>19</xdr:col>
      <xdr:colOff>177800</xdr:colOff>
      <xdr:row>77</xdr:row>
      <xdr:rowOff>27533</xdr:rowOff>
    </xdr:to>
    <xdr:cxnSp macro="">
      <xdr:nvCxnSpPr>
        <xdr:cNvPr id="184" name="直線コネクタ 183"/>
        <xdr:cNvCxnSpPr/>
      </xdr:nvCxnSpPr>
      <xdr:spPr>
        <a:xfrm flipV="1">
          <a:off x="2908300" y="13170872"/>
          <a:ext cx="889000" cy="58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5442</xdr:rowOff>
    </xdr:from>
    <xdr:to>
      <xdr:col>20</xdr:col>
      <xdr:colOff>38100</xdr:colOff>
      <xdr:row>76</xdr:row>
      <xdr:rowOff>107042</xdr:rowOff>
    </xdr:to>
    <xdr:sp macro="" textlink="">
      <xdr:nvSpPr>
        <xdr:cNvPr id="185" name="フローチャート: 判断 184"/>
        <xdr:cNvSpPr/>
      </xdr:nvSpPr>
      <xdr:spPr>
        <a:xfrm>
          <a:off x="3746500" y="13035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123569</xdr:rowOff>
    </xdr:from>
    <xdr:ext cx="599010" cy="259045"/>
    <xdr:sp macro="" textlink="">
      <xdr:nvSpPr>
        <xdr:cNvPr id="186" name="テキスト ボックス 185"/>
        <xdr:cNvSpPr txBox="1"/>
      </xdr:nvSpPr>
      <xdr:spPr>
        <a:xfrm>
          <a:off x="3497795" y="12810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27533</xdr:rowOff>
    </xdr:from>
    <xdr:to>
      <xdr:col>15</xdr:col>
      <xdr:colOff>50800</xdr:colOff>
      <xdr:row>77</xdr:row>
      <xdr:rowOff>139433</xdr:rowOff>
    </xdr:to>
    <xdr:cxnSp macro="">
      <xdr:nvCxnSpPr>
        <xdr:cNvPr id="187" name="直線コネクタ 186"/>
        <xdr:cNvCxnSpPr/>
      </xdr:nvCxnSpPr>
      <xdr:spPr>
        <a:xfrm flipV="1">
          <a:off x="2019300" y="13229183"/>
          <a:ext cx="889000" cy="111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66839</xdr:rowOff>
    </xdr:from>
    <xdr:to>
      <xdr:col>15</xdr:col>
      <xdr:colOff>101600</xdr:colOff>
      <xdr:row>76</xdr:row>
      <xdr:rowOff>168439</xdr:rowOff>
    </xdr:to>
    <xdr:sp macro="" textlink="">
      <xdr:nvSpPr>
        <xdr:cNvPr id="188" name="フローチャート: 判断 187"/>
        <xdr:cNvSpPr/>
      </xdr:nvSpPr>
      <xdr:spPr>
        <a:xfrm>
          <a:off x="2857500" y="13097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13517</xdr:rowOff>
    </xdr:from>
    <xdr:ext cx="599010" cy="259045"/>
    <xdr:sp macro="" textlink="">
      <xdr:nvSpPr>
        <xdr:cNvPr id="189" name="テキスト ボックス 188"/>
        <xdr:cNvSpPr txBox="1"/>
      </xdr:nvSpPr>
      <xdr:spPr>
        <a:xfrm>
          <a:off x="2608795" y="1287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139433</xdr:rowOff>
    </xdr:from>
    <xdr:to>
      <xdr:col>10</xdr:col>
      <xdr:colOff>114300</xdr:colOff>
      <xdr:row>78</xdr:row>
      <xdr:rowOff>49479</xdr:rowOff>
    </xdr:to>
    <xdr:cxnSp macro="">
      <xdr:nvCxnSpPr>
        <xdr:cNvPr id="190" name="直線コネクタ 189"/>
        <xdr:cNvCxnSpPr/>
      </xdr:nvCxnSpPr>
      <xdr:spPr>
        <a:xfrm flipV="1">
          <a:off x="1130300" y="13341083"/>
          <a:ext cx="889000" cy="81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138601</xdr:rowOff>
    </xdr:from>
    <xdr:to>
      <xdr:col>10</xdr:col>
      <xdr:colOff>165100</xdr:colOff>
      <xdr:row>77</xdr:row>
      <xdr:rowOff>68751</xdr:rowOff>
    </xdr:to>
    <xdr:sp macro="" textlink="">
      <xdr:nvSpPr>
        <xdr:cNvPr id="191" name="フローチャート: 判断 190"/>
        <xdr:cNvSpPr/>
      </xdr:nvSpPr>
      <xdr:spPr>
        <a:xfrm>
          <a:off x="1968500" y="1316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85279</xdr:rowOff>
    </xdr:from>
    <xdr:ext cx="599010" cy="259045"/>
    <xdr:sp macro="" textlink="">
      <xdr:nvSpPr>
        <xdr:cNvPr id="192" name="テキスト ボックス 191"/>
        <xdr:cNvSpPr txBox="1"/>
      </xdr:nvSpPr>
      <xdr:spPr>
        <a:xfrm>
          <a:off x="1719795" y="12944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57925</xdr:rowOff>
    </xdr:from>
    <xdr:to>
      <xdr:col>6</xdr:col>
      <xdr:colOff>38100</xdr:colOff>
      <xdr:row>77</xdr:row>
      <xdr:rowOff>159525</xdr:rowOff>
    </xdr:to>
    <xdr:sp macro="" textlink="">
      <xdr:nvSpPr>
        <xdr:cNvPr id="193" name="フローチャート: 判断 192"/>
        <xdr:cNvSpPr/>
      </xdr:nvSpPr>
      <xdr:spPr>
        <a:xfrm>
          <a:off x="1079500" y="1325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4602</xdr:rowOff>
    </xdr:from>
    <xdr:ext cx="599010" cy="259045"/>
    <xdr:sp macro="" textlink="">
      <xdr:nvSpPr>
        <xdr:cNvPr id="194" name="テキスト ボックス 193"/>
        <xdr:cNvSpPr txBox="1"/>
      </xdr:nvSpPr>
      <xdr:spPr>
        <a:xfrm>
          <a:off x="830795" y="13034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80766</xdr:rowOff>
    </xdr:from>
    <xdr:to>
      <xdr:col>24</xdr:col>
      <xdr:colOff>114300</xdr:colOff>
      <xdr:row>77</xdr:row>
      <xdr:rowOff>10916</xdr:rowOff>
    </xdr:to>
    <xdr:sp macro="" textlink="">
      <xdr:nvSpPr>
        <xdr:cNvPr id="200" name="楕円 199"/>
        <xdr:cNvSpPr/>
      </xdr:nvSpPr>
      <xdr:spPr>
        <a:xfrm>
          <a:off x="4584700" y="1311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103643</xdr:rowOff>
    </xdr:from>
    <xdr:ext cx="599010" cy="259045"/>
    <xdr:sp macro="" textlink="">
      <xdr:nvSpPr>
        <xdr:cNvPr id="201" name="民生費該当値テキスト"/>
        <xdr:cNvSpPr txBox="1"/>
      </xdr:nvSpPr>
      <xdr:spPr>
        <a:xfrm>
          <a:off x="4686300" y="12962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89872</xdr:rowOff>
    </xdr:from>
    <xdr:to>
      <xdr:col>20</xdr:col>
      <xdr:colOff>38100</xdr:colOff>
      <xdr:row>77</xdr:row>
      <xdr:rowOff>20022</xdr:rowOff>
    </xdr:to>
    <xdr:sp macro="" textlink="">
      <xdr:nvSpPr>
        <xdr:cNvPr id="202" name="楕円 201"/>
        <xdr:cNvSpPr/>
      </xdr:nvSpPr>
      <xdr:spPr>
        <a:xfrm>
          <a:off x="3746500" y="1312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11149</xdr:rowOff>
    </xdr:from>
    <xdr:ext cx="599010" cy="259045"/>
    <xdr:sp macro="" textlink="">
      <xdr:nvSpPr>
        <xdr:cNvPr id="203" name="テキスト ボックス 202"/>
        <xdr:cNvSpPr txBox="1"/>
      </xdr:nvSpPr>
      <xdr:spPr>
        <a:xfrm>
          <a:off x="3497795" y="13212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148183</xdr:rowOff>
    </xdr:from>
    <xdr:to>
      <xdr:col>15</xdr:col>
      <xdr:colOff>101600</xdr:colOff>
      <xdr:row>77</xdr:row>
      <xdr:rowOff>78333</xdr:rowOff>
    </xdr:to>
    <xdr:sp macro="" textlink="">
      <xdr:nvSpPr>
        <xdr:cNvPr id="204" name="楕円 203"/>
        <xdr:cNvSpPr/>
      </xdr:nvSpPr>
      <xdr:spPr>
        <a:xfrm>
          <a:off x="2857500" y="1317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69460</xdr:rowOff>
    </xdr:from>
    <xdr:ext cx="599010" cy="259045"/>
    <xdr:sp macro="" textlink="">
      <xdr:nvSpPr>
        <xdr:cNvPr id="205" name="テキスト ボックス 204"/>
        <xdr:cNvSpPr txBox="1"/>
      </xdr:nvSpPr>
      <xdr:spPr>
        <a:xfrm>
          <a:off x="2608795" y="13271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88633</xdr:rowOff>
    </xdr:from>
    <xdr:to>
      <xdr:col>10</xdr:col>
      <xdr:colOff>165100</xdr:colOff>
      <xdr:row>78</xdr:row>
      <xdr:rowOff>18783</xdr:rowOff>
    </xdr:to>
    <xdr:sp macro="" textlink="">
      <xdr:nvSpPr>
        <xdr:cNvPr id="206" name="楕円 205"/>
        <xdr:cNvSpPr/>
      </xdr:nvSpPr>
      <xdr:spPr>
        <a:xfrm>
          <a:off x="1968500" y="13290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9910</xdr:rowOff>
    </xdr:from>
    <xdr:ext cx="599010" cy="259045"/>
    <xdr:sp macro="" textlink="">
      <xdr:nvSpPr>
        <xdr:cNvPr id="207" name="テキスト ボックス 206"/>
        <xdr:cNvSpPr txBox="1"/>
      </xdr:nvSpPr>
      <xdr:spPr>
        <a:xfrm>
          <a:off x="1719795" y="13383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170129</xdr:rowOff>
    </xdr:from>
    <xdr:to>
      <xdr:col>6</xdr:col>
      <xdr:colOff>38100</xdr:colOff>
      <xdr:row>78</xdr:row>
      <xdr:rowOff>100279</xdr:rowOff>
    </xdr:to>
    <xdr:sp macro="" textlink="">
      <xdr:nvSpPr>
        <xdr:cNvPr id="208" name="楕円 207"/>
        <xdr:cNvSpPr/>
      </xdr:nvSpPr>
      <xdr:spPr>
        <a:xfrm>
          <a:off x="1079500" y="13371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91406</xdr:rowOff>
    </xdr:from>
    <xdr:ext cx="599010" cy="259045"/>
    <xdr:sp macro="" textlink="">
      <xdr:nvSpPr>
        <xdr:cNvPr id="209" name="テキスト ボックス 208"/>
        <xdr:cNvSpPr txBox="1"/>
      </xdr:nvSpPr>
      <xdr:spPr>
        <a:xfrm>
          <a:off x="830795" y="13464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21" name="直線コネクタ 220"/>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22" name="テキスト ボックス 221"/>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23" name="直線コネクタ 222"/>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4" name="テキスト ボックス 223"/>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5" name="直線コネクタ 224"/>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6" name="テキスト ボックス 225"/>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7" name="直線コネクタ 22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8" name="テキスト ボックス 22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9" name="直線コネクタ 228"/>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54627</xdr:rowOff>
    </xdr:from>
    <xdr:ext cx="531299" cy="259045"/>
    <xdr:sp macro="" textlink="">
      <xdr:nvSpPr>
        <xdr:cNvPr id="230" name="テキスト ボックス 229"/>
        <xdr:cNvSpPr txBox="1"/>
      </xdr:nvSpPr>
      <xdr:spPr>
        <a:xfrm>
          <a:off x="230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31" name="直線コネクタ 230"/>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90</xdr:row>
      <xdr:rowOff>111777</xdr:rowOff>
    </xdr:from>
    <xdr:ext cx="531299" cy="259045"/>
    <xdr:sp macro="" textlink="">
      <xdr:nvSpPr>
        <xdr:cNvPr id="232" name="テキスト ボックス 231"/>
        <xdr:cNvSpPr txBox="1"/>
      </xdr:nvSpPr>
      <xdr:spPr>
        <a:xfrm>
          <a:off x="230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33" name="直線コネクタ 232"/>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88</xdr:row>
      <xdr:rowOff>168927</xdr:rowOff>
    </xdr:from>
    <xdr:ext cx="531299" cy="259045"/>
    <xdr:sp macro="" textlink="">
      <xdr:nvSpPr>
        <xdr:cNvPr id="234" name="テキスト ボックス 233"/>
        <xdr:cNvSpPr txBox="1"/>
      </xdr:nvSpPr>
      <xdr:spPr>
        <a:xfrm>
          <a:off x="230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5" name="直線コネクタ 23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6" name="テキスト ボックス 235"/>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121469</xdr:rowOff>
    </xdr:from>
    <xdr:to>
      <xdr:col>24</xdr:col>
      <xdr:colOff>62865</xdr:colOff>
      <xdr:row>98</xdr:row>
      <xdr:rowOff>98580</xdr:rowOff>
    </xdr:to>
    <xdr:cxnSp macro="">
      <xdr:nvCxnSpPr>
        <xdr:cNvPr id="238" name="直線コネクタ 237"/>
        <xdr:cNvCxnSpPr/>
      </xdr:nvCxnSpPr>
      <xdr:spPr>
        <a:xfrm flipV="1">
          <a:off x="4633595" y="15551969"/>
          <a:ext cx="1270" cy="1348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102407</xdr:rowOff>
    </xdr:from>
    <xdr:ext cx="534377" cy="259045"/>
    <xdr:sp macro="" textlink="">
      <xdr:nvSpPr>
        <xdr:cNvPr id="239" name="衛生費最小値テキスト"/>
        <xdr:cNvSpPr txBox="1"/>
      </xdr:nvSpPr>
      <xdr:spPr>
        <a:xfrm>
          <a:off x="4686300" y="16904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98580</xdr:rowOff>
    </xdr:from>
    <xdr:to>
      <xdr:col>24</xdr:col>
      <xdr:colOff>152400</xdr:colOff>
      <xdr:row>98</xdr:row>
      <xdr:rowOff>98580</xdr:rowOff>
    </xdr:to>
    <xdr:cxnSp macro="">
      <xdr:nvCxnSpPr>
        <xdr:cNvPr id="240" name="直線コネクタ 239"/>
        <xdr:cNvCxnSpPr/>
      </xdr:nvCxnSpPr>
      <xdr:spPr>
        <a:xfrm>
          <a:off x="4546600" y="16900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68146</xdr:rowOff>
    </xdr:from>
    <xdr:ext cx="534377" cy="259045"/>
    <xdr:sp macro="" textlink="">
      <xdr:nvSpPr>
        <xdr:cNvPr id="241" name="衛生費最大値テキスト"/>
        <xdr:cNvSpPr txBox="1"/>
      </xdr:nvSpPr>
      <xdr:spPr>
        <a:xfrm>
          <a:off x="4686300" y="15327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64,638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121469</xdr:rowOff>
    </xdr:from>
    <xdr:to>
      <xdr:col>24</xdr:col>
      <xdr:colOff>152400</xdr:colOff>
      <xdr:row>90</xdr:row>
      <xdr:rowOff>121469</xdr:rowOff>
    </xdr:to>
    <xdr:cxnSp macro="">
      <xdr:nvCxnSpPr>
        <xdr:cNvPr id="242" name="直線コネクタ 241"/>
        <xdr:cNvCxnSpPr/>
      </xdr:nvCxnSpPr>
      <xdr:spPr>
        <a:xfrm>
          <a:off x="4546600" y="15551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95552</xdr:rowOff>
    </xdr:from>
    <xdr:to>
      <xdr:col>24</xdr:col>
      <xdr:colOff>63500</xdr:colOff>
      <xdr:row>96</xdr:row>
      <xdr:rowOff>109953</xdr:rowOff>
    </xdr:to>
    <xdr:cxnSp macro="">
      <xdr:nvCxnSpPr>
        <xdr:cNvPr id="243" name="直線コネクタ 242"/>
        <xdr:cNvCxnSpPr/>
      </xdr:nvCxnSpPr>
      <xdr:spPr>
        <a:xfrm flipV="1">
          <a:off x="3797300" y="16554752"/>
          <a:ext cx="838200" cy="14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158869</xdr:rowOff>
    </xdr:from>
    <xdr:ext cx="534377" cy="259045"/>
    <xdr:sp macro="" textlink="">
      <xdr:nvSpPr>
        <xdr:cNvPr id="244" name="衛生費平均値テキスト"/>
        <xdr:cNvSpPr txBox="1"/>
      </xdr:nvSpPr>
      <xdr:spPr>
        <a:xfrm>
          <a:off x="4686300" y="16275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135992</xdr:rowOff>
    </xdr:from>
    <xdr:to>
      <xdr:col>24</xdr:col>
      <xdr:colOff>114300</xdr:colOff>
      <xdr:row>96</xdr:row>
      <xdr:rowOff>66142</xdr:rowOff>
    </xdr:to>
    <xdr:sp macro="" textlink="">
      <xdr:nvSpPr>
        <xdr:cNvPr id="245" name="フローチャート: 判断 244"/>
        <xdr:cNvSpPr/>
      </xdr:nvSpPr>
      <xdr:spPr>
        <a:xfrm>
          <a:off x="4584700" y="1642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109953</xdr:rowOff>
    </xdr:from>
    <xdr:to>
      <xdr:col>19</xdr:col>
      <xdr:colOff>177800</xdr:colOff>
      <xdr:row>96</xdr:row>
      <xdr:rowOff>117439</xdr:rowOff>
    </xdr:to>
    <xdr:cxnSp macro="">
      <xdr:nvCxnSpPr>
        <xdr:cNvPr id="246" name="直線コネクタ 245"/>
        <xdr:cNvCxnSpPr/>
      </xdr:nvCxnSpPr>
      <xdr:spPr>
        <a:xfrm flipV="1">
          <a:off x="2908300" y="16569153"/>
          <a:ext cx="889000" cy="7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156394</xdr:rowOff>
    </xdr:from>
    <xdr:to>
      <xdr:col>20</xdr:col>
      <xdr:colOff>38100</xdr:colOff>
      <xdr:row>96</xdr:row>
      <xdr:rowOff>86544</xdr:rowOff>
    </xdr:to>
    <xdr:sp macro="" textlink="">
      <xdr:nvSpPr>
        <xdr:cNvPr id="247" name="フローチャート: 判断 246"/>
        <xdr:cNvSpPr/>
      </xdr:nvSpPr>
      <xdr:spPr>
        <a:xfrm>
          <a:off x="3746500" y="1644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103071</xdr:rowOff>
    </xdr:from>
    <xdr:ext cx="534377" cy="259045"/>
    <xdr:sp macro="" textlink="">
      <xdr:nvSpPr>
        <xdr:cNvPr id="248" name="テキスト ボックス 247"/>
        <xdr:cNvSpPr txBox="1"/>
      </xdr:nvSpPr>
      <xdr:spPr>
        <a:xfrm>
          <a:off x="3530111" y="16219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117439</xdr:rowOff>
    </xdr:from>
    <xdr:to>
      <xdr:col>15</xdr:col>
      <xdr:colOff>50800</xdr:colOff>
      <xdr:row>96</xdr:row>
      <xdr:rowOff>123583</xdr:rowOff>
    </xdr:to>
    <xdr:cxnSp macro="">
      <xdr:nvCxnSpPr>
        <xdr:cNvPr id="249" name="直線コネクタ 248"/>
        <xdr:cNvCxnSpPr/>
      </xdr:nvCxnSpPr>
      <xdr:spPr>
        <a:xfrm flipV="1">
          <a:off x="2019300" y="16576639"/>
          <a:ext cx="889000" cy="6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139306</xdr:rowOff>
    </xdr:from>
    <xdr:to>
      <xdr:col>15</xdr:col>
      <xdr:colOff>101600</xdr:colOff>
      <xdr:row>96</xdr:row>
      <xdr:rowOff>69456</xdr:rowOff>
    </xdr:to>
    <xdr:sp macro="" textlink="">
      <xdr:nvSpPr>
        <xdr:cNvPr id="250" name="フローチャート: 判断 249"/>
        <xdr:cNvSpPr/>
      </xdr:nvSpPr>
      <xdr:spPr>
        <a:xfrm>
          <a:off x="2857500" y="1642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85983</xdr:rowOff>
    </xdr:from>
    <xdr:ext cx="534377" cy="259045"/>
    <xdr:sp macro="" textlink="">
      <xdr:nvSpPr>
        <xdr:cNvPr id="251" name="テキスト ボックス 250"/>
        <xdr:cNvSpPr txBox="1"/>
      </xdr:nvSpPr>
      <xdr:spPr>
        <a:xfrm>
          <a:off x="2641111" y="16202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122126</xdr:rowOff>
    </xdr:from>
    <xdr:to>
      <xdr:col>10</xdr:col>
      <xdr:colOff>114300</xdr:colOff>
      <xdr:row>96</xdr:row>
      <xdr:rowOff>123583</xdr:rowOff>
    </xdr:to>
    <xdr:cxnSp macro="">
      <xdr:nvCxnSpPr>
        <xdr:cNvPr id="252" name="直線コネクタ 251"/>
        <xdr:cNvCxnSpPr/>
      </xdr:nvCxnSpPr>
      <xdr:spPr>
        <a:xfrm>
          <a:off x="1130300" y="16581326"/>
          <a:ext cx="889000" cy="1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7289</xdr:rowOff>
    </xdr:from>
    <xdr:to>
      <xdr:col>10</xdr:col>
      <xdr:colOff>165100</xdr:colOff>
      <xdr:row>96</xdr:row>
      <xdr:rowOff>108889</xdr:rowOff>
    </xdr:to>
    <xdr:sp macro="" textlink="">
      <xdr:nvSpPr>
        <xdr:cNvPr id="253" name="フローチャート: 判断 252"/>
        <xdr:cNvSpPr/>
      </xdr:nvSpPr>
      <xdr:spPr>
        <a:xfrm>
          <a:off x="1968500" y="16466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125416</xdr:rowOff>
    </xdr:from>
    <xdr:ext cx="534377" cy="259045"/>
    <xdr:sp macro="" textlink="">
      <xdr:nvSpPr>
        <xdr:cNvPr id="254" name="テキスト ボックス 253"/>
        <xdr:cNvSpPr txBox="1"/>
      </xdr:nvSpPr>
      <xdr:spPr>
        <a:xfrm>
          <a:off x="1752111" y="1624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49067</xdr:rowOff>
    </xdr:from>
    <xdr:to>
      <xdr:col>6</xdr:col>
      <xdr:colOff>38100</xdr:colOff>
      <xdr:row>96</xdr:row>
      <xdr:rowOff>150667</xdr:rowOff>
    </xdr:to>
    <xdr:sp macro="" textlink="">
      <xdr:nvSpPr>
        <xdr:cNvPr id="255" name="フローチャート: 判断 254"/>
        <xdr:cNvSpPr/>
      </xdr:nvSpPr>
      <xdr:spPr>
        <a:xfrm>
          <a:off x="1079500" y="16508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167194</xdr:rowOff>
    </xdr:from>
    <xdr:ext cx="534377" cy="259045"/>
    <xdr:sp macro="" textlink="">
      <xdr:nvSpPr>
        <xdr:cNvPr id="256" name="テキスト ボックス 255"/>
        <xdr:cNvSpPr txBox="1"/>
      </xdr:nvSpPr>
      <xdr:spPr>
        <a:xfrm>
          <a:off x="863111" y="1628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7" name="テキスト ボックス 25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8" name="テキスト ボックス 25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9" name="テキスト ボックス 25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60" name="テキスト ボックス 25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61" name="テキスト ボックス 26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44752</xdr:rowOff>
    </xdr:from>
    <xdr:to>
      <xdr:col>24</xdr:col>
      <xdr:colOff>114300</xdr:colOff>
      <xdr:row>96</xdr:row>
      <xdr:rowOff>146352</xdr:rowOff>
    </xdr:to>
    <xdr:sp macro="" textlink="">
      <xdr:nvSpPr>
        <xdr:cNvPr id="262" name="楕円 261"/>
        <xdr:cNvSpPr/>
      </xdr:nvSpPr>
      <xdr:spPr>
        <a:xfrm>
          <a:off x="4584700" y="16503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23179</xdr:rowOff>
    </xdr:from>
    <xdr:ext cx="534377" cy="259045"/>
    <xdr:sp macro="" textlink="">
      <xdr:nvSpPr>
        <xdr:cNvPr id="263" name="衛生費該当値テキスト"/>
        <xdr:cNvSpPr txBox="1"/>
      </xdr:nvSpPr>
      <xdr:spPr>
        <a:xfrm>
          <a:off x="4686300" y="16482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59153</xdr:rowOff>
    </xdr:from>
    <xdr:to>
      <xdr:col>20</xdr:col>
      <xdr:colOff>38100</xdr:colOff>
      <xdr:row>96</xdr:row>
      <xdr:rowOff>160753</xdr:rowOff>
    </xdr:to>
    <xdr:sp macro="" textlink="">
      <xdr:nvSpPr>
        <xdr:cNvPr id="264" name="楕円 263"/>
        <xdr:cNvSpPr/>
      </xdr:nvSpPr>
      <xdr:spPr>
        <a:xfrm>
          <a:off x="3746500" y="16518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151880</xdr:rowOff>
    </xdr:from>
    <xdr:ext cx="534377" cy="259045"/>
    <xdr:sp macro="" textlink="">
      <xdr:nvSpPr>
        <xdr:cNvPr id="265" name="テキスト ボックス 264"/>
        <xdr:cNvSpPr txBox="1"/>
      </xdr:nvSpPr>
      <xdr:spPr>
        <a:xfrm>
          <a:off x="3530111" y="16611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66639</xdr:rowOff>
    </xdr:from>
    <xdr:to>
      <xdr:col>15</xdr:col>
      <xdr:colOff>101600</xdr:colOff>
      <xdr:row>96</xdr:row>
      <xdr:rowOff>168239</xdr:rowOff>
    </xdr:to>
    <xdr:sp macro="" textlink="">
      <xdr:nvSpPr>
        <xdr:cNvPr id="266" name="楕円 265"/>
        <xdr:cNvSpPr/>
      </xdr:nvSpPr>
      <xdr:spPr>
        <a:xfrm>
          <a:off x="2857500" y="16525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159366</xdr:rowOff>
    </xdr:from>
    <xdr:ext cx="534377" cy="259045"/>
    <xdr:sp macro="" textlink="">
      <xdr:nvSpPr>
        <xdr:cNvPr id="267" name="テキスト ボックス 266"/>
        <xdr:cNvSpPr txBox="1"/>
      </xdr:nvSpPr>
      <xdr:spPr>
        <a:xfrm>
          <a:off x="2641111" y="16618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72783</xdr:rowOff>
    </xdr:from>
    <xdr:to>
      <xdr:col>10</xdr:col>
      <xdr:colOff>165100</xdr:colOff>
      <xdr:row>97</xdr:row>
      <xdr:rowOff>2933</xdr:rowOff>
    </xdr:to>
    <xdr:sp macro="" textlink="">
      <xdr:nvSpPr>
        <xdr:cNvPr id="268" name="楕円 267"/>
        <xdr:cNvSpPr/>
      </xdr:nvSpPr>
      <xdr:spPr>
        <a:xfrm>
          <a:off x="1968500" y="16531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165510</xdr:rowOff>
    </xdr:from>
    <xdr:ext cx="534377" cy="259045"/>
    <xdr:sp macro="" textlink="">
      <xdr:nvSpPr>
        <xdr:cNvPr id="269" name="テキスト ボックス 268"/>
        <xdr:cNvSpPr txBox="1"/>
      </xdr:nvSpPr>
      <xdr:spPr>
        <a:xfrm>
          <a:off x="1752111" y="16624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71326</xdr:rowOff>
    </xdr:from>
    <xdr:to>
      <xdr:col>6</xdr:col>
      <xdr:colOff>38100</xdr:colOff>
      <xdr:row>97</xdr:row>
      <xdr:rowOff>1476</xdr:rowOff>
    </xdr:to>
    <xdr:sp macro="" textlink="">
      <xdr:nvSpPr>
        <xdr:cNvPr id="270" name="楕円 269"/>
        <xdr:cNvSpPr/>
      </xdr:nvSpPr>
      <xdr:spPr>
        <a:xfrm>
          <a:off x="1079500" y="16530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164053</xdr:rowOff>
    </xdr:from>
    <xdr:ext cx="534377" cy="259045"/>
    <xdr:sp macro="" textlink="">
      <xdr:nvSpPr>
        <xdr:cNvPr id="271" name="テキスト ボックス 270"/>
        <xdr:cNvSpPr txBox="1"/>
      </xdr:nvSpPr>
      <xdr:spPr>
        <a:xfrm>
          <a:off x="863111" y="1662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2" name="正方形/長方形 27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3" name="正方形/長方形 27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4" name="正方形/長方形 27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5" name="正方形/長方形 27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6" name="正方形/長方形 27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7" name="正方形/長方形 27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8" name="正方形/長方形 27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9" name="正方形/長方形 27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80" name="テキスト ボックス 27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81" name="直線コネクタ 28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82" name="直線コネクタ 28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3" name="テキスト ボックス 28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4" name="直線コネクタ 28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5" name="テキスト ボックス 284"/>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6" name="直線コネクタ 28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7" name="テキスト ボックス 286"/>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8" name="直線コネクタ 28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9" name="テキスト ボックス 288"/>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90" name="直線コネクタ 28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91" name="テキスト ボックス 290"/>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2" name="直線コネクタ 29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93" name="テキスト ボックス 292"/>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4" name="直線コネクタ 29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5" name="テキスト ボックス 29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77978</xdr:rowOff>
    </xdr:from>
    <xdr:to>
      <xdr:col>54</xdr:col>
      <xdr:colOff>189865</xdr:colOff>
      <xdr:row>39</xdr:row>
      <xdr:rowOff>68181</xdr:rowOff>
    </xdr:to>
    <xdr:cxnSp macro="">
      <xdr:nvCxnSpPr>
        <xdr:cNvPr id="297" name="直線コネクタ 296"/>
        <xdr:cNvCxnSpPr/>
      </xdr:nvCxnSpPr>
      <xdr:spPr>
        <a:xfrm flipV="1">
          <a:off x="10475595" y="5221478"/>
          <a:ext cx="1270" cy="1533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72008</xdr:rowOff>
    </xdr:from>
    <xdr:ext cx="313932" cy="259045"/>
    <xdr:sp macro="" textlink="">
      <xdr:nvSpPr>
        <xdr:cNvPr id="298" name="労働費最小値テキスト"/>
        <xdr:cNvSpPr txBox="1"/>
      </xdr:nvSpPr>
      <xdr:spPr>
        <a:xfrm>
          <a:off x="10528300" y="67585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68181</xdr:rowOff>
    </xdr:from>
    <xdr:to>
      <xdr:col>55</xdr:col>
      <xdr:colOff>88900</xdr:colOff>
      <xdr:row>39</xdr:row>
      <xdr:rowOff>68181</xdr:rowOff>
    </xdr:to>
    <xdr:cxnSp macro="">
      <xdr:nvCxnSpPr>
        <xdr:cNvPr id="299" name="直線コネクタ 298"/>
        <xdr:cNvCxnSpPr/>
      </xdr:nvCxnSpPr>
      <xdr:spPr>
        <a:xfrm>
          <a:off x="10388600" y="6754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24655</xdr:rowOff>
    </xdr:from>
    <xdr:ext cx="469744" cy="259045"/>
    <xdr:sp macro="" textlink="">
      <xdr:nvSpPr>
        <xdr:cNvPr id="300" name="労働費最大値テキスト"/>
        <xdr:cNvSpPr txBox="1"/>
      </xdr:nvSpPr>
      <xdr:spPr>
        <a:xfrm>
          <a:off x="10528300" y="4996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77978</xdr:rowOff>
    </xdr:from>
    <xdr:to>
      <xdr:col>55</xdr:col>
      <xdr:colOff>88900</xdr:colOff>
      <xdr:row>30</xdr:row>
      <xdr:rowOff>77978</xdr:rowOff>
    </xdr:to>
    <xdr:cxnSp macro="">
      <xdr:nvCxnSpPr>
        <xdr:cNvPr id="301" name="直線コネクタ 300"/>
        <xdr:cNvCxnSpPr/>
      </xdr:nvCxnSpPr>
      <xdr:spPr>
        <a:xfrm>
          <a:off x="10388600" y="5221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100511</xdr:rowOff>
    </xdr:from>
    <xdr:to>
      <xdr:col>55</xdr:col>
      <xdr:colOff>0</xdr:colOff>
      <xdr:row>37</xdr:row>
      <xdr:rowOff>113901</xdr:rowOff>
    </xdr:to>
    <xdr:cxnSp macro="">
      <xdr:nvCxnSpPr>
        <xdr:cNvPr id="302" name="直線コネクタ 301"/>
        <xdr:cNvCxnSpPr/>
      </xdr:nvCxnSpPr>
      <xdr:spPr>
        <a:xfrm>
          <a:off x="9639300" y="6444161"/>
          <a:ext cx="838200" cy="13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73532</xdr:rowOff>
    </xdr:from>
    <xdr:ext cx="378565" cy="259045"/>
    <xdr:sp macro="" textlink="">
      <xdr:nvSpPr>
        <xdr:cNvPr id="303" name="労働費平均値テキスト"/>
        <xdr:cNvSpPr txBox="1"/>
      </xdr:nvSpPr>
      <xdr:spPr>
        <a:xfrm>
          <a:off x="10528300" y="64171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95105</xdr:rowOff>
    </xdr:from>
    <xdr:to>
      <xdr:col>55</xdr:col>
      <xdr:colOff>50800</xdr:colOff>
      <xdr:row>38</xdr:row>
      <xdr:rowOff>25255</xdr:rowOff>
    </xdr:to>
    <xdr:sp macro="" textlink="">
      <xdr:nvSpPr>
        <xdr:cNvPr id="304" name="フローチャート: 判断 303"/>
        <xdr:cNvSpPr/>
      </xdr:nvSpPr>
      <xdr:spPr>
        <a:xfrm>
          <a:off x="10426700" y="6438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100511</xdr:rowOff>
    </xdr:from>
    <xdr:to>
      <xdr:col>50</xdr:col>
      <xdr:colOff>114300</xdr:colOff>
      <xdr:row>37</xdr:row>
      <xdr:rowOff>114554</xdr:rowOff>
    </xdr:to>
    <xdr:cxnSp macro="">
      <xdr:nvCxnSpPr>
        <xdr:cNvPr id="305" name="直線コネクタ 304"/>
        <xdr:cNvCxnSpPr/>
      </xdr:nvCxnSpPr>
      <xdr:spPr>
        <a:xfrm flipV="1">
          <a:off x="8750300" y="6444161"/>
          <a:ext cx="889000" cy="14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72572</xdr:rowOff>
    </xdr:from>
    <xdr:to>
      <xdr:col>50</xdr:col>
      <xdr:colOff>165100</xdr:colOff>
      <xdr:row>38</xdr:row>
      <xdr:rowOff>2722</xdr:rowOff>
    </xdr:to>
    <xdr:sp macro="" textlink="">
      <xdr:nvSpPr>
        <xdr:cNvPr id="306" name="フローチャート: 判断 305"/>
        <xdr:cNvSpPr/>
      </xdr:nvSpPr>
      <xdr:spPr>
        <a:xfrm>
          <a:off x="9588500" y="6416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165299</xdr:rowOff>
    </xdr:from>
    <xdr:ext cx="378565" cy="259045"/>
    <xdr:sp macro="" textlink="">
      <xdr:nvSpPr>
        <xdr:cNvPr id="307" name="テキスト ボックス 306"/>
        <xdr:cNvSpPr txBox="1"/>
      </xdr:nvSpPr>
      <xdr:spPr>
        <a:xfrm>
          <a:off x="9450017" y="65089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104104</xdr:rowOff>
    </xdr:from>
    <xdr:to>
      <xdr:col>45</xdr:col>
      <xdr:colOff>177800</xdr:colOff>
      <xdr:row>37</xdr:row>
      <xdr:rowOff>114554</xdr:rowOff>
    </xdr:to>
    <xdr:cxnSp macro="">
      <xdr:nvCxnSpPr>
        <xdr:cNvPr id="308" name="直線コネクタ 307"/>
        <xdr:cNvCxnSpPr/>
      </xdr:nvCxnSpPr>
      <xdr:spPr>
        <a:xfrm>
          <a:off x="7861300" y="6447754"/>
          <a:ext cx="889000" cy="10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33383</xdr:rowOff>
    </xdr:from>
    <xdr:to>
      <xdr:col>46</xdr:col>
      <xdr:colOff>38100</xdr:colOff>
      <xdr:row>37</xdr:row>
      <xdr:rowOff>134983</xdr:rowOff>
    </xdr:to>
    <xdr:sp macro="" textlink="">
      <xdr:nvSpPr>
        <xdr:cNvPr id="309" name="フローチャート: 判断 308"/>
        <xdr:cNvSpPr/>
      </xdr:nvSpPr>
      <xdr:spPr>
        <a:xfrm>
          <a:off x="8699500" y="637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151510</xdr:rowOff>
    </xdr:from>
    <xdr:ext cx="469744" cy="259045"/>
    <xdr:sp macro="" textlink="">
      <xdr:nvSpPr>
        <xdr:cNvPr id="310" name="テキスト ボックス 309"/>
        <xdr:cNvSpPr txBox="1"/>
      </xdr:nvSpPr>
      <xdr:spPr>
        <a:xfrm>
          <a:off x="8515428" y="6152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92021</xdr:rowOff>
    </xdr:from>
    <xdr:to>
      <xdr:col>41</xdr:col>
      <xdr:colOff>50800</xdr:colOff>
      <xdr:row>37</xdr:row>
      <xdr:rowOff>104104</xdr:rowOff>
    </xdr:to>
    <xdr:cxnSp macro="">
      <xdr:nvCxnSpPr>
        <xdr:cNvPr id="311" name="直線コネクタ 310"/>
        <xdr:cNvCxnSpPr/>
      </xdr:nvCxnSpPr>
      <xdr:spPr>
        <a:xfrm>
          <a:off x="6972300" y="6435671"/>
          <a:ext cx="889000" cy="1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115679</xdr:rowOff>
    </xdr:from>
    <xdr:to>
      <xdr:col>41</xdr:col>
      <xdr:colOff>101600</xdr:colOff>
      <xdr:row>37</xdr:row>
      <xdr:rowOff>45829</xdr:rowOff>
    </xdr:to>
    <xdr:sp macro="" textlink="">
      <xdr:nvSpPr>
        <xdr:cNvPr id="312" name="フローチャート: 判断 311"/>
        <xdr:cNvSpPr/>
      </xdr:nvSpPr>
      <xdr:spPr>
        <a:xfrm>
          <a:off x="7810500" y="6287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62356</xdr:rowOff>
    </xdr:from>
    <xdr:ext cx="469744" cy="259045"/>
    <xdr:sp macro="" textlink="">
      <xdr:nvSpPr>
        <xdr:cNvPr id="313" name="テキスト ボックス 312"/>
        <xdr:cNvSpPr txBox="1"/>
      </xdr:nvSpPr>
      <xdr:spPr>
        <a:xfrm>
          <a:off x="7626428" y="6063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73551</xdr:rowOff>
    </xdr:from>
    <xdr:to>
      <xdr:col>36</xdr:col>
      <xdr:colOff>165100</xdr:colOff>
      <xdr:row>37</xdr:row>
      <xdr:rowOff>3701</xdr:rowOff>
    </xdr:to>
    <xdr:sp macro="" textlink="">
      <xdr:nvSpPr>
        <xdr:cNvPr id="314" name="フローチャート: 判断 313"/>
        <xdr:cNvSpPr/>
      </xdr:nvSpPr>
      <xdr:spPr>
        <a:xfrm>
          <a:off x="6921500" y="6245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20228</xdr:rowOff>
    </xdr:from>
    <xdr:ext cx="469744" cy="259045"/>
    <xdr:sp macro="" textlink="">
      <xdr:nvSpPr>
        <xdr:cNvPr id="315" name="テキスト ボックス 314"/>
        <xdr:cNvSpPr txBox="1"/>
      </xdr:nvSpPr>
      <xdr:spPr>
        <a:xfrm>
          <a:off x="6737428" y="6020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6" name="テキスト ボックス 31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7" name="テキスト ボックス 31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8" name="テキスト ボックス 31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9" name="テキスト ボックス 31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20" name="テキスト ボックス 31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63101</xdr:rowOff>
    </xdr:from>
    <xdr:to>
      <xdr:col>55</xdr:col>
      <xdr:colOff>50800</xdr:colOff>
      <xdr:row>37</xdr:row>
      <xdr:rowOff>164701</xdr:rowOff>
    </xdr:to>
    <xdr:sp macro="" textlink="">
      <xdr:nvSpPr>
        <xdr:cNvPr id="321" name="楕円 320"/>
        <xdr:cNvSpPr/>
      </xdr:nvSpPr>
      <xdr:spPr>
        <a:xfrm>
          <a:off x="10426700" y="640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85978</xdr:rowOff>
    </xdr:from>
    <xdr:ext cx="469744" cy="259045"/>
    <xdr:sp macro="" textlink="">
      <xdr:nvSpPr>
        <xdr:cNvPr id="322" name="労働費該当値テキスト"/>
        <xdr:cNvSpPr txBox="1"/>
      </xdr:nvSpPr>
      <xdr:spPr>
        <a:xfrm>
          <a:off x="10528300" y="6258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49711</xdr:rowOff>
    </xdr:from>
    <xdr:to>
      <xdr:col>50</xdr:col>
      <xdr:colOff>165100</xdr:colOff>
      <xdr:row>37</xdr:row>
      <xdr:rowOff>151311</xdr:rowOff>
    </xdr:to>
    <xdr:sp macro="" textlink="">
      <xdr:nvSpPr>
        <xdr:cNvPr id="323" name="楕円 322"/>
        <xdr:cNvSpPr/>
      </xdr:nvSpPr>
      <xdr:spPr>
        <a:xfrm>
          <a:off x="9588500" y="63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167838</xdr:rowOff>
    </xdr:from>
    <xdr:ext cx="469744" cy="259045"/>
    <xdr:sp macro="" textlink="">
      <xdr:nvSpPr>
        <xdr:cNvPr id="324" name="テキスト ボックス 323"/>
        <xdr:cNvSpPr txBox="1"/>
      </xdr:nvSpPr>
      <xdr:spPr>
        <a:xfrm>
          <a:off x="9404428" y="61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63754</xdr:rowOff>
    </xdr:from>
    <xdr:to>
      <xdr:col>46</xdr:col>
      <xdr:colOff>38100</xdr:colOff>
      <xdr:row>37</xdr:row>
      <xdr:rowOff>165354</xdr:rowOff>
    </xdr:to>
    <xdr:sp macro="" textlink="">
      <xdr:nvSpPr>
        <xdr:cNvPr id="325" name="楕円 324"/>
        <xdr:cNvSpPr/>
      </xdr:nvSpPr>
      <xdr:spPr>
        <a:xfrm>
          <a:off x="8699500" y="640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156481</xdr:rowOff>
    </xdr:from>
    <xdr:ext cx="469744" cy="259045"/>
    <xdr:sp macro="" textlink="">
      <xdr:nvSpPr>
        <xdr:cNvPr id="326" name="テキスト ボックス 325"/>
        <xdr:cNvSpPr txBox="1"/>
      </xdr:nvSpPr>
      <xdr:spPr>
        <a:xfrm>
          <a:off x="8515428" y="6500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53304</xdr:rowOff>
    </xdr:from>
    <xdr:to>
      <xdr:col>41</xdr:col>
      <xdr:colOff>101600</xdr:colOff>
      <xdr:row>37</xdr:row>
      <xdr:rowOff>154904</xdr:rowOff>
    </xdr:to>
    <xdr:sp macro="" textlink="">
      <xdr:nvSpPr>
        <xdr:cNvPr id="327" name="楕円 326"/>
        <xdr:cNvSpPr/>
      </xdr:nvSpPr>
      <xdr:spPr>
        <a:xfrm>
          <a:off x="7810500" y="6396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146031</xdr:rowOff>
    </xdr:from>
    <xdr:ext cx="469744" cy="259045"/>
    <xdr:sp macro="" textlink="">
      <xdr:nvSpPr>
        <xdr:cNvPr id="328" name="テキスト ボックス 327"/>
        <xdr:cNvSpPr txBox="1"/>
      </xdr:nvSpPr>
      <xdr:spPr>
        <a:xfrm>
          <a:off x="7626428" y="6489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41221</xdr:rowOff>
    </xdr:from>
    <xdr:to>
      <xdr:col>36</xdr:col>
      <xdr:colOff>165100</xdr:colOff>
      <xdr:row>37</xdr:row>
      <xdr:rowOff>142821</xdr:rowOff>
    </xdr:to>
    <xdr:sp macro="" textlink="">
      <xdr:nvSpPr>
        <xdr:cNvPr id="329" name="楕円 328"/>
        <xdr:cNvSpPr/>
      </xdr:nvSpPr>
      <xdr:spPr>
        <a:xfrm>
          <a:off x="6921500" y="638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133948</xdr:rowOff>
    </xdr:from>
    <xdr:ext cx="469744" cy="259045"/>
    <xdr:sp macro="" textlink="">
      <xdr:nvSpPr>
        <xdr:cNvPr id="330" name="テキスト ボックス 329"/>
        <xdr:cNvSpPr txBox="1"/>
      </xdr:nvSpPr>
      <xdr:spPr>
        <a:xfrm>
          <a:off x="6737428" y="6477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31" name="正方形/長方形 33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2" name="正方形/長方形 33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3" name="正方形/長方形 33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4" name="正方形/長方形 33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5" name="正方形/長方形 33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6" name="正方形/長方形 33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7" name="正方形/長方形 33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8" name="正方形/長方形 33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9" name="テキスト ボックス 33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40" name="直線コネクタ 33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41" name="直線コネクタ 34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42" name="テキスト ボックス 34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43" name="直線コネクタ 34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44" name="テキスト ボックス 34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5" name="直線コネクタ 34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6" name="テキスト ボックス 34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7" name="直線コネクタ 34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8" name="テキスト ボックス 34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9" name="直線コネクタ 34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50" name="テキスト ボックス 34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94391</xdr:rowOff>
    </xdr:from>
    <xdr:to>
      <xdr:col>54</xdr:col>
      <xdr:colOff>189865</xdr:colOff>
      <xdr:row>58</xdr:row>
      <xdr:rowOff>131516</xdr:rowOff>
    </xdr:to>
    <xdr:cxnSp macro="">
      <xdr:nvCxnSpPr>
        <xdr:cNvPr id="352" name="直線コネクタ 351"/>
        <xdr:cNvCxnSpPr/>
      </xdr:nvCxnSpPr>
      <xdr:spPr>
        <a:xfrm flipV="1">
          <a:off x="10475595" y="8838341"/>
          <a:ext cx="1270" cy="1237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135343</xdr:rowOff>
    </xdr:from>
    <xdr:ext cx="378565" cy="259045"/>
    <xdr:sp macro="" textlink="">
      <xdr:nvSpPr>
        <xdr:cNvPr id="353" name="農林水産業費最小値テキスト"/>
        <xdr:cNvSpPr txBox="1"/>
      </xdr:nvSpPr>
      <xdr:spPr>
        <a:xfrm>
          <a:off x="10528300" y="100794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131516</xdr:rowOff>
    </xdr:from>
    <xdr:to>
      <xdr:col>55</xdr:col>
      <xdr:colOff>88900</xdr:colOff>
      <xdr:row>58</xdr:row>
      <xdr:rowOff>131516</xdr:rowOff>
    </xdr:to>
    <xdr:cxnSp macro="">
      <xdr:nvCxnSpPr>
        <xdr:cNvPr id="354" name="直線コネクタ 353"/>
        <xdr:cNvCxnSpPr/>
      </xdr:nvCxnSpPr>
      <xdr:spPr>
        <a:xfrm>
          <a:off x="10388600" y="10075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41068</xdr:rowOff>
    </xdr:from>
    <xdr:ext cx="534377" cy="259045"/>
    <xdr:sp macro="" textlink="">
      <xdr:nvSpPr>
        <xdr:cNvPr id="355" name="農林水産業費最大値テキスト"/>
        <xdr:cNvSpPr txBox="1"/>
      </xdr:nvSpPr>
      <xdr:spPr>
        <a:xfrm>
          <a:off x="10528300" y="8613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27,241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94391</xdr:rowOff>
    </xdr:from>
    <xdr:to>
      <xdr:col>55</xdr:col>
      <xdr:colOff>88900</xdr:colOff>
      <xdr:row>51</xdr:row>
      <xdr:rowOff>94391</xdr:rowOff>
    </xdr:to>
    <xdr:cxnSp macro="">
      <xdr:nvCxnSpPr>
        <xdr:cNvPr id="356" name="直線コネクタ 355"/>
        <xdr:cNvCxnSpPr/>
      </xdr:nvCxnSpPr>
      <xdr:spPr>
        <a:xfrm>
          <a:off x="10388600" y="8838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116063</xdr:rowOff>
    </xdr:from>
    <xdr:to>
      <xdr:col>55</xdr:col>
      <xdr:colOff>0</xdr:colOff>
      <xdr:row>58</xdr:row>
      <xdr:rowOff>118211</xdr:rowOff>
    </xdr:to>
    <xdr:cxnSp macro="">
      <xdr:nvCxnSpPr>
        <xdr:cNvPr id="357" name="直線コネクタ 356"/>
        <xdr:cNvCxnSpPr/>
      </xdr:nvCxnSpPr>
      <xdr:spPr>
        <a:xfrm flipV="1">
          <a:off x="9639300" y="10060163"/>
          <a:ext cx="838200" cy="2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46352</xdr:rowOff>
    </xdr:from>
    <xdr:ext cx="469744" cy="259045"/>
    <xdr:sp macro="" textlink="">
      <xdr:nvSpPr>
        <xdr:cNvPr id="358" name="農林水産業費平均値テキスト"/>
        <xdr:cNvSpPr txBox="1"/>
      </xdr:nvSpPr>
      <xdr:spPr>
        <a:xfrm>
          <a:off x="10528300" y="96475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23475</xdr:rowOff>
    </xdr:from>
    <xdr:to>
      <xdr:col>55</xdr:col>
      <xdr:colOff>50800</xdr:colOff>
      <xdr:row>57</xdr:row>
      <xdr:rowOff>125075</xdr:rowOff>
    </xdr:to>
    <xdr:sp macro="" textlink="">
      <xdr:nvSpPr>
        <xdr:cNvPr id="359" name="フローチャート: 判断 358"/>
        <xdr:cNvSpPr/>
      </xdr:nvSpPr>
      <xdr:spPr>
        <a:xfrm>
          <a:off x="10426700" y="979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118120</xdr:rowOff>
    </xdr:from>
    <xdr:to>
      <xdr:col>50</xdr:col>
      <xdr:colOff>114300</xdr:colOff>
      <xdr:row>58</xdr:row>
      <xdr:rowOff>118211</xdr:rowOff>
    </xdr:to>
    <xdr:cxnSp macro="">
      <xdr:nvCxnSpPr>
        <xdr:cNvPr id="360" name="直線コネクタ 359"/>
        <xdr:cNvCxnSpPr/>
      </xdr:nvCxnSpPr>
      <xdr:spPr>
        <a:xfrm>
          <a:off x="8750300" y="10062220"/>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30835</xdr:rowOff>
    </xdr:from>
    <xdr:to>
      <xdr:col>50</xdr:col>
      <xdr:colOff>165100</xdr:colOff>
      <xdr:row>57</xdr:row>
      <xdr:rowOff>132435</xdr:rowOff>
    </xdr:to>
    <xdr:sp macro="" textlink="">
      <xdr:nvSpPr>
        <xdr:cNvPr id="361" name="フローチャート: 判断 360"/>
        <xdr:cNvSpPr/>
      </xdr:nvSpPr>
      <xdr:spPr>
        <a:xfrm>
          <a:off x="9588500" y="980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148962</xdr:rowOff>
    </xdr:from>
    <xdr:ext cx="469744" cy="259045"/>
    <xdr:sp macro="" textlink="">
      <xdr:nvSpPr>
        <xdr:cNvPr id="362" name="テキスト ボックス 361"/>
        <xdr:cNvSpPr txBox="1"/>
      </xdr:nvSpPr>
      <xdr:spPr>
        <a:xfrm>
          <a:off x="9404428" y="9578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117937</xdr:rowOff>
    </xdr:from>
    <xdr:to>
      <xdr:col>45</xdr:col>
      <xdr:colOff>177800</xdr:colOff>
      <xdr:row>58</xdr:row>
      <xdr:rowOff>118120</xdr:rowOff>
    </xdr:to>
    <xdr:cxnSp macro="">
      <xdr:nvCxnSpPr>
        <xdr:cNvPr id="363" name="直線コネクタ 362"/>
        <xdr:cNvCxnSpPr/>
      </xdr:nvCxnSpPr>
      <xdr:spPr>
        <a:xfrm>
          <a:off x="7861300" y="10062037"/>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18948</xdr:rowOff>
    </xdr:from>
    <xdr:to>
      <xdr:col>46</xdr:col>
      <xdr:colOff>38100</xdr:colOff>
      <xdr:row>57</xdr:row>
      <xdr:rowOff>120548</xdr:rowOff>
    </xdr:to>
    <xdr:sp macro="" textlink="">
      <xdr:nvSpPr>
        <xdr:cNvPr id="364" name="フローチャート: 判断 363"/>
        <xdr:cNvSpPr/>
      </xdr:nvSpPr>
      <xdr:spPr>
        <a:xfrm>
          <a:off x="8699500" y="97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137075</xdr:rowOff>
    </xdr:from>
    <xdr:ext cx="469744" cy="259045"/>
    <xdr:sp macro="" textlink="">
      <xdr:nvSpPr>
        <xdr:cNvPr id="365" name="テキスト ボックス 364"/>
        <xdr:cNvSpPr txBox="1"/>
      </xdr:nvSpPr>
      <xdr:spPr>
        <a:xfrm>
          <a:off x="8515428" y="9566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110668</xdr:rowOff>
    </xdr:from>
    <xdr:to>
      <xdr:col>41</xdr:col>
      <xdr:colOff>50800</xdr:colOff>
      <xdr:row>58</xdr:row>
      <xdr:rowOff>117937</xdr:rowOff>
    </xdr:to>
    <xdr:cxnSp macro="">
      <xdr:nvCxnSpPr>
        <xdr:cNvPr id="366" name="直線コネクタ 365"/>
        <xdr:cNvCxnSpPr/>
      </xdr:nvCxnSpPr>
      <xdr:spPr>
        <a:xfrm>
          <a:off x="6972300" y="10054768"/>
          <a:ext cx="889000" cy="7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159812</xdr:rowOff>
    </xdr:from>
    <xdr:to>
      <xdr:col>41</xdr:col>
      <xdr:colOff>101600</xdr:colOff>
      <xdr:row>57</xdr:row>
      <xdr:rowOff>89962</xdr:rowOff>
    </xdr:to>
    <xdr:sp macro="" textlink="">
      <xdr:nvSpPr>
        <xdr:cNvPr id="367" name="フローチャート: 判断 366"/>
        <xdr:cNvSpPr/>
      </xdr:nvSpPr>
      <xdr:spPr>
        <a:xfrm>
          <a:off x="7810500" y="976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106489</xdr:rowOff>
    </xdr:from>
    <xdr:ext cx="469744" cy="259045"/>
    <xdr:sp macro="" textlink="">
      <xdr:nvSpPr>
        <xdr:cNvPr id="368" name="テキスト ボックス 367"/>
        <xdr:cNvSpPr txBox="1"/>
      </xdr:nvSpPr>
      <xdr:spPr>
        <a:xfrm>
          <a:off x="7626428" y="9536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21143</xdr:rowOff>
    </xdr:from>
    <xdr:to>
      <xdr:col>36</xdr:col>
      <xdr:colOff>165100</xdr:colOff>
      <xdr:row>57</xdr:row>
      <xdr:rowOff>122743</xdr:rowOff>
    </xdr:to>
    <xdr:sp macro="" textlink="">
      <xdr:nvSpPr>
        <xdr:cNvPr id="369" name="フローチャート: 判断 368"/>
        <xdr:cNvSpPr/>
      </xdr:nvSpPr>
      <xdr:spPr>
        <a:xfrm>
          <a:off x="6921500" y="979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139270</xdr:rowOff>
    </xdr:from>
    <xdr:ext cx="469744" cy="259045"/>
    <xdr:sp macro="" textlink="">
      <xdr:nvSpPr>
        <xdr:cNvPr id="370" name="テキスト ボックス 369"/>
        <xdr:cNvSpPr txBox="1"/>
      </xdr:nvSpPr>
      <xdr:spPr>
        <a:xfrm>
          <a:off x="6737428" y="9569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1" name="テキスト ボックス 37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2" name="テキスト ボックス 37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3" name="テキスト ボックス 37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4" name="テキスト ボックス 37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5" name="テキスト ボックス 37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65263</xdr:rowOff>
    </xdr:from>
    <xdr:to>
      <xdr:col>55</xdr:col>
      <xdr:colOff>50800</xdr:colOff>
      <xdr:row>58</xdr:row>
      <xdr:rowOff>166863</xdr:rowOff>
    </xdr:to>
    <xdr:sp macro="" textlink="">
      <xdr:nvSpPr>
        <xdr:cNvPr id="376" name="楕円 375"/>
        <xdr:cNvSpPr/>
      </xdr:nvSpPr>
      <xdr:spPr>
        <a:xfrm>
          <a:off x="10426700" y="1000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151640</xdr:rowOff>
    </xdr:from>
    <xdr:ext cx="378565" cy="259045"/>
    <xdr:sp macro="" textlink="">
      <xdr:nvSpPr>
        <xdr:cNvPr id="377" name="農林水産業費該当値テキスト"/>
        <xdr:cNvSpPr txBox="1"/>
      </xdr:nvSpPr>
      <xdr:spPr>
        <a:xfrm>
          <a:off x="10528300" y="99242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67411</xdr:rowOff>
    </xdr:from>
    <xdr:to>
      <xdr:col>50</xdr:col>
      <xdr:colOff>165100</xdr:colOff>
      <xdr:row>58</xdr:row>
      <xdr:rowOff>169011</xdr:rowOff>
    </xdr:to>
    <xdr:sp macro="" textlink="">
      <xdr:nvSpPr>
        <xdr:cNvPr id="378" name="楕円 377"/>
        <xdr:cNvSpPr/>
      </xdr:nvSpPr>
      <xdr:spPr>
        <a:xfrm>
          <a:off x="9588500" y="1001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160138</xdr:rowOff>
    </xdr:from>
    <xdr:ext cx="378565" cy="259045"/>
    <xdr:sp macro="" textlink="">
      <xdr:nvSpPr>
        <xdr:cNvPr id="379" name="テキスト ボックス 378"/>
        <xdr:cNvSpPr txBox="1"/>
      </xdr:nvSpPr>
      <xdr:spPr>
        <a:xfrm>
          <a:off x="9450017" y="101042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67320</xdr:rowOff>
    </xdr:from>
    <xdr:to>
      <xdr:col>46</xdr:col>
      <xdr:colOff>38100</xdr:colOff>
      <xdr:row>58</xdr:row>
      <xdr:rowOff>168920</xdr:rowOff>
    </xdr:to>
    <xdr:sp macro="" textlink="">
      <xdr:nvSpPr>
        <xdr:cNvPr id="380" name="楕円 379"/>
        <xdr:cNvSpPr/>
      </xdr:nvSpPr>
      <xdr:spPr>
        <a:xfrm>
          <a:off x="8699500" y="1001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160047</xdr:rowOff>
    </xdr:from>
    <xdr:ext cx="378565" cy="259045"/>
    <xdr:sp macro="" textlink="">
      <xdr:nvSpPr>
        <xdr:cNvPr id="381" name="テキスト ボックス 380"/>
        <xdr:cNvSpPr txBox="1"/>
      </xdr:nvSpPr>
      <xdr:spPr>
        <a:xfrm>
          <a:off x="8561017" y="101041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67137</xdr:rowOff>
    </xdr:from>
    <xdr:to>
      <xdr:col>41</xdr:col>
      <xdr:colOff>101600</xdr:colOff>
      <xdr:row>58</xdr:row>
      <xdr:rowOff>168737</xdr:rowOff>
    </xdr:to>
    <xdr:sp macro="" textlink="">
      <xdr:nvSpPr>
        <xdr:cNvPr id="382" name="楕円 381"/>
        <xdr:cNvSpPr/>
      </xdr:nvSpPr>
      <xdr:spPr>
        <a:xfrm>
          <a:off x="7810500" y="10011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159864</xdr:rowOff>
    </xdr:from>
    <xdr:ext cx="378565" cy="259045"/>
    <xdr:sp macro="" textlink="">
      <xdr:nvSpPr>
        <xdr:cNvPr id="383" name="テキスト ボックス 382"/>
        <xdr:cNvSpPr txBox="1"/>
      </xdr:nvSpPr>
      <xdr:spPr>
        <a:xfrm>
          <a:off x="7672017" y="101039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59868</xdr:rowOff>
    </xdr:from>
    <xdr:to>
      <xdr:col>36</xdr:col>
      <xdr:colOff>165100</xdr:colOff>
      <xdr:row>58</xdr:row>
      <xdr:rowOff>161468</xdr:rowOff>
    </xdr:to>
    <xdr:sp macro="" textlink="">
      <xdr:nvSpPr>
        <xdr:cNvPr id="384" name="楕円 383"/>
        <xdr:cNvSpPr/>
      </xdr:nvSpPr>
      <xdr:spPr>
        <a:xfrm>
          <a:off x="6921500" y="10003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152595</xdr:rowOff>
    </xdr:from>
    <xdr:ext cx="378565" cy="259045"/>
    <xdr:sp macro="" textlink="">
      <xdr:nvSpPr>
        <xdr:cNvPr id="385" name="テキスト ボックス 384"/>
        <xdr:cNvSpPr txBox="1"/>
      </xdr:nvSpPr>
      <xdr:spPr>
        <a:xfrm>
          <a:off x="6783017" y="100966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6" name="正方形/長方形 38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7" name="正方形/長方形 38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8" name="正方形/長方形 38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9" name="正方形/長方形 38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0" name="正方形/長方形 38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1" name="正方形/長方形 39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2" name="正方形/長方形 39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3" name="正方形/長方形 39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4" name="テキスト ボックス 39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5" name="直線コネクタ 39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6" name="直線コネクタ 39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7" name="テキスト ボックス 39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8" name="直線コネクタ 39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9" name="テキスト ボックス 39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400" name="直線コネクタ 39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1" name="テキスト ボックス 40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2" name="直線コネクタ 40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3" name="テキスト ボックス 40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5" name="テキスト ボックス 40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101204</xdr:rowOff>
    </xdr:from>
    <xdr:to>
      <xdr:col>54</xdr:col>
      <xdr:colOff>189865</xdr:colOff>
      <xdr:row>78</xdr:row>
      <xdr:rowOff>103856</xdr:rowOff>
    </xdr:to>
    <xdr:cxnSp macro="">
      <xdr:nvCxnSpPr>
        <xdr:cNvPr id="407" name="直線コネクタ 406"/>
        <xdr:cNvCxnSpPr/>
      </xdr:nvCxnSpPr>
      <xdr:spPr>
        <a:xfrm flipV="1">
          <a:off x="10475595" y="12274154"/>
          <a:ext cx="1270" cy="1202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107683</xdr:rowOff>
    </xdr:from>
    <xdr:ext cx="378565" cy="259045"/>
    <xdr:sp macro="" textlink="">
      <xdr:nvSpPr>
        <xdr:cNvPr id="408" name="商工費最小値テキスト"/>
        <xdr:cNvSpPr txBox="1"/>
      </xdr:nvSpPr>
      <xdr:spPr>
        <a:xfrm>
          <a:off x="10528300" y="13480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103856</xdr:rowOff>
    </xdr:from>
    <xdr:to>
      <xdr:col>55</xdr:col>
      <xdr:colOff>88900</xdr:colOff>
      <xdr:row>78</xdr:row>
      <xdr:rowOff>103856</xdr:rowOff>
    </xdr:to>
    <xdr:cxnSp macro="">
      <xdr:nvCxnSpPr>
        <xdr:cNvPr id="409" name="直線コネクタ 408"/>
        <xdr:cNvCxnSpPr/>
      </xdr:nvCxnSpPr>
      <xdr:spPr>
        <a:xfrm>
          <a:off x="10388600" y="13476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47881</xdr:rowOff>
    </xdr:from>
    <xdr:ext cx="534377" cy="259045"/>
    <xdr:sp macro="" textlink="">
      <xdr:nvSpPr>
        <xdr:cNvPr id="410" name="商工費最大値テキスト"/>
        <xdr:cNvSpPr txBox="1"/>
      </xdr:nvSpPr>
      <xdr:spPr>
        <a:xfrm>
          <a:off x="10528300" y="12049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27,092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101204</xdr:rowOff>
    </xdr:from>
    <xdr:to>
      <xdr:col>55</xdr:col>
      <xdr:colOff>88900</xdr:colOff>
      <xdr:row>71</xdr:row>
      <xdr:rowOff>101204</xdr:rowOff>
    </xdr:to>
    <xdr:cxnSp macro="">
      <xdr:nvCxnSpPr>
        <xdr:cNvPr id="411" name="直線コネクタ 410"/>
        <xdr:cNvCxnSpPr/>
      </xdr:nvCxnSpPr>
      <xdr:spPr>
        <a:xfrm>
          <a:off x="10388600" y="12274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60970</xdr:rowOff>
    </xdr:from>
    <xdr:to>
      <xdr:col>55</xdr:col>
      <xdr:colOff>0</xdr:colOff>
      <xdr:row>77</xdr:row>
      <xdr:rowOff>65176</xdr:rowOff>
    </xdr:to>
    <xdr:cxnSp macro="">
      <xdr:nvCxnSpPr>
        <xdr:cNvPr id="412" name="直線コネクタ 411"/>
        <xdr:cNvCxnSpPr/>
      </xdr:nvCxnSpPr>
      <xdr:spPr>
        <a:xfrm flipV="1">
          <a:off x="9639300" y="13262620"/>
          <a:ext cx="838200" cy="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107890</xdr:rowOff>
    </xdr:from>
    <xdr:ext cx="469744" cy="259045"/>
    <xdr:sp macro="" textlink="">
      <xdr:nvSpPr>
        <xdr:cNvPr id="413" name="商工費平均値テキスト"/>
        <xdr:cNvSpPr txBox="1"/>
      </xdr:nvSpPr>
      <xdr:spPr>
        <a:xfrm>
          <a:off x="10528300" y="129666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85013</xdr:rowOff>
    </xdr:from>
    <xdr:to>
      <xdr:col>55</xdr:col>
      <xdr:colOff>50800</xdr:colOff>
      <xdr:row>77</xdr:row>
      <xdr:rowOff>15163</xdr:rowOff>
    </xdr:to>
    <xdr:sp macro="" textlink="">
      <xdr:nvSpPr>
        <xdr:cNvPr id="414" name="フローチャート: 判断 413"/>
        <xdr:cNvSpPr/>
      </xdr:nvSpPr>
      <xdr:spPr>
        <a:xfrm>
          <a:off x="10426700" y="1311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55209</xdr:rowOff>
    </xdr:from>
    <xdr:to>
      <xdr:col>50</xdr:col>
      <xdr:colOff>114300</xdr:colOff>
      <xdr:row>77</xdr:row>
      <xdr:rowOff>65176</xdr:rowOff>
    </xdr:to>
    <xdr:cxnSp macro="">
      <xdr:nvCxnSpPr>
        <xdr:cNvPr id="415" name="直線コネクタ 414"/>
        <xdr:cNvCxnSpPr/>
      </xdr:nvCxnSpPr>
      <xdr:spPr>
        <a:xfrm>
          <a:off x="8750300" y="13256859"/>
          <a:ext cx="889000" cy="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50495</xdr:rowOff>
    </xdr:from>
    <xdr:to>
      <xdr:col>50</xdr:col>
      <xdr:colOff>165100</xdr:colOff>
      <xdr:row>76</xdr:row>
      <xdr:rowOff>152095</xdr:rowOff>
    </xdr:to>
    <xdr:sp macro="" textlink="">
      <xdr:nvSpPr>
        <xdr:cNvPr id="416" name="フローチャート: 判断 415"/>
        <xdr:cNvSpPr/>
      </xdr:nvSpPr>
      <xdr:spPr>
        <a:xfrm>
          <a:off x="9588500" y="1308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74</xdr:row>
      <xdr:rowOff>168622</xdr:rowOff>
    </xdr:from>
    <xdr:ext cx="469744" cy="259045"/>
    <xdr:sp macro="" textlink="">
      <xdr:nvSpPr>
        <xdr:cNvPr id="417" name="テキスト ボックス 416"/>
        <xdr:cNvSpPr txBox="1"/>
      </xdr:nvSpPr>
      <xdr:spPr>
        <a:xfrm>
          <a:off x="9404428" y="12855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25811</xdr:rowOff>
    </xdr:from>
    <xdr:to>
      <xdr:col>45</xdr:col>
      <xdr:colOff>177800</xdr:colOff>
      <xdr:row>77</xdr:row>
      <xdr:rowOff>55209</xdr:rowOff>
    </xdr:to>
    <xdr:cxnSp macro="">
      <xdr:nvCxnSpPr>
        <xdr:cNvPr id="418" name="直線コネクタ 417"/>
        <xdr:cNvCxnSpPr/>
      </xdr:nvCxnSpPr>
      <xdr:spPr>
        <a:xfrm>
          <a:off x="7861300" y="13227461"/>
          <a:ext cx="889000" cy="2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13554</xdr:rowOff>
    </xdr:from>
    <xdr:to>
      <xdr:col>46</xdr:col>
      <xdr:colOff>38100</xdr:colOff>
      <xdr:row>76</xdr:row>
      <xdr:rowOff>115154</xdr:rowOff>
    </xdr:to>
    <xdr:sp macro="" textlink="">
      <xdr:nvSpPr>
        <xdr:cNvPr id="419" name="フローチャート: 判断 418"/>
        <xdr:cNvSpPr/>
      </xdr:nvSpPr>
      <xdr:spPr>
        <a:xfrm>
          <a:off x="8699500" y="1304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74</xdr:row>
      <xdr:rowOff>131680</xdr:rowOff>
    </xdr:from>
    <xdr:ext cx="469744" cy="259045"/>
    <xdr:sp macro="" textlink="">
      <xdr:nvSpPr>
        <xdr:cNvPr id="420" name="テキスト ボックス 419"/>
        <xdr:cNvSpPr txBox="1"/>
      </xdr:nvSpPr>
      <xdr:spPr>
        <a:xfrm>
          <a:off x="8515428" y="12818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25811</xdr:rowOff>
    </xdr:from>
    <xdr:to>
      <xdr:col>41</xdr:col>
      <xdr:colOff>50800</xdr:colOff>
      <xdr:row>77</xdr:row>
      <xdr:rowOff>65725</xdr:rowOff>
    </xdr:to>
    <xdr:cxnSp macro="">
      <xdr:nvCxnSpPr>
        <xdr:cNvPr id="421" name="直線コネクタ 420"/>
        <xdr:cNvCxnSpPr/>
      </xdr:nvCxnSpPr>
      <xdr:spPr>
        <a:xfrm flipV="1">
          <a:off x="6972300" y="13227461"/>
          <a:ext cx="889000" cy="39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95941</xdr:rowOff>
    </xdr:from>
    <xdr:to>
      <xdr:col>41</xdr:col>
      <xdr:colOff>101600</xdr:colOff>
      <xdr:row>76</xdr:row>
      <xdr:rowOff>26091</xdr:rowOff>
    </xdr:to>
    <xdr:sp macro="" textlink="">
      <xdr:nvSpPr>
        <xdr:cNvPr id="422" name="フローチャート: 判断 421"/>
        <xdr:cNvSpPr/>
      </xdr:nvSpPr>
      <xdr:spPr>
        <a:xfrm>
          <a:off x="7810500" y="12954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42618</xdr:rowOff>
    </xdr:from>
    <xdr:ext cx="534377" cy="259045"/>
    <xdr:sp macro="" textlink="">
      <xdr:nvSpPr>
        <xdr:cNvPr id="423" name="テキスト ボックス 422"/>
        <xdr:cNvSpPr txBox="1"/>
      </xdr:nvSpPr>
      <xdr:spPr>
        <a:xfrm>
          <a:off x="7594111" y="12729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138598</xdr:rowOff>
    </xdr:from>
    <xdr:to>
      <xdr:col>36</xdr:col>
      <xdr:colOff>165100</xdr:colOff>
      <xdr:row>76</xdr:row>
      <xdr:rowOff>68748</xdr:rowOff>
    </xdr:to>
    <xdr:sp macro="" textlink="">
      <xdr:nvSpPr>
        <xdr:cNvPr id="424" name="フローチャート: 判断 423"/>
        <xdr:cNvSpPr/>
      </xdr:nvSpPr>
      <xdr:spPr>
        <a:xfrm>
          <a:off x="6921500" y="1299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85275</xdr:rowOff>
    </xdr:from>
    <xdr:ext cx="534377" cy="259045"/>
    <xdr:sp macro="" textlink="">
      <xdr:nvSpPr>
        <xdr:cNvPr id="425" name="テキスト ボックス 424"/>
        <xdr:cNvSpPr txBox="1"/>
      </xdr:nvSpPr>
      <xdr:spPr>
        <a:xfrm>
          <a:off x="6705111" y="1277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10170</xdr:rowOff>
    </xdr:from>
    <xdr:to>
      <xdr:col>55</xdr:col>
      <xdr:colOff>50800</xdr:colOff>
      <xdr:row>77</xdr:row>
      <xdr:rowOff>111770</xdr:rowOff>
    </xdr:to>
    <xdr:sp macro="" textlink="">
      <xdr:nvSpPr>
        <xdr:cNvPr id="431" name="楕円 430"/>
        <xdr:cNvSpPr/>
      </xdr:nvSpPr>
      <xdr:spPr>
        <a:xfrm>
          <a:off x="10426700" y="1321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160047</xdr:rowOff>
    </xdr:from>
    <xdr:ext cx="469744" cy="259045"/>
    <xdr:sp macro="" textlink="">
      <xdr:nvSpPr>
        <xdr:cNvPr id="432" name="商工費該当値テキスト"/>
        <xdr:cNvSpPr txBox="1"/>
      </xdr:nvSpPr>
      <xdr:spPr>
        <a:xfrm>
          <a:off x="10528300" y="1319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14376</xdr:rowOff>
    </xdr:from>
    <xdr:to>
      <xdr:col>50</xdr:col>
      <xdr:colOff>165100</xdr:colOff>
      <xdr:row>77</xdr:row>
      <xdr:rowOff>115976</xdr:rowOff>
    </xdr:to>
    <xdr:sp macro="" textlink="">
      <xdr:nvSpPr>
        <xdr:cNvPr id="433" name="楕円 432"/>
        <xdr:cNvSpPr/>
      </xdr:nvSpPr>
      <xdr:spPr>
        <a:xfrm>
          <a:off x="9588500" y="13216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107103</xdr:rowOff>
    </xdr:from>
    <xdr:ext cx="469744" cy="259045"/>
    <xdr:sp macro="" textlink="">
      <xdr:nvSpPr>
        <xdr:cNvPr id="434" name="テキスト ボックス 433"/>
        <xdr:cNvSpPr txBox="1"/>
      </xdr:nvSpPr>
      <xdr:spPr>
        <a:xfrm>
          <a:off x="9404428" y="13308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4409</xdr:rowOff>
    </xdr:from>
    <xdr:to>
      <xdr:col>46</xdr:col>
      <xdr:colOff>38100</xdr:colOff>
      <xdr:row>77</xdr:row>
      <xdr:rowOff>106009</xdr:rowOff>
    </xdr:to>
    <xdr:sp macro="" textlink="">
      <xdr:nvSpPr>
        <xdr:cNvPr id="435" name="楕円 434"/>
        <xdr:cNvSpPr/>
      </xdr:nvSpPr>
      <xdr:spPr>
        <a:xfrm>
          <a:off x="8699500" y="13206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97136</xdr:rowOff>
    </xdr:from>
    <xdr:ext cx="469744" cy="259045"/>
    <xdr:sp macro="" textlink="">
      <xdr:nvSpPr>
        <xdr:cNvPr id="436" name="テキスト ボックス 435"/>
        <xdr:cNvSpPr txBox="1"/>
      </xdr:nvSpPr>
      <xdr:spPr>
        <a:xfrm>
          <a:off x="8515428" y="13298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146461</xdr:rowOff>
    </xdr:from>
    <xdr:to>
      <xdr:col>41</xdr:col>
      <xdr:colOff>101600</xdr:colOff>
      <xdr:row>77</xdr:row>
      <xdr:rowOff>76611</xdr:rowOff>
    </xdr:to>
    <xdr:sp macro="" textlink="">
      <xdr:nvSpPr>
        <xdr:cNvPr id="437" name="楕円 436"/>
        <xdr:cNvSpPr/>
      </xdr:nvSpPr>
      <xdr:spPr>
        <a:xfrm>
          <a:off x="7810500" y="1317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67738</xdr:rowOff>
    </xdr:from>
    <xdr:ext cx="469744" cy="259045"/>
    <xdr:sp macro="" textlink="">
      <xdr:nvSpPr>
        <xdr:cNvPr id="438" name="テキスト ボックス 437"/>
        <xdr:cNvSpPr txBox="1"/>
      </xdr:nvSpPr>
      <xdr:spPr>
        <a:xfrm>
          <a:off x="7626428" y="13269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14925</xdr:rowOff>
    </xdr:from>
    <xdr:to>
      <xdr:col>36</xdr:col>
      <xdr:colOff>165100</xdr:colOff>
      <xdr:row>77</xdr:row>
      <xdr:rowOff>116525</xdr:rowOff>
    </xdr:to>
    <xdr:sp macro="" textlink="">
      <xdr:nvSpPr>
        <xdr:cNvPr id="439" name="楕円 438"/>
        <xdr:cNvSpPr/>
      </xdr:nvSpPr>
      <xdr:spPr>
        <a:xfrm>
          <a:off x="6921500" y="1321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107652</xdr:rowOff>
    </xdr:from>
    <xdr:ext cx="469744" cy="259045"/>
    <xdr:sp macro="" textlink="">
      <xdr:nvSpPr>
        <xdr:cNvPr id="440" name="テキスト ボックス 439"/>
        <xdr:cNvSpPr txBox="1"/>
      </xdr:nvSpPr>
      <xdr:spPr>
        <a:xfrm>
          <a:off x="6737428" y="13309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51" name="テキスト ボックス 45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52" name="直線コネクタ 45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3" name="テキスト ボックス 452"/>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4" name="直線コネクタ 45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5" name="テキスト ボックス 45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6" name="直線コネクタ 45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7" name="テキスト ボックス 45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8" name="直線コネクタ 45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9" name="テキスト ボックス 45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60" name="直線コネクタ 45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61" name="テキスト ボックス 46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111373</xdr:rowOff>
    </xdr:from>
    <xdr:to>
      <xdr:col>54</xdr:col>
      <xdr:colOff>189865</xdr:colOff>
      <xdr:row>98</xdr:row>
      <xdr:rowOff>81426</xdr:rowOff>
    </xdr:to>
    <xdr:cxnSp macro="">
      <xdr:nvCxnSpPr>
        <xdr:cNvPr id="465" name="直線コネクタ 464"/>
        <xdr:cNvCxnSpPr/>
      </xdr:nvCxnSpPr>
      <xdr:spPr>
        <a:xfrm flipV="1">
          <a:off x="10475595" y="15713323"/>
          <a:ext cx="1270" cy="1170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85253</xdr:rowOff>
    </xdr:from>
    <xdr:ext cx="534377" cy="259045"/>
    <xdr:sp macro="" textlink="">
      <xdr:nvSpPr>
        <xdr:cNvPr id="466" name="土木費最小値テキスト"/>
        <xdr:cNvSpPr txBox="1"/>
      </xdr:nvSpPr>
      <xdr:spPr>
        <a:xfrm>
          <a:off x="10528300" y="16887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81426</xdr:rowOff>
    </xdr:from>
    <xdr:to>
      <xdr:col>55</xdr:col>
      <xdr:colOff>88900</xdr:colOff>
      <xdr:row>98</xdr:row>
      <xdr:rowOff>81426</xdr:rowOff>
    </xdr:to>
    <xdr:cxnSp macro="">
      <xdr:nvCxnSpPr>
        <xdr:cNvPr id="467" name="直線コネクタ 466"/>
        <xdr:cNvCxnSpPr/>
      </xdr:nvCxnSpPr>
      <xdr:spPr>
        <a:xfrm>
          <a:off x="10388600" y="16883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58050</xdr:rowOff>
    </xdr:from>
    <xdr:ext cx="534377" cy="259045"/>
    <xdr:sp macro="" textlink="">
      <xdr:nvSpPr>
        <xdr:cNvPr id="468" name="土木費最大値テキスト"/>
        <xdr:cNvSpPr txBox="1"/>
      </xdr:nvSpPr>
      <xdr:spPr>
        <a:xfrm>
          <a:off x="10528300" y="15488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88,487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111373</xdr:rowOff>
    </xdr:from>
    <xdr:to>
      <xdr:col>55</xdr:col>
      <xdr:colOff>88900</xdr:colOff>
      <xdr:row>91</xdr:row>
      <xdr:rowOff>111373</xdr:rowOff>
    </xdr:to>
    <xdr:cxnSp macro="">
      <xdr:nvCxnSpPr>
        <xdr:cNvPr id="469" name="直線コネクタ 468"/>
        <xdr:cNvCxnSpPr/>
      </xdr:nvCxnSpPr>
      <xdr:spPr>
        <a:xfrm>
          <a:off x="10388600" y="15713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128175</xdr:rowOff>
    </xdr:from>
    <xdr:to>
      <xdr:col>55</xdr:col>
      <xdr:colOff>0</xdr:colOff>
      <xdr:row>98</xdr:row>
      <xdr:rowOff>38373</xdr:rowOff>
    </xdr:to>
    <xdr:cxnSp macro="">
      <xdr:nvCxnSpPr>
        <xdr:cNvPr id="470" name="直線コネクタ 469"/>
        <xdr:cNvCxnSpPr/>
      </xdr:nvCxnSpPr>
      <xdr:spPr>
        <a:xfrm flipV="1">
          <a:off x="9639300" y="16758825"/>
          <a:ext cx="838200" cy="8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111377</xdr:rowOff>
    </xdr:from>
    <xdr:ext cx="534377" cy="259045"/>
    <xdr:sp macro="" textlink="">
      <xdr:nvSpPr>
        <xdr:cNvPr id="471" name="土木費平均値テキスト"/>
        <xdr:cNvSpPr txBox="1"/>
      </xdr:nvSpPr>
      <xdr:spPr>
        <a:xfrm>
          <a:off x="10528300" y="163991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88500</xdr:rowOff>
    </xdr:from>
    <xdr:to>
      <xdr:col>55</xdr:col>
      <xdr:colOff>50800</xdr:colOff>
      <xdr:row>97</xdr:row>
      <xdr:rowOff>18650</xdr:rowOff>
    </xdr:to>
    <xdr:sp macro="" textlink="">
      <xdr:nvSpPr>
        <xdr:cNvPr id="472" name="フローチャート: 判断 471"/>
        <xdr:cNvSpPr/>
      </xdr:nvSpPr>
      <xdr:spPr>
        <a:xfrm>
          <a:off x="10426700" y="165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38373</xdr:rowOff>
    </xdr:from>
    <xdr:to>
      <xdr:col>50</xdr:col>
      <xdr:colOff>114300</xdr:colOff>
      <xdr:row>98</xdr:row>
      <xdr:rowOff>66511</xdr:rowOff>
    </xdr:to>
    <xdr:cxnSp macro="">
      <xdr:nvCxnSpPr>
        <xdr:cNvPr id="473" name="直線コネクタ 472"/>
        <xdr:cNvCxnSpPr/>
      </xdr:nvCxnSpPr>
      <xdr:spPr>
        <a:xfrm flipV="1">
          <a:off x="8750300" y="16840473"/>
          <a:ext cx="889000" cy="28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99168</xdr:rowOff>
    </xdr:from>
    <xdr:to>
      <xdr:col>50</xdr:col>
      <xdr:colOff>165100</xdr:colOff>
      <xdr:row>97</xdr:row>
      <xdr:rowOff>29318</xdr:rowOff>
    </xdr:to>
    <xdr:sp macro="" textlink="">
      <xdr:nvSpPr>
        <xdr:cNvPr id="474" name="フローチャート: 判断 473"/>
        <xdr:cNvSpPr/>
      </xdr:nvSpPr>
      <xdr:spPr>
        <a:xfrm>
          <a:off x="9588500" y="1655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45845</xdr:rowOff>
    </xdr:from>
    <xdr:ext cx="534377" cy="259045"/>
    <xdr:sp macro="" textlink="">
      <xdr:nvSpPr>
        <xdr:cNvPr id="475" name="テキスト ボックス 474"/>
        <xdr:cNvSpPr txBox="1"/>
      </xdr:nvSpPr>
      <xdr:spPr>
        <a:xfrm>
          <a:off x="9372111" y="1633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116593</xdr:rowOff>
    </xdr:from>
    <xdr:to>
      <xdr:col>45</xdr:col>
      <xdr:colOff>177800</xdr:colOff>
      <xdr:row>98</xdr:row>
      <xdr:rowOff>66511</xdr:rowOff>
    </xdr:to>
    <xdr:cxnSp macro="">
      <xdr:nvCxnSpPr>
        <xdr:cNvPr id="476" name="直線コネクタ 475"/>
        <xdr:cNvCxnSpPr/>
      </xdr:nvCxnSpPr>
      <xdr:spPr>
        <a:xfrm>
          <a:off x="7861300" y="16747243"/>
          <a:ext cx="889000" cy="121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115494</xdr:rowOff>
    </xdr:from>
    <xdr:to>
      <xdr:col>46</xdr:col>
      <xdr:colOff>38100</xdr:colOff>
      <xdr:row>97</xdr:row>
      <xdr:rowOff>45644</xdr:rowOff>
    </xdr:to>
    <xdr:sp macro="" textlink="">
      <xdr:nvSpPr>
        <xdr:cNvPr id="477" name="フローチャート: 判断 476"/>
        <xdr:cNvSpPr/>
      </xdr:nvSpPr>
      <xdr:spPr>
        <a:xfrm>
          <a:off x="86995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62171</xdr:rowOff>
    </xdr:from>
    <xdr:ext cx="534377" cy="259045"/>
    <xdr:sp macro="" textlink="">
      <xdr:nvSpPr>
        <xdr:cNvPr id="478" name="テキスト ボックス 477"/>
        <xdr:cNvSpPr txBox="1"/>
      </xdr:nvSpPr>
      <xdr:spPr>
        <a:xfrm>
          <a:off x="8483111" y="1634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116593</xdr:rowOff>
    </xdr:from>
    <xdr:to>
      <xdr:col>41</xdr:col>
      <xdr:colOff>50800</xdr:colOff>
      <xdr:row>97</xdr:row>
      <xdr:rowOff>132214</xdr:rowOff>
    </xdr:to>
    <xdr:cxnSp macro="">
      <xdr:nvCxnSpPr>
        <xdr:cNvPr id="479" name="直線コネクタ 478"/>
        <xdr:cNvCxnSpPr/>
      </xdr:nvCxnSpPr>
      <xdr:spPr>
        <a:xfrm flipV="1">
          <a:off x="6972300" y="16747243"/>
          <a:ext cx="889000" cy="1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116866</xdr:rowOff>
    </xdr:from>
    <xdr:to>
      <xdr:col>41</xdr:col>
      <xdr:colOff>101600</xdr:colOff>
      <xdr:row>97</xdr:row>
      <xdr:rowOff>47016</xdr:rowOff>
    </xdr:to>
    <xdr:sp macro="" textlink="">
      <xdr:nvSpPr>
        <xdr:cNvPr id="480" name="フローチャート: 判断 479"/>
        <xdr:cNvSpPr/>
      </xdr:nvSpPr>
      <xdr:spPr>
        <a:xfrm>
          <a:off x="7810500" y="1657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63543</xdr:rowOff>
    </xdr:from>
    <xdr:ext cx="534377" cy="259045"/>
    <xdr:sp macro="" textlink="">
      <xdr:nvSpPr>
        <xdr:cNvPr id="481" name="テキスト ボックス 480"/>
        <xdr:cNvSpPr txBox="1"/>
      </xdr:nvSpPr>
      <xdr:spPr>
        <a:xfrm>
          <a:off x="7594111" y="1635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98082</xdr:rowOff>
    </xdr:from>
    <xdr:to>
      <xdr:col>36</xdr:col>
      <xdr:colOff>165100</xdr:colOff>
      <xdr:row>97</xdr:row>
      <xdr:rowOff>28232</xdr:rowOff>
    </xdr:to>
    <xdr:sp macro="" textlink="">
      <xdr:nvSpPr>
        <xdr:cNvPr id="482" name="フローチャート: 判断 481"/>
        <xdr:cNvSpPr/>
      </xdr:nvSpPr>
      <xdr:spPr>
        <a:xfrm>
          <a:off x="6921500" y="16557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44759</xdr:rowOff>
    </xdr:from>
    <xdr:ext cx="534377" cy="259045"/>
    <xdr:sp macro="" textlink="">
      <xdr:nvSpPr>
        <xdr:cNvPr id="483" name="テキスト ボックス 482"/>
        <xdr:cNvSpPr txBox="1"/>
      </xdr:nvSpPr>
      <xdr:spPr>
        <a:xfrm>
          <a:off x="6705111" y="16332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77375</xdr:rowOff>
    </xdr:from>
    <xdr:to>
      <xdr:col>55</xdr:col>
      <xdr:colOff>50800</xdr:colOff>
      <xdr:row>98</xdr:row>
      <xdr:rowOff>7525</xdr:rowOff>
    </xdr:to>
    <xdr:sp macro="" textlink="">
      <xdr:nvSpPr>
        <xdr:cNvPr id="489" name="楕円 488"/>
        <xdr:cNvSpPr/>
      </xdr:nvSpPr>
      <xdr:spPr>
        <a:xfrm>
          <a:off x="10426700" y="1670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163752</xdr:rowOff>
    </xdr:from>
    <xdr:ext cx="534377" cy="259045"/>
    <xdr:sp macro="" textlink="">
      <xdr:nvSpPr>
        <xdr:cNvPr id="490" name="土木費該当値テキスト"/>
        <xdr:cNvSpPr txBox="1"/>
      </xdr:nvSpPr>
      <xdr:spPr>
        <a:xfrm>
          <a:off x="10528300" y="1662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159023</xdr:rowOff>
    </xdr:from>
    <xdr:to>
      <xdr:col>50</xdr:col>
      <xdr:colOff>165100</xdr:colOff>
      <xdr:row>98</xdr:row>
      <xdr:rowOff>89173</xdr:rowOff>
    </xdr:to>
    <xdr:sp macro="" textlink="">
      <xdr:nvSpPr>
        <xdr:cNvPr id="491" name="楕円 490"/>
        <xdr:cNvSpPr/>
      </xdr:nvSpPr>
      <xdr:spPr>
        <a:xfrm>
          <a:off x="9588500" y="16789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80300</xdr:rowOff>
    </xdr:from>
    <xdr:ext cx="534377" cy="259045"/>
    <xdr:sp macro="" textlink="">
      <xdr:nvSpPr>
        <xdr:cNvPr id="492" name="テキスト ボックス 491"/>
        <xdr:cNvSpPr txBox="1"/>
      </xdr:nvSpPr>
      <xdr:spPr>
        <a:xfrm>
          <a:off x="9372111" y="16882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15711</xdr:rowOff>
    </xdr:from>
    <xdr:to>
      <xdr:col>46</xdr:col>
      <xdr:colOff>38100</xdr:colOff>
      <xdr:row>98</xdr:row>
      <xdr:rowOff>117311</xdr:rowOff>
    </xdr:to>
    <xdr:sp macro="" textlink="">
      <xdr:nvSpPr>
        <xdr:cNvPr id="493" name="楕円 492"/>
        <xdr:cNvSpPr/>
      </xdr:nvSpPr>
      <xdr:spPr>
        <a:xfrm>
          <a:off x="8699500" y="1681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108438</xdr:rowOff>
    </xdr:from>
    <xdr:ext cx="534377" cy="259045"/>
    <xdr:sp macro="" textlink="">
      <xdr:nvSpPr>
        <xdr:cNvPr id="494" name="テキスト ボックス 493"/>
        <xdr:cNvSpPr txBox="1"/>
      </xdr:nvSpPr>
      <xdr:spPr>
        <a:xfrm>
          <a:off x="8483111" y="16910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65793</xdr:rowOff>
    </xdr:from>
    <xdr:to>
      <xdr:col>41</xdr:col>
      <xdr:colOff>101600</xdr:colOff>
      <xdr:row>97</xdr:row>
      <xdr:rowOff>167393</xdr:rowOff>
    </xdr:to>
    <xdr:sp macro="" textlink="">
      <xdr:nvSpPr>
        <xdr:cNvPr id="495" name="楕円 494"/>
        <xdr:cNvSpPr/>
      </xdr:nvSpPr>
      <xdr:spPr>
        <a:xfrm>
          <a:off x="7810500" y="1669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158520</xdr:rowOff>
    </xdr:from>
    <xdr:ext cx="534377" cy="259045"/>
    <xdr:sp macro="" textlink="">
      <xdr:nvSpPr>
        <xdr:cNvPr id="496" name="テキスト ボックス 495"/>
        <xdr:cNvSpPr txBox="1"/>
      </xdr:nvSpPr>
      <xdr:spPr>
        <a:xfrm>
          <a:off x="7594111" y="16789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81414</xdr:rowOff>
    </xdr:from>
    <xdr:to>
      <xdr:col>36</xdr:col>
      <xdr:colOff>165100</xdr:colOff>
      <xdr:row>98</xdr:row>
      <xdr:rowOff>11564</xdr:rowOff>
    </xdr:to>
    <xdr:sp macro="" textlink="">
      <xdr:nvSpPr>
        <xdr:cNvPr id="497" name="楕円 496"/>
        <xdr:cNvSpPr/>
      </xdr:nvSpPr>
      <xdr:spPr>
        <a:xfrm>
          <a:off x="6921500" y="16712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2691</xdr:rowOff>
    </xdr:from>
    <xdr:ext cx="534377" cy="259045"/>
    <xdr:sp macro="" textlink="">
      <xdr:nvSpPr>
        <xdr:cNvPr id="498" name="テキスト ボックス 497"/>
        <xdr:cNvSpPr txBox="1"/>
      </xdr:nvSpPr>
      <xdr:spPr>
        <a:xfrm>
          <a:off x="6705111" y="16804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9" name="テキスト ボックス 508"/>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0" name="直線コネクタ 50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11" name="テキスト ボックス 510"/>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2" name="直線コネクタ 51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3" name="テキスト ボックス 51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4" name="直線コネクタ 51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5" name="テキスト ボックス 51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6" name="直線コネクタ 51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7" name="テキスト ボックス 51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8" name="直線コネクタ 51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9" name="テキスト ボックス 51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1" name="テキスト ボックス 52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130683</xdr:rowOff>
    </xdr:from>
    <xdr:to>
      <xdr:col>85</xdr:col>
      <xdr:colOff>126364</xdr:colOff>
      <xdr:row>39</xdr:row>
      <xdr:rowOff>5842</xdr:rowOff>
    </xdr:to>
    <xdr:cxnSp macro="">
      <xdr:nvCxnSpPr>
        <xdr:cNvPr id="523" name="直線コネクタ 522"/>
        <xdr:cNvCxnSpPr/>
      </xdr:nvCxnSpPr>
      <xdr:spPr>
        <a:xfrm flipV="1">
          <a:off x="16317595" y="5274183"/>
          <a:ext cx="1269" cy="1418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9669</xdr:rowOff>
    </xdr:from>
    <xdr:ext cx="469744" cy="259045"/>
    <xdr:sp macro="" textlink="">
      <xdr:nvSpPr>
        <xdr:cNvPr id="524" name="消防費最小値テキスト"/>
        <xdr:cNvSpPr txBox="1"/>
      </xdr:nvSpPr>
      <xdr:spPr>
        <a:xfrm>
          <a:off x="16370300" y="6696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5842</xdr:rowOff>
    </xdr:from>
    <xdr:to>
      <xdr:col>86</xdr:col>
      <xdr:colOff>25400</xdr:colOff>
      <xdr:row>39</xdr:row>
      <xdr:rowOff>5842</xdr:rowOff>
    </xdr:to>
    <xdr:cxnSp macro="">
      <xdr:nvCxnSpPr>
        <xdr:cNvPr id="525" name="直線コネクタ 524"/>
        <xdr:cNvCxnSpPr/>
      </xdr:nvCxnSpPr>
      <xdr:spPr>
        <a:xfrm>
          <a:off x="16230600" y="6692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77360</xdr:rowOff>
    </xdr:from>
    <xdr:ext cx="534377" cy="259045"/>
    <xdr:sp macro="" textlink="">
      <xdr:nvSpPr>
        <xdr:cNvPr id="526" name="消防費最大値テキスト"/>
        <xdr:cNvSpPr txBox="1"/>
      </xdr:nvSpPr>
      <xdr:spPr>
        <a:xfrm>
          <a:off x="16370300" y="5049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20,471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130683</xdr:rowOff>
    </xdr:from>
    <xdr:to>
      <xdr:col>86</xdr:col>
      <xdr:colOff>25400</xdr:colOff>
      <xdr:row>30</xdr:row>
      <xdr:rowOff>130683</xdr:rowOff>
    </xdr:to>
    <xdr:cxnSp macro="">
      <xdr:nvCxnSpPr>
        <xdr:cNvPr id="527" name="直線コネクタ 526"/>
        <xdr:cNvCxnSpPr/>
      </xdr:nvCxnSpPr>
      <xdr:spPr>
        <a:xfrm>
          <a:off x="16230600" y="527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59817</xdr:rowOff>
    </xdr:from>
    <xdr:to>
      <xdr:col>85</xdr:col>
      <xdr:colOff>127000</xdr:colOff>
      <xdr:row>37</xdr:row>
      <xdr:rowOff>152908</xdr:rowOff>
    </xdr:to>
    <xdr:cxnSp macro="">
      <xdr:nvCxnSpPr>
        <xdr:cNvPr id="528" name="直線コネクタ 527"/>
        <xdr:cNvCxnSpPr/>
      </xdr:nvCxnSpPr>
      <xdr:spPr>
        <a:xfrm flipV="1">
          <a:off x="15481300" y="6403467"/>
          <a:ext cx="838200" cy="93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48785</xdr:rowOff>
    </xdr:from>
    <xdr:ext cx="534377" cy="259045"/>
    <xdr:sp macro="" textlink="">
      <xdr:nvSpPr>
        <xdr:cNvPr id="529" name="消防費平均値テキスト"/>
        <xdr:cNvSpPr txBox="1"/>
      </xdr:nvSpPr>
      <xdr:spPr>
        <a:xfrm>
          <a:off x="16370300" y="60495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25908</xdr:rowOff>
    </xdr:from>
    <xdr:to>
      <xdr:col>85</xdr:col>
      <xdr:colOff>177800</xdr:colOff>
      <xdr:row>36</xdr:row>
      <xdr:rowOff>127508</xdr:rowOff>
    </xdr:to>
    <xdr:sp macro="" textlink="">
      <xdr:nvSpPr>
        <xdr:cNvPr id="530" name="フローチャート: 判断 529"/>
        <xdr:cNvSpPr/>
      </xdr:nvSpPr>
      <xdr:spPr>
        <a:xfrm>
          <a:off x="162687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146812</xdr:rowOff>
    </xdr:from>
    <xdr:to>
      <xdr:col>81</xdr:col>
      <xdr:colOff>50800</xdr:colOff>
      <xdr:row>37</xdr:row>
      <xdr:rowOff>152908</xdr:rowOff>
    </xdr:to>
    <xdr:cxnSp macro="">
      <xdr:nvCxnSpPr>
        <xdr:cNvPr id="531" name="直線コネクタ 530"/>
        <xdr:cNvCxnSpPr/>
      </xdr:nvCxnSpPr>
      <xdr:spPr>
        <a:xfrm>
          <a:off x="14592300" y="6490462"/>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110871</xdr:rowOff>
    </xdr:from>
    <xdr:to>
      <xdr:col>81</xdr:col>
      <xdr:colOff>101600</xdr:colOff>
      <xdr:row>37</xdr:row>
      <xdr:rowOff>41021</xdr:rowOff>
    </xdr:to>
    <xdr:sp macro="" textlink="">
      <xdr:nvSpPr>
        <xdr:cNvPr id="532" name="フローチャート: 判断 531"/>
        <xdr:cNvSpPr/>
      </xdr:nvSpPr>
      <xdr:spPr>
        <a:xfrm>
          <a:off x="15430500" y="628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57548</xdr:rowOff>
    </xdr:from>
    <xdr:ext cx="534377" cy="259045"/>
    <xdr:sp macro="" textlink="">
      <xdr:nvSpPr>
        <xdr:cNvPr id="533" name="テキスト ボックス 532"/>
        <xdr:cNvSpPr txBox="1"/>
      </xdr:nvSpPr>
      <xdr:spPr>
        <a:xfrm>
          <a:off x="15214111" y="6058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10033</xdr:rowOff>
    </xdr:from>
    <xdr:to>
      <xdr:col>76</xdr:col>
      <xdr:colOff>114300</xdr:colOff>
      <xdr:row>37</xdr:row>
      <xdr:rowOff>146812</xdr:rowOff>
    </xdr:to>
    <xdr:cxnSp macro="">
      <xdr:nvCxnSpPr>
        <xdr:cNvPr id="534" name="直線コネクタ 533"/>
        <xdr:cNvCxnSpPr/>
      </xdr:nvCxnSpPr>
      <xdr:spPr>
        <a:xfrm>
          <a:off x="13703300" y="6353683"/>
          <a:ext cx="889000" cy="13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101600</xdr:rowOff>
    </xdr:from>
    <xdr:to>
      <xdr:col>76</xdr:col>
      <xdr:colOff>165100</xdr:colOff>
      <xdr:row>37</xdr:row>
      <xdr:rowOff>31750</xdr:rowOff>
    </xdr:to>
    <xdr:sp macro="" textlink="">
      <xdr:nvSpPr>
        <xdr:cNvPr id="535" name="フローチャート: 判断 534"/>
        <xdr:cNvSpPr/>
      </xdr:nvSpPr>
      <xdr:spPr>
        <a:xfrm>
          <a:off x="145415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48277</xdr:rowOff>
    </xdr:from>
    <xdr:ext cx="534377" cy="259045"/>
    <xdr:sp macro="" textlink="">
      <xdr:nvSpPr>
        <xdr:cNvPr id="536" name="テキスト ボックス 535"/>
        <xdr:cNvSpPr txBox="1"/>
      </xdr:nvSpPr>
      <xdr:spPr>
        <a:xfrm>
          <a:off x="14325111" y="604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43688</xdr:rowOff>
    </xdr:from>
    <xdr:to>
      <xdr:col>71</xdr:col>
      <xdr:colOff>177800</xdr:colOff>
      <xdr:row>37</xdr:row>
      <xdr:rowOff>10033</xdr:rowOff>
    </xdr:to>
    <xdr:cxnSp macro="">
      <xdr:nvCxnSpPr>
        <xdr:cNvPr id="537" name="直線コネクタ 536"/>
        <xdr:cNvCxnSpPr/>
      </xdr:nvCxnSpPr>
      <xdr:spPr>
        <a:xfrm>
          <a:off x="12814300" y="6215888"/>
          <a:ext cx="889000" cy="137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160401</xdr:rowOff>
    </xdr:from>
    <xdr:to>
      <xdr:col>72</xdr:col>
      <xdr:colOff>38100</xdr:colOff>
      <xdr:row>36</xdr:row>
      <xdr:rowOff>90551</xdr:rowOff>
    </xdr:to>
    <xdr:sp macro="" textlink="">
      <xdr:nvSpPr>
        <xdr:cNvPr id="538" name="フローチャート: 判断 537"/>
        <xdr:cNvSpPr/>
      </xdr:nvSpPr>
      <xdr:spPr>
        <a:xfrm>
          <a:off x="13652500" y="6161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107078</xdr:rowOff>
    </xdr:from>
    <xdr:ext cx="534377" cy="259045"/>
    <xdr:sp macro="" textlink="">
      <xdr:nvSpPr>
        <xdr:cNvPr id="539" name="テキスト ボックス 538"/>
        <xdr:cNvSpPr txBox="1"/>
      </xdr:nvSpPr>
      <xdr:spPr>
        <a:xfrm>
          <a:off x="13436111" y="593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26289</xdr:rowOff>
    </xdr:from>
    <xdr:to>
      <xdr:col>67</xdr:col>
      <xdr:colOff>101600</xdr:colOff>
      <xdr:row>36</xdr:row>
      <xdr:rowOff>127889</xdr:rowOff>
    </xdr:to>
    <xdr:sp macro="" textlink="">
      <xdr:nvSpPr>
        <xdr:cNvPr id="540" name="フローチャート: 判断 539"/>
        <xdr:cNvSpPr/>
      </xdr:nvSpPr>
      <xdr:spPr>
        <a:xfrm>
          <a:off x="12763500" y="619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119016</xdr:rowOff>
    </xdr:from>
    <xdr:ext cx="534377" cy="259045"/>
    <xdr:sp macro="" textlink="">
      <xdr:nvSpPr>
        <xdr:cNvPr id="541" name="テキスト ボックス 540"/>
        <xdr:cNvSpPr txBox="1"/>
      </xdr:nvSpPr>
      <xdr:spPr>
        <a:xfrm>
          <a:off x="12547111" y="6291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9017</xdr:rowOff>
    </xdr:from>
    <xdr:to>
      <xdr:col>85</xdr:col>
      <xdr:colOff>177800</xdr:colOff>
      <xdr:row>37</xdr:row>
      <xdr:rowOff>110617</xdr:rowOff>
    </xdr:to>
    <xdr:sp macro="" textlink="">
      <xdr:nvSpPr>
        <xdr:cNvPr id="547" name="楕円 546"/>
        <xdr:cNvSpPr/>
      </xdr:nvSpPr>
      <xdr:spPr>
        <a:xfrm>
          <a:off x="16268700" y="6352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158894</xdr:rowOff>
    </xdr:from>
    <xdr:ext cx="534377" cy="259045"/>
    <xdr:sp macro="" textlink="">
      <xdr:nvSpPr>
        <xdr:cNvPr id="548" name="消防費該当値テキスト"/>
        <xdr:cNvSpPr txBox="1"/>
      </xdr:nvSpPr>
      <xdr:spPr>
        <a:xfrm>
          <a:off x="16370300" y="633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102108</xdr:rowOff>
    </xdr:from>
    <xdr:to>
      <xdr:col>81</xdr:col>
      <xdr:colOff>101600</xdr:colOff>
      <xdr:row>38</xdr:row>
      <xdr:rowOff>32258</xdr:rowOff>
    </xdr:to>
    <xdr:sp macro="" textlink="">
      <xdr:nvSpPr>
        <xdr:cNvPr id="549" name="楕円 548"/>
        <xdr:cNvSpPr/>
      </xdr:nvSpPr>
      <xdr:spPr>
        <a:xfrm>
          <a:off x="15430500" y="6445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23385</xdr:rowOff>
    </xdr:from>
    <xdr:ext cx="534377" cy="259045"/>
    <xdr:sp macro="" textlink="">
      <xdr:nvSpPr>
        <xdr:cNvPr id="550" name="テキスト ボックス 549"/>
        <xdr:cNvSpPr txBox="1"/>
      </xdr:nvSpPr>
      <xdr:spPr>
        <a:xfrm>
          <a:off x="15214111" y="653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96012</xdr:rowOff>
    </xdr:from>
    <xdr:to>
      <xdr:col>76</xdr:col>
      <xdr:colOff>165100</xdr:colOff>
      <xdr:row>38</xdr:row>
      <xdr:rowOff>26162</xdr:rowOff>
    </xdr:to>
    <xdr:sp macro="" textlink="">
      <xdr:nvSpPr>
        <xdr:cNvPr id="551" name="楕円 550"/>
        <xdr:cNvSpPr/>
      </xdr:nvSpPr>
      <xdr:spPr>
        <a:xfrm>
          <a:off x="14541500" y="6439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17289</xdr:rowOff>
    </xdr:from>
    <xdr:ext cx="534377" cy="259045"/>
    <xdr:sp macro="" textlink="">
      <xdr:nvSpPr>
        <xdr:cNvPr id="552" name="テキスト ボックス 551"/>
        <xdr:cNvSpPr txBox="1"/>
      </xdr:nvSpPr>
      <xdr:spPr>
        <a:xfrm>
          <a:off x="14325111" y="6532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130683</xdr:rowOff>
    </xdr:from>
    <xdr:to>
      <xdr:col>72</xdr:col>
      <xdr:colOff>38100</xdr:colOff>
      <xdr:row>37</xdr:row>
      <xdr:rowOff>60833</xdr:rowOff>
    </xdr:to>
    <xdr:sp macro="" textlink="">
      <xdr:nvSpPr>
        <xdr:cNvPr id="553" name="楕円 552"/>
        <xdr:cNvSpPr/>
      </xdr:nvSpPr>
      <xdr:spPr>
        <a:xfrm>
          <a:off x="13652500" y="6302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51960</xdr:rowOff>
    </xdr:from>
    <xdr:ext cx="534377" cy="259045"/>
    <xdr:sp macro="" textlink="">
      <xdr:nvSpPr>
        <xdr:cNvPr id="554" name="テキスト ボックス 553"/>
        <xdr:cNvSpPr txBox="1"/>
      </xdr:nvSpPr>
      <xdr:spPr>
        <a:xfrm>
          <a:off x="13436111" y="6395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164338</xdr:rowOff>
    </xdr:from>
    <xdr:to>
      <xdr:col>67</xdr:col>
      <xdr:colOff>101600</xdr:colOff>
      <xdr:row>36</xdr:row>
      <xdr:rowOff>94488</xdr:rowOff>
    </xdr:to>
    <xdr:sp macro="" textlink="">
      <xdr:nvSpPr>
        <xdr:cNvPr id="555" name="楕円 554"/>
        <xdr:cNvSpPr/>
      </xdr:nvSpPr>
      <xdr:spPr>
        <a:xfrm>
          <a:off x="12763500" y="6165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111015</xdr:rowOff>
    </xdr:from>
    <xdr:ext cx="534377" cy="259045"/>
    <xdr:sp macro="" textlink="">
      <xdr:nvSpPr>
        <xdr:cNvPr id="556" name="テキスト ボックス 555"/>
        <xdr:cNvSpPr txBox="1"/>
      </xdr:nvSpPr>
      <xdr:spPr>
        <a:xfrm>
          <a:off x="12547111" y="5940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7" name="テキスト ボックス 566"/>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8" name="直線コネクタ 567"/>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9" name="テキスト ボックス 568"/>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0" name="直線コネクタ 569"/>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1" name="テキスト ボックス 570"/>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2" name="直線コネクタ 571"/>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3" name="テキスト ボックス 572"/>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4" name="直線コネクタ 573"/>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5" name="テキスト ボックス 574"/>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6" name="直線コネクタ 575"/>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7" name="テキスト ボックス 576"/>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8" name="直線コネクタ 577"/>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9" name="テキスト ボックス 578"/>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0" name="直線コネクタ 57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81" name="テキスト ボックス 580"/>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168439</xdr:rowOff>
    </xdr:from>
    <xdr:to>
      <xdr:col>85</xdr:col>
      <xdr:colOff>126364</xdr:colOff>
      <xdr:row>58</xdr:row>
      <xdr:rowOff>81179</xdr:rowOff>
    </xdr:to>
    <xdr:cxnSp macro="">
      <xdr:nvCxnSpPr>
        <xdr:cNvPr id="583" name="直線コネクタ 582"/>
        <xdr:cNvCxnSpPr/>
      </xdr:nvCxnSpPr>
      <xdr:spPr>
        <a:xfrm flipV="1">
          <a:off x="16317595" y="8740939"/>
          <a:ext cx="1269" cy="1284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85006</xdr:rowOff>
    </xdr:from>
    <xdr:ext cx="534377" cy="259045"/>
    <xdr:sp macro="" textlink="">
      <xdr:nvSpPr>
        <xdr:cNvPr id="584" name="教育費最小値テキスト"/>
        <xdr:cNvSpPr txBox="1"/>
      </xdr:nvSpPr>
      <xdr:spPr>
        <a:xfrm>
          <a:off x="16370300" y="10029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81179</xdr:rowOff>
    </xdr:from>
    <xdr:to>
      <xdr:col>86</xdr:col>
      <xdr:colOff>25400</xdr:colOff>
      <xdr:row>58</xdr:row>
      <xdr:rowOff>81179</xdr:rowOff>
    </xdr:to>
    <xdr:cxnSp macro="">
      <xdr:nvCxnSpPr>
        <xdr:cNvPr id="585" name="直線コネクタ 584"/>
        <xdr:cNvCxnSpPr/>
      </xdr:nvCxnSpPr>
      <xdr:spPr>
        <a:xfrm>
          <a:off x="16230600" y="1002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115116</xdr:rowOff>
    </xdr:from>
    <xdr:ext cx="534377" cy="259045"/>
    <xdr:sp macro="" textlink="">
      <xdr:nvSpPr>
        <xdr:cNvPr id="586" name="教育費最大値テキスト"/>
        <xdr:cNvSpPr txBox="1"/>
      </xdr:nvSpPr>
      <xdr:spPr>
        <a:xfrm>
          <a:off x="16370300" y="851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168439</xdr:rowOff>
    </xdr:from>
    <xdr:to>
      <xdr:col>86</xdr:col>
      <xdr:colOff>25400</xdr:colOff>
      <xdr:row>50</xdr:row>
      <xdr:rowOff>168439</xdr:rowOff>
    </xdr:to>
    <xdr:cxnSp macro="">
      <xdr:nvCxnSpPr>
        <xdr:cNvPr id="587" name="直線コネクタ 586"/>
        <xdr:cNvCxnSpPr/>
      </xdr:nvCxnSpPr>
      <xdr:spPr>
        <a:xfrm>
          <a:off x="16230600" y="8740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119322</xdr:rowOff>
    </xdr:from>
    <xdr:to>
      <xdr:col>85</xdr:col>
      <xdr:colOff>127000</xdr:colOff>
      <xdr:row>56</xdr:row>
      <xdr:rowOff>41271</xdr:rowOff>
    </xdr:to>
    <xdr:cxnSp macro="">
      <xdr:nvCxnSpPr>
        <xdr:cNvPr id="588" name="直線コネクタ 587"/>
        <xdr:cNvCxnSpPr/>
      </xdr:nvCxnSpPr>
      <xdr:spPr>
        <a:xfrm>
          <a:off x="15481300" y="9549072"/>
          <a:ext cx="838200" cy="93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90877</xdr:rowOff>
    </xdr:from>
    <xdr:ext cx="534377" cy="259045"/>
    <xdr:sp macro="" textlink="">
      <xdr:nvSpPr>
        <xdr:cNvPr id="589" name="教育費平均値テキスト"/>
        <xdr:cNvSpPr txBox="1"/>
      </xdr:nvSpPr>
      <xdr:spPr>
        <a:xfrm>
          <a:off x="16370300" y="93491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68000</xdr:rowOff>
    </xdr:from>
    <xdr:to>
      <xdr:col>85</xdr:col>
      <xdr:colOff>177800</xdr:colOff>
      <xdr:row>55</xdr:row>
      <xdr:rowOff>169600</xdr:rowOff>
    </xdr:to>
    <xdr:sp macro="" textlink="">
      <xdr:nvSpPr>
        <xdr:cNvPr id="590" name="フローチャート: 判断 589"/>
        <xdr:cNvSpPr/>
      </xdr:nvSpPr>
      <xdr:spPr>
        <a:xfrm>
          <a:off x="16268700" y="949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40291</xdr:rowOff>
    </xdr:from>
    <xdr:to>
      <xdr:col>81</xdr:col>
      <xdr:colOff>50800</xdr:colOff>
      <xdr:row>55</xdr:row>
      <xdr:rowOff>119322</xdr:rowOff>
    </xdr:to>
    <xdr:cxnSp macro="">
      <xdr:nvCxnSpPr>
        <xdr:cNvPr id="591" name="直線コネクタ 590"/>
        <xdr:cNvCxnSpPr/>
      </xdr:nvCxnSpPr>
      <xdr:spPr>
        <a:xfrm>
          <a:off x="14592300" y="9470041"/>
          <a:ext cx="889000" cy="79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65224</xdr:rowOff>
    </xdr:from>
    <xdr:to>
      <xdr:col>81</xdr:col>
      <xdr:colOff>101600</xdr:colOff>
      <xdr:row>55</xdr:row>
      <xdr:rowOff>166824</xdr:rowOff>
    </xdr:to>
    <xdr:sp macro="" textlink="">
      <xdr:nvSpPr>
        <xdr:cNvPr id="592" name="フローチャート: 判断 591"/>
        <xdr:cNvSpPr/>
      </xdr:nvSpPr>
      <xdr:spPr>
        <a:xfrm>
          <a:off x="15430500" y="949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11901</xdr:rowOff>
    </xdr:from>
    <xdr:ext cx="534377" cy="259045"/>
    <xdr:sp macro="" textlink="">
      <xdr:nvSpPr>
        <xdr:cNvPr id="593" name="テキスト ボックス 592"/>
        <xdr:cNvSpPr txBox="1"/>
      </xdr:nvSpPr>
      <xdr:spPr>
        <a:xfrm>
          <a:off x="15214111" y="927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842</xdr:rowOff>
    </xdr:from>
    <xdr:to>
      <xdr:col>76</xdr:col>
      <xdr:colOff>114300</xdr:colOff>
      <xdr:row>55</xdr:row>
      <xdr:rowOff>40291</xdr:rowOff>
    </xdr:to>
    <xdr:cxnSp macro="">
      <xdr:nvCxnSpPr>
        <xdr:cNvPr id="594" name="直線コネクタ 593"/>
        <xdr:cNvCxnSpPr/>
      </xdr:nvCxnSpPr>
      <xdr:spPr>
        <a:xfrm>
          <a:off x="13703300" y="8916242"/>
          <a:ext cx="889000" cy="553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124889</xdr:rowOff>
    </xdr:from>
    <xdr:to>
      <xdr:col>76</xdr:col>
      <xdr:colOff>165100</xdr:colOff>
      <xdr:row>56</xdr:row>
      <xdr:rowOff>55039</xdr:rowOff>
    </xdr:to>
    <xdr:sp macro="" textlink="">
      <xdr:nvSpPr>
        <xdr:cNvPr id="595" name="フローチャート: 判断 594"/>
        <xdr:cNvSpPr/>
      </xdr:nvSpPr>
      <xdr:spPr>
        <a:xfrm>
          <a:off x="14541500" y="955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46166</xdr:rowOff>
    </xdr:from>
    <xdr:ext cx="534377" cy="259045"/>
    <xdr:sp macro="" textlink="">
      <xdr:nvSpPr>
        <xdr:cNvPr id="596" name="テキスト ボックス 595"/>
        <xdr:cNvSpPr txBox="1"/>
      </xdr:nvSpPr>
      <xdr:spPr>
        <a:xfrm>
          <a:off x="14325111" y="964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842</xdr:rowOff>
    </xdr:from>
    <xdr:to>
      <xdr:col>71</xdr:col>
      <xdr:colOff>177800</xdr:colOff>
      <xdr:row>52</xdr:row>
      <xdr:rowOff>100936</xdr:rowOff>
    </xdr:to>
    <xdr:cxnSp macro="">
      <xdr:nvCxnSpPr>
        <xdr:cNvPr id="597" name="直線コネクタ 596"/>
        <xdr:cNvCxnSpPr/>
      </xdr:nvCxnSpPr>
      <xdr:spPr>
        <a:xfrm flipV="1">
          <a:off x="12814300" y="8916242"/>
          <a:ext cx="889000" cy="100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144515</xdr:rowOff>
    </xdr:from>
    <xdr:to>
      <xdr:col>72</xdr:col>
      <xdr:colOff>38100</xdr:colOff>
      <xdr:row>56</xdr:row>
      <xdr:rowOff>74665</xdr:rowOff>
    </xdr:to>
    <xdr:sp macro="" textlink="">
      <xdr:nvSpPr>
        <xdr:cNvPr id="598" name="フローチャート: 判断 597"/>
        <xdr:cNvSpPr/>
      </xdr:nvSpPr>
      <xdr:spPr>
        <a:xfrm>
          <a:off x="13652500" y="957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65792</xdr:rowOff>
    </xdr:from>
    <xdr:ext cx="534377" cy="259045"/>
    <xdr:sp macro="" textlink="">
      <xdr:nvSpPr>
        <xdr:cNvPr id="599" name="テキスト ボックス 598"/>
        <xdr:cNvSpPr txBox="1"/>
      </xdr:nvSpPr>
      <xdr:spPr>
        <a:xfrm>
          <a:off x="13436111" y="9666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159929</xdr:rowOff>
    </xdr:from>
    <xdr:to>
      <xdr:col>67</xdr:col>
      <xdr:colOff>101600</xdr:colOff>
      <xdr:row>56</xdr:row>
      <xdr:rowOff>90079</xdr:rowOff>
    </xdr:to>
    <xdr:sp macro="" textlink="">
      <xdr:nvSpPr>
        <xdr:cNvPr id="600" name="フローチャート: 判断 599"/>
        <xdr:cNvSpPr/>
      </xdr:nvSpPr>
      <xdr:spPr>
        <a:xfrm>
          <a:off x="12763500" y="958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81206</xdr:rowOff>
    </xdr:from>
    <xdr:ext cx="534377" cy="259045"/>
    <xdr:sp macro="" textlink="">
      <xdr:nvSpPr>
        <xdr:cNvPr id="601" name="テキスト ボックス 600"/>
        <xdr:cNvSpPr txBox="1"/>
      </xdr:nvSpPr>
      <xdr:spPr>
        <a:xfrm>
          <a:off x="12547111" y="968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2" name="テキスト ボックス 60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3" name="テキスト ボックス 60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4" name="テキスト ボックス 60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5" name="テキスト ボックス 60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6" name="テキスト ボックス 60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161921</xdr:rowOff>
    </xdr:from>
    <xdr:to>
      <xdr:col>85</xdr:col>
      <xdr:colOff>177800</xdr:colOff>
      <xdr:row>56</xdr:row>
      <xdr:rowOff>92071</xdr:rowOff>
    </xdr:to>
    <xdr:sp macro="" textlink="">
      <xdr:nvSpPr>
        <xdr:cNvPr id="607" name="楕円 606"/>
        <xdr:cNvSpPr/>
      </xdr:nvSpPr>
      <xdr:spPr>
        <a:xfrm>
          <a:off x="16268700" y="959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140348</xdr:rowOff>
    </xdr:from>
    <xdr:ext cx="534377" cy="259045"/>
    <xdr:sp macro="" textlink="">
      <xdr:nvSpPr>
        <xdr:cNvPr id="608" name="教育費該当値テキスト"/>
        <xdr:cNvSpPr txBox="1"/>
      </xdr:nvSpPr>
      <xdr:spPr>
        <a:xfrm>
          <a:off x="16370300" y="9570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68522</xdr:rowOff>
    </xdr:from>
    <xdr:to>
      <xdr:col>81</xdr:col>
      <xdr:colOff>101600</xdr:colOff>
      <xdr:row>55</xdr:row>
      <xdr:rowOff>170122</xdr:rowOff>
    </xdr:to>
    <xdr:sp macro="" textlink="">
      <xdr:nvSpPr>
        <xdr:cNvPr id="609" name="楕円 608"/>
        <xdr:cNvSpPr/>
      </xdr:nvSpPr>
      <xdr:spPr>
        <a:xfrm>
          <a:off x="15430500" y="949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161249</xdr:rowOff>
    </xdr:from>
    <xdr:ext cx="534377" cy="259045"/>
    <xdr:sp macro="" textlink="">
      <xdr:nvSpPr>
        <xdr:cNvPr id="610" name="テキスト ボックス 609"/>
        <xdr:cNvSpPr txBox="1"/>
      </xdr:nvSpPr>
      <xdr:spPr>
        <a:xfrm>
          <a:off x="15214111" y="959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160941</xdr:rowOff>
    </xdr:from>
    <xdr:to>
      <xdr:col>76</xdr:col>
      <xdr:colOff>165100</xdr:colOff>
      <xdr:row>55</xdr:row>
      <xdr:rowOff>91091</xdr:rowOff>
    </xdr:to>
    <xdr:sp macro="" textlink="">
      <xdr:nvSpPr>
        <xdr:cNvPr id="611" name="楕円 610"/>
        <xdr:cNvSpPr/>
      </xdr:nvSpPr>
      <xdr:spPr>
        <a:xfrm>
          <a:off x="14541500" y="9419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107618</xdr:rowOff>
    </xdr:from>
    <xdr:ext cx="534377" cy="259045"/>
    <xdr:sp macro="" textlink="">
      <xdr:nvSpPr>
        <xdr:cNvPr id="612" name="テキスト ボックス 611"/>
        <xdr:cNvSpPr txBox="1"/>
      </xdr:nvSpPr>
      <xdr:spPr>
        <a:xfrm>
          <a:off x="14325111" y="9194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51</xdr:row>
      <xdr:rowOff>121492</xdr:rowOff>
    </xdr:from>
    <xdr:to>
      <xdr:col>72</xdr:col>
      <xdr:colOff>38100</xdr:colOff>
      <xdr:row>52</xdr:row>
      <xdr:rowOff>51642</xdr:rowOff>
    </xdr:to>
    <xdr:sp macro="" textlink="">
      <xdr:nvSpPr>
        <xdr:cNvPr id="613" name="楕円 612"/>
        <xdr:cNvSpPr/>
      </xdr:nvSpPr>
      <xdr:spPr>
        <a:xfrm>
          <a:off x="13652500" y="8865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50</xdr:row>
      <xdr:rowOff>68169</xdr:rowOff>
    </xdr:from>
    <xdr:ext cx="534377" cy="259045"/>
    <xdr:sp macro="" textlink="">
      <xdr:nvSpPr>
        <xdr:cNvPr id="614" name="テキスト ボックス 613"/>
        <xdr:cNvSpPr txBox="1"/>
      </xdr:nvSpPr>
      <xdr:spPr>
        <a:xfrm>
          <a:off x="13436111" y="864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50136</xdr:rowOff>
    </xdr:from>
    <xdr:to>
      <xdr:col>67</xdr:col>
      <xdr:colOff>101600</xdr:colOff>
      <xdr:row>52</xdr:row>
      <xdr:rowOff>151736</xdr:rowOff>
    </xdr:to>
    <xdr:sp macro="" textlink="">
      <xdr:nvSpPr>
        <xdr:cNvPr id="615" name="楕円 614"/>
        <xdr:cNvSpPr/>
      </xdr:nvSpPr>
      <xdr:spPr>
        <a:xfrm>
          <a:off x="12763500" y="8965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50</xdr:row>
      <xdr:rowOff>168263</xdr:rowOff>
    </xdr:from>
    <xdr:ext cx="534377" cy="259045"/>
    <xdr:sp macro="" textlink="">
      <xdr:nvSpPr>
        <xdr:cNvPr id="616" name="テキスト ボックス 615"/>
        <xdr:cNvSpPr txBox="1"/>
      </xdr:nvSpPr>
      <xdr:spPr>
        <a:xfrm>
          <a:off x="12547111" y="874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7" name="正方形/長方形 61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8" name="正方形/長方形 61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9" name="正方形/長方形 61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0" name="正方形/長方形 61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1" name="正方形/長方形 62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2" name="正方形/長方形 62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3" name="正方形/長方形 62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4" name="正方形/長方形 62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5" name="テキスト ボックス 62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6" name="直線コネクタ 62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7" name="直線コネクタ 62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8" name="テキスト ボックス 62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9" name="直線コネクタ 62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30" name="テキスト ボックス 629"/>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1" name="直線コネクタ 63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32" name="テキスト ボックス 631"/>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3" name="直線コネクタ 63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34" name="テキスト ボックス 633"/>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5" name="直線コネクタ 63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92727</xdr:rowOff>
    </xdr:from>
    <xdr:ext cx="467179" cy="259045"/>
    <xdr:sp macro="" textlink="">
      <xdr:nvSpPr>
        <xdr:cNvPr id="636" name="テキスト ボックス 635"/>
        <xdr:cNvSpPr txBox="1"/>
      </xdr:nvSpPr>
      <xdr:spPr>
        <a:xfrm>
          <a:off x="11978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7" name="直線コネクタ 63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38" name="テキスト ボックス 637"/>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166751</xdr:rowOff>
    </xdr:from>
    <xdr:to>
      <xdr:col>85</xdr:col>
      <xdr:colOff>126364</xdr:colOff>
      <xdr:row>79</xdr:row>
      <xdr:rowOff>44450</xdr:rowOff>
    </xdr:to>
    <xdr:cxnSp macro="">
      <xdr:nvCxnSpPr>
        <xdr:cNvPr id="640" name="直線コネクタ 639"/>
        <xdr:cNvCxnSpPr/>
      </xdr:nvCxnSpPr>
      <xdr:spPr>
        <a:xfrm flipV="1">
          <a:off x="16317595" y="11996801"/>
          <a:ext cx="1269" cy="1592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1"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2" name="直線コネクタ 64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113428</xdr:rowOff>
    </xdr:from>
    <xdr:ext cx="469744" cy="259045"/>
    <xdr:sp macro="" textlink="">
      <xdr:nvSpPr>
        <xdr:cNvPr id="643" name="災害復旧費最大値テキスト"/>
        <xdr:cNvSpPr txBox="1"/>
      </xdr:nvSpPr>
      <xdr:spPr>
        <a:xfrm>
          <a:off x="16370300" y="11772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166751</xdr:rowOff>
    </xdr:from>
    <xdr:to>
      <xdr:col>86</xdr:col>
      <xdr:colOff>25400</xdr:colOff>
      <xdr:row>69</xdr:row>
      <xdr:rowOff>166751</xdr:rowOff>
    </xdr:to>
    <xdr:cxnSp macro="">
      <xdr:nvCxnSpPr>
        <xdr:cNvPr id="644" name="直線コネクタ 643"/>
        <xdr:cNvCxnSpPr/>
      </xdr:nvCxnSpPr>
      <xdr:spPr>
        <a:xfrm>
          <a:off x="16230600" y="11996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41783</xdr:rowOff>
    </xdr:from>
    <xdr:to>
      <xdr:col>85</xdr:col>
      <xdr:colOff>127000</xdr:colOff>
      <xdr:row>79</xdr:row>
      <xdr:rowOff>44450</xdr:rowOff>
    </xdr:to>
    <xdr:cxnSp macro="">
      <xdr:nvCxnSpPr>
        <xdr:cNvPr id="645" name="直線コネクタ 644"/>
        <xdr:cNvCxnSpPr/>
      </xdr:nvCxnSpPr>
      <xdr:spPr>
        <a:xfrm>
          <a:off x="15481300" y="13586333"/>
          <a:ext cx="8382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93870</xdr:rowOff>
    </xdr:from>
    <xdr:ext cx="378565" cy="259045"/>
    <xdr:sp macro="" textlink="">
      <xdr:nvSpPr>
        <xdr:cNvPr id="646" name="災害復旧費平均値テキスト"/>
        <xdr:cNvSpPr txBox="1"/>
      </xdr:nvSpPr>
      <xdr:spPr>
        <a:xfrm>
          <a:off x="16370300" y="131240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70993</xdr:rowOff>
    </xdr:from>
    <xdr:to>
      <xdr:col>85</xdr:col>
      <xdr:colOff>177800</xdr:colOff>
      <xdr:row>78</xdr:row>
      <xdr:rowOff>1143</xdr:rowOff>
    </xdr:to>
    <xdr:sp macro="" textlink="">
      <xdr:nvSpPr>
        <xdr:cNvPr id="647" name="フローチャート: 判断 646"/>
        <xdr:cNvSpPr/>
      </xdr:nvSpPr>
      <xdr:spPr>
        <a:xfrm>
          <a:off x="16268700" y="1327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41783</xdr:rowOff>
    </xdr:from>
    <xdr:to>
      <xdr:col>81</xdr:col>
      <xdr:colOff>50800</xdr:colOff>
      <xdr:row>79</xdr:row>
      <xdr:rowOff>44450</xdr:rowOff>
    </xdr:to>
    <xdr:cxnSp macro="">
      <xdr:nvCxnSpPr>
        <xdr:cNvPr id="648" name="直線コネクタ 647"/>
        <xdr:cNvCxnSpPr/>
      </xdr:nvCxnSpPr>
      <xdr:spPr>
        <a:xfrm flipV="1">
          <a:off x="14592300" y="13586333"/>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64515</xdr:rowOff>
    </xdr:from>
    <xdr:to>
      <xdr:col>81</xdr:col>
      <xdr:colOff>101600</xdr:colOff>
      <xdr:row>78</xdr:row>
      <xdr:rowOff>166115</xdr:rowOff>
    </xdr:to>
    <xdr:sp macro="" textlink="">
      <xdr:nvSpPr>
        <xdr:cNvPr id="649" name="フローチャート: 判断 648"/>
        <xdr:cNvSpPr/>
      </xdr:nvSpPr>
      <xdr:spPr>
        <a:xfrm>
          <a:off x="15430500" y="134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11192</xdr:rowOff>
    </xdr:from>
    <xdr:ext cx="378565" cy="259045"/>
    <xdr:sp macro="" textlink="">
      <xdr:nvSpPr>
        <xdr:cNvPr id="650" name="テキスト ボックス 649"/>
        <xdr:cNvSpPr txBox="1"/>
      </xdr:nvSpPr>
      <xdr:spPr>
        <a:xfrm>
          <a:off x="15292017" y="132128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51" name="直線コネクタ 650"/>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125095</xdr:rowOff>
    </xdr:from>
    <xdr:to>
      <xdr:col>76</xdr:col>
      <xdr:colOff>165100</xdr:colOff>
      <xdr:row>79</xdr:row>
      <xdr:rowOff>55245</xdr:rowOff>
    </xdr:to>
    <xdr:sp macro="" textlink="">
      <xdr:nvSpPr>
        <xdr:cNvPr id="652" name="フローチャート: 判断 651"/>
        <xdr:cNvSpPr/>
      </xdr:nvSpPr>
      <xdr:spPr>
        <a:xfrm>
          <a:off x="14541500" y="1349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71772</xdr:rowOff>
    </xdr:from>
    <xdr:ext cx="378565" cy="259045"/>
    <xdr:sp macro="" textlink="">
      <xdr:nvSpPr>
        <xdr:cNvPr id="653" name="テキスト ボックス 652"/>
        <xdr:cNvSpPr txBox="1"/>
      </xdr:nvSpPr>
      <xdr:spPr>
        <a:xfrm>
          <a:off x="14403017" y="13273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29590</xdr:rowOff>
    </xdr:from>
    <xdr:to>
      <xdr:col>71</xdr:col>
      <xdr:colOff>177800</xdr:colOff>
      <xdr:row>79</xdr:row>
      <xdr:rowOff>44450</xdr:rowOff>
    </xdr:to>
    <xdr:cxnSp macro="">
      <xdr:nvCxnSpPr>
        <xdr:cNvPr id="654" name="直線コネクタ 653"/>
        <xdr:cNvCxnSpPr/>
      </xdr:nvCxnSpPr>
      <xdr:spPr>
        <a:xfrm>
          <a:off x="12814300" y="13574140"/>
          <a:ext cx="889000" cy="14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48895</xdr:rowOff>
    </xdr:from>
    <xdr:to>
      <xdr:col>72</xdr:col>
      <xdr:colOff>38100</xdr:colOff>
      <xdr:row>78</xdr:row>
      <xdr:rowOff>150495</xdr:rowOff>
    </xdr:to>
    <xdr:sp macro="" textlink="">
      <xdr:nvSpPr>
        <xdr:cNvPr id="655" name="フローチャート: 判断 654"/>
        <xdr:cNvSpPr/>
      </xdr:nvSpPr>
      <xdr:spPr>
        <a:xfrm>
          <a:off x="13652500" y="1342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167022</xdr:rowOff>
    </xdr:from>
    <xdr:ext cx="378565" cy="259045"/>
    <xdr:sp macro="" textlink="">
      <xdr:nvSpPr>
        <xdr:cNvPr id="656" name="テキスト ボックス 655"/>
        <xdr:cNvSpPr txBox="1"/>
      </xdr:nvSpPr>
      <xdr:spPr>
        <a:xfrm>
          <a:off x="13514017" y="131972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41656</xdr:rowOff>
    </xdr:from>
    <xdr:to>
      <xdr:col>67</xdr:col>
      <xdr:colOff>101600</xdr:colOff>
      <xdr:row>78</xdr:row>
      <xdr:rowOff>143256</xdr:rowOff>
    </xdr:to>
    <xdr:sp macro="" textlink="">
      <xdr:nvSpPr>
        <xdr:cNvPr id="657" name="フローチャート: 判断 656"/>
        <xdr:cNvSpPr/>
      </xdr:nvSpPr>
      <xdr:spPr>
        <a:xfrm>
          <a:off x="12763500" y="1341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159783</xdr:rowOff>
    </xdr:from>
    <xdr:ext cx="378565" cy="259045"/>
    <xdr:sp macro="" textlink="">
      <xdr:nvSpPr>
        <xdr:cNvPr id="658" name="テキスト ボックス 657"/>
        <xdr:cNvSpPr txBox="1"/>
      </xdr:nvSpPr>
      <xdr:spPr>
        <a:xfrm>
          <a:off x="12625017" y="131899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9" name="テキスト ボックス 65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0" name="テキスト ボックス 65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1" name="テキスト ボックス 66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2" name="テキスト ボックス 66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3" name="テキスト ボックス 66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64" name="楕円 663"/>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65"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162433</xdr:rowOff>
    </xdr:from>
    <xdr:to>
      <xdr:col>81</xdr:col>
      <xdr:colOff>101600</xdr:colOff>
      <xdr:row>79</xdr:row>
      <xdr:rowOff>92583</xdr:rowOff>
    </xdr:to>
    <xdr:sp macro="" textlink="">
      <xdr:nvSpPr>
        <xdr:cNvPr id="666" name="楕円 665"/>
        <xdr:cNvSpPr/>
      </xdr:nvSpPr>
      <xdr:spPr>
        <a:xfrm>
          <a:off x="15430500" y="1353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83710</xdr:rowOff>
    </xdr:from>
    <xdr:ext cx="249299" cy="259045"/>
    <xdr:sp macro="" textlink="">
      <xdr:nvSpPr>
        <xdr:cNvPr id="667" name="テキスト ボックス 666"/>
        <xdr:cNvSpPr txBox="1"/>
      </xdr:nvSpPr>
      <xdr:spPr>
        <a:xfrm>
          <a:off x="15356650" y="136282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8" name="楕円 667"/>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9" name="テキスト ボックス 668"/>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70" name="楕円 669"/>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71" name="テキスト ボックス 670"/>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150240</xdr:rowOff>
    </xdr:from>
    <xdr:to>
      <xdr:col>67</xdr:col>
      <xdr:colOff>101600</xdr:colOff>
      <xdr:row>79</xdr:row>
      <xdr:rowOff>80390</xdr:rowOff>
    </xdr:to>
    <xdr:sp macro="" textlink="">
      <xdr:nvSpPr>
        <xdr:cNvPr id="672" name="楕円 671"/>
        <xdr:cNvSpPr/>
      </xdr:nvSpPr>
      <xdr:spPr>
        <a:xfrm>
          <a:off x="12763500" y="1352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71517</xdr:rowOff>
    </xdr:from>
    <xdr:ext cx="313932" cy="259045"/>
    <xdr:sp macro="" textlink="">
      <xdr:nvSpPr>
        <xdr:cNvPr id="673" name="テキスト ボックス 672"/>
        <xdr:cNvSpPr txBox="1"/>
      </xdr:nvSpPr>
      <xdr:spPr>
        <a:xfrm>
          <a:off x="12657333" y="136160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4" name="正方形/長方形 67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5" name="正方形/長方形 67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6" name="正方形/長方形 67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7" name="正方形/長方形 67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8" name="正方形/長方形 67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9" name="正方形/長方形 67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0" name="正方形/長方形 67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1" name="正方形/長方形 68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2" name="テキスト ボックス 68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3" name="直線コネクタ 68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84" name="テキスト ボックス 683"/>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85" name="直線コネクタ 68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86" name="テキスト ボックス 685"/>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7" name="直線コネクタ 68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8" name="テキスト ボックス 687"/>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9" name="直線コネクタ 68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90" name="テキスト ボックス 689"/>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1" name="直線コネクタ 69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92" name="テキスト ボックス 691"/>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3" name="直線コネクタ 69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94" name="テキスト ボックス 693"/>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5" name="直線コネクタ 69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96" name="テキスト ボックス 695"/>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8" name="テキスト ボックス 69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126245</xdr:rowOff>
    </xdr:from>
    <xdr:to>
      <xdr:col>85</xdr:col>
      <xdr:colOff>126364</xdr:colOff>
      <xdr:row>98</xdr:row>
      <xdr:rowOff>151033</xdr:rowOff>
    </xdr:to>
    <xdr:cxnSp macro="">
      <xdr:nvCxnSpPr>
        <xdr:cNvPr id="700" name="直線コネクタ 699"/>
        <xdr:cNvCxnSpPr/>
      </xdr:nvCxnSpPr>
      <xdr:spPr>
        <a:xfrm flipV="1">
          <a:off x="16317595" y="15385295"/>
          <a:ext cx="1269" cy="1567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154860</xdr:rowOff>
    </xdr:from>
    <xdr:ext cx="534377" cy="259045"/>
    <xdr:sp macro="" textlink="">
      <xdr:nvSpPr>
        <xdr:cNvPr id="701" name="公債費最小値テキスト"/>
        <xdr:cNvSpPr txBox="1"/>
      </xdr:nvSpPr>
      <xdr:spPr>
        <a:xfrm>
          <a:off x="16370300" y="1695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151033</xdr:rowOff>
    </xdr:from>
    <xdr:to>
      <xdr:col>86</xdr:col>
      <xdr:colOff>25400</xdr:colOff>
      <xdr:row>98</xdr:row>
      <xdr:rowOff>151033</xdr:rowOff>
    </xdr:to>
    <xdr:cxnSp macro="">
      <xdr:nvCxnSpPr>
        <xdr:cNvPr id="702" name="直線コネクタ 701"/>
        <xdr:cNvCxnSpPr/>
      </xdr:nvCxnSpPr>
      <xdr:spPr>
        <a:xfrm>
          <a:off x="16230600" y="16953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72922</xdr:rowOff>
    </xdr:from>
    <xdr:ext cx="534377" cy="259045"/>
    <xdr:sp macro="" textlink="">
      <xdr:nvSpPr>
        <xdr:cNvPr id="703" name="公債費最大値テキスト"/>
        <xdr:cNvSpPr txBox="1"/>
      </xdr:nvSpPr>
      <xdr:spPr>
        <a:xfrm>
          <a:off x="16370300" y="15160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126245</xdr:rowOff>
    </xdr:from>
    <xdr:to>
      <xdr:col>86</xdr:col>
      <xdr:colOff>25400</xdr:colOff>
      <xdr:row>89</xdr:row>
      <xdr:rowOff>126245</xdr:rowOff>
    </xdr:to>
    <xdr:cxnSp macro="">
      <xdr:nvCxnSpPr>
        <xdr:cNvPr id="704" name="直線コネクタ 703"/>
        <xdr:cNvCxnSpPr/>
      </xdr:nvCxnSpPr>
      <xdr:spPr>
        <a:xfrm>
          <a:off x="16230600" y="15385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111975</xdr:rowOff>
    </xdr:from>
    <xdr:to>
      <xdr:col>85</xdr:col>
      <xdr:colOff>127000</xdr:colOff>
      <xdr:row>97</xdr:row>
      <xdr:rowOff>135193</xdr:rowOff>
    </xdr:to>
    <xdr:cxnSp macro="">
      <xdr:nvCxnSpPr>
        <xdr:cNvPr id="705" name="直線コネクタ 704"/>
        <xdr:cNvCxnSpPr/>
      </xdr:nvCxnSpPr>
      <xdr:spPr>
        <a:xfrm flipV="1">
          <a:off x="15481300" y="16742625"/>
          <a:ext cx="838200" cy="23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114586</xdr:rowOff>
    </xdr:from>
    <xdr:ext cx="534377" cy="259045"/>
    <xdr:sp macro="" textlink="">
      <xdr:nvSpPr>
        <xdr:cNvPr id="706" name="公債費平均値テキスト"/>
        <xdr:cNvSpPr txBox="1"/>
      </xdr:nvSpPr>
      <xdr:spPr>
        <a:xfrm>
          <a:off x="16370300" y="162308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91709</xdr:rowOff>
    </xdr:from>
    <xdr:to>
      <xdr:col>85</xdr:col>
      <xdr:colOff>177800</xdr:colOff>
      <xdr:row>96</xdr:row>
      <xdr:rowOff>21859</xdr:rowOff>
    </xdr:to>
    <xdr:sp macro="" textlink="">
      <xdr:nvSpPr>
        <xdr:cNvPr id="707" name="フローチャート: 判断 706"/>
        <xdr:cNvSpPr/>
      </xdr:nvSpPr>
      <xdr:spPr>
        <a:xfrm>
          <a:off x="16268700" y="16379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135193</xdr:rowOff>
    </xdr:from>
    <xdr:to>
      <xdr:col>81</xdr:col>
      <xdr:colOff>50800</xdr:colOff>
      <xdr:row>98</xdr:row>
      <xdr:rowOff>2899</xdr:rowOff>
    </xdr:to>
    <xdr:cxnSp macro="">
      <xdr:nvCxnSpPr>
        <xdr:cNvPr id="708" name="直線コネクタ 707"/>
        <xdr:cNvCxnSpPr/>
      </xdr:nvCxnSpPr>
      <xdr:spPr>
        <a:xfrm flipV="1">
          <a:off x="14592300" y="16765843"/>
          <a:ext cx="889000" cy="39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35016</xdr:rowOff>
    </xdr:from>
    <xdr:to>
      <xdr:col>81</xdr:col>
      <xdr:colOff>101600</xdr:colOff>
      <xdr:row>95</xdr:row>
      <xdr:rowOff>136616</xdr:rowOff>
    </xdr:to>
    <xdr:sp macro="" textlink="">
      <xdr:nvSpPr>
        <xdr:cNvPr id="709" name="フローチャート: 判断 708"/>
        <xdr:cNvSpPr/>
      </xdr:nvSpPr>
      <xdr:spPr>
        <a:xfrm>
          <a:off x="15430500" y="16322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153143</xdr:rowOff>
    </xdr:from>
    <xdr:ext cx="534377" cy="259045"/>
    <xdr:sp macro="" textlink="">
      <xdr:nvSpPr>
        <xdr:cNvPr id="710" name="テキスト ボックス 709"/>
        <xdr:cNvSpPr txBox="1"/>
      </xdr:nvSpPr>
      <xdr:spPr>
        <a:xfrm>
          <a:off x="15214111" y="1609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2409</xdr:rowOff>
    </xdr:from>
    <xdr:to>
      <xdr:col>76</xdr:col>
      <xdr:colOff>114300</xdr:colOff>
      <xdr:row>98</xdr:row>
      <xdr:rowOff>2899</xdr:rowOff>
    </xdr:to>
    <xdr:cxnSp macro="">
      <xdr:nvCxnSpPr>
        <xdr:cNvPr id="711" name="直線コネクタ 710"/>
        <xdr:cNvCxnSpPr/>
      </xdr:nvCxnSpPr>
      <xdr:spPr>
        <a:xfrm>
          <a:off x="13703300" y="16804509"/>
          <a:ext cx="8890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19372</xdr:rowOff>
    </xdr:from>
    <xdr:to>
      <xdr:col>76</xdr:col>
      <xdr:colOff>165100</xdr:colOff>
      <xdr:row>95</xdr:row>
      <xdr:rowOff>120972</xdr:rowOff>
    </xdr:to>
    <xdr:sp macro="" textlink="">
      <xdr:nvSpPr>
        <xdr:cNvPr id="712" name="フローチャート: 判断 711"/>
        <xdr:cNvSpPr/>
      </xdr:nvSpPr>
      <xdr:spPr>
        <a:xfrm>
          <a:off x="14541500" y="1630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137499</xdr:rowOff>
    </xdr:from>
    <xdr:ext cx="534377" cy="259045"/>
    <xdr:sp macro="" textlink="">
      <xdr:nvSpPr>
        <xdr:cNvPr id="713" name="テキスト ボックス 712"/>
        <xdr:cNvSpPr txBox="1"/>
      </xdr:nvSpPr>
      <xdr:spPr>
        <a:xfrm>
          <a:off x="14325111" y="16082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127944</xdr:rowOff>
    </xdr:from>
    <xdr:to>
      <xdr:col>71</xdr:col>
      <xdr:colOff>177800</xdr:colOff>
      <xdr:row>98</xdr:row>
      <xdr:rowOff>2409</xdr:rowOff>
    </xdr:to>
    <xdr:cxnSp macro="">
      <xdr:nvCxnSpPr>
        <xdr:cNvPr id="714" name="直線コネクタ 713"/>
        <xdr:cNvCxnSpPr/>
      </xdr:nvCxnSpPr>
      <xdr:spPr>
        <a:xfrm>
          <a:off x="12814300" y="16758594"/>
          <a:ext cx="889000" cy="45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136612</xdr:rowOff>
    </xdr:from>
    <xdr:to>
      <xdr:col>72</xdr:col>
      <xdr:colOff>38100</xdr:colOff>
      <xdr:row>95</xdr:row>
      <xdr:rowOff>66762</xdr:rowOff>
    </xdr:to>
    <xdr:sp macro="" textlink="">
      <xdr:nvSpPr>
        <xdr:cNvPr id="715" name="フローチャート: 判断 714"/>
        <xdr:cNvSpPr/>
      </xdr:nvSpPr>
      <xdr:spPr>
        <a:xfrm>
          <a:off x="13652500" y="16252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83289</xdr:rowOff>
    </xdr:from>
    <xdr:ext cx="534377" cy="259045"/>
    <xdr:sp macro="" textlink="">
      <xdr:nvSpPr>
        <xdr:cNvPr id="716" name="テキスト ボックス 715"/>
        <xdr:cNvSpPr txBox="1"/>
      </xdr:nvSpPr>
      <xdr:spPr>
        <a:xfrm>
          <a:off x="13436111" y="16028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77045</xdr:rowOff>
    </xdr:from>
    <xdr:to>
      <xdr:col>67</xdr:col>
      <xdr:colOff>101600</xdr:colOff>
      <xdr:row>95</xdr:row>
      <xdr:rowOff>7195</xdr:rowOff>
    </xdr:to>
    <xdr:sp macro="" textlink="">
      <xdr:nvSpPr>
        <xdr:cNvPr id="717" name="フローチャート: 判断 716"/>
        <xdr:cNvSpPr/>
      </xdr:nvSpPr>
      <xdr:spPr>
        <a:xfrm>
          <a:off x="12763500" y="1619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23722</xdr:rowOff>
    </xdr:from>
    <xdr:ext cx="534377" cy="259045"/>
    <xdr:sp macro="" textlink="">
      <xdr:nvSpPr>
        <xdr:cNvPr id="718" name="テキスト ボックス 717"/>
        <xdr:cNvSpPr txBox="1"/>
      </xdr:nvSpPr>
      <xdr:spPr>
        <a:xfrm>
          <a:off x="12547111" y="15968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61175</xdr:rowOff>
    </xdr:from>
    <xdr:to>
      <xdr:col>85</xdr:col>
      <xdr:colOff>177800</xdr:colOff>
      <xdr:row>97</xdr:row>
      <xdr:rowOff>162775</xdr:rowOff>
    </xdr:to>
    <xdr:sp macro="" textlink="">
      <xdr:nvSpPr>
        <xdr:cNvPr id="724" name="楕円 723"/>
        <xdr:cNvSpPr/>
      </xdr:nvSpPr>
      <xdr:spPr>
        <a:xfrm>
          <a:off x="16268700" y="1669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39602</xdr:rowOff>
    </xdr:from>
    <xdr:ext cx="534377" cy="259045"/>
    <xdr:sp macro="" textlink="">
      <xdr:nvSpPr>
        <xdr:cNvPr id="725" name="公債費該当値テキスト"/>
        <xdr:cNvSpPr txBox="1"/>
      </xdr:nvSpPr>
      <xdr:spPr>
        <a:xfrm>
          <a:off x="16370300" y="16670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84393</xdr:rowOff>
    </xdr:from>
    <xdr:to>
      <xdr:col>81</xdr:col>
      <xdr:colOff>101600</xdr:colOff>
      <xdr:row>98</xdr:row>
      <xdr:rowOff>14543</xdr:rowOff>
    </xdr:to>
    <xdr:sp macro="" textlink="">
      <xdr:nvSpPr>
        <xdr:cNvPr id="726" name="楕円 725"/>
        <xdr:cNvSpPr/>
      </xdr:nvSpPr>
      <xdr:spPr>
        <a:xfrm>
          <a:off x="15430500" y="1671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5670</xdr:rowOff>
    </xdr:from>
    <xdr:ext cx="534377" cy="259045"/>
    <xdr:sp macro="" textlink="">
      <xdr:nvSpPr>
        <xdr:cNvPr id="727" name="テキスト ボックス 726"/>
        <xdr:cNvSpPr txBox="1"/>
      </xdr:nvSpPr>
      <xdr:spPr>
        <a:xfrm>
          <a:off x="15214111" y="16807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123549</xdr:rowOff>
    </xdr:from>
    <xdr:to>
      <xdr:col>76</xdr:col>
      <xdr:colOff>165100</xdr:colOff>
      <xdr:row>98</xdr:row>
      <xdr:rowOff>53699</xdr:rowOff>
    </xdr:to>
    <xdr:sp macro="" textlink="">
      <xdr:nvSpPr>
        <xdr:cNvPr id="728" name="楕円 727"/>
        <xdr:cNvSpPr/>
      </xdr:nvSpPr>
      <xdr:spPr>
        <a:xfrm>
          <a:off x="14541500" y="16754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44826</xdr:rowOff>
    </xdr:from>
    <xdr:ext cx="534377" cy="259045"/>
    <xdr:sp macro="" textlink="">
      <xdr:nvSpPr>
        <xdr:cNvPr id="729" name="テキスト ボックス 728"/>
        <xdr:cNvSpPr txBox="1"/>
      </xdr:nvSpPr>
      <xdr:spPr>
        <a:xfrm>
          <a:off x="14325111" y="16846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123059</xdr:rowOff>
    </xdr:from>
    <xdr:to>
      <xdr:col>72</xdr:col>
      <xdr:colOff>38100</xdr:colOff>
      <xdr:row>98</xdr:row>
      <xdr:rowOff>53209</xdr:rowOff>
    </xdr:to>
    <xdr:sp macro="" textlink="">
      <xdr:nvSpPr>
        <xdr:cNvPr id="730" name="楕円 729"/>
        <xdr:cNvSpPr/>
      </xdr:nvSpPr>
      <xdr:spPr>
        <a:xfrm>
          <a:off x="13652500" y="16753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44336</xdr:rowOff>
    </xdr:from>
    <xdr:ext cx="534377" cy="259045"/>
    <xdr:sp macro="" textlink="">
      <xdr:nvSpPr>
        <xdr:cNvPr id="731" name="テキスト ボックス 730"/>
        <xdr:cNvSpPr txBox="1"/>
      </xdr:nvSpPr>
      <xdr:spPr>
        <a:xfrm>
          <a:off x="13436111" y="1684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77144</xdr:rowOff>
    </xdr:from>
    <xdr:to>
      <xdr:col>67</xdr:col>
      <xdr:colOff>101600</xdr:colOff>
      <xdr:row>98</xdr:row>
      <xdr:rowOff>7294</xdr:rowOff>
    </xdr:to>
    <xdr:sp macro="" textlink="">
      <xdr:nvSpPr>
        <xdr:cNvPr id="732" name="楕円 731"/>
        <xdr:cNvSpPr/>
      </xdr:nvSpPr>
      <xdr:spPr>
        <a:xfrm>
          <a:off x="12763500" y="16707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169871</xdr:rowOff>
    </xdr:from>
    <xdr:ext cx="534377" cy="259045"/>
    <xdr:sp macro="" textlink="">
      <xdr:nvSpPr>
        <xdr:cNvPr id="733" name="テキスト ボックス 732"/>
        <xdr:cNvSpPr txBox="1"/>
      </xdr:nvSpPr>
      <xdr:spPr>
        <a:xfrm>
          <a:off x="12547111" y="16800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44" name="直線コネクタ 74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5" name="テキスト ボックス 74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6" name="直線コネクタ 74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47" name="テキスト ボックス 746"/>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8" name="直線コネクタ 74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49" name="テキスト ボックス 748"/>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50" name="直線コネクタ 74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51" name="テキスト ボックス 750"/>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52" name="直線コネクタ 75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53" name="テキスト ボックス 752"/>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54" name="直線コネクタ 75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55" name="テキスト ボックス 754"/>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6" name="直線コネクタ 75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7" name="テキスト ボックス 75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144599</xdr:rowOff>
    </xdr:from>
    <xdr:to>
      <xdr:col>116</xdr:col>
      <xdr:colOff>62864</xdr:colOff>
      <xdr:row>39</xdr:row>
      <xdr:rowOff>98878</xdr:rowOff>
    </xdr:to>
    <xdr:cxnSp macro="">
      <xdr:nvCxnSpPr>
        <xdr:cNvPr id="759" name="直線コネクタ 758"/>
        <xdr:cNvCxnSpPr/>
      </xdr:nvCxnSpPr>
      <xdr:spPr>
        <a:xfrm flipV="1">
          <a:off x="22159595" y="5288099"/>
          <a:ext cx="1269" cy="1497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60"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61" name="直線コネクタ 76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91276</xdr:rowOff>
    </xdr:from>
    <xdr:ext cx="378565" cy="259045"/>
    <xdr:sp macro="" textlink="">
      <xdr:nvSpPr>
        <xdr:cNvPr id="762" name="諸支出金最大値テキスト"/>
        <xdr:cNvSpPr txBox="1"/>
      </xdr:nvSpPr>
      <xdr:spPr>
        <a:xfrm>
          <a:off x="22212300" y="5063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144599</xdr:rowOff>
    </xdr:from>
    <xdr:to>
      <xdr:col>116</xdr:col>
      <xdr:colOff>152400</xdr:colOff>
      <xdr:row>30</xdr:row>
      <xdr:rowOff>144599</xdr:rowOff>
    </xdr:to>
    <xdr:cxnSp macro="">
      <xdr:nvCxnSpPr>
        <xdr:cNvPr id="763" name="直線コネクタ 762"/>
        <xdr:cNvCxnSpPr/>
      </xdr:nvCxnSpPr>
      <xdr:spPr>
        <a:xfrm>
          <a:off x="22072600" y="5288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64" name="直線コネクタ 763"/>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150965</xdr:rowOff>
    </xdr:from>
    <xdr:ext cx="313932" cy="259045"/>
    <xdr:sp macro="" textlink="">
      <xdr:nvSpPr>
        <xdr:cNvPr id="765" name="諸支出金平均値テキスト"/>
        <xdr:cNvSpPr txBox="1"/>
      </xdr:nvSpPr>
      <xdr:spPr>
        <a:xfrm>
          <a:off x="22212300" y="649461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128088</xdr:rowOff>
    </xdr:from>
    <xdr:to>
      <xdr:col>116</xdr:col>
      <xdr:colOff>114300</xdr:colOff>
      <xdr:row>39</xdr:row>
      <xdr:rowOff>58238</xdr:rowOff>
    </xdr:to>
    <xdr:sp macro="" textlink="">
      <xdr:nvSpPr>
        <xdr:cNvPr id="766" name="フローチャート: 判断 765"/>
        <xdr:cNvSpPr/>
      </xdr:nvSpPr>
      <xdr:spPr>
        <a:xfrm>
          <a:off x="22110700" y="664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7" name="直線コネクタ 766"/>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62774</xdr:rowOff>
    </xdr:from>
    <xdr:to>
      <xdr:col>112</xdr:col>
      <xdr:colOff>38100</xdr:colOff>
      <xdr:row>38</xdr:row>
      <xdr:rowOff>164374</xdr:rowOff>
    </xdr:to>
    <xdr:sp macro="" textlink="">
      <xdr:nvSpPr>
        <xdr:cNvPr id="768" name="フローチャート: 判断 767"/>
        <xdr:cNvSpPr/>
      </xdr:nvSpPr>
      <xdr:spPr>
        <a:xfrm>
          <a:off x="21272500" y="6577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9451</xdr:rowOff>
    </xdr:from>
    <xdr:ext cx="313932" cy="259045"/>
    <xdr:sp macro="" textlink="">
      <xdr:nvSpPr>
        <xdr:cNvPr id="769" name="テキスト ボックス 768"/>
        <xdr:cNvSpPr txBox="1"/>
      </xdr:nvSpPr>
      <xdr:spPr>
        <a:xfrm>
          <a:off x="21166333" y="63531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70" name="直線コネクタ 769"/>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82369</xdr:rowOff>
    </xdr:from>
    <xdr:to>
      <xdr:col>107</xdr:col>
      <xdr:colOff>101600</xdr:colOff>
      <xdr:row>38</xdr:row>
      <xdr:rowOff>12519</xdr:rowOff>
    </xdr:to>
    <xdr:sp macro="" textlink="">
      <xdr:nvSpPr>
        <xdr:cNvPr id="771" name="フローチャート: 判断 770"/>
        <xdr:cNvSpPr/>
      </xdr:nvSpPr>
      <xdr:spPr>
        <a:xfrm>
          <a:off x="20383500" y="6426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29046</xdr:rowOff>
    </xdr:from>
    <xdr:ext cx="378565" cy="259045"/>
    <xdr:sp macro="" textlink="">
      <xdr:nvSpPr>
        <xdr:cNvPr id="772" name="テキスト ボックス 771"/>
        <xdr:cNvSpPr txBox="1"/>
      </xdr:nvSpPr>
      <xdr:spPr>
        <a:xfrm>
          <a:off x="20245017" y="62012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73" name="直線コネクタ 772"/>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116658</xdr:rowOff>
    </xdr:from>
    <xdr:to>
      <xdr:col>102</xdr:col>
      <xdr:colOff>165100</xdr:colOff>
      <xdr:row>37</xdr:row>
      <xdr:rowOff>46808</xdr:rowOff>
    </xdr:to>
    <xdr:sp macro="" textlink="">
      <xdr:nvSpPr>
        <xdr:cNvPr id="774" name="フローチャート: 判断 773"/>
        <xdr:cNvSpPr/>
      </xdr:nvSpPr>
      <xdr:spPr>
        <a:xfrm>
          <a:off x="19494500" y="628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63335</xdr:rowOff>
    </xdr:from>
    <xdr:ext cx="378565" cy="259045"/>
    <xdr:sp macro="" textlink="">
      <xdr:nvSpPr>
        <xdr:cNvPr id="775" name="テキスト ボックス 774"/>
        <xdr:cNvSpPr txBox="1"/>
      </xdr:nvSpPr>
      <xdr:spPr>
        <a:xfrm>
          <a:off x="19356017" y="6064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141151</xdr:rowOff>
    </xdr:from>
    <xdr:to>
      <xdr:col>98</xdr:col>
      <xdr:colOff>38100</xdr:colOff>
      <xdr:row>36</xdr:row>
      <xdr:rowOff>71301</xdr:rowOff>
    </xdr:to>
    <xdr:sp macro="" textlink="">
      <xdr:nvSpPr>
        <xdr:cNvPr id="776" name="フローチャート: 判断 775"/>
        <xdr:cNvSpPr/>
      </xdr:nvSpPr>
      <xdr:spPr>
        <a:xfrm>
          <a:off x="18605500" y="614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34</xdr:row>
      <xdr:rowOff>87828</xdr:rowOff>
    </xdr:from>
    <xdr:ext cx="378565" cy="259045"/>
    <xdr:sp macro="" textlink="">
      <xdr:nvSpPr>
        <xdr:cNvPr id="777" name="テキスト ボックス 776"/>
        <xdr:cNvSpPr txBox="1"/>
      </xdr:nvSpPr>
      <xdr:spPr>
        <a:xfrm>
          <a:off x="18467017" y="59171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8" name="テキスト ボックス 77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9" name="テキスト ボックス 77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80" name="テキスト ボックス 77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81" name="テキスト ボックス 78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2" name="テキスト ボックス 78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83" name="楕円 782"/>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84"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5" name="楕円 784"/>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6" name="テキスト ボックス 785"/>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7" name="楕円 786"/>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8" name="テキスト ボックス 787"/>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9" name="楕円 788"/>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90" name="テキスト ボックス 789"/>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91" name="楕円 790"/>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92" name="テキスト ボックス 791"/>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3" name="正方形/長方形 79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4" name="正方形/長方形 79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5" name="正方形/長方形 79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6" name="正方形/長方形 79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7" name="正方形/長方形 79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8" name="正方形/長方形 79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9" name="正方形/長方形 79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800" name="正方形/長方形 79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801" name="テキスト ボックス 80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2" name="直線コネクタ 80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803" name="直線コネクタ 80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4" name="テキスト ボックス 80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5" name="直線コネクタ 80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6" name="テキスト ボックス 80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8" name="直線コネクタ 80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0" name="直線コネクタ 80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1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2" name="直線コネクタ 81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13" name="直線コネクタ 81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フローチャート: 判断 81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6" name="直線コネクタ 81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7" name="フローチャート: 判断 81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8" name="テキスト ボックス 81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9" name="直線コネクタ 81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20" name="フローチャート: 判断 81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21" name="テキスト ボックス 82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22" name="直線コネクタ 82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23" name="フローチャート: 判断 82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4" name="テキスト ボックス 82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フローチャート: 判断 82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6" name="テキスト ボックス 82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7" name="テキスト ボックス 82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8" name="テキスト ボックス 82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9" name="テキスト ボックス 82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0" name="テキスト ボックス 82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1" name="テキスト ボックス 83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32" name="楕円 83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3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4" name="楕円 83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5" name="テキスト ボックス 83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6" name="楕円 83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7" name="テキスト ボックス 83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8" name="楕円 83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9" name="テキスト ボックス 83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40" name="楕円 83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41" name="テキスト ボックス 84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2" name="正方形/長方形 84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3" name="正方形/長方形 84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4" name="テキスト ボックス 84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年度の歳出は、</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主に</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土木費</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や消防費</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の増加</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など</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により、前年度比</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1.7</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％の増加となった。</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lang="ja-JP" altLang="en-US" sz="1300">
              <a:solidFill>
                <a:sysClr val="windowText" lastClr="000000"/>
              </a:solidFill>
              <a:effectLst/>
              <a:latin typeface="ＭＳ Ｐゴシック" panose="020B0600070205080204" pitchFamily="50" charset="-128"/>
              <a:ea typeface="ＭＳ Ｐゴシック" panose="020B0600070205080204" pitchFamily="50" charset="-128"/>
            </a:rPr>
            <a:t>土木費は、（仮称）大和圃場跡地公園整備事業などにより、</a:t>
          </a:r>
          <a:r>
            <a:rPr lang="en-US" altLang="ja-JP" sz="1300">
              <a:solidFill>
                <a:sysClr val="windowText" lastClr="000000"/>
              </a:solidFill>
              <a:effectLst/>
              <a:latin typeface="ＭＳ Ｐゴシック" panose="020B0600070205080204" pitchFamily="50" charset="-128"/>
              <a:ea typeface="ＭＳ Ｐゴシック" panose="020B0600070205080204" pitchFamily="50" charset="-128"/>
            </a:rPr>
            <a:t>4,286</a:t>
          </a:r>
          <a:r>
            <a:rPr lang="ja-JP" altLang="en-US" sz="1300">
              <a:solidFill>
                <a:sysClr val="windowText" lastClr="000000"/>
              </a:solidFill>
              <a:effectLst/>
              <a:latin typeface="ＭＳ Ｐゴシック" panose="020B0600070205080204" pitchFamily="50" charset="-128"/>
              <a:ea typeface="ＭＳ Ｐゴシック" panose="020B0600070205080204" pitchFamily="50" charset="-128"/>
            </a:rPr>
            <a:t>円増加となった。</a:t>
          </a:r>
          <a:endParaRPr lang="en-US"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lang="ja-JP" altLang="en-US" sz="1300">
              <a:solidFill>
                <a:sysClr val="windowText" lastClr="000000"/>
              </a:solidFill>
              <a:effectLst/>
              <a:latin typeface="ＭＳ Ｐゴシック" panose="020B0600070205080204" pitchFamily="50" charset="-128"/>
              <a:ea typeface="ＭＳ Ｐゴシック" panose="020B0600070205080204" pitchFamily="50" charset="-128"/>
            </a:rPr>
            <a:t>消防費は、圃場跡地消防防災設備整備事業などにより、</a:t>
          </a:r>
          <a:r>
            <a:rPr lang="en-US" altLang="ja-JP" sz="1300">
              <a:solidFill>
                <a:sysClr val="windowText" lastClr="000000"/>
              </a:solidFill>
              <a:effectLst/>
              <a:latin typeface="ＭＳ Ｐゴシック" panose="020B0600070205080204" pitchFamily="50" charset="-128"/>
              <a:ea typeface="ＭＳ Ｐゴシック" panose="020B0600070205080204" pitchFamily="50" charset="-128"/>
            </a:rPr>
            <a:t>733</a:t>
          </a:r>
          <a:r>
            <a:rPr lang="ja-JP" altLang="en-US" sz="1300">
              <a:solidFill>
                <a:sysClr val="windowText" lastClr="000000"/>
              </a:solidFill>
              <a:effectLst/>
              <a:latin typeface="ＭＳ Ｐゴシック" panose="020B0600070205080204" pitchFamily="50" charset="-128"/>
              <a:ea typeface="ＭＳ Ｐゴシック" panose="020B0600070205080204" pitchFamily="50" charset="-128"/>
            </a:rPr>
            <a:t>円増加となった。</a:t>
          </a:r>
          <a:endParaRPr lang="en-US"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lang="ja-JP" altLang="en-US" sz="1300">
              <a:solidFill>
                <a:sysClr val="windowText" lastClr="000000"/>
              </a:solidFill>
              <a:effectLst/>
              <a:latin typeface="ＭＳ Ｐゴシック" panose="020B0600070205080204" pitchFamily="50" charset="-128"/>
              <a:ea typeface="ＭＳ Ｐゴシック" panose="020B0600070205080204" pitchFamily="50" charset="-128"/>
            </a:rPr>
            <a:t>民生費は、待機児童対策として保育施設の定員増を進めたことなどにより、</a:t>
          </a:r>
          <a:r>
            <a:rPr lang="en-US" altLang="ja-JP" sz="1300">
              <a:solidFill>
                <a:sysClr val="windowText" lastClr="000000"/>
              </a:solidFill>
              <a:effectLst/>
              <a:latin typeface="ＭＳ Ｐゴシック" panose="020B0600070205080204" pitchFamily="50" charset="-128"/>
              <a:ea typeface="ＭＳ Ｐゴシック" panose="020B0600070205080204" pitchFamily="50" charset="-128"/>
            </a:rPr>
            <a:t>478</a:t>
          </a:r>
          <a:r>
            <a:rPr lang="ja-JP" altLang="en-US" sz="1300">
              <a:solidFill>
                <a:sysClr val="windowText" lastClr="000000"/>
              </a:solidFill>
              <a:effectLst/>
              <a:latin typeface="ＭＳ Ｐゴシック" panose="020B0600070205080204" pitchFamily="50" charset="-128"/>
              <a:ea typeface="ＭＳ Ｐゴシック" panose="020B0600070205080204" pitchFamily="50" charset="-128"/>
            </a:rPr>
            <a:t>円増加となった。</a:t>
          </a:r>
          <a:endParaRPr lang="en-US"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lang="ja-JP" altLang="en-US" sz="1300">
              <a:solidFill>
                <a:sysClr val="windowText" lastClr="000000"/>
              </a:solidFill>
              <a:effectLst/>
              <a:latin typeface="ＭＳ Ｐゴシック" panose="020B0600070205080204" pitchFamily="50" charset="-128"/>
              <a:ea typeface="ＭＳ Ｐゴシック" panose="020B0600070205080204" pitchFamily="50" charset="-128"/>
            </a:rPr>
            <a:t>教育費は、小学校防音設備整備事業において渋谷小学校の工事が終了したことなどにより、</a:t>
          </a:r>
          <a:r>
            <a:rPr lang="en-US" altLang="ja-JP" sz="1300">
              <a:solidFill>
                <a:sysClr val="windowText" lastClr="000000"/>
              </a:solidFill>
              <a:effectLst/>
              <a:latin typeface="ＭＳ Ｐゴシック" panose="020B0600070205080204" pitchFamily="50" charset="-128"/>
              <a:ea typeface="ＭＳ Ｐゴシック" panose="020B0600070205080204" pitchFamily="50" charset="-128"/>
            </a:rPr>
            <a:t>2,860</a:t>
          </a:r>
          <a:r>
            <a:rPr lang="ja-JP" altLang="en-US" sz="1300">
              <a:solidFill>
                <a:sysClr val="windowText" lastClr="000000"/>
              </a:solidFill>
              <a:effectLst/>
              <a:latin typeface="ＭＳ Ｐゴシック" panose="020B0600070205080204" pitchFamily="50" charset="-128"/>
              <a:ea typeface="ＭＳ Ｐゴシック" panose="020B0600070205080204" pitchFamily="50" charset="-128"/>
            </a:rPr>
            <a:t>円減少となった。</a:t>
          </a:r>
          <a:endParaRPr lang="en-US"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神奈川県大和市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実質収支は平成</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25</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年度以前は</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20</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億円程度で推移していたが、平成</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26</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年度</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30</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億円に達したところから漸減しており、平成</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30</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年度は</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19.3</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億円となった。</a:t>
          </a:r>
        </a:p>
        <a:p>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平成</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30</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年度は、歳入が財産収入や地方債の増加などにより</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7.6</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億円増加し、歳出が土木費及び消防費の増加などにより</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12.1</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億円増加した。この結果、平成</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29</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年度と比較し実質収支が</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5.3</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億円減少、標準財政規模は</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0.1</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億円減少したことから、実質収支比率は減少した。</a:t>
          </a:r>
        </a:p>
        <a:p>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また、実質単年度収支比率は、実質収支額が</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5.3</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億円減少したため、</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0.03</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ポイント下がった。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神奈川県大和市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anose="020B0609070205080204" pitchFamily="49" charset="-128"/>
              <a:ea typeface="ＭＳ ゴシック" panose="020B0609070205080204" pitchFamily="49" charset="-128"/>
            </a:rPr>
            <a:t>平成</a:t>
          </a:r>
          <a:r>
            <a:rPr kumimoji="1" lang="en-US" altLang="ja-JP" sz="1400">
              <a:latin typeface="ＭＳ ゴシック" panose="020B0609070205080204" pitchFamily="49" charset="-128"/>
              <a:ea typeface="ＭＳ ゴシック" panose="020B0609070205080204" pitchFamily="49" charset="-128"/>
            </a:rPr>
            <a:t>30</a:t>
          </a:r>
          <a:r>
            <a:rPr kumimoji="1" lang="ja-JP" altLang="en-US" sz="1400">
              <a:latin typeface="ＭＳ ゴシック" panose="020B0609070205080204" pitchFamily="49" charset="-128"/>
              <a:ea typeface="ＭＳ ゴシック" panose="020B0609070205080204" pitchFamily="49" charset="-128"/>
            </a:rPr>
            <a:t>年度は全会計の実質収支が黒字のため、実質赤字は発生せず、連結実質赤字比率は算定されていない。</a:t>
          </a:r>
          <a:endParaRPr kumimoji="1" lang="en-US" altLang="ja-JP" sz="1400">
            <a:latin typeface="ＭＳ ゴシック" panose="020B0609070205080204" pitchFamily="49" charset="-128"/>
            <a:ea typeface="ＭＳ ゴシック" panose="020B0609070205080204" pitchFamily="49" charset="-128"/>
          </a:endParaRPr>
        </a:p>
        <a:p>
          <a:r>
            <a:rPr kumimoji="1" lang="ja-JP" altLang="en-US" sz="1400">
              <a:latin typeface="ＭＳ ゴシック" panose="020B0609070205080204" pitchFamily="49" charset="-128"/>
              <a:ea typeface="ＭＳ ゴシック" panose="020B0609070205080204" pitchFamily="49" charset="-128"/>
            </a:rPr>
            <a:t>公営企業会計では、病院事業会計および下水道事業特別会計のいずれも黒字となっている。病院事業の資金余剰額は前年度と比べ</a:t>
          </a:r>
          <a:r>
            <a:rPr kumimoji="1" lang="en-US" altLang="ja-JP" sz="1400">
              <a:latin typeface="ＭＳ ゴシック" panose="020B0609070205080204" pitchFamily="49" charset="-128"/>
              <a:ea typeface="ＭＳ ゴシック" panose="020B0609070205080204" pitchFamily="49" charset="-128"/>
            </a:rPr>
            <a:t>865,969</a:t>
          </a:r>
          <a:r>
            <a:rPr kumimoji="1" lang="ja-JP" altLang="en-US" sz="1400">
              <a:latin typeface="ＭＳ ゴシック" panose="020B0609070205080204" pitchFamily="49" charset="-128"/>
              <a:ea typeface="ＭＳ ゴシック" panose="020B0609070205080204" pitchFamily="49" charset="-128"/>
            </a:rPr>
            <a:t>千円減少し、準損失が</a:t>
          </a:r>
          <a:r>
            <a:rPr kumimoji="1" lang="en-US" altLang="ja-JP" sz="1400">
              <a:latin typeface="ＭＳ ゴシック" panose="020B0609070205080204" pitchFamily="49" charset="-128"/>
              <a:ea typeface="ＭＳ ゴシック" panose="020B0609070205080204" pitchFamily="49" charset="-128"/>
            </a:rPr>
            <a:t>672,323</a:t>
          </a:r>
          <a:r>
            <a:rPr kumimoji="1" lang="ja-JP" altLang="en-US" sz="1400">
              <a:latin typeface="ＭＳ ゴシック" panose="020B0609070205080204" pitchFamily="49" charset="-128"/>
              <a:ea typeface="ＭＳ ゴシック" panose="020B0609070205080204" pitchFamily="49" charset="-128"/>
            </a:rPr>
            <a:t>千円となった。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0.8" zeroHeight="1" x14ac:dyDescent="0.2"/>
  <cols>
    <col min="1" max="11" width="2.109375" style="187" customWidth="1"/>
    <col min="12" max="12" width="2.21875" style="187" customWidth="1"/>
    <col min="13" max="17" width="2.33203125" style="187" customWidth="1"/>
    <col min="18" max="119" width="2.109375" style="187" customWidth="1"/>
    <col min="120" max="16384" width="0" style="187" hidden="1"/>
  </cols>
  <sheetData>
    <row r="1" spans="1:119" ht="33" customHeight="1" x14ac:dyDescent="0.2">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 thickBot="1" x14ac:dyDescent="0.25">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5">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x14ac:dyDescent="0.2">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76606227</v>
      </c>
      <c r="BO4" s="430"/>
      <c r="BP4" s="430"/>
      <c r="BQ4" s="430"/>
      <c r="BR4" s="430"/>
      <c r="BS4" s="430"/>
      <c r="BT4" s="430"/>
      <c r="BU4" s="431"/>
      <c r="BV4" s="429">
        <v>75843165</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4.7</v>
      </c>
      <c r="CU4" s="436"/>
      <c r="CV4" s="436"/>
      <c r="CW4" s="436"/>
      <c r="CX4" s="436"/>
      <c r="CY4" s="436"/>
      <c r="CZ4" s="436"/>
      <c r="DA4" s="437"/>
      <c r="DB4" s="435">
        <v>6</v>
      </c>
      <c r="DC4" s="436"/>
      <c r="DD4" s="436"/>
      <c r="DE4" s="436"/>
      <c r="DF4" s="436"/>
      <c r="DG4" s="436"/>
      <c r="DH4" s="436"/>
      <c r="DI4" s="437"/>
      <c r="DJ4" s="185"/>
      <c r="DK4" s="185"/>
      <c r="DL4" s="185"/>
      <c r="DM4" s="185"/>
      <c r="DN4" s="185"/>
      <c r="DO4" s="185"/>
    </row>
    <row r="5" spans="1:119" ht="18.75" customHeight="1" x14ac:dyDescent="0.2">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74380989</v>
      </c>
      <c r="BO5" s="467"/>
      <c r="BP5" s="467"/>
      <c r="BQ5" s="467"/>
      <c r="BR5" s="467"/>
      <c r="BS5" s="467"/>
      <c r="BT5" s="467"/>
      <c r="BU5" s="468"/>
      <c r="BV5" s="466">
        <v>73172187</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98.4</v>
      </c>
      <c r="CU5" s="464"/>
      <c r="CV5" s="464"/>
      <c r="CW5" s="464"/>
      <c r="CX5" s="464"/>
      <c r="CY5" s="464"/>
      <c r="CZ5" s="464"/>
      <c r="DA5" s="465"/>
      <c r="DB5" s="463">
        <v>97.4</v>
      </c>
      <c r="DC5" s="464"/>
      <c r="DD5" s="464"/>
      <c r="DE5" s="464"/>
      <c r="DF5" s="464"/>
      <c r="DG5" s="464"/>
      <c r="DH5" s="464"/>
      <c r="DI5" s="465"/>
      <c r="DJ5" s="185"/>
      <c r="DK5" s="185"/>
      <c r="DL5" s="185"/>
      <c r="DM5" s="185"/>
      <c r="DN5" s="185"/>
      <c r="DO5" s="185"/>
    </row>
    <row r="6" spans="1:119" ht="18.75" customHeight="1" x14ac:dyDescent="0.2">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102</v>
      </c>
      <c r="AV6" s="499"/>
      <c r="AW6" s="499"/>
      <c r="AX6" s="499"/>
      <c r="AY6" s="500" t="s">
        <v>103</v>
      </c>
      <c r="AZ6" s="501"/>
      <c r="BA6" s="501"/>
      <c r="BB6" s="501"/>
      <c r="BC6" s="501"/>
      <c r="BD6" s="501"/>
      <c r="BE6" s="501"/>
      <c r="BF6" s="501"/>
      <c r="BG6" s="501"/>
      <c r="BH6" s="501"/>
      <c r="BI6" s="501"/>
      <c r="BJ6" s="501"/>
      <c r="BK6" s="501"/>
      <c r="BL6" s="501"/>
      <c r="BM6" s="502"/>
      <c r="BN6" s="466">
        <v>2225238</v>
      </c>
      <c r="BO6" s="467"/>
      <c r="BP6" s="467"/>
      <c r="BQ6" s="467"/>
      <c r="BR6" s="467"/>
      <c r="BS6" s="467"/>
      <c r="BT6" s="467"/>
      <c r="BU6" s="468"/>
      <c r="BV6" s="466">
        <v>2670978</v>
      </c>
      <c r="BW6" s="467"/>
      <c r="BX6" s="467"/>
      <c r="BY6" s="467"/>
      <c r="BZ6" s="467"/>
      <c r="CA6" s="467"/>
      <c r="CB6" s="467"/>
      <c r="CC6" s="468"/>
      <c r="CD6" s="469" t="s">
        <v>104</v>
      </c>
      <c r="CE6" s="470"/>
      <c r="CF6" s="470"/>
      <c r="CG6" s="470"/>
      <c r="CH6" s="470"/>
      <c r="CI6" s="470"/>
      <c r="CJ6" s="470"/>
      <c r="CK6" s="470"/>
      <c r="CL6" s="470"/>
      <c r="CM6" s="470"/>
      <c r="CN6" s="470"/>
      <c r="CO6" s="470"/>
      <c r="CP6" s="470"/>
      <c r="CQ6" s="470"/>
      <c r="CR6" s="470"/>
      <c r="CS6" s="471"/>
      <c r="CT6" s="503">
        <v>101.5</v>
      </c>
      <c r="CU6" s="504"/>
      <c r="CV6" s="504"/>
      <c r="CW6" s="504"/>
      <c r="CX6" s="504"/>
      <c r="CY6" s="504"/>
      <c r="CZ6" s="504"/>
      <c r="DA6" s="505"/>
      <c r="DB6" s="503">
        <v>101.5</v>
      </c>
      <c r="DC6" s="504"/>
      <c r="DD6" s="504"/>
      <c r="DE6" s="504"/>
      <c r="DF6" s="504"/>
      <c r="DG6" s="504"/>
      <c r="DH6" s="504"/>
      <c r="DI6" s="505"/>
      <c r="DJ6" s="185"/>
      <c r="DK6" s="185"/>
      <c r="DL6" s="185"/>
      <c r="DM6" s="185"/>
      <c r="DN6" s="185"/>
      <c r="DO6" s="185"/>
    </row>
    <row r="7" spans="1:119" ht="18.75" customHeight="1" x14ac:dyDescent="0.2">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105</v>
      </c>
      <c r="AN7" s="496"/>
      <c r="AO7" s="496"/>
      <c r="AP7" s="496"/>
      <c r="AQ7" s="496"/>
      <c r="AR7" s="496"/>
      <c r="AS7" s="496"/>
      <c r="AT7" s="497"/>
      <c r="AU7" s="498" t="s">
        <v>106</v>
      </c>
      <c r="AV7" s="499"/>
      <c r="AW7" s="499"/>
      <c r="AX7" s="499"/>
      <c r="AY7" s="500" t="s">
        <v>107</v>
      </c>
      <c r="AZ7" s="501"/>
      <c r="BA7" s="501"/>
      <c r="BB7" s="501"/>
      <c r="BC7" s="501"/>
      <c r="BD7" s="501"/>
      <c r="BE7" s="501"/>
      <c r="BF7" s="501"/>
      <c r="BG7" s="501"/>
      <c r="BH7" s="501"/>
      <c r="BI7" s="501"/>
      <c r="BJ7" s="501"/>
      <c r="BK7" s="501"/>
      <c r="BL7" s="501"/>
      <c r="BM7" s="502"/>
      <c r="BN7" s="466">
        <v>293125</v>
      </c>
      <c r="BO7" s="467"/>
      <c r="BP7" s="467"/>
      <c r="BQ7" s="467"/>
      <c r="BR7" s="467"/>
      <c r="BS7" s="467"/>
      <c r="BT7" s="467"/>
      <c r="BU7" s="468"/>
      <c r="BV7" s="466">
        <v>210843</v>
      </c>
      <c r="BW7" s="467"/>
      <c r="BX7" s="467"/>
      <c r="BY7" s="467"/>
      <c r="BZ7" s="467"/>
      <c r="CA7" s="467"/>
      <c r="CB7" s="467"/>
      <c r="CC7" s="468"/>
      <c r="CD7" s="469" t="s">
        <v>108</v>
      </c>
      <c r="CE7" s="470"/>
      <c r="CF7" s="470"/>
      <c r="CG7" s="470"/>
      <c r="CH7" s="470"/>
      <c r="CI7" s="470"/>
      <c r="CJ7" s="470"/>
      <c r="CK7" s="470"/>
      <c r="CL7" s="470"/>
      <c r="CM7" s="470"/>
      <c r="CN7" s="470"/>
      <c r="CO7" s="470"/>
      <c r="CP7" s="470"/>
      <c r="CQ7" s="470"/>
      <c r="CR7" s="470"/>
      <c r="CS7" s="471"/>
      <c r="CT7" s="466">
        <v>41331682</v>
      </c>
      <c r="CU7" s="467"/>
      <c r="CV7" s="467"/>
      <c r="CW7" s="467"/>
      <c r="CX7" s="467"/>
      <c r="CY7" s="467"/>
      <c r="CZ7" s="467"/>
      <c r="DA7" s="468"/>
      <c r="DB7" s="466">
        <v>41345457</v>
      </c>
      <c r="DC7" s="467"/>
      <c r="DD7" s="467"/>
      <c r="DE7" s="467"/>
      <c r="DF7" s="467"/>
      <c r="DG7" s="467"/>
      <c r="DH7" s="467"/>
      <c r="DI7" s="468"/>
      <c r="DJ7" s="185"/>
      <c r="DK7" s="185"/>
      <c r="DL7" s="185"/>
      <c r="DM7" s="185"/>
      <c r="DN7" s="185"/>
      <c r="DO7" s="185"/>
    </row>
    <row r="8" spans="1:119" ht="18.75" customHeight="1" thickBot="1" x14ac:dyDescent="0.25">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109</v>
      </c>
      <c r="AN8" s="496"/>
      <c r="AO8" s="496"/>
      <c r="AP8" s="496"/>
      <c r="AQ8" s="496"/>
      <c r="AR8" s="496"/>
      <c r="AS8" s="496"/>
      <c r="AT8" s="497"/>
      <c r="AU8" s="498" t="s">
        <v>110</v>
      </c>
      <c r="AV8" s="499"/>
      <c r="AW8" s="499"/>
      <c r="AX8" s="499"/>
      <c r="AY8" s="500" t="s">
        <v>111</v>
      </c>
      <c r="AZ8" s="501"/>
      <c r="BA8" s="501"/>
      <c r="BB8" s="501"/>
      <c r="BC8" s="501"/>
      <c r="BD8" s="501"/>
      <c r="BE8" s="501"/>
      <c r="BF8" s="501"/>
      <c r="BG8" s="501"/>
      <c r="BH8" s="501"/>
      <c r="BI8" s="501"/>
      <c r="BJ8" s="501"/>
      <c r="BK8" s="501"/>
      <c r="BL8" s="501"/>
      <c r="BM8" s="502"/>
      <c r="BN8" s="466">
        <v>1932113</v>
      </c>
      <c r="BO8" s="467"/>
      <c r="BP8" s="467"/>
      <c r="BQ8" s="467"/>
      <c r="BR8" s="467"/>
      <c r="BS8" s="467"/>
      <c r="BT8" s="467"/>
      <c r="BU8" s="468"/>
      <c r="BV8" s="466">
        <v>2460135</v>
      </c>
      <c r="BW8" s="467"/>
      <c r="BX8" s="467"/>
      <c r="BY8" s="467"/>
      <c r="BZ8" s="467"/>
      <c r="CA8" s="467"/>
      <c r="CB8" s="467"/>
      <c r="CC8" s="468"/>
      <c r="CD8" s="469" t="s">
        <v>112</v>
      </c>
      <c r="CE8" s="470"/>
      <c r="CF8" s="470"/>
      <c r="CG8" s="470"/>
      <c r="CH8" s="470"/>
      <c r="CI8" s="470"/>
      <c r="CJ8" s="470"/>
      <c r="CK8" s="470"/>
      <c r="CL8" s="470"/>
      <c r="CM8" s="470"/>
      <c r="CN8" s="470"/>
      <c r="CO8" s="470"/>
      <c r="CP8" s="470"/>
      <c r="CQ8" s="470"/>
      <c r="CR8" s="470"/>
      <c r="CS8" s="471"/>
      <c r="CT8" s="506">
        <v>0.97</v>
      </c>
      <c r="CU8" s="507"/>
      <c r="CV8" s="507"/>
      <c r="CW8" s="507"/>
      <c r="CX8" s="507"/>
      <c r="CY8" s="507"/>
      <c r="CZ8" s="507"/>
      <c r="DA8" s="508"/>
      <c r="DB8" s="506">
        <v>0.97</v>
      </c>
      <c r="DC8" s="507"/>
      <c r="DD8" s="507"/>
      <c r="DE8" s="507"/>
      <c r="DF8" s="507"/>
      <c r="DG8" s="507"/>
      <c r="DH8" s="507"/>
      <c r="DI8" s="508"/>
      <c r="DJ8" s="185"/>
      <c r="DK8" s="185"/>
      <c r="DL8" s="185"/>
      <c r="DM8" s="185"/>
      <c r="DN8" s="185"/>
      <c r="DO8" s="185"/>
    </row>
    <row r="9" spans="1:119" ht="18.75" customHeight="1" thickBot="1" x14ac:dyDescent="0.25">
      <c r="A9" s="186"/>
      <c r="B9" s="460" t="s">
        <v>113</v>
      </c>
      <c r="C9" s="461"/>
      <c r="D9" s="461"/>
      <c r="E9" s="461"/>
      <c r="F9" s="461"/>
      <c r="G9" s="461"/>
      <c r="H9" s="461"/>
      <c r="I9" s="461"/>
      <c r="J9" s="461"/>
      <c r="K9" s="509"/>
      <c r="L9" s="510" t="s">
        <v>114</v>
      </c>
      <c r="M9" s="511"/>
      <c r="N9" s="511"/>
      <c r="O9" s="511"/>
      <c r="P9" s="511"/>
      <c r="Q9" s="512"/>
      <c r="R9" s="513">
        <v>232922</v>
      </c>
      <c r="S9" s="514"/>
      <c r="T9" s="514"/>
      <c r="U9" s="514"/>
      <c r="V9" s="515"/>
      <c r="W9" s="423" t="s">
        <v>115</v>
      </c>
      <c r="X9" s="424"/>
      <c r="Y9" s="424"/>
      <c r="Z9" s="424"/>
      <c r="AA9" s="424"/>
      <c r="AB9" s="424"/>
      <c r="AC9" s="424"/>
      <c r="AD9" s="424"/>
      <c r="AE9" s="424"/>
      <c r="AF9" s="424"/>
      <c r="AG9" s="424"/>
      <c r="AH9" s="424"/>
      <c r="AI9" s="424"/>
      <c r="AJ9" s="424"/>
      <c r="AK9" s="424"/>
      <c r="AL9" s="425"/>
      <c r="AM9" s="495" t="s">
        <v>116</v>
      </c>
      <c r="AN9" s="496"/>
      <c r="AO9" s="496"/>
      <c r="AP9" s="496"/>
      <c r="AQ9" s="496"/>
      <c r="AR9" s="496"/>
      <c r="AS9" s="496"/>
      <c r="AT9" s="497"/>
      <c r="AU9" s="498" t="s">
        <v>102</v>
      </c>
      <c r="AV9" s="499"/>
      <c r="AW9" s="499"/>
      <c r="AX9" s="499"/>
      <c r="AY9" s="500" t="s">
        <v>117</v>
      </c>
      <c r="AZ9" s="501"/>
      <c r="BA9" s="501"/>
      <c r="BB9" s="501"/>
      <c r="BC9" s="501"/>
      <c r="BD9" s="501"/>
      <c r="BE9" s="501"/>
      <c r="BF9" s="501"/>
      <c r="BG9" s="501"/>
      <c r="BH9" s="501"/>
      <c r="BI9" s="501"/>
      <c r="BJ9" s="501"/>
      <c r="BK9" s="501"/>
      <c r="BL9" s="501"/>
      <c r="BM9" s="502"/>
      <c r="BN9" s="466">
        <v>-528022</v>
      </c>
      <c r="BO9" s="467"/>
      <c r="BP9" s="467"/>
      <c r="BQ9" s="467"/>
      <c r="BR9" s="467"/>
      <c r="BS9" s="467"/>
      <c r="BT9" s="467"/>
      <c r="BU9" s="468"/>
      <c r="BV9" s="466">
        <v>-407640</v>
      </c>
      <c r="BW9" s="467"/>
      <c r="BX9" s="467"/>
      <c r="BY9" s="467"/>
      <c r="BZ9" s="467"/>
      <c r="CA9" s="467"/>
      <c r="CB9" s="467"/>
      <c r="CC9" s="468"/>
      <c r="CD9" s="469" t="s">
        <v>118</v>
      </c>
      <c r="CE9" s="470"/>
      <c r="CF9" s="470"/>
      <c r="CG9" s="470"/>
      <c r="CH9" s="470"/>
      <c r="CI9" s="470"/>
      <c r="CJ9" s="470"/>
      <c r="CK9" s="470"/>
      <c r="CL9" s="470"/>
      <c r="CM9" s="470"/>
      <c r="CN9" s="470"/>
      <c r="CO9" s="470"/>
      <c r="CP9" s="470"/>
      <c r="CQ9" s="470"/>
      <c r="CR9" s="470"/>
      <c r="CS9" s="471"/>
      <c r="CT9" s="463">
        <v>9.6</v>
      </c>
      <c r="CU9" s="464"/>
      <c r="CV9" s="464"/>
      <c r="CW9" s="464"/>
      <c r="CX9" s="464"/>
      <c r="CY9" s="464"/>
      <c r="CZ9" s="464"/>
      <c r="DA9" s="465"/>
      <c r="DB9" s="463">
        <v>9.1999999999999993</v>
      </c>
      <c r="DC9" s="464"/>
      <c r="DD9" s="464"/>
      <c r="DE9" s="464"/>
      <c r="DF9" s="464"/>
      <c r="DG9" s="464"/>
      <c r="DH9" s="464"/>
      <c r="DI9" s="465"/>
      <c r="DJ9" s="185"/>
      <c r="DK9" s="185"/>
      <c r="DL9" s="185"/>
      <c r="DM9" s="185"/>
      <c r="DN9" s="185"/>
      <c r="DO9" s="185"/>
    </row>
    <row r="10" spans="1:119" ht="18.75" customHeight="1" thickBot="1" x14ac:dyDescent="0.25">
      <c r="A10" s="186"/>
      <c r="B10" s="460"/>
      <c r="C10" s="461"/>
      <c r="D10" s="461"/>
      <c r="E10" s="461"/>
      <c r="F10" s="461"/>
      <c r="G10" s="461"/>
      <c r="H10" s="461"/>
      <c r="I10" s="461"/>
      <c r="J10" s="461"/>
      <c r="K10" s="509"/>
      <c r="L10" s="516" t="s">
        <v>119</v>
      </c>
      <c r="M10" s="496"/>
      <c r="N10" s="496"/>
      <c r="O10" s="496"/>
      <c r="P10" s="496"/>
      <c r="Q10" s="497"/>
      <c r="R10" s="517">
        <v>228186</v>
      </c>
      <c r="S10" s="518"/>
      <c r="T10" s="518"/>
      <c r="U10" s="518"/>
      <c r="V10" s="519"/>
      <c r="W10" s="454"/>
      <c r="X10" s="455"/>
      <c r="Y10" s="455"/>
      <c r="Z10" s="455"/>
      <c r="AA10" s="455"/>
      <c r="AB10" s="455"/>
      <c r="AC10" s="455"/>
      <c r="AD10" s="455"/>
      <c r="AE10" s="455"/>
      <c r="AF10" s="455"/>
      <c r="AG10" s="455"/>
      <c r="AH10" s="455"/>
      <c r="AI10" s="455"/>
      <c r="AJ10" s="455"/>
      <c r="AK10" s="455"/>
      <c r="AL10" s="458"/>
      <c r="AM10" s="495" t="s">
        <v>120</v>
      </c>
      <c r="AN10" s="496"/>
      <c r="AO10" s="496"/>
      <c r="AP10" s="496"/>
      <c r="AQ10" s="496"/>
      <c r="AR10" s="496"/>
      <c r="AS10" s="496"/>
      <c r="AT10" s="497"/>
      <c r="AU10" s="498" t="s">
        <v>121</v>
      </c>
      <c r="AV10" s="499"/>
      <c r="AW10" s="499"/>
      <c r="AX10" s="499"/>
      <c r="AY10" s="500" t="s">
        <v>122</v>
      </c>
      <c r="AZ10" s="501"/>
      <c r="BA10" s="501"/>
      <c r="BB10" s="501"/>
      <c r="BC10" s="501"/>
      <c r="BD10" s="501"/>
      <c r="BE10" s="501"/>
      <c r="BF10" s="501"/>
      <c r="BG10" s="501"/>
      <c r="BH10" s="501"/>
      <c r="BI10" s="501"/>
      <c r="BJ10" s="501"/>
      <c r="BK10" s="501"/>
      <c r="BL10" s="501"/>
      <c r="BM10" s="502"/>
      <c r="BN10" s="466">
        <v>569</v>
      </c>
      <c r="BO10" s="467"/>
      <c r="BP10" s="467"/>
      <c r="BQ10" s="467"/>
      <c r="BR10" s="467"/>
      <c r="BS10" s="467"/>
      <c r="BT10" s="467"/>
      <c r="BU10" s="468"/>
      <c r="BV10" s="466">
        <v>820</v>
      </c>
      <c r="BW10" s="467"/>
      <c r="BX10" s="467"/>
      <c r="BY10" s="467"/>
      <c r="BZ10" s="467"/>
      <c r="CA10" s="467"/>
      <c r="CB10" s="467"/>
      <c r="CC10" s="468"/>
      <c r="CD10" s="190" t="s">
        <v>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5">
      <c r="A11" s="186"/>
      <c r="B11" s="460"/>
      <c r="C11" s="461"/>
      <c r="D11" s="461"/>
      <c r="E11" s="461"/>
      <c r="F11" s="461"/>
      <c r="G11" s="461"/>
      <c r="H11" s="461"/>
      <c r="I11" s="461"/>
      <c r="J11" s="461"/>
      <c r="K11" s="509"/>
      <c r="L11" s="520" t="s">
        <v>124</v>
      </c>
      <c r="M11" s="521"/>
      <c r="N11" s="521"/>
      <c r="O11" s="521"/>
      <c r="P11" s="521"/>
      <c r="Q11" s="522"/>
      <c r="R11" s="523" t="s">
        <v>125</v>
      </c>
      <c r="S11" s="524"/>
      <c r="T11" s="524"/>
      <c r="U11" s="524"/>
      <c r="V11" s="525"/>
      <c r="W11" s="454"/>
      <c r="X11" s="455"/>
      <c r="Y11" s="455"/>
      <c r="Z11" s="455"/>
      <c r="AA11" s="455"/>
      <c r="AB11" s="455"/>
      <c r="AC11" s="455"/>
      <c r="AD11" s="455"/>
      <c r="AE11" s="455"/>
      <c r="AF11" s="455"/>
      <c r="AG11" s="455"/>
      <c r="AH11" s="455"/>
      <c r="AI11" s="455"/>
      <c r="AJ11" s="455"/>
      <c r="AK11" s="455"/>
      <c r="AL11" s="458"/>
      <c r="AM11" s="495" t="s">
        <v>126</v>
      </c>
      <c r="AN11" s="496"/>
      <c r="AO11" s="496"/>
      <c r="AP11" s="496"/>
      <c r="AQ11" s="496"/>
      <c r="AR11" s="496"/>
      <c r="AS11" s="496"/>
      <c r="AT11" s="497"/>
      <c r="AU11" s="498" t="s">
        <v>127</v>
      </c>
      <c r="AV11" s="499"/>
      <c r="AW11" s="499"/>
      <c r="AX11" s="499"/>
      <c r="AY11" s="500" t="s">
        <v>128</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129</v>
      </c>
      <c r="CE11" s="470"/>
      <c r="CF11" s="470"/>
      <c r="CG11" s="470"/>
      <c r="CH11" s="470"/>
      <c r="CI11" s="470"/>
      <c r="CJ11" s="470"/>
      <c r="CK11" s="470"/>
      <c r="CL11" s="470"/>
      <c r="CM11" s="470"/>
      <c r="CN11" s="470"/>
      <c r="CO11" s="470"/>
      <c r="CP11" s="470"/>
      <c r="CQ11" s="470"/>
      <c r="CR11" s="470"/>
      <c r="CS11" s="471"/>
      <c r="CT11" s="506" t="s">
        <v>130</v>
      </c>
      <c r="CU11" s="507"/>
      <c r="CV11" s="507"/>
      <c r="CW11" s="507"/>
      <c r="CX11" s="507"/>
      <c r="CY11" s="507"/>
      <c r="CZ11" s="507"/>
      <c r="DA11" s="508"/>
      <c r="DB11" s="506" t="s">
        <v>130</v>
      </c>
      <c r="DC11" s="507"/>
      <c r="DD11" s="507"/>
      <c r="DE11" s="507"/>
      <c r="DF11" s="507"/>
      <c r="DG11" s="507"/>
      <c r="DH11" s="507"/>
      <c r="DI11" s="508"/>
      <c r="DJ11" s="185"/>
      <c r="DK11" s="185"/>
      <c r="DL11" s="185"/>
      <c r="DM11" s="185"/>
      <c r="DN11" s="185"/>
      <c r="DO11" s="185"/>
    </row>
    <row r="12" spans="1:119" ht="18.75" customHeight="1" x14ac:dyDescent="0.2">
      <c r="A12" s="186"/>
      <c r="B12" s="526" t="s">
        <v>131</v>
      </c>
      <c r="C12" s="527"/>
      <c r="D12" s="527"/>
      <c r="E12" s="527"/>
      <c r="F12" s="527"/>
      <c r="G12" s="527"/>
      <c r="H12" s="527"/>
      <c r="I12" s="527"/>
      <c r="J12" s="527"/>
      <c r="K12" s="528"/>
      <c r="L12" s="535" t="s">
        <v>132</v>
      </c>
      <c r="M12" s="536"/>
      <c r="N12" s="536"/>
      <c r="O12" s="536"/>
      <c r="P12" s="536"/>
      <c r="Q12" s="537"/>
      <c r="R12" s="538">
        <v>237112</v>
      </c>
      <c r="S12" s="539"/>
      <c r="T12" s="539"/>
      <c r="U12" s="539"/>
      <c r="V12" s="540"/>
      <c r="W12" s="541" t="s">
        <v>1</v>
      </c>
      <c r="X12" s="499"/>
      <c r="Y12" s="499"/>
      <c r="Z12" s="499"/>
      <c r="AA12" s="499"/>
      <c r="AB12" s="542"/>
      <c r="AC12" s="498" t="s">
        <v>133</v>
      </c>
      <c r="AD12" s="499"/>
      <c r="AE12" s="499"/>
      <c r="AF12" s="499"/>
      <c r="AG12" s="542"/>
      <c r="AH12" s="498" t="s">
        <v>134</v>
      </c>
      <c r="AI12" s="499"/>
      <c r="AJ12" s="499"/>
      <c r="AK12" s="499"/>
      <c r="AL12" s="543"/>
      <c r="AM12" s="495" t="s">
        <v>135</v>
      </c>
      <c r="AN12" s="496"/>
      <c r="AO12" s="496"/>
      <c r="AP12" s="496"/>
      <c r="AQ12" s="496"/>
      <c r="AR12" s="496"/>
      <c r="AS12" s="496"/>
      <c r="AT12" s="497"/>
      <c r="AU12" s="498" t="s">
        <v>136</v>
      </c>
      <c r="AV12" s="499"/>
      <c r="AW12" s="499"/>
      <c r="AX12" s="499"/>
      <c r="AY12" s="500" t="s">
        <v>137</v>
      </c>
      <c r="AZ12" s="501"/>
      <c r="BA12" s="501"/>
      <c r="BB12" s="501"/>
      <c r="BC12" s="501"/>
      <c r="BD12" s="501"/>
      <c r="BE12" s="501"/>
      <c r="BF12" s="501"/>
      <c r="BG12" s="501"/>
      <c r="BH12" s="501"/>
      <c r="BI12" s="501"/>
      <c r="BJ12" s="501"/>
      <c r="BK12" s="501"/>
      <c r="BL12" s="501"/>
      <c r="BM12" s="502"/>
      <c r="BN12" s="466">
        <v>1460000</v>
      </c>
      <c r="BO12" s="467"/>
      <c r="BP12" s="467"/>
      <c r="BQ12" s="467"/>
      <c r="BR12" s="467"/>
      <c r="BS12" s="467"/>
      <c r="BT12" s="467"/>
      <c r="BU12" s="468"/>
      <c r="BV12" s="466">
        <v>1570000</v>
      </c>
      <c r="BW12" s="467"/>
      <c r="BX12" s="467"/>
      <c r="BY12" s="467"/>
      <c r="BZ12" s="467"/>
      <c r="CA12" s="467"/>
      <c r="CB12" s="467"/>
      <c r="CC12" s="468"/>
      <c r="CD12" s="469" t="s">
        <v>138</v>
      </c>
      <c r="CE12" s="470"/>
      <c r="CF12" s="470"/>
      <c r="CG12" s="470"/>
      <c r="CH12" s="470"/>
      <c r="CI12" s="470"/>
      <c r="CJ12" s="470"/>
      <c r="CK12" s="470"/>
      <c r="CL12" s="470"/>
      <c r="CM12" s="470"/>
      <c r="CN12" s="470"/>
      <c r="CO12" s="470"/>
      <c r="CP12" s="470"/>
      <c r="CQ12" s="470"/>
      <c r="CR12" s="470"/>
      <c r="CS12" s="471"/>
      <c r="CT12" s="506" t="s">
        <v>139</v>
      </c>
      <c r="CU12" s="507"/>
      <c r="CV12" s="507"/>
      <c r="CW12" s="507"/>
      <c r="CX12" s="507"/>
      <c r="CY12" s="507"/>
      <c r="CZ12" s="507"/>
      <c r="DA12" s="508"/>
      <c r="DB12" s="506" t="s">
        <v>139</v>
      </c>
      <c r="DC12" s="507"/>
      <c r="DD12" s="507"/>
      <c r="DE12" s="507"/>
      <c r="DF12" s="507"/>
      <c r="DG12" s="507"/>
      <c r="DH12" s="507"/>
      <c r="DI12" s="508"/>
      <c r="DJ12" s="185"/>
      <c r="DK12" s="185"/>
      <c r="DL12" s="185"/>
      <c r="DM12" s="185"/>
      <c r="DN12" s="185"/>
      <c r="DO12" s="185"/>
    </row>
    <row r="13" spans="1:119" ht="18.75" customHeight="1" x14ac:dyDescent="0.2">
      <c r="A13" s="186"/>
      <c r="B13" s="529"/>
      <c r="C13" s="530"/>
      <c r="D13" s="530"/>
      <c r="E13" s="530"/>
      <c r="F13" s="530"/>
      <c r="G13" s="530"/>
      <c r="H13" s="530"/>
      <c r="I13" s="530"/>
      <c r="J13" s="530"/>
      <c r="K13" s="531"/>
      <c r="L13" s="196"/>
      <c r="M13" s="554" t="s">
        <v>140</v>
      </c>
      <c r="N13" s="555"/>
      <c r="O13" s="555"/>
      <c r="P13" s="555"/>
      <c r="Q13" s="556"/>
      <c r="R13" s="547">
        <v>230459</v>
      </c>
      <c r="S13" s="548"/>
      <c r="T13" s="548"/>
      <c r="U13" s="548"/>
      <c r="V13" s="549"/>
      <c r="W13" s="482" t="s">
        <v>141</v>
      </c>
      <c r="X13" s="483"/>
      <c r="Y13" s="483"/>
      <c r="Z13" s="483"/>
      <c r="AA13" s="483"/>
      <c r="AB13" s="473"/>
      <c r="AC13" s="517">
        <v>486</v>
      </c>
      <c r="AD13" s="518"/>
      <c r="AE13" s="518"/>
      <c r="AF13" s="518"/>
      <c r="AG13" s="557"/>
      <c r="AH13" s="517">
        <v>453</v>
      </c>
      <c r="AI13" s="518"/>
      <c r="AJ13" s="518"/>
      <c r="AK13" s="518"/>
      <c r="AL13" s="519"/>
      <c r="AM13" s="495" t="s">
        <v>142</v>
      </c>
      <c r="AN13" s="496"/>
      <c r="AO13" s="496"/>
      <c r="AP13" s="496"/>
      <c r="AQ13" s="496"/>
      <c r="AR13" s="496"/>
      <c r="AS13" s="496"/>
      <c r="AT13" s="497"/>
      <c r="AU13" s="498" t="s">
        <v>143</v>
      </c>
      <c r="AV13" s="499"/>
      <c r="AW13" s="499"/>
      <c r="AX13" s="499"/>
      <c r="AY13" s="500" t="s">
        <v>144</v>
      </c>
      <c r="AZ13" s="501"/>
      <c r="BA13" s="501"/>
      <c r="BB13" s="501"/>
      <c r="BC13" s="501"/>
      <c r="BD13" s="501"/>
      <c r="BE13" s="501"/>
      <c r="BF13" s="501"/>
      <c r="BG13" s="501"/>
      <c r="BH13" s="501"/>
      <c r="BI13" s="501"/>
      <c r="BJ13" s="501"/>
      <c r="BK13" s="501"/>
      <c r="BL13" s="501"/>
      <c r="BM13" s="502"/>
      <c r="BN13" s="466">
        <v>-1987453</v>
      </c>
      <c r="BO13" s="467"/>
      <c r="BP13" s="467"/>
      <c r="BQ13" s="467"/>
      <c r="BR13" s="467"/>
      <c r="BS13" s="467"/>
      <c r="BT13" s="467"/>
      <c r="BU13" s="468"/>
      <c r="BV13" s="466">
        <v>-1976820</v>
      </c>
      <c r="BW13" s="467"/>
      <c r="BX13" s="467"/>
      <c r="BY13" s="467"/>
      <c r="BZ13" s="467"/>
      <c r="CA13" s="467"/>
      <c r="CB13" s="467"/>
      <c r="CC13" s="468"/>
      <c r="CD13" s="469" t="s">
        <v>145</v>
      </c>
      <c r="CE13" s="470"/>
      <c r="CF13" s="470"/>
      <c r="CG13" s="470"/>
      <c r="CH13" s="470"/>
      <c r="CI13" s="470"/>
      <c r="CJ13" s="470"/>
      <c r="CK13" s="470"/>
      <c r="CL13" s="470"/>
      <c r="CM13" s="470"/>
      <c r="CN13" s="470"/>
      <c r="CO13" s="470"/>
      <c r="CP13" s="470"/>
      <c r="CQ13" s="470"/>
      <c r="CR13" s="470"/>
      <c r="CS13" s="471"/>
      <c r="CT13" s="463">
        <v>0.6</v>
      </c>
      <c r="CU13" s="464"/>
      <c r="CV13" s="464"/>
      <c r="CW13" s="464"/>
      <c r="CX13" s="464"/>
      <c r="CY13" s="464"/>
      <c r="CZ13" s="464"/>
      <c r="DA13" s="465"/>
      <c r="DB13" s="463">
        <v>0.7</v>
      </c>
      <c r="DC13" s="464"/>
      <c r="DD13" s="464"/>
      <c r="DE13" s="464"/>
      <c r="DF13" s="464"/>
      <c r="DG13" s="464"/>
      <c r="DH13" s="464"/>
      <c r="DI13" s="465"/>
      <c r="DJ13" s="185"/>
      <c r="DK13" s="185"/>
      <c r="DL13" s="185"/>
      <c r="DM13" s="185"/>
      <c r="DN13" s="185"/>
      <c r="DO13" s="185"/>
    </row>
    <row r="14" spans="1:119" ht="18.75" customHeight="1" thickBot="1" x14ac:dyDescent="0.25">
      <c r="A14" s="186"/>
      <c r="B14" s="529"/>
      <c r="C14" s="530"/>
      <c r="D14" s="530"/>
      <c r="E14" s="530"/>
      <c r="F14" s="530"/>
      <c r="G14" s="530"/>
      <c r="H14" s="530"/>
      <c r="I14" s="530"/>
      <c r="J14" s="530"/>
      <c r="K14" s="531"/>
      <c r="L14" s="544" t="s">
        <v>146</v>
      </c>
      <c r="M14" s="545"/>
      <c r="N14" s="545"/>
      <c r="O14" s="545"/>
      <c r="P14" s="545"/>
      <c r="Q14" s="546"/>
      <c r="R14" s="547">
        <v>236675</v>
      </c>
      <c r="S14" s="548"/>
      <c r="T14" s="548"/>
      <c r="U14" s="548"/>
      <c r="V14" s="549"/>
      <c r="W14" s="456"/>
      <c r="X14" s="457"/>
      <c r="Y14" s="457"/>
      <c r="Z14" s="457"/>
      <c r="AA14" s="457"/>
      <c r="AB14" s="446"/>
      <c r="AC14" s="550">
        <v>0.5</v>
      </c>
      <c r="AD14" s="551"/>
      <c r="AE14" s="551"/>
      <c r="AF14" s="551"/>
      <c r="AG14" s="552"/>
      <c r="AH14" s="550">
        <v>0.5</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147</v>
      </c>
      <c r="CE14" s="559"/>
      <c r="CF14" s="559"/>
      <c r="CG14" s="559"/>
      <c r="CH14" s="559"/>
      <c r="CI14" s="559"/>
      <c r="CJ14" s="559"/>
      <c r="CK14" s="559"/>
      <c r="CL14" s="559"/>
      <c r="CM14" s="559"/>
      <c r="CN14" s="559"/>
      <c r="CO14" s="559"/>
      <c r="CP14" s="559"/>
      <c r="CQ14" s="559"/>
      <c r="CR14" s="559"/>
      <c r="CS14" s="560"/>
      <c r="CT14" s="561">
        <v>29.6</v>
      </c>
      <c r="CU14" s="562"/>
      <c r="CV14" s="562"/>
      <c r="CW14" s="562"/>
      <c r="CX14" s="562"/>
      <c r="CY14" s="562"/>
      <c r="CZ14" s="562"/>
      <c r="DA14" s="563"/>
      <c r="DB14" s="561">
        <v>28.4</v>
      </c>
      <c r="DC14" s="562"/>
      <c r="DD14" s="562"/>
      <c r="DE14" s="562"/>
      <c r="DF14" s="562"/>
      <c r="DG14" s="562"/>
      <c r="DH14" s="562"/>
      <c r="DI14" s="563"/>
      <c r="DJ14" s="185"/>
      <c r="DK14" s="185"/>
      <c r="DL14" s="185"/>
      <c r="DM14" s="185"/>
      <c r="DN14" s="185"/>
      <c r="DO14" s="185"/>
    </row>
    <row r="15" spans="1:119" ht="18.75" customHeight="1" x14ac:dyDescent="0.2">
      <c r="A15" s="186"/>
      <c r="B15" s="529"/>
      <c r="C15" s="530"/>
      <c r="D15" s="530"/>
      <c r="E15" s="530"/>
      <c r="F15" s="530"/>
      <c r="G15" s="530"/>
      <c r="H15" s="530"/>
      <c r="I15" s="530"/>
      <c r="J15" s="530"/>
      <c r="K15" s="531"/>
      <c r="L15" s="196"/>
      <c r="M15" s="554" t="s">
        <v>148</v>
      </c>
      <c r="N15" s="555"/>
      <c r="O15" s="555"/>
      <c r="P15" s="555"/>
      <c r="Q15" s="556"/>
      <c r="R15" s="547">
        <v>230325</v>
      </c>
      <c r="S15" s="548"/>
      <c r="T15" s="548"/>
      <c r="U15" s="548"/>
      <c r="V15" s="549"/>
      <c r="W15" s="482" t="s">
        <v>149</v>
      </c>
      <c r="X15" s="483"/>
      <c r="Y15" s="483"/>
      <c r="Z15" s="483"/>
      <c r="AA15" s="483"/>
      <c r="AB15" s="473"/>
      <c r="AC15" s="517">
        <v>24622</v>
      </c>
      <c r="AD15" s="518"/>
      <c r="AE15" s="518"/>
      <c r="AF15" s="518"/>
      <c r="AG15" s="557"/>
      <c r="AH15" s="517">
        <v>23892</v>
      </c>
      <c r="AI15" s="518"/>
      <c r="AJ15" s="518"/>
      <c r="AK15" s="518"/>
      <c r="AL15" s="519"/>
      <c r="AM15" s="495"/>
      <c r="AN15" s="496"/>
      <c r="AO15" s="496"/>
      <c r="AP15" s="496"/>
      <c r="AQ15" s="496"/>
      <c r="AR15" s="496"/>
      <c r="AS15" s="496"/>
      <c r="AT15" s="497"/>
      <c r="AU15" s="498"/>
      <c r="AV15" s="499"/>
      <c r="AW15" s="499"/>
      <c r="AX15" s="499"/>
      <c r="AY15" s="426" t="s">
        <v>150</v>
      </c>
      <c r="AZ15" s="427"/>
      <c r="BA15" s="427"/>
      <c r="BB15" s="427"/>
      <c r="BC15" s="427"/>
      <c r="BD15" s="427"/>
      <c r="BE15" s="427"/>
      <c r="BF15" s="427"/>
      <c r="BG15" s="427"/>
      <c r="BH15" s="427"/>
      <c r="BI15" s="427"/>
      <c r="BJ15" s="427"/>
      <c r="BK15" s="427"/>
      <c r="BL15" s="427"/>
      <c r="BM15" s="428"/>
      <c r="BN15" s="429">
        <v>29945517</v>
      </c>
      <c r="BO15" s="430"/>
      <c r="BP15" s="430"/>
      <c r="BQ15" s="430"/>
      <c r="BR15" s="430"/>
      <c r="BS15" s="430"/>
      <c r="BT15" s="430"/>
      <c r="BU15" s="431"/>
      <c r="BV15" s="429">
        <v>30223049</v>
      </c>
      <c r="BW15" s="430"/>
      <c r="BX15" s="430"/>
      <c r="BY15" s="430"/>
      <c r="BZ15" s="430"/>
      <c r="CA15" s="430"/>
      <c r="CB15" s="430"/>
      <c r="CC15" s="431"/>
      <c r="CD15" s="564" t="s">
        <v>151</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2">
      <c r="A16" s="186"/>
      <c r="B16" s="529"/>
      <c r="C16" s="530"/>
      <c r="D16" s="530"/>
      <c r="E16" s="530"/>
      <c r="F16" s="530"/>
      <c r="G16" s="530"/>
      <c r="H16" s="530"/>
      <c r="I16" s="530"/>
      <c r="J16" s="530"/>
      <c r="K16" s="531"/>
      <c r="L16" s="544" t="s">
        <v>152</v>
      </c>
      <c r="M16" s="575"/>
      <c r="N16" s="575"/>
      <c r="O16" s="575"/>
      <c r="P16" s="575"/>
      <c r="Q16" s="576"/>
      <c r="R16" s="567" t="s">
        <v>153</v>
      </c>
      <c r="S16" s="568"/>
      <c r="T16" s="568"/>
      <c r="U16" s="568"/>
      <c r="V16" s="569"/>
      <c r="W16" s="456"/>
      <c r="X16" s="457"/>
      <c r="Y16" s="457"/>
      <c r="Z16" s="457"/>
      <c r="AA16" s="457"/>
      <c r="AB16" s="446"/>
      <c r="AC16" s="550">
        <v>24.2</v>
      </c>
      <c r="AD16" s="551"/>
      <c r="AE16" s="551"/>
      <c r="AF16" s="551"/>
      <c r="AG16" s="552"/>
      <c r="AH16" s="550">
        <v>24.6</v>
      </c>
      <c r="AI16" s="551"/>
      <c r="AJ16" s="551"/>
      <c r="AK16" s="551"/>
      <c r="AL16" s="553"/>
      <c r="AM16" s="495"/>
      <c r="AN16" s="496"/>
      <c r="AO16" s="496"/>
      <c r="AP16" s="496"/>
      <c r="AQ16" s="496"/>
      <c r="AR16" s="496"/>
      <c r="AS16" s="496"/>
      <c r="AT16" s="497"/>
      <c r="AU16" s="498"/>
      <c r="AV16" s="499"/>
      <c r="AW16" s="499"/>
      <c r="AX16" s="499"/>
      <c r="AY16" s="500" t="s">
        <v>154</v>
      </c>
      <c r="AZ16" s="501"/>
      <c r="BA16" s="501"/>
      <c r="BB16" s="501"/>
      <c r="BC16" s="501"/>
      <c r="BD16" s="501"/>
      <c r="BE16" s="501"/>
      <c r="BF16" s="501"/>
      <c r="BG16" s="501"/>
      <c r="BH16" s="501"/>
      <c r="BI16" s="501"/>
      <c r="BJ16" s="501"/>
      <c r="BK16" s="501"/>
      <c r="BL16" s="501"/>
      <c r="BM16" s="502"/>
      <c r="BN16" s="466">
        <v>30829759</v>
      </c>
      <c r="BO16" s="467"/>
      <c r="BP16" s="467"/>
      <c r="BQ16" s="467"/>
      <c r="BR16" s="467"/>
      <c r="BS16" s="467"/>
      <c r="BT16" s="467"/>
      <c r="BU16" s="468"/>
      <c r="BV16" s="466">
        <v>31029327</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5">
      <c r="A17" s="186"/>
      <c r="B17" s="532"/>
      <c r="C17" s="533"/>
      <c r="D17" s="533"/>
      <c r="E17" s="533"/>
      <c r="F17" s="533"/>
      <c r="G17" s="533"/>
      <c r="H17" s="533"/>
      <c r="I17" s="533"/>
      <c r="J17" s="533"/>
      <c r="K17" s="534"/>
      <c r="L17" s="201"/>
      <c r="M17" s="570" t="s">
        <v>155</v>
      </c>
      <c r="N17" s="571"/>
      <c r="O17" s="571"/>
      <c r="P17" s="571"/>
      <c r="Q17" s="572"/>
      <c r="R17" s="567" t="s">
        <v>156</v>
      </c>
      <c r="S17" s="568"/>
      <c r="T17" s="568"/>
      <c r="U17" s="568"/>
      <c r="V17" s="569"/>
      <c r="W17" s="482" t="s">
        <v>157</v>
      </c>
      <c r="X17" s="483"/>
      <c r="Y17" s="483"/>
      <c r="Z17" s="483"/>
      <c r="AA17" s="483"/>
      <c r="AB17" s="473"/>
      <c r="AC17" s="517">
        <v>76540</v>
      </c>
      <c r="AD17" s="518"/>
      <c r="AE17" s="518"/>
      <c r="AF17" s="518"/>
      <c r="AG17" s="557"/>
      <c r="AH17" s="517">
        <v>72590</v>
      </c>
      <c r="AI17" s="518"/>
      <c r="AJ17" s="518"/>
      <c r="AK17" s="518"/>
      <c r="AL17" s="519"/>
      <c r="AM17" s="495"/>
      <c r="AN17" s="496"/>
      <c r="AO17" s="496"/>
      <c r="AP17" s="496"/>
      <c r="AQ17" s="496"/>
      <c r="AR17" s="496"/>
      <c r="AS17" s="496"/>
      <c r="AT17" s="497"/>
      <c r="AU17" s="498"/>
      <c r="AV17" s="499"/>
      <c r="AW17" s="499"/>
      <c r="AX17" s="499"/>
      <c r="AY17" s="500" t="s">
        <v>158</v>
      </c>
      <c r="AZ17" s="501"/>
      <c r="BA17" s="501"/>
      <c r="BB17" s="501"/>
      <c r="BC17" s="501"/>
      <c r="BD17" s="501"/>
      <c r="BE17" s="501"/>
      <c r="BF17" s="501"/>
      <c r="BG17" s="501"/>
      <c r="BH17" s="501"/>
      <c r="BI17" s="501"/>
      <c r="BJ17" s="501"/>
      <c r="BK17" s="501"/>
      <c r="BL17" s="501"/>
      <c r="BM17" s="502"/>
      <c r="BN17" s="466">
        <v>38450574</v>
      </c>
      <c r="BO17" s="467"/>
      <c r="BP17" s="467"/>
      <c r="BQ17" s="467"/>
      <c r="BR17" s="467"/>
      <c r="BS17" s="467"/>
      <c r="BT17" s="467"/>
      <c r="BU17" s="468"/>
      <c r="BV17" s="466">
        <v>38880609</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5">
      <c r="A18" s="186"/>
      <c r="B18" s="577" t="s">
        <v>159</v>
      </c>
      <c r="C18" s="509"/>
      <c r="D18" s="509"/>
      <c r="E18" s="578"/>
      <c r="F18" s="578"/>
      <c r="G18" s="578"/>
      <c r="H18" s="578"/>
      <c r="I18" s="578"/>
      <c r="J18" s="578"/>
      <c r="K18" s="578"/>
      <c r="L18" s="579">
        <v>27.09</v>
      </c>
      <c r="M18" s="579"/>
      <c r="N18" s="579"/>
      <c r="O18" s="579"/>
      <c r="P18" s="579"/>
      <c r="Q18" s="579"/>
      <c r="R18" s="580"/>
      <c r="S18" s="580"/>
      <c r="T18" s="580"/>
      <c r="U18" s="580"/>
      <c r="V18" s="581"/>
      <c r="W18" s="484"/>
      <c r="X18" s="485"/>
      <c r="Y18" s="485"/>
      <c r="Z18" s="485"/>
      <c r="AA18" s="485"/>
      <c r="AB18" s="476"/>
      <c r="AC18" s="582">
        <v>75.3</v>
      </c>
      <c r="AD18" s="583"/>
      <c r="AE18" s="583"/>
      <c r="AF18" s="583"/>
      <c r="AG18" s="584"/>
      <c r="AH18" s="582">
        <v>74.900000000000006</v>
      </c>
      <c r="AI18" s="583"/>
      <c r="AJ18" s="583"/>
      <c r="AK18" s="583"/>
      <c r="AL18" s="585"/>
      <c r="AM18" s="495"/>
      <c r="AN18" s="496"/>
      <c r="AO18" s="496"/>
      <c r="AP18" s="496"/>
      <c r="AQ18" s="496"/>
      <c r="AR18" s="496"/>
      <c r="AS18" s="496"/>
      <c r="AT18" s="497"/>
      <c r="AU18" s="498"/>
      <c r="AV18" s="499"/>
      <c r="AW18" s="499"/>
      <c r="AX18" s="499"/>
      <c r="AY18" s="500" t="s">
        <v>160</v>
      </c>
      <c r="AZ18" s="501"/>
      <c r="BA18" s="501"/>
      <c r="BB18" s="501"/>
      <c r="BC18" s="501"/>
      <c r="BD18" s="501"/>
      <c r="BE18" s="501"/>
      <c r="BF18" s="501"/>
      <c r="BG18" s="501"/>
      <c r="BH18" s="501"/>
      <c r="BI18" s="501"/>
      <c r="BJ18" s="501"/>
      <c r="BK18" s="501"/>
      <c r="BL18" s="501"/>
      <c r="BM18" s="502"/>
      <c r="BN18" s="466">
        <v>41360719</v>
      </c>
      <c r="BO18" s="467"/>
      <c r="BP18" s="467"/>
      <c r="BQ18" s="467"/>
      <c r="BR18" s="467"/>
      <c r="BS18" s="467"/>
      <c r="BT18" s="467"/>
      <c r="BU18" s="468"/>
      <c r="BV18" s="466">
        <v>41002561</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5">
      <c r="A19" s="186"/>
      <c r="B19" s="577" t="s">
        <v>161</v>
      </c>
      <c r="C19" s="509"/>
      <c r="D19" s="509"/>
      <c r="E19" s="578"/>
      <c r="F19" s="578"/>
      <c r="G19" s="578"/>
      <c r="H19" s="578"/>
      <c r="I19" s="578"/>
      <c r="J19" s="578"/>
      <c r="K19" s="578"/>
      <c r="L19" s="586">
        <v>8598</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162</v>
      </c>
      <c r="AZ19" s="501"/>
      <c r="BA19" s="501"/>
      <c r="BB19" s="501"/>
      <c r="BC19" s="501"/>
      <c r="BD19" s="501"/>
      <c r="BE19" s="501"/>
      <c r="BF19" s="501"/>
      <c r="BG19" s="501"/>
      <c r="BH19" s="501"/>
      <c r="BI19" s="501"/>
      <c r="BJ19" s="501"/>
      <c r="BK19" s="501"/>
      <c r="BL19" s="501"/>
      <c r="BM19" s="502"/>
      <c r="BN19" s="466">
        <v>48699057</v>
      </c>
      <c r="BO19" s="467"/>
      <c r="BP19" s="467"/>
      <c r="BQ19" s="467"/>
      <c r="BR19" s="467"/>
      <c r="BS19" s="467"/>
      <c r="BT19" s="467"/>
      <c r="BU19" s="468"/>
      <c r="BV19" s="466">
        <v>48986782</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5">
      <c r="A20" s="186"/>
      <c r="B20" s="577" t="s">
        <v>163</v>
      </c>
      <c r="C20" s="509"/>
      <c r="D20" s="509"/>
      <c r="E20" s="578"/>
      <c r="F20" s="578"/>
      <c r="G20" s="578"/>
      <c r="H20" s="578"/>
      <c r="I20" s="578"/>
      <c r="J20" s="578"/>
      <c r="K20" s="578"/>
      <c r="L20" s="586">
        <v>102020</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2">
      <c r="A21" s="186"/>
      <c r="B21" s="597" t="s">
        <v>164</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5">
      <c r="A22" s="186"/>
      <c r="B22" s="600" t="s">
        <v>165</v>
      </c>
      <c r="C22" s="601"/>
      <c r="D22" s="602"/>
      <c r="E22" s="478" t="s">
        <v>1</v>
      </c>
      <c r="F22" s="483"/>
      <c r="G22" s="483"/>
      <c r="H22" s="483"/>
      <c r="I22" s="483"/>
      <c r="J22" s="483"/>
      <c r="K22" s="473"/>
      <c r="L22" s="478" t="s">
        <v>166</v>
      </c>
      <c r="M22" s="483"/>
      <c r="N22" s="483"/>
      <c r="O22" s="483"/>
      <c r="P22" s="473"/>
      <c r="Q22" s="609" t="s">
        <v>167</v>
      </c>
      <c r="R22" s="610"/>
      <c r="S22" s="610"/>
      <c r="T22" s="610"/>
      <c r="U22" s="610"/>
      <c r="V22" s="611"/>
      <c r="W22" s="615" t="s">
        <v>168</v>
      </c>
      <c r="X22" s="601"/>
      <c r="Y22" s="602"/>
      <c r="Z22" s="478" t="s">
        <v>1</v>
      </c>
      <c r="AA22" s="483"/>
      <c r="AB22" s="483"/>
      <c r="AC22" s="483"/>
      <c r="AD22" s="483"/>
      <c r="AE22" s="483"/>
      <c r="AF22" s="483"/>
      <c r="AG22" s="473"/>
      <c r="AH22" s="628" t="s">
        <v>169</v>
      </c>
      <c r="AI22" s="483"/>
      <c r="AJ22" s="483"/>
      <c r="AK22" s="483"/>
      <c r="AL22" s="473"/>
      <c r="AM22" s="628" t="s">
        <v>170</v>
      </c>
      <c r="AN22" s="629"/>
      <c r="AO22" s="629"/>
      <c r="AP22" s="629"/>
      <c r="AQ22" s="629"/>
      <c r="AR22" s="630"/>
      <c r="AS22" s="609" t="s">
        <v>167</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2">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171</v>
      </c>
      <c r="AZ23" s="427"/>
      <c r="BA23" s="427"/>
      <c r="BB23" s="427"/>
      <c r="BC23" s="427"/>
      <c r="BD23" s="427"/>
      <c r="BE23" s="427"/>
      <c r="BF23" s="427"/>
      <c r="BG23" s="427"/>
      <c r="BH23" s="427"/>
      <c r="BI23" s="427"/>
      <c r="BJ23" s="427"/>
      <c r="BK23" s="427"/>
      <c r="BL23" s="427"/>
      <c r="BM23" s="428"/>
      <c r="BN23" s="466">
        <v>55489531</v>
      </c>
      <c r="BO23" s="467"/>
      <c r="BP23" s="467"/>
      <c r="BQ23" s="467"/>
      <c r="BR23" s="467"/>
      <c r="BS23" s="467"/>
      <c r="BT23" s="467"/>
      <c r="BU23" s="468"/>
      <c r="BV23" s="466">
        <v>53717000</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5">
      <c r="A24" s="186"/>
      <c r="B24" s="603"/>
      <c r="C24" s="604"/>
      <c r="D24" s="605"/>
      <c r="E24" s="516" t="s">
        <v>172</v>
      </c>
      <c r="F24" s="496"/>
      <c r="G24" s="496"/>
      <c r="H24" s="496"/>
      <c r="I24" s="496"/>
      <c r="J24" s="496"/>
      <c r="K24" s="497"/>
      <c r="L24" s="517">
        <v>1</v>
      </c>
      <c r="M24" s="518"/>
      <c r="N24" s="518"/>
      <c r="O24" s="518"/>
      <c r="P24" s="557"/>
      <c r="Q24" s="517">
        <v>9430</v>
      </c>
      <c r="R24" s="518"/>
      <c r="S24" s="518"/>
      <c r="T24" s="518"/>
      <c r="U24" s="518"/>
      <c r="V24" s="557"/>
      <c r="W24" s="616"/>
      <c r="X24" s="604"/>
      <c r="Y24" s="605"/>
      <c r="Z24" s="516" t="s">
        <v>173</v>
      </c>
      <c r="AA24" s="496"/>
      <c r="AB24" s="496"/>
      <c r="AC24" s="496"/>
      <c r="AD24" s="496"/>
      <c r="AE24" s="496"/>
      <c r="AF24" s="496"/>
      <c r="AG24" s="497"/>
      <c r="AH24" s="517">
        <v>1237</v>
      </c>
      <c r="AI24" s="518"/>
      <c r="AJ24" s="518"/>
      <c r="AK24" s="518"/>
      <c r="AL24" s="557"/>
      <c r="AM24" s="517">
        <v>3844596</v>
      </c>
      <c r="AN24" s="518"/>
      <c r="AO24" s="518"/>
      <c r="AP24" s="518"/>
      <c r="AQ24" s="518"/>
      <c r="AR24" s="557"/>
      <c r="AS24" s="517">
        <v>3108</v>
      </c>
      <c r="AT24" s="518"/>
      <c r="AU24" s="518"/>
      <c r="AV24" s="518"/>
      <c r="AW24" s="518"/>
      <c r="AX24" s="519"/>
      <c r="AY24" s="636" t="s">
        <v>174</v>
      </c>
      <c r="AZ24" s="637"/>
      <c r="BA24" s="637"/>
      <c r="BB24" s="637"/>
      <c r="BC24" s="637"/>
      <c r="BD24" s="637"/>
      <c r="BE24" s="637"/>
      <c r="BF24" s="637"/>
      <c r="BG24" s="637"/>
      <c r="BH24" s="637"/>
      <c r="BI24" s="637"/>
      <c r="BJ24" s="637"/>
      <c r="BK24" s="637"/>
      <c r="BL24" s="637"/>
      <c r="BM24" s="638"/>
      <c r="BN24" s="466">
        <v>37180686</v>
      </c>
      <c r="BO24" s="467"/>
      <c r="BP24" s="467"/>
      <c r="BQ24" s="467"/>
      <c r="BR24" s="467"/>
      <c r="BS24" s="467"/>
      <c r="BT24" s="467"/>
      <c r="BU24" s="468"/>
      <c r="BV24" s="466">
        <v>36766605</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2">
      <c r="A25" s="186"/>
      <c r="B25" s="603"/>
      <c r="C25" s="604"/>
      <c r="D25" s="605"/>
      <c r="E25" s="516" t="s">
        <v>175</v>
      </c>
      <c r="F25" s="496"/>
      <c r="G25" s="496"/>
      <c r="H25" s="496"/>
      <c r="I25" s="496"/>
      <c r="J25" s="496"/>
      <c r="K25" s="497"/>
      <c r="L25" s="517">
        <v>2</v>
      </c>
      <c r="M25" s="518"/>
      <c r="N25" s="518"/>
      <c r="O25" s="518"/>
      <c r="P25" s="557"/>
      <c r="Q25" s="517">
        <v>7640</v>
      </c>
      <c r="R25" s="518"/>
      <c r="S25" s="518"/>
      <c r="T25" s="518"/>
      <c r="U25" s="518"/>
      <c r="V25" s="557"/>
      <c r="W25" s="616"/>
      <c r="X25" s="604"/>
      <c r="Y25" s="605"/>
      <c r="Z25" s="516" t="s">
        <v>176</v>
      </c>
      <c r="AA25" s="496"/>
      <c r="AB25" s="496"/>
      <c r="AC25" s="496"/>
      <c r="AD25" s="496"/>
      <c r="AE25" s="496"/>
      <c r="AF25" s="496"/>
      <c r="AG25" s="497"/>
      <c r="AH25" s="517">
        <v>232</v>
      </c>
      <c r="AI25" s="518"/>
      <c r="AJ25" s="518"/>
      <c r="AK25" s="518"/>
      <c r="AL25" s="557"/>
      <c r="AM25" s="517">
        <v>742168</v>
      </c>
      <c r="AN25" s="518"/>
      <c r="AO25" s="518"/>
      <c r="AP25" s="518"/>
      <c r="AQ25" s="518"/>
      <c r="AR25" s="557"/>
      <c r="AS25" s="517">
        <v>3199</v>
      </c>
      <c r="AT25" s="518"/>
      <c r="AU25" s="518"/>
      <c r="AV25" s="518"/>
      <c r="AW25" s="518"/>
      <c r="AX25" s="519"/>
      <c r="AY25" s="426" t="s">
        <v>177</v>
      </c>
      <c r="AZ25" s="427"/>
      <c r="BA25" s="427"/>
      <c r="BB25" s="427"/>
      <c r="BC25" s="427"/>
      <c r="BD25" s="427"/>
      <c r="BE25" s="427"/>
      <c r="BF25" s="427"/>
      <c r="BG25" s="427"/>
      <c r="BH25" s="427"/>
      <c r="BI25" s="427"/>
      <c r="BJ25" s="427"/>
      <c r="BK25" s="427"/>
      <c r="BL25" s="427"/>
      <c r="BM25" s="428"/>
      <c r="BN25" s="429">
        <v>12970536</v>
      </c>
      <c r="BO25" s="430"/>
      <c r="BP25" s="430"/>
      <c r="BQ25" s="430"/>
      <c r="BR25" s="430"/>
      <c r="BS25" s="430"/>
      <c r="BT25" s="430"/>
      <c r="BU25" s="431"/>
      <c r="BV25" s="429">
        <v>13452046</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2">
      <c r="A26" s="186"/>
      <c r="B26" s="603"/>
      <c r="C26" s="604"/>
      <c r="D26" s="605"/>
      <c r="E26" s="516" t="s">
        <v>178</v>
      </c>
      <c r="F26" s="496"/>
      <c r="G26" s="496"/>
      <c r="H26" s="496"/>
      <c r="I26" s="496"/>
      <c r="J26" s="496"/>
      <c r="K26" s="497"/>
      <c r="L26" s="517">
        <v>1</v>
      </c>
      <c r="M26" s="518"/>
      <c r="N26" s="518"/>
      <c r="O26" s="518"/>
      <c r="P26" s="557"/>
      <c r="Q26" s="517">
        <v>6820</v>
      </c>
      <c r="R26" s="518"/>
      <c r="S26" s="518"/>
      <c r="T26" s="518"/>
      <c r="U26" s="518"/>
      <c r="V26" s="557"/>
      <c r="W26" s="616"/>
      <c r="X26" s="604"/>
      <c r="Y26" s="605"/>
      <c r="Z26" s="516" t="s">
        <v>179</v>
      </c>
      <c r="AA26" s="626"/>
      <c r="AB26" s="626"/>
      <c r="AC26" s="626"/>
      <c r="AD26" s="626"/>
      <c r="AE26" s="626"/>
      <c r="AF26" s="626"/>
      <c r="AG26" s="627"/>
      <c r="AH26" s="517">
        <v>96</v>
      </c>
      <c r="AI26" s="518"/>
      <c r="AJ26" s="518"/>
      <c r="AK26" s="518"/>
      <c r="AL26" s="557"/>
      <c r="AM26" s="517">
        <v>327648</v>
      </c>
      <c r="AN26" s="518"/>
      <c r="AO26" s="518"/>
      <c r="AP26" s="518"/>
      <c r="AQ26" s="518"/>
      <c r="AR26" s="557"/>
      <c r="AS26" s="517">
        <v>3413</v>
      </c>
      <c r="AT26" s="518"/>
      <c r="AU26" s="518"/>
      <c r="AV26" s="518"/>
      <c r="AW26" s="518"/>
      <c r="AX26" s="519"/>
      <c r="AY26" s="469" t="s">
        <v>180</v>
      </c>
      <c r="AZ26" s="470"/>
      <c r="BA26" s="470"/>
      <c r="BB26" s="470"/>
      <c r="BC26" s="470"/>
      <c r="BD26" s="470"/>
      <c r="BE26" s="470"/>
      <c r="BF26" s="470"/>
      <c r="BG26" s="470"/>
      <c r="BH26" s="470"/>
      <c r="BI26" s="470"/>
      <c r="BJ26" s="470"/>
      <c r="BK26" s="470"/>
      <c r="BL26" s="470"/>
      <c r="BM26" s="471"/>
      <c r="BN26" s="466" t="s">
        <v>139</v>
      </c>
      <c r="BO26" s="467"/>
      <c r="BP26" s="467"/>
      <c r="BQ26" s="467"/>
      <c r="BR26" s="467"/>
      <c r="BS26" s="467"/>
      <c r="BT26" s="467"/>
      <c r="BU26" s="468"/>
      <c r="BV26" s="466" t="s">
        <v>139</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5">
      <c r="A27" s="186"/>
      <c r="B27" s="603"/>
      <c r="C27" s="604"/>
      <c r="D27" s="605"/>
      <c r="E27" s="516" t="s">
        <v>181</v>
      </c>
      <c r="F27" s="496"/>
      <c r="G27" s="496"/>
      <c r="H27" s="496"/>
      <c r="I27" s="496"/>
      <c r="J27" s="496"/>
      <c r="K27" s="497"/>
      <c r="L27" s="517">
        <v>1</v>
      </c>
      <c r="M27" s="518"/>
      <c r="N27" s="518"/>
      <c r="O27" s="518"/>
      <c r="P27" s="557"/>
      <c r="Q27" s="517">
        <v>5490</v>
      </c>
      <c r="R27" s="518"/>
      <c r="S27" s="518"/>
      <c r="T27" s="518"/>
      <c r="U27" s="518"/>
      <c r="V27" s="557"/>
      <c r="W27" s="616"/>
      <c r="X27" s="604"/>
      <c r="Y27" s="605"/>
      <c r="Z27" s="516" t="s">
        <v>182</v>
      </c>
      <c r="AA27" s="496"/>
      <c r="AB27" s="496"/>
      <c r="AC27" s="496"/>
      <c r="AD27" s="496"/>
      <c r="AE27" s="496"/>
      <c r="AF27" s="496"/>
      <c r="AG27" s="497"/>
      <c r="AH27" s="517">
        <v>20</v>
      </c>
      <c r="AI27" s="518"/>
      <c r="AJ27" s="518"/>
      <c r="AK27" s="518"/>
      <c r="AL27" s="557"/>
      <c r="AM27" s="517">
        <v>74920</v>
      </c>
      <c r="AN27" s="518"/>
      <c r="AO27" s="518"/>
      <c r="AP27" s="518"/>
      <c r="AQ27" s="518"/>
      <c r="AR27" s="557"/>
      <c r="AS27" s="517">
        <v>3746</v>
      </c>
      <c r="AT27" s="518"/>
      <c r="AU27" s="518"/>
      <c r="AV27" s="518"/>
      <c r="AW27" s="518"/>
      <c r="AX27" s="519"/>
      <c r="AY27" s="558" t="s">
        <v>183</v>
      </c>
      <c r="AZ27" s="559"/>
      <c r="BA27" s="559"/>
      <c r="BB27" s="559"/>
      <c r="BC27" s="559"/>
      <c r="BD27" s="559"/>
      <c r="BE27" s="559"/>
      <c r="BF27" s="559"/>
      <c r="BG27" s="559"/>
      <c r="BH27" s="559"/>
      <c r="BI27" s="559"/>
      <c r="BJ27" s="559"/>
      <c r="BK27" s="559"/>
      <c r="BL27" s="559"/>
      <c r="BM27" s="560"/>
      <c r="BN27" s="639" t="s">
        <v>139</v>
      </c>
      <c r="BO27" s="640"/>
      <c r="BP27" s="640"/>
      <c r="BQ27" s="640"/>
      <c r="BR27" s="640"/>
      <c r="BS27" s="640"/>
      <c r="BT27" s="640"/>
      <c r="BU27" s="641"/>
      <c r="BV27" s="639" t="s">
        <v>139</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2">
      <c r="A28" s="186"/>
      <c r="B28" s="603"/>
      <c r="C28" s="604"/>
      <c r="D28" s="605"/>
      <c r="E28" s="516" t="s">
        <v>184</v>
      </c>
      <c r="F28" s="496"/>
      <c r="G28" s="496"/>
      <c r="H28" s="496"/>
      <c r="I28" s="496"/>
      <c r="J28" s="496"/>
      <c r="K28" s="497"/>
      <c r="L28" s="517">
        <v>1</v>
      </c>
      <c r="M28" s="518"/>
      <c r="N28" s="518"/>
      <c r="O28" s="518"/>
      <c r="P28" s="557"/>
      <c r="Q28" s="517">
        <v>4660</v>
      </c>
      <c r="R28" s="518"/>
      <c r="S28" s="518"/>
      <c r="T28" s="518"/>
      <c r="U28" s="518"/>
      <c r="V28" s="557"/>
      <c r="W28" s="616"/>
      <c r="X28" s="604"/>
      <c r="Y28" s="605"/>
      <c r="Z28" s="516" t="s">
        <v>185</v>
      </c>
      <c r="AA28" s="496"/>
      <c r="AB28" s="496"/>
      <c r="AC28" s="496"/>
      <c r="AD28" s="496"/>
      <c r="AE28" s="496"/>
      <c r="AF28" s="496"/>
      <c r="AG28" s="497"/>
      <c r="AH28" s="517" t="s">
        <v>186</v>
      </c>
      <c r="AI28" s="518"/>
      <c r="AJ28" s="518"/>
      <c r="AK28" s="518"/>
      <c r="AL28" s="557"/>
      <c r="AM28" s="517" t="s">
        <v>186</v>
      </c>
      <c r="AN28" s="518"/>
      <c r="AO28" s="518"/>
      <c r="AP28" s="518"/>
      <c r="AQ28" s="518"/>
      <c r="AR28" s="557"/>
      <c r="AS28" s="517" t="s">
        <v>139</v>
      </c>
      <c r="AT28" s="518"/>
      <c r="AU28" s="518"/>
      <c r="AV28" s="518"/>
      <c r="AW28" s="518"/>
      <c r="AX28" s="519"/>
      <c r="AY28" s="642" t="s">
        <v>187</v>
      </c>
      <c r="AZ28" s="643"/>
      <c r="BA28" s="643"/>
      <c r="BB28" s="644"/>
      <c r="BC28" s="426" t="s">
        <v>48</v>
      </c>
      <c r="BD28" s="427"/>
      <c r="BE28" s="427"/>
      <c r="BF28" s="427"/>
      <c r="BG28" s="427"/>
      <c r="BH28" s="427"/>
      <c r="BI28" s="427"/>
      <c r="BJ28" s="427"/>
      <c r="BK28" s="427"/>
      <c r="BL28" s="427"/>
      <c r="BM28" s="428"/>
      <c r="BN28" s="429">
        <v>5653929</v>
      </c>
      <c r="BO28" s="430"/>
      <c r="BP28" s="430"/>
      <c r="BQ28" s="430"/>
      <c r="BR28" s="430"/>
      <c r="BS28" s="430"/>
      <c r="BT28" s="430"/>
      <c r="BU28" s="431"/>
      <c r="BV28" s="429">
        <v>5713360</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2">
      <c r="A29" s="186"/>
      <c r="B29" s="603"/>
      <c r="C29" s="604"/>
      <c r="D29" s="605"/>
      <c r="E29" s="516" t="s">
        <v>188</v>
      </c>
      <c r="F29" s="496"/>
      <c r="G29" s="496"/>
      <c r="H29" s="496"/>
      <c r="I29" s="496"/>
      <c r="J29" s="496"/>
      <c r="K29" s="497"/>
      <c r="L29" s="517">
        <v>26</v>
      </c>
      <c r="M29" s="518"/>
      <c r="N29" s="518"/>
      <c r="O29" s="518"/>
      <c r="P29" s="557"/>
      <c r="Q29" s="517">
        <v>4390</v>
      </c>
      <c r="R29" s="518"/>
      <c r="S29" s="518"/>
      <c r="T29" s="518"/>
      <c r="U29" s="518"/>
      <c r="V29" s="557"/>
      <c r="W29" s="617"/>
      <c r="X29" s="618"/>
      <c r="Y29" s="619"/>
      <c r="Z29" s="516" t="s">
        <v>189</v>
      </c>
      <c r="AA29" s="496"/>
      <c r="AB29" s="496"/>
      <c r="AC29" s="496"/>
      <c r="AD29" s="496"/>
      <c r="AE29" s="496"/>
      <c r="AF29" s="496"/>
      <c r="AG29" s="497"/>
      <c r="AH29" s="517">
        <v>1257</v>
      </c>
      <c r="AI29" s="518"/>
      <c r="AJ29" s="518"/>
      <c r="AK29" s="518"/>
      <c r="AL29" s="557"/>
      <c r="AM29" s="517">
        <v>3919516</v>
      </c>
      <c r="AN29" s="518"/>
      <c r="AO29" s="518"/>
      <c r="AP29" s="518"/>
      <c r="AQ29" s="518"/>
      <c r="AR29" s="557"/>
      <c r="AS29" s="517">
        <v>3118</v>
      </c>
      <c r="AT29" s="518"/>
      <c r="AU29" s="518"/>
      <c r="AV29" s="518"/>
      <c r="AW29" s="518"/>
      <c r="AX29" s="519"/>
      <c r="AY29" s="645"/>
      <c r="AZ29" s="646"/>
      <c r="BA29" s="646"/>
      <c r="BB29" s="647"/>
      <c r="BC29" s="500" t="s">
        <v>190</v>
      </c>
      <c r="BD29" s="501"/>
      <c r="BE29" s="501"/>
      <c r="BF29" s="501"/>
      <c r="BG29" s="501"/>
      <c r="BH29" s="501"/>
      <c r="BI29" s="501"/>
      <c r="BJ29" s="501"/>
      <c r="BK29" s="501"/>
      <c r="BL29" s="501"/>
      <c r="BM29" s="502"/>
      <c r="BN29" s="466" t="s">
        <v>139</v>
      </c>
      <c r="BO29" s="467"/>
      <c r="BP29" s="467"/>
      <c r="BQ29" s="467"/>
      <c r="BR29" s="467"/>
      <c r="BS29" s="467"/>
      <c r="BT29" s="467"/>
      <c r="BU29" s="468"/>
      <c r="BV29" s="466" t="s">
        <v>139</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5">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191</v>
      </c>
      <c r="X30" s="624"/>
      <c r="Y30" s="624"/>
      <c r="Z30" s="624"/>
      <c r="AA30" s="624"/>
      <c r="AB30" s="624"/>
      <c r="AC30" s="624"/>
      <c r="AD30" s="624"/>
      <c r="AE30" s="624"/>
      <c r="AF30" s="624"/>
      <c r="AG30" s="625"/>
      <c r="AH30" s="582">
        <v>97.5</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1479138</v>
      </c>
      <c r="BO30" s="640"/>
      <c r="BP30" s="640"/>
      <c r="BQ30" s="640"/>
      <c r="BR30" s="640"/>
      <c r="BS30" s="640"/>
      <c r="BT30" s="640"/>
      <c r="BU30" s="641"/>
      <c r="BV30" s="639">
        <v>1479128</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2">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2">
      <c r="A32" s="186"/>
      <c r="B32" s="212"/>
      <c r="C32" s="213" t="s">
        <v>192</v>
      </c>
      <c r="D32" s="213"/>
      <c r="E32" s="213"/>
      <c r="F32" s="210"/>
      <c r="G32" s="210"/>
      <c r="H32" s="210"/>
      <c r="I32" s="210"/>
      <c r="J32" s="210"/>
      <c r="K32" s="210"/>
      <c r="L32" s="210"/>
      <c r="M32" s="210"/>
      <c r="N32" s="210"/>
      <c r="O32" s="210"/>
      <c r="P32" s="210"/>
      <c r="Q32" s="210"/>
      <c r="R32" s="210"/>
      <c r="S32" s="210"/>
      <c r="T32" s="210"/>
      <c r="U32" s="210" t="s">
        <v>193</v>
      </c>
      <c r="V32" s="210"/>
      <c r="W32" s="210"/>
      <c r="X32" s="210"/>
      <c r="Y32" s="210"/>
      <c r="Z32" s="210"/>
      <c r="AA32" s="210"/>
      <c r="AB32" s="210"/>
      <c r="AC32" s="210"/>
      <c r="AD32" s="210"/>
      <c r="AE32" s="210"/>
      <c r="AF32" s="210"/>
      <c r="AG32" s="210"/>
      <c r="AH32" s="210"/>
      <c r="AI32" s="210"/>
      <c r="AJ32" s="210"/>
      <c r="AK32" s="210"/>
      <c r="AL32" s="210"/>
      <c r="AM32" s="214" t="s">
        <v>194</v>
      </c>
      <c r="AN32" s="210"/>
      <c r="AO32" s="210"/>
      <c r="AP32" s="210"/>
      <c r="AQ32" s="210"/>
      <c r="AR32" s="210"/>
      <c r="AS32" s="214"/>
      <c r="AT32" s="214"/>
      <c r="AU32" s="214"/>
      <c r="AV32" s="214"/>
      <c r="AW32" s="214"/>
      <c r="AX32" s="214"/>
      <c r="AY32" s="214"/>
      <c r="AZ32" s="214"/>
      <c r="BA32" s="214"/>
      <c r="BB32" s="210"/>
      <c r="BC32" s="214"/>
      <c r="BD32" s="210"/>
      <c r="BE32" s="214" t="s">
        <v>195</v>
      </c>
      <c r="BF32" s="210"/>
      <c r="BG32" s="210"/>
      <c r="BH32" s="210"/>
      <c r="BI32" s="210"/>
      <c r="BJ32" s="214"/>
      <c r="BK32" s="214"/>
      <c r="BL32" s="214"/>
      <c r="BM32" s="214"/>
      <c r="BN32" s="214"/>
      <c r="BO32" s="214"/>
      <c r="BP32" s="214"/>
      <c r="BQ32" s="214"/>
      <c r="BR32" s="210"/>
      <c r="BS32" s="210"/>
      <c r="BT32" s="210"/>
      <c r="BU32" s="210"/>
      <c r="BV32" s="210"/>
      <c r="BW32" s="210" t="s">
        <v>196</v>
      </c>
      <c r="BX32" s="210"/>
      <c r="BY32" s="210"/>
      <c r="BZ32" s="210"/>
      <c r="CA32" s="210"/>
      <c r="CB32" s="214"/>
      <c r="CC32" s="214"/>
      <c r="CD32" s="214"/>
      <c r="CE32" s="214"/>
      <c r="CF32" s="214"/>
      <c r="CG32" s="214"/>
      <c r="CH32" s="214"/>
      <c r="CI32" s="214"/>
      <c r="CJ32" s="214"/>
      <c r="CK32" s="214"/>
      <c r="CL32" s="214"/>
      <c r="CM32" s="214"/>
      <c r="CN32" s="214"/>
      <c r="CO32" s="214" t="s">
        <v>197</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2">
      <c r="A33" s="186"/>
      <c r="B33" s="212"/>
      <c r="C33" s="490" t="s">
        <v>198</v>
      </c>
      <c r="D33" s="490"/>
      <c r="E33" s="455" t="s">
        <v>199</v>
      </c>
      <c r="F33" s="455"/>
      <c r="G33" s="455"/>
      <c r="H33" s="455"/>
      <c r="I33" s="455"/>
      <c r="J33" s="455"/>
      <c r="K33" s="455"/>
      <c r="L33" s="455"/>
      <c r="M33" s="455"/>
      <c r="N33" s="455"/>
      <c r="O33" s="455"/>
      <c r="P33" s="455"/>
      <c r="Q33" s="455"/>
      <c r="R33" s="455"/>
      <c r="S33" s="455"/>
      <c r="T33" s="215"/>
      <c r="U33" s="490" t="s">
        <v>198</v>
      </c>
      <c r="V33" s="490"/>
      <c r="W33" s="455" t="s">
        <v>200</v>
      </c>
      <c r="X33" s="455"/>
      <c r="Y33" s="455"/>
      <c r="Z33" s="455"/>
      <c r="AA33" s="455"/>
      <c r="AB33" s="455"/>
      <c r="AC33" s="455"/>
      <c r="AD33" s="455"/>
      <c r="AE33" s="455"/>
      <c r="AF33" s="455"/>
      <c r="AG33" s="455"/>
      <c r="AH33" s="455"/>
      <c r="AI33" s="455"/>
      <c r="AJ33" s="455"/>
      <c r="AK33" s="455"/>
      <c r="AL33" s="215"/>
      <c r="AM33" s="490" t="s">
        <v>201</v>
      </c>
      <c r="AN33" s="490"/>
      <c r="AO33" s="455" t="s">
        <v>199</v>
      </c>
      <c r="AP33" s="455"/>
      <c r="AQ33" s="455"/>
      <c r="AR33" s="455"/>
      <c r="AS33" s="455"/>
      <c r="AT33" s="455"/>
      <c r="AU33" s="455"/>
      <c r="AV33" s="455"/>
      <c r="AW33" s="455"/>
      <c r="AX33" s="455"/>
      <c r="AY33" s="455"/>
      <c r="AZ33" s="455"/>
      <c r="BA33" s="455"/>
      <c r="BB33" s="455"/>
      <c r="BC33" s="455"/>
      <c r="BD33" s="216"/>
      <c r="BE33" s="455" t="s">
        <v>202</v>
      </c>
      <c r="BF33" s="455"/>
      <c r="BG33" s="455" t="s">
        <v>203</v>
      </c>
      <c r="BH33" s="455"/>
      <c r="BI33" s="455"/>
      <c r="BJ33" s="455"/>
      <c r="BK33" s="455"/>
      <c r="BL33" s="455"/>
      <c r="BM33" s="455"/>
      <c r="BN33" s="455"/>
      <c r="BO33" s="455"/>
      <c r="BP33" s="455"/>
      <c r="BQ33" s="455"/>
      <c r="BR33" s="455"/>
      <c r="BS33" s="455"/>
      <c r="BT33" s="455"/>
      <c r="BU33" s="455"/>
      <c r="BV33" s="216"/>
      <c r="BW33" s="490" t="s">
        <v>202</v>
      </c>
      <c r="BX33" s="490"/>
      <c r="BY33" s="455" t="s">
        <v>204</v>
      </c>
      <c r="BZ33" s="455"/>
      <c r="CA33" s="455"/>
      <c r="CB33" s="455"/>
      <c r="CC33" s="455"/>
      <c r="CD33" s="455"/>
      <c r="CE33" s="455"/>
      <c r="CF33" s="455"/>
      <c r="CG33" s="455"/>
      <c r="CH33" s="455"/>
      <c r="CI33" s="455"/>
      <c r="CJ33" s="455"/>
      <c r="CK33" s="455"/>
      <c r="CL33" s="455"/>
      <c r="CM33" s="455"/>
      <c r="CN33" s="215"/>
      <c r="CO33" s="490" t="s">
        <v>198</v>
      </c>
      <c r="CP33" s="490"/>
      <c r="CQ33" s="455" t="s">
        <v>205</v>
      </c>
      <c r="CR33" s="455"/>
      <c r="CS33" s="455"/>
      <c r="CT33" s="455"/>
      <c r="CU33" s="455"/>
      <c r="CV33" s="455"/>
      <c r="CW33" s="455"/>
      <c r="CX33" s="455"/>
      <c r="CY33" s="455"/>
      <c r="CZ33" s="455"/>
      <c r="DA33" s="455"/>
      <c r="DB33" s="455"/>
      <c r="DC33" s="455"/>
      <c r="DD33" s="455"/>
      <c r="DE33" s="455"/>
      <c r="DF33" s="215"/>
      <c r="DG33" s="651" t="s">
        <v>206</v>
      </c>
      <c r="DH33" s="651"/>
      <c r="DI33" s="217"/>
      <c r="DJ33" s="185"/>
      <c r="DK33" s="185"/>
      <c r="DL33" s="185"/>
      <c r="DM33" s="185"/>
      <c r="DN33" s="185"/>
      <c r="DO33" s="185"/>
    </row>
    <row r="34" spans="1:119" ht="32.25" customHeight="1" x14ac:dyDescent="0.2">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3</v>
      </c>
      <c r="V34" s="652"/>
      <c r="W34" s="653" t="str">
        <f>IF('各会計、関係団体の財政状況及び健全化判断比率'!B28="","",'各会計、関係団体の財政状況及び健全化判断比率'!B28)</f>
        <v>国民健康保険事業特別会計</v>
      </c>
      <c r="X34" s="653"/>
      <c r="Y34" s="653"/>
      <c r="Z34" s="653"/>
      <c r="AA34" s="653"/>
      <c r="AB34" s="653"/>
      <c r="AC34" s="653"/>
      <c r="AD34" s="653"/>
      <c r="AE34" s="653"/>
      <c r="AF34" s="653"/>
      <c r="AG34" s="653"/>
      <c r="AH34" s="653"/>
      <c r="AI34" s="653"/>
      <c r="AJ34" s="653"/>
      <c r="AK34" s="653"/>
      <c r="AL34" s="213"/>
      <c r="AM34" s="652">
        <f>IF(AO34="","",MAX(C34:D43,U34:V43)+1)</f>
        <v>6</v>
      </c>
      <c r="AN34" s="652"/>
      <c r="AO34" s="653" t="str">
        <f>IF('各会計、関係団体の財政状況及び健全化判断比率'!B31="","",'各会計、関係団体の財政状況及び健全化判断比率'!B31)</f>
        <v>病院事業会計</v>
      </c>
      <c r="AP34" s="653"/>
      <c r="AQ34" s="653"/>
      <c r="AR34" s="653"/>
      <c r="AS34" s="653"/>
      <c r="AT34" s="653"/>
      <c r="AU34" s="653"/>
      <c r="AV34" s="653"/>
      <c r="AW34" s="653"/>
      <c r="AX34" s="653"/>
      <c r="AY34" s="653"/>
      <c r="AZ34" s="653"/>
      <c r="BA34" s="653"/>
      <c r="BB34" s="653"/>
      <c r="BC34" s="653"/>
      <c r="BD34" s="213"/>
      <c r="BE34" s="652">
        <f>IF(BG34="","",MAX(C34:D43,U34:V43,AM34:AN43)+1)</f>
        <v>7</v>
      </c>
      <c r="BF34" s="652"/>
      <c r="BG34" s="653" t="str">
        <f>IF('各会計、関係団体の財政状況及び健全化判断比率'!B32="","",'各会計、関係団体の財政状況及び健全化判断比率'!B32)</f>
        <v>下水道事業特別会計</v>
      </c>
      <c r="BH34" s="653"/>
      <c r="BI34" s="653"/>
      <c r="BJ34" s="653"/>
      <c r="BK34" s="653"/>
      <c r="BL34" s="653"/>
      <c r="BM34" s="653"/>
      <c r="BN34" s="653"/>
      <c r="BO34" s="653"/>
      <c r="BP34" s="653"/>
      <c r="BQ34" s="653"/>
      <c r="BR34" s="653"/>
      <c r="BS34" s="653"/>
      <c r="BT34" s="653"/>
      <c r="BU34" s="653"/>
      <c r="BV34" s="213"/>
      <c r="BW34" s="652">
        <f>IF(BY34="","",MAX(C34:D43,U34:V43,AM34:AN43,BE34:BF43)+1)</f>
        <v>8</v>
      </c>
      <c r="BX34" s="652"/>
      <c r="BY34" s="653" t="str">
        <f>IF('各会計、関係団体の財政状況及び健全化判断比率'!B68="","",'各会計、関係団体の財政状況及び健全化判断比率'!B68)</f>
        <v>広域大和斎場組合</v>
      </c>
      <c r="BZ34" s="653"/>
      <c r="CA34" s="653"/>
      <c r="CB34" s="653"/>
      <c r="CC34" s="653"/>
      <c r="CD34" s="653"/>
      <c r="CE34" s="653"/>
      <c r="CF34" s="653"/>
      <c r="CG34" s="653"/>
      <c r="CH34" s="653"/>
      <c r="CI34" s="653"/>
      <c r="CJ34" s="653"/>
      <c r="CK34" s="653"/>
      <c r="CL34" s="653"/>
      <c r="CM34" s="653"/>
      <c r="CN34" s="213"/>
      <c r="CO34" s="652">
        <f>IF(CQ34="","",MAX(C34:D43,U34:V43,AM34:AN43,BE34:BF43,BW34:BX43)+1)</f>
        <v>11</v>
      </c>
      <c r="CP34" s="652"/>
      <c r="CQ34" s="653" t="str">
        <f>IF('各会計、関係団体の財政状況及び健全化判断比率'!BS7="","",'各会計、関係団体の財政状況及び健全化判断比率'!BS7)</f>
        <v>大和市土地開発公社</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〇</v>
      </c>
      <c r="DH34" s="654"/>
      <c r="DI34" s="217"/>
      <c r="DJ34" s="185"/>
      <c r="DK34" s="185"/>
      <c r="DL34" s="185"/>
      <c r="DM34" s="185"/>
      <c r="DN34" s="185"/>
      <c r="DO34" s="185"/>
    </row>
    <row r="35" spans="1:119" ht="32.25" customHeight="1" x14ac:dyDescent="0.2">
      <c r="A35" s="186"/>
      <c r="B35" s="212"/>
      <c r="C35" s="652">
        <f>IF(E35="","",C34+1)</f>
        <v>2</v>
      </c>
      <c r="D35" s="652"/>
      <c r="E35" s="653" t="str">
        <f>IF('各会計、関係団体の財政状況及び健全化判断比率'!B8="","",'各会計、関係団体の財政状況及び健全化判断比率'!B8)</f>
        <v>渋谷土地区画整理事業特別会計</v>
      </c>
      <c r="F35" s="653"/>
      <c r="G35" s="653"/>
      <c r="H35" s="653"/>
      <c r="I35" s="653"/>
      <c r="J35" s="653"/>
      <c r="K35" s="653"/>
      <c r="L35" s="653"/>
      <c r="M35" s="653"/>
      <c r="N35" s="653"/>
      <c r="O35" s="653"/>
      <c r="P35" s="653"/>
      <c r="Q35" s="653"/>
      <c r="R35" s="653"/>
      <c r="S35" s="653"/>
      <c r="T35" s="213"/>
      <c r="U35" s="652">
        <f>IF(W35="","",U34+1)</f>
        <v>4</v>
      </c>
      <c r="V35" s="652"/>
      <c r="W35" s="653" t="str">
        <f>IF('各会計、関係団体の財政状況及び健全化判断比率'!B29="","",'各会計、関係団体の財政状況及び健全化判断比率'!B29)</f>
        <v>介護保険事業特別会計</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t="str">
        <f t="shared" ref="BE35:BE43" si="1">IF(BG35="","",BE34+1)</f>
        <v/>
      </c>
      <c r="BF35" s="652"/>
      <c r="BG35" s="653"/>
      <c r="BH35" s="653"/>
      <c r="BI35" s="653"/>
      <c r="BJ35" s="653"/>
      <c r="BK35" s="653"/>
      <c r="BL35" s="653"/>
      <c r="BM35" s="653"/>
      <c r="BN35" s="653"/>
      <c r="BO35" s="653"/>
      <c r="BP35" s="653"/>
      <c r="BQ35" s="653"/>
      <c r="BR35" s="653"/>
      <c r="BS35" s="653"/>
      <c r="BT35" s="653"/>
      <c r="BU35" s="653"/>
      <c r="BV35" s="213"/>
      <c r="BW35" s="652">
        <f t="shared" ref="BW35:BW43" si="2">IF(BY35="","",BW34+1)</f>
        <v>9</v>
      </c>
      <c r="BX35" s="652"/>
      <c r="BY35" s="653" t="str">
        <f>IF('各会計、関係団体の財政状況及び健全化判断比率'!B69="","",'各会計、関係団体の財政状況及び健全化判断比率'!B69)</f>
        <v>神奈川県後期高齢者医療広域連合（一般会計）</v>
      </c>
      <c r="BZ35" s="653"/>
      <c r="CA35" s="653"/>
      <c r="CB35" s="653"/>
      <c r="CC35" s="653"/>
      <c r="CD35" s="653"/>
      <c r="CE35" s="653"/>
      <c r="CF35" s="653"/>
      <c r="CG35" s="653"/>
      <c r="CH35" s="653"/>
      <c r="CI35" s="653"/>
      <c r="CJ35" s="653"/>
      <c r="CK35" s="653"/>
      <c r="CL35" s="653"/>
      <c r="CM35" s="653"/>
      <c r="CN35" s="213"/>
      <c r="CO35" s="652">
        <f t="shared" ref="CO35:CO43" si="3">IF(CQ35="","",CO34+1)</f>
        <v>12</v>
      </c>
      <c r="CP35" s="652"/>
      <c r="CQ35" s="653" t="str">
        <f>IF('各会計、関係団体の財政状況及び健全化判断比率'!BS8="","",'各会計、関係団体の財政状況及び健全化判断比率'!BS8)</f>
        <v>（公財）大和市スポーツ・よか・みどり財団</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2">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5</v>
      </c>
      <c r="V36" s="652"/>
      <c r="W36" s="653" t="str">
        <f>IF('各会計、関係団体の財政状況及び健全化判断比率'!B30="","",'各会計、関係団体の財政状況及び健全化判断比率'!B30)</f>
        <v>後期高齢者医療事業特別会計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10</v>
      </c>
      <c r="BX36" s="652"/>
      <c r="BY36" s="653" t="str">
        <f>IF('各会計、関係団体の財政状況及び健全化判断比率'!B70="","",'各会計、関係団体の財政状況及び健全化判断比率'!B70)</f>
        <v>神奈川県後期高齢者医療広域連合（特別会計）</v>
      </c>
      <c r="BZ36" s="653"/>
      <c r="CA36" s="653"/>
      <c r="CB36" s="653"/>
      <c r="CC36" s="653"/>
      <c r="CD36" s="653"/>
      <c r="CE36" s="653"/>
      <c r="CF36" s="653"/>
      <c r="CG36" s="653"/>
      <c r="CH36" s="653"/>
      <c r="CI36" s="653"/>
      <c r="CJ36" s="653"/>
      <c r="CK36" s="653"/>
      <c r="CL36" s="653"/>
      <c r="CM36" s="653"/>
      <c r="CN36" s="213"/>
      <c r="CO36" s="652">
        <f t="shared" si="3"/>
        <v>13</v>
      </c>
      <c r="CP36" s="652"/>
      <c r="CQ36" s="653" t="str">
        <f>IF('各会計、関係団体の財政状況及び健全化判断比率'!BS9="","",'各会計、関係団体の財政状況及び健全化判断比率'!BS9)</f>
        <v>（公財）大和市国際化協会</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2">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t="str">
        <f t="shared" si="2"/>
        <v/>
      </c>
      <c r="BX37" s="652"/>
      <c r="BY37" s="653" t="str">
        <f>IF('各会計、関係団体の財政状況及び健全化判断比率'!B71="","",'各会計、関係団体の財政状況及び健全化判断比率'!B71)</f>
        <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2">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t="str">
        <f t="shared" si="2"/>
        <v/>
      </c>
      <c r="BX38" s="652"/>
      <c r="BY38" s="653" t="str">
        <f>IF('各会計、関係団体の財政状況及び健全化判断比率'!B72="","",'各会計、関係団体の財政状況及び健全化判断比率'!B72)</f>
        <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2">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t="str">
        <f t="shared" si="2"/>
        <v/>
      </c>
      <c r="BX39" s="652"/>
      <c r="BY39" s="653" t="str">
        <f>IF('各会計、関係団体の財政状況及び健全化判断比率'!B73="","",'各会計、関係団体の財政状況及び健全化判断比率'!B73)</f>
        <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2">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t="str">
        <f t="shared" si="2"/>
        <v/>
      </c>
      <c r="BX40" s="652"/>
      <c r="BY40" s="653" t="str">
        <f>IF('各会計、関係団体の財政状況及び健全化判断比率'!B74="","",'各会計、関係団体の財政状況及び健全化判断比率'!B74)</f>
        <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2">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t="str">
        <f t="shared" si="2"/>
        <v/>
      </c>
      <c r="BX41" s="652"/>
      <c r="BY41" s="653" t="str">
        <f>IF('各会計、関係団体の財政状況及び健全化判断比率'!B75="","",'各会計、関係団体の財政状況及び健全化判断比率'!B75)</f>
        <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2">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2">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5">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2">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2">
      <c r="B46" s="185" t="s">
        <v>207</v>
      </c>
      <c r="C46" s="185"/>
      <c r="D46" s="185"/>
      <c r="E46" s="185" t="s">
        <v>208</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2">
      <c r="B47" s="185"/>
      <c r="C47" s="185"/>
      <c r="D47" s="185"/>
      <c r="E47" s="185" t="s">
        <v>209</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2">
      <c r="B48" s="185"/>
      <c r="C48" s="185"/>
      <c r="D48" s="185"/>
      <c r="E48" s="185" t="s">
        <v>210</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2">
      <c r="E49" s="221" t="s">
        <v>211</v>
      </c>
    </row>
    <row r="50" spans="5:5" x14ac:dyDescent="0.2">
      <c r="E50" s="187" t="s">
        <v>212</v>
      </c>
    </row>
    <row r="51" spans="5:5" x14ac:dyDescent="0.2">
      <c r="E51" s="187" t="s">
        <v>213</v>
      </c>
    </row>
    <row r="52" spans="5:5" x14ac:dyDescent="0.2">
      <c r="E52" s="187" t="s">
        <v>214</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lleomn+lC5vVWkXRYenTDSRSZI22m5I0fCuaQhCuKhE8I5Ssy7JGVrQaNyHGvtyxP+NxpsoK6P5xH438JoTzyw==" saltValue="VjdbZF8/bXNFveO4F/mEv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546</v>
      </c>
      <c r="G33" s="29" t="s">
        <v>547</v>
      </c>
      <c r="H33" s="29" t="s">
        <v>548</v>
      </c>
      <c r="I33" s="29" t="s">
        <v>549</v>
      </c>
      <c r="J33" s="30" t="s">
        <v>550</v>
      </c>
      <c r="K33" s="22"/>
      <c r="L33" s="22"/>
      <c r="M33" s="22"/>
      <c r="N33" s="22"/>
      <c r="O33" s="22"/>
      <c r="P33" s="22"/>
    </row>
    <row r="34" spans="1:16" ht="39" customHeight="1" x14ac:dyDescent="0.2">
      <c r="A34" s="22"/>
      <c r="B34" s="31"/>
      <c r="C34" s="1244" t="s">
        <v>556</v>
      </c>
      <c r="D34" s="1244"/>
      <c r="E34" s="1245"/>
      <c r="F34" s="32">
        <v>7.79</v>
      </c>
      <c r="G34" s="33">
        <v>7.05</v>
      </c>
      <c r="H34" s="33">
        <v>6.94</v>
      </c>
      <c r="I34" s="33">
        <v>5.85</v>
      </c>
      <c r="J34" s="34">
        <v>4.55</v>
      </c>
      <c r="K34" s="22"/>
      <c r="L34" s="22"/>
      <c r="M34" s="22"/>
      <c r="N34" s="22"/>
      <c r="O34" s="22"/>
      <c r="P34" s="22"/>
    </row>
    <row r="35" spans="1:16" ht="39" customHeight="1" x14ac:dyDescent="0.2">
      <c r="A35" s="22"/>
      <c r="B35" s="35"/>
      <c r="C35" s="1238" t="s">
        <v>557</v>
      </c>
      <c r="D35" s="1239"/>
      <c r="E35" s="1240"/>
      <c r="F35" s="36">
        <v>0.36</v>
      </c>
      <c r="G35" s="37">
        <v>0.4</v>
      </c>
      <c r="H35" s="37">
        <v>0.55000000000000004</v>
      </c>
      <c r="I35" s="37">
        <v>0.49</v>
      </c>
      <c r="J35" s="38">
        <v>0.37</v>
      </c>
      <c r="K35" s="22"/>
      <c r="L35" s="22"/>
      <c r="M35" s="22"/>
      <c r="N35" s="22"/>
      <c r="O35" s="22"/>
      <c r="P35" s="22"/>
    </row>
    <row r="36" spans="1:16" ht="39" customHeight="1" x14ac:dyDescent="0.2">
      <c r="A36" s="22"/>
      <c r="B36" s="35"/>
      <c r="C36" s="1238" t="s">
        <v>558</v>
      </c>
      <c r="D36" s="1239"/>
      <c r="E36" s="1240"/>
      <c r="F36" s="36">
        <v>1.24</v>
      </c>
      <c r="G36" s="37">
        <v>1.73</v>
      </c>
      <c r="H36" s="37">
        <v>2.44</v>
      </c>
      <c r="I36" s="37">
        <v>2.4500000000000002</v>
      </c>
      <c r="J36" s="38">
        <v>0.36</v>
      </c>
      <c r="K36" s="22"/>
      <c r="L36" s="22"/>
      <c r="M36" s="22"/>
      <c r="N36" s="22"/>
      <c r="O36" s="22"/>
      <c r="P36" s="22"/>
    </row>
    <row r="37" spans="1:16" ht="39" customHeight="1" x14ac:dyDescent="0.2">
      <c r="A37" s="22"/>
      <c r="B37" s="35"/>
      <c r="C37" s="1238" t="s">
        <v>559</v>
      </c>
      <c r="D37" s="1239"/>
      <c r="E37" s="1240"/>
      <c r="F37" s="36">
        <v>7.63</v>
      </c>
      <c r="G37" s="37">
        <v>7.04</v>
      </c>
      <c r="H37" s="37">
        <v>5.42</v>
      </c>
      <c r="I37" s="37">
        <v>2.4</v>
      </c>
      <c r="J37" s="38">
        <v>0.31</v>
      </c>
      <c r="K37" s="22"/>
      <c r="L37" s="22"/>
      <c r="M37" s="22"/>
      <c r="N37" s="22"/>
      <c r="O37" s="22"/>
      <c r="P37" s="22"/>
    </row>
    <row r="38" spans="1:16" ht="39" customHeight="1" x14ac:dyDescent="0.2">
      <c r="A38" s="22"/>
      <c r="B38" s="35"/>
      <c r="C38" s="1238" t="s">
        <v>560</v>
      </c>
      <c r="D38" s="1239"/>
      <c r="E38" s="1240"/>
      <c r="F38" s="36">
        <v>0.54</v>
      </c>
      <c r="G38" s="37">
        <v>0.28999999999999998</v>
      </c>
      <c r="H38" s="37">
        <v>1.1599999999999999</v>
      </c>
      <c r="I38" s="37">
        <v>0.68</v>
      </c>
      <c r="J38" s="38">
        <v>0.28999999999999998</v>
      </c>
      <c r="K38" s="22"/>
      <c r="L38" s="22"/>
      <c r="M38" s="22"/>
      <c r="N38" s="22"/>
      <c r="O38" s="22"/>
      <c r="P38" s="22"/>
    </row>
    <row r="39" spans="1:16" ht="39" customHeight="1" x14ac:dyDescent="0.2">
      <c r="A39" s="22"/>
      <c r="B39" s="35"/>
      <c r="C39" s="1238" t="s">
        <v>561</v>
      </c>
      <c r="D39" s="1239"/>
      <c r="E39" s="1240"/>
      <c r="F39" s="36">
        <v>0.16</v>
      </c>
      <c r="G39" s="37">
        <v>0.18</v>
      </c>
      <c r="H39" s="37">
        <v>0.22</v>
      </c>
      <c r="I39" s="37">
        <v>0.2</v>
      </c>
      <c r="J39" s="38">
        <v>0.22</v>
      </c>
      <c r="K39" s="22"/>
      <c r="L39" s="22"/>
      <c r="M39" s="22"/>
      <c r="N39" s="22"/>
      <c r="O39" s="22"/>
      <c r="P39" s="22"/>
    </row>
    <row r="40" spans="1:16" ht="39" customHeight="1" x14ac:dyDescent="0.2">
      <c r="A40" s="22"/>
      <c r="B40" s="35"/>
      <c r="C40" s="1238" t="s">
        <v>562</v>
      </c>
      <c r="D40" s="1239"/>
      <c r="E40" s="1240"/>
      <c r="F40" s="36">
        <v>0.27</v>
      </c>
      <c r="G40" s="37">
        <v>0.2</v>
      </c>
      <c r="H40" s="37">
        <v>0.05</v>
      </c>
      <c r="I40" s="37">
        <v>0.09</v>
      </c>
      <c r="J40" s="38">
        <v>0.12</v>
      </c>
      <c r="K40" s="22"/>
      <c r="L40" s="22"/>
      <c r="M40" s="22"/>
      <c r="N40" s="22"/>
      <c r="O40" s="22"/>
      <c r="P40" s="22"/>
    </row>
    <row r="41" spans="1:16" ht="39" customHeight="1" x14ac:dyDescent="0.2">
      <c r="A41" s="22"/>
      <c r="B41" s="35"/>
      <c r="C41" s="1238"/>
      <c r="D41" s="1239"/>
      <c r="E41" s="1240"/>
      <c r="F41" s="36"/>
      <c r="G41" s="37"/>
      <c r="H41" s="37"/>
      <c r="I41" s="37"/>
      <c r="J41" s="38"/>
      <c r="K41" s="22"/>
      <c r="L41" s="22"/>
      <c r="M41" s="22"/>
      <c r="N41" s="22"/>
      <c r="O41" s="22"/>
      <c r="P41" s="22"/>
    </row>
    <row r="42" spans="1:16" ht="39" customHeight="1" x14ac:dyDescent="0.2">
      <c r="A42" s="22"/>
      <c r="B42" s="39"/>
      <c r="C42" s="1238" t="s">
        <v>563</v>
      </c>
      <c r="D42" s="1239"/>
      <c r="E42" s="1240"/>
      <c r="F42" s="36" t="s">
        <v>505</v>
      </c>
      <c r="G42" s="37" t="s">
        <v>505</v>
      </c>
      <c r="H42" s="37" t="s">
        <v>505</v>
      </c>
      <c r="I42" s="37" t="s">
        <v>505</v>
      </c>
      <c r="J42" s="38" t="s">
        <v>505</v>
      </c>
      <c r="K42" s="22"/>
      <c r="L42" s="22"/>
      <c r="M42" s="22"/>
      <c r="N42" s="22"/>
      <c r="O42" s="22"/>
      <c r="P42" s="22"/>
    </row>
    <row r="43" spans="1:16" ht="39" customHeight="1" thickBot="1" x14ac:dyDescent="0.25">
      <c r="A43" s="22"/>
      <c r="B43" s="40"/>
      <c r="C43" s="1241" t="s">
        <v>564</v>
      </c>
      <c r="D43" s="1242"/>
      <c r="E43" s="1243"/>
      <c r="F43" s="41" t="s">
        <v>505</v>
      </c>
      <c r="G43" s="42" t="s">
        <v>505</v>
      </c>
      <c r="H43" s="42" t="s">
        <v>505</v>
      </c>
      <c r="I43" s="42" t="s">
        <v>505</v>
      </c>
      <c r="J43" s="43" t="s">
        <v>505</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LHeVhhIvYST/a8umN+UIH0SXOjMt+LTTezbaaTn1yIdLNUl5tsGFiOhPoe6fZoqhF5ubKEJCW3zk3YD+FPqdmw==" saltValue="p1OMeBziieDCGKztxEM6r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546</v>
      </c>
      <c r="L44" s="56" t="s">
        <v>547</v>
      </c>
      <c r="M44" s="56" t="s">
        <v>548</v>
      </c>
      <c r="N44" s="56" t="s">
        <v>549</v>
      </c>
      <c r="O44" s="57" t="s">
        <v>550</v>
      </c>
      <c r="P44" s="48"/>
      <c r="Q44" s="48"/>
      <c r="R44" s="48"/>
      <c r="S44" s="48"/>
      <c r="T44" s="48"/>
      <c r="U44" s="48"/>
    </row>
    <row r="45" spans="1:21" ht="30.75" customHeight="1" x14ac:dyDescent="0.2">
      <c r="A45" s="48"/>
      <c r="B45" s="1246" t="s">
        <v>11</v>
      </c>
      <c r="C45" s="1247"/>
      <c r="D45" s="58"/>
      <c r="E45" s="1252" t="s">
        <v>12</v>
      </c>
      <c r="F45" s="1252"/>
      <c r="G45" s="1252"/>
      <c r="H45" s="1252"/>
      <c r="I45" s="1252"/>
      <c r="J45" s="1253"/>
      <c r="K45" s="59">
        <v>4506</v>
      </c>
      <c r="L45" s="60">
        <v>4197</v>
      </c>
      <c r="M45" s="60">
        <v>4211</v>
      </c>
      <c r="N45" s="60">
        <v>4528</v>
      </c>
      <c r="O45" s="61">
        <v>4617</v>
      </c>
      <c r="P45" s="48"/>
      <c r="Q45" s="48"/>
      <c r="R45" s="48"/>
      <c r="S45" s="48"/>
      <c r="T45" s="48"/>
      <c r="U45" s="48"/>
    </row>
    <row r="46" spans="1:21" ht="30.75" customHeight="1" x14ac:dyDescent="0.2">
      <c r="A46" s="48"/>
      <c r="B46" s="1248"/>
      <c r="C46" s="1249"/>
      <c r="D46" s="62"/>
      <c r="E46" s="1254" t="s">
        <v>13</v>
      </c>
      <c r="F46" s="1254"/>
      <c r="G46" s="1254"/>
      <c r="H46" s="1254"/>
      <c r="I46" s="1254"/>
      <c r="J46" s="1255"/>
      <c r="K46" s="63" t="s">
        <v>505</v>
      </c>
      <c r="L46" s="64" t="s">
        <v>505</v>
      </c>
      <c r="M46" s="64" t="s">
        <v>505</v>
      </c>
      <c r="N46" s="64" t="s">
        <v>505</v>
      </c>
      <c r="O46" s="65">
        <v>2</v>
      </c>
      <c r="P46" s="48"/>
      <c r="Q46" s="48"/>
      <c r="R46" s="48"/>
      <c r="S46" s="48"/>
      <c r="T46" s="48"/>
      <c r="U46" s="48"/>
    </row>
    <row r="47" spans="1:21" ht="30.75" customHeight="1" x14ac:dyDescent="0.2">
      <c r="A47" s="48"/>
      <c r="B47" s="1248"/>
      <c r="C47" s="1249"/>
      <c r="D47" s="62"/>
      <c r="E47" s="1254" t="s">
        <v>14</v>
      </c>
      <c r="F47" s="1254"/>
      <c r="G47" s="1254"/>
      <c r="H47" s="1254"/>
      <c r="I47" s="1254"/>
      <c r="J47" s="1255"/>
      <c r="K47" s="63">
        <v>49</v>
      </c>
      <c r="L47" s="64">
        <v>53</v>
      </c>
      <c r="M47" s="64">
        <v>57</v>
      </c>
      <c r="N47" s="64">
        <v>56</v>
      </c>
      <c r="O47" s="65">
        <v>54</v>
      </c>
      <c r="P47" s="48"/>
      <c r="Q47" s="48"/>
      <c r="R47" s="48"/>
      <c r="S47" s="48"/>
      <c r="T47" s="48"/>
      <c r="U47" s="48"/>
    </row>
    <row r="48" spans="1:21" ht="30.75" customHeight="1" x14ac:dyDescent="0.2">
      <c r="A48" s="48"/>
      <c r="B48" s="1248"/>
      <c r="C48" s="1249"/>
      <c r="D48" s="62"/>
      <c r="E48" s="1254" t="s">
        <v>15</v>
      </c>
      <c r="F48" s="1254"/>
      <c r="G48" s="1254"/>
      <c r="H48" s="1254"/>
      <c r="I48" s="1254"/>
      <c r="J48" s="1255"/>
      <c r="K48" s="63">
        <v>2006</v>
      </c>
      <c r="L48" s="64">
        <v>2006</v>
      </c>
      <c r="M48" s="64">
        <v>1850</v>
      </c>
      <c r="N48" s="64">
        <v>1778</v>
      </c>
      <c r="O48" s="65">
        <v>1647</v>
      </c>
      <c r="P48" s="48"/>
      <c r="Q48" s="48"/>
      <c r="R48" s="48"/>
      <c r="S48" s="48"/>
      <c r="T48" s="48"/>
      <c r="U48" s="48"/>
    </row>
    <row r="49" spans="1:21" ht="30.75" customHeight="1" x14ac:dyDescent="0.2">
      <c r="A49" s="48"/>
      <c r="B49" s="1248"/>
      <c r="C49" s="1249"/>
      <c r="D49" s="62"/>
      <c r="E49" s="1254" t="s">
        <v>16</v>
      </c>
      <c r="F49" s="1254"/>
      <c r="G49" s="1254"/>
      <c r="H49" s="1254"/>
      <c r="I49" s="1254"/>
      <c r="J49" s="1255"/>
      <c r="K49" s="63">
        <v>4</v>
      </c>
      <c r="L49" s="64" t="s">
        <v>505</v>
      </c>
      <c r="M49" s="64" t="s">
        <v>505</v>
      </c>
      <c r="N49" s="64" t="s">
        <v>505</v>
      </c>
      <c r="O49" s="65">
        <v>3</v>
      </c>
      <c r="P49" s="48"/>
      <c r="Q49" s="48"/>
      <c r="R49" s="48"/>
      <c r="S49" s="48"/>
      <c r="T49" s="48"/>
      <c r="U49" s="48"/>
    </row>
    <row r="50" spans="1:21" ht="30.75" customHeight="1" x14ac:dyDescent="0.2">
      <c r="A50" s="48"/>
      <c r="B50" s="1248"/>
      <c r="C50" s="1249"/>
      <c r="D50" s="62"/>
      <c r="E50" s="1254" t="s">
        <v>17</v>
      </c>
      <c r="F50" s="1254"/>
      <c r="G50" s="1254"/>
      <c r="H50" s="1254"/>
      <c r="I50" s="1254"/>
      <c r="J50" s="1255"/>
      <c r="K50" s="63">
        <v>71</v>
      </c>
      <c r="L50" s="64">
        <v>73</v>
      </c>
      <c r="M50" s="64">
        <v>73</v>
      </c>
      <c r="N50" s="64">
        <v>73</v>
      </c>
      <c r="O50" s="65">
        <v>73</v>
      </c>
      <c r="P50" s="48"/>
      <c r="Q50" s="48"/>
      <c r="R50" s="48"/>
      <c r="S50" s="48"/>
      <c r="T50" s="48"/>
      <c r="U50" s="48"/>
    </row>
    <row r="51" spans="1:21" ht="30.75" customHeight="1" x14ac:dyDescent="0.2">
      <c r="A51" s="48"/>
      <c r="B51" s="1250"/>
      <c r="C51" s="1251"/>
      <c r="D51" s="66"/>
      <c r="E51" s="1254" t="s">
        <v>18</v>
      </c>
      <c r="F51" s="1254"/>
      <c r="G51" s="1254"/>
      <c r="H51" s="1254"/>
      <c r="I51" s="1254"/>
      <c r="J51" s="1255"/>
      <c r="K51" s="63" t="s">
        <v>505</v>
      </c>
      <c r="L51" s="64" t="s">
        <v>505</v>
      </c>
      <c r="M51" s="64" t="s">
        <v>505</v>
      </c>
      <c r="N51" s="64" t="s">
        <v>505</v>
      </c>
      <c r="O51" s="65" t="s">
        <v>505</v>
      </c>
      <c r="P51" s="48"/>
      <c r="Q51" s="48"/>
      <c r="R51" s="48"/>
      <c r="S51" s="48"/>
      <c r="T51" s="48"/>
      <c r="U51" s="48"/>
    </row>
    <row r="52" spans="1:21" ht="30.75" customHeight="1" x14ac:dyDescent="0.2">
      <c r="A52" s="48"/>
      <c r="B52" s="1256" t="s">
        <v>19</v>
      </c>
      <c r="C52" s="1257"/>
      <c r="D52" s="66"/>
      <c r="E52" s="1254" t="s">
        <v>20</v>
      </c>
      <c r="F52" s="1254"/>
      <c r="G52" s="1254"/>
      <c r="H52" s="1254"/>
      <c r="I52" s="1254"/>
      <c r="J52" s="1255"/>
      <c r="K52" s="63">
        <v>6408</v>
      </c>
      <c r="L52" s="64">
        <v>5956</v>
      </c>
      <c r="M52" s="64">
        <v>6010</v>
      </c>
      <c r="N52" s="64">
        <v>6117</v>
      </c>
      <c r="O52" s="65">
        <v>6216</v>
      </c>
      <c r="P52" s="48"/>
      <c r="Q52" s="48"/>
      <c r="R52" s="48"/>
      <c r="S52" s="48"/>
      <c r="T52" s="48"/>
      <c r="U52" s="48"/>
    </row>
    <row r="53" spans="1:21" ht="30.75" customHeight="1" thickBot="1" x14ac:dyDescent="0.25">
      <c r="A53" s="48"/>
      <c r="B53" s="1258" t="s">
        <v>21</v>
      </c>
      <c r="C53" s="1259"/>
      <c r="D53" s="67"/>
      <c r="E53" s="1260" t="s">
        <v>22</v>
      </c>
      <c r="F53" s="1260"/>
      <c r="G53" s="1260"/>
      <c r="H53" s="1260"/>
      <c r="I53" s="1260"/>
      <c r="J53" s="1261"/>
      <c r="K53" s="68">
        <v>228</v>
      </c>
      <c r="L53" s="69">
        <v>373</v>
      </c>
      <c r="M53" s="69">
        <v>181</v>
      </c>
      <c r="N53" s="69">
        <v>318</v>
      </c>
      <c r="O53" s="70">
        <v>180</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5">
      <c r="A56" s="48"/>
      <c r="B56" s="75"/>
      <c r="C56" s="76"/>
      <c r="D56" s="76"/>
      <c r="E56" s="77"/>
      <c r="F56" s="77"/>
      <c r="G56" s="77"/>
      <c r="H56" s="77"/>
      <c r="I56" s="77"/>
      <c r="J56" s="78" t="s">
        <v>2</v>
      </c>
      <c r="K56" s="79" t="s">
        <v>565</v>
      </c>
      <c r="L56" s="80" t="s">
        <v>566</v>
      </c>
      <c r="M56" s="80" t="s">
        <v>567</v>
      </c>
      <c r="N56" s="80" t="s">
        <v>568</v>
      </c>
      <c r="O56" s="81" t="s">
        <v>569</v>
      </c>
      <c r="P56" s="48"/>
      <c r="Q56" s="48"/>
      <c r="R56" s="48"/>
      <c r="S56" s="48"/>
      <c r="T56" s="48"/>
      <c r="U56" s="48"/>
    </row>
    <row r="57" spans="1:21" ht="31.5" customHeight="1" x14ac:dyDescent="0.2">
      <c r="B57" s="1262" t="s">
        <v>25</v>
      </c>
      <c r="C57" s="1263"/>
      <c r="D57" s="1266" t="s">
        <v>26</v>
      </c>
      <c r="E57" s="1267"/>
      <c r="F57" s="1267"/>
      <c r="G57" s="1267"/>
      <c r="H57" s="1267"/>
      <c r="I57" s="1267"/>
      <c r="J57" s="1268"/>
      <c r="K57" s="82">
        <v>173</v>
      </c>
      <c r="L57" s="83">
        <v>155</v>
      </c>
      <c r="M57" s="83">
        <v>137</v>
      </c>
      <c r="N57" s="83">
        <v>169</v>
      </c>
      <c r="O57" s="84">
        <v>182</v>
      </c>
    </row>
    <row r="58" spans="1:21" ht="31.5" customHeight="1" thickBot="1" x14ac:dyDescent="0.25">
      <c r="B58" s="1264"/>
      <c r="C58" s="1265"/>
      <c r="D58" s="1269" t="s">
        <v>27</v>
      </c>
      <c r="E58" s="1270"/>
      <c r="F58" s="1270"/>
      <c r="G58" s="1270"/>
      <c r="H58" s="1270"/>
      <c r="I58" s="1270"/>
      <c r="J58" s="1271"/>
      <c r="K58" s="85">
        <v>79</v>
      </c>
      <c r="L58" s="86">
        <v>95</v>
      </c>
      <c r="M58" s="86">
        <v>115</v>
      </c>
      <c r="N58" s="86">
        <v>156</v>
      </c>
      <c r="O58" s="87">
        <v>192</v>
      </c>
    </row>
    <row r="59" spans="1:21" ht="24" customHeight="1" x14ac:dyDescent="0.2">
      <c r="B59" s="88"/>
      <c r="C59" s="88"/>
      <c r="D59" s="89" t="s">
        <v>28</v>
      </c>
      <c r="E59" s="90"/>
      <c r="F59" s="90"/>
      <c r="G59" s="90"/>
      <c r="H59" s="90"/>
      <c r="I59" s="90"/>
      <c r="J59" s="90"/>
      <c r="K59" s="90"/>
      <c r="L59" s="90"/>
      <c r="M59" s="90"/>
      <c r="N59" s="90"/>
      <c r="O59" s="90"/>
    </row>
    <row r="60" spans="1:21" ht="24" customHeight="1" x14ac:dyDescent="0.2">
      <c r="B60" s="91"/>
      <c r="C60" s="91"/>
      <c r="D60" s="89" t="s">
        <v>29</v>
      </c>
      <c r="E60" s="90"/>
      <c r="F60" s="90"/>
      <c r="G60" s="90"/>
      <c r="H60" s="90"/>
      <c r="I60" s="90"/>
      <c r="J60" s="90"/>
      <c r="K60" s="90"/>
      <c r="L60" s="90"/>
      <c r="M60" s="90"/>
      <c r="N60" s="90"/>
      <c r="O60" s="90"/>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terxpgWLeM2yNrpXdtoMZZYC8loD7IEyD73J0o4mLfrXaaPW3RspGiHUisZsjlF+rlw5MQBAL1fF3avrUEBNsg==" saltValue="yyf7ip3c7qeqedYY8gzxi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2"/>
  <cols>
    <col min="1" max="1" width="6.6640625" style="92" customWidth="1"/>
    <col min="2" max="3" width="12.6640625" style="92" customWidth="1"/>
    <col min="4" max="4" width="11.6640625" style="92" customWidth="1"/>
    <col min="5" max="8" width="10.33203125" style="92" customWidth="1"/>
    <col min="9" max="13" width="16.33203125" style="92" customWidth="1"/>
    <col min="14" max="19" width="12.6640625" style="92" customWidth="1"/>
    <col min="20" max="16384" width="0" style="9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3" t="s">
        <v>9</v>
      </c>
    </row>
    <row r="40" spans="2:13" ht="27.75" customHeight="1" thickBot="1" x14ac:dyDescent="0.25">
      <c r="B40" s="94" t="s">
        <v>10</v>
      </c>
      <c r="C40" s="95"/>
      <c r="D40" s="95"/>
      <c r="E40" s="96"/>
      <c r="F40" s="96"/>
      <c r="G40" s="96"/>
      <c r="H40" s="97" t="s">
        <v>2</v>
      </c>
      <c r="I40" s="98" t="s">
        <v>546</v>
      </c>
      <c r="J40" s="99" t="s">
        <v>547</v>
      </c>
      <c r="K40" s="99" t="s">
        <v>548</v>
      </c>
      <c r="L40" s="99" t="s">
        <v>549</v>
      </c>
      <c r="M40" s="100" t="s">
        <v>550</v>
      </c>
    </row>
    <row r="41" spans="2:13" ht="27.75" customHeight="1" x14ac:dyDescent="0.2">
      <c r="B41" s="1272" t="s">
        <v>30</v>
      </c>
      <c r="C41" s="1273"/>
      <c r="D41" s="101"/>
      <c r="E41" s="1278" t="s">
        <v>31</v>
      </c>
      <c r="F41" s="1278"/>
      <c r="G41" s="1278"/>
      <c r="H41" s="1279"/>
      <c r="I41" s="102">
        <v>47814</v>
      </c>
      <c r="J41" s="103">
        <v>52187</v>
      </c>
      <c r="K41" s="103">
        <v>52861</v>
      </c>
      <c r="L41" s="103">
        <v>53934</v>
      </c>
      <c r="M41" s="104">
        <v>55656</v>
      </c>
    </row>
    <row r="42" spans="2:13" ht="27.75" customHeight="1" x14ac:dyDescent="0.2">
      <c r="B42" s="1274"/>
      <c r="C42" s="1275"/>
      <c r="D42" s="105"/>
      <c r="E42" s="1280" t="s">
        <v>32</v>
      </c>
      <c r="F42" s="1280"/>
      <c r="G42" s="1280"/>
      <c r="H42" s="1281"/>
      <c r="I42" s="106">
        <v>1436</v>
      </c>
      <c r="J42" s="107">
        <v>1402</v>
      </c>
      <c r="K42" s="107">
        <v>1367</v>
      </c>
      <c r="L42" s="107">
        <v>1354</v>
      </c>
      <c r="M42" s="108">
        <v>1317</v>
      </c>
    </row>
    <row r="43" spans="2:13" ht="27.75" customHeight="1" x14ac:dyDescent="0.2">
      <c r="B43" s="1274"/>
      <c r="C43" s="1275"/>
      <c r="D43" s="105"/>
      <c r="E43" s="1280" t="s">
        <v>33</v>
      </c>
      <c r="F43" s="1280"/>
      <c r="G43" s="1280"/>
      <c r="H43" s="1281"/>
      <c r="I43" s="106">
        <v>20025</v>
      </c>
      <c r="J43" s="107">
        <v>18960</v>
      </c>
      <c r="K43" s="107">
        <v>18352</v>
      </c>
      <c r="L43" s="107">
        <v>17819</v>
      </c>
      <c r="M43" s="108">
        <v>17085</v>
      </c>
    </row>
    <row r="44" spans="2:13" ht="27.75" customHeight="1" x14ac:dyDescent="0.2">
      <c r="B44" s="1274"/>
      <c r="C44" s="1275"/>
      <c r="D44" s="105"/>
      <c r="E44" s="1280" t="s">
        <v>34</v>
      </c>
      <c r="F44" s="1280"/>
      <c r="G44" s="1280"/>
      <c r="H44" s="1281"/>
      <c r="I44" s="106" t="s">
        <v>505</v>
      </c>
      <c r="J44" s="107" t="s">
        <v>505</v>
      </c>
      <c r="K44" s="107" t="s">
        <v>505</v>
      </c>
      <c r="L44" s="107">
        <v>33</v>
      </c>
      <c r="M44" s="108">
        <v>30</v>
      </c>
    </row>
    <row r="45" spans="2:13" ht="27.75" customHeight="1" x14ac:dyDescent="0.2">
      <c r="B45" s="1274"/>
      <c r="C45" s="1275"/>
      <c r="D45" s="105"/>
      <c r="E45" s="1280" t="s">
        <v>35</v>
      </c>
      <c r="F45" s="1280"/>
      <c r="G45" s="1280"/>
      <c r="H45" s="1281"/>
      <c r="I45" s="106">
        <v>9986</v>
      </c>
      <c r="J45" s="107">
        <v>9015</v>
      </c>
      <c r="K45" s="107">
        <v>9416</v>
      </c>
      <c r="L45" s="107">
        <v>8635</v>
      </c>
      <c r="M45" s="108">
        <v>8669</v>
      </c>
    </row>
    <row r="46" spans="2:13" ht="27.75" customHeight="1" x14ac:dyDescent="0.2">
      <c r="B46" s="1274"/>
      <c r="C46" s="1275"/>
      <c r="D46" s="109"/>
      <c r="E46" s="1280" t="s">
        <v>36</v>
      </c>
      <c r="F46" s="1280"/>
      <c r="G46" s="1280"/>
      <c r="H46" s="1281"/>
      <c r="I46" s="106" t="s">
        <v>505</v>
      </c>
      <c r="J46" s="107" t="s">
        <v>505</v>
      </c>
      <c r="K46" s="107" t="s">
        <v>505</v>
      </c>
      <c r="L46" s="107" t="s">
        <v>505</v>
      </c>
      <c r="M46" s="108" t="s">
        <v>505</v>
      </c>
    </row>
    <row r="47" spans="2:13" ht="27.75" customHeight="1" x14ac:dyDescent="0.2">
      <c r="B47" s="1274"/>
      <c r="C47" s="1275"/>
      <c r="D47" s="110"/>
      <c r="E47" s="1282" t="s">
        <v>37</v>
      </c>
      <c r="F47" s="1283"/>
      <c r="G47" s="1283"/>
      <c r="H47" s="1284"/>
      <c r="I47" s="106" t="s">
        <v>505</v>
      </c>
      <c r="J47" s="107" t="s">
        <v>505</v>
      </c>
      <c r="K47" s="107" t="s">
        <v>505</v>
      </c>
      <c r="L47" s="107" t="s">
        <v>505</v>
      </c>
      <c r="M47" s="108" t="s">
        <v>505</v>
      </c>
    </row>
    <row r="48" spans="2:13" ht="27.75" customHeight="1" x14ac:dyDescent="0.2">
      <c r="B48" s="1274"/>
      <c r="C48" s="1275"/>
      <c r="D48" s="105"/>
      <c r="E48" s="1280" t="s">
        <v>38</v>
      </c>
      <c r="F48" s="1280"/>
      <c r="G48" s="1280"/>
      <c r="H48" s="1281"/>
      <c r="I48" s="106" t="s">
        <v>505</v>
      </c>
      <c r="J48" s="107" t="s">
        <v>505</v>
      </c>
      <c r="K48" s="107" t="s">
        <v>505</v>
      </c>
      <c r="L48" s="107" t="s">
        <v>505</v>
      </c>
      <c r="M48" s="108" t="s">
        <v>505</v>
      </c>
    </row>
    <row r="49" spans="2:13" ht="27.75" customHeight="1" x14ac:dyDescent="0.2">
      <c r="B49" s="1276"/>
      <c r="C49" s="1277"/>
      <c r="D49" s="105"/>
      <c r="E49" s="1280" t="s">
        <v>39</v>
      </c>
      <c r="F49" s="1280"/>
      <c r="G49" s="1280"/>
      <c r="H49" s="1281"/>
      <c r="I49" s="106" t="s">
        <v>505</v>
      </c>
      <c r="J49" s="107" t="s">
        <v>505</v>
      </c>
      <c r="K49" s="107" t="s">
        <v>505</v>
      </c>
      <c r="L49" s="107" t="s">
        <v>505</v>
      </c>
      <c r="M49" s="108" t="s">
        <v>505</v>
      </c>
    </row>
    <row r="50" spans="2:13" ht="27.75" customHeight="1" x14ac:dyDescent="0.2">
      <c r="B50" s="1285" t="s">
        <v>40</v>
      </c>
      <c r="C50" s="1286"/>
      <c r="D50" s="111"/>
      <c r="E50" s="1280" t="s">
        <v>41</v>
      </c>
      <c r="F50" s="1280"/>
      <c r="G50" s="1280"/>
      <c r="H50" s="1281"/>
      <c r="I50" s="106">
        <v>10361</v>
      </c>
      <c r="J50" s="107">
        <v>10506</v>
      </c>
      <c r="K50" s="107">
        <v>10203</v>
      </c>
      <c r="L50" s="107">
        <v>10583</v>
      </c>
      <c r="M50" s="108">
        <v>11400</v>
      </c>
    </row>
    <row r="51" spans="2:13" ht="27.75" customHeight="1" x14ac:dyDescent="0.2">
      <c r="B51" s="1274"/>
      <c r="C51" s="1275"/>
      <c r="D51" s="105"/>
      <c r="E51" s="1280" t="s">
        <v>42</v>
      </c>
      <c r="F51" s="1280"/>
      <c r="G51" s="1280"/>
      <c r="H51" s="1281"/>
      <c r="I51" s="106">
        <v>16756</v>
      </c>
      <c r="J51" s="107">
        <v>16886</v>
      </c>
      <c r="K51" s="107">
        <v>17060</v>
      </c>
      <c r="L51" s="107">
        <v>17835</v>
      </c>
      <c r="M51" s="108">
        <v>17607</v>
      </c>
    </row>
    <row r="52" spans="2:13" ht="27.75" customHeight="1" x14ac:dyDescent="0.2">
      <c r="B52" s="1276"/>
      <c r="C52" s="1277"/>
      <c r="D52" s="105"/>
      <c r="E52" s="1280" t="s">
        <v>43</v>
      </c>
      <c r="F52" s="1280"/>
      <c r="G52" s="1280"/>
      <c r="H52" s="1281"/>
      <c r="I52" s="106">
        <v>45752</v>
      </c>
      <c r="J52" s="107">
        <v>45092</v>
      </c>
      <c r="K52" s="107">
        <v>44104</v>
      </c>
      <c r="L52" s="107">
        <v>42816</v>
      </c>
      <c r="M52" s="108">
        <v>42758</v>
      </c>
    </row>
    <row r="53" spans="2:13" ht="27.75" customHeight="1" thickBot="1" x14ac:dyDescent="0.25">
      <c r="B53" s="1287" t="s">
        <v>44</v>
      </c>
      <c r="C53" s="1288"/>
      <c r="D53" s="112"/>
      <c r="E53" s="1289" t="s">
        <v>45</v>
      </c>
      <c r="F53" s="1289"/>
      <c r="G53" s="1289"/>
      <c r="H53" s="1290"/>
      <c r="I53" s="113">
        <v>6391</v>
      </c>
      <c r="J53" s="114">
        <v>9080</v>
      </c>
      <c r="K53" s="114">
        <v>10630</v>
      </c>
      <c r="L53" s="114">
        <v>10541</v>
      </c>
      <c r="M53" s="115">
        <v>10991</v>
      </c>
    </row>
    <row r="54" spans="2:13" ht="27.75" customHeight="1" x14ac:dyDescent="0.2">
      <c r="B54" s="116" t="s">
        <v>46</v>
      </c>
      <c r="C54" s="117"/>
      <c r="D54" s="117"/>
      <c r="E54" s="118"/>
      <c r="F54" s="118"/>
      <c r="G54" s="118"/>
      <c r="H54" s="118"/>
      <c r="I54" s="119"/>
      <c r="J54" s="119"/>
      <c r="K54" s="119"/>
      <c r="L54" s="119"/>
      <c r="M54" s="11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dNNuBck2SDYCPB2n8ET9mMGy4k/qyrH9WW3Nk2jIPTKYQoAZ99g2tqAbt0NyHLNpSiFDC581SyppCfPkeAWzNQ==" saltValue="RFnTGN8ZYukdnFZ9KpyTe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0" t="s">
        <v>47</v>
      </c>
    </row>
    <row r="54" spans="2:8" ht="29.25" customHeight="1" thickBot="1" x14ac:dyDescent="0.3">
      <c r="B54" s="121" t="s">
        <v>1</v>
      </c>
      <c r="C54" s="122"/>
      <c r="D54" s="122"/>
      <c r="E54" s="123" t="s">
        <v>2</v>
      </c>
      <c r="F54" s="124" t="s">
        <v>548</v>
      </c>
      <c r="G54" s="124" t="s">
        <v>549</v>
      </c>
      <c r="H54" s="125" t="s">
        <v>550</v>
      </c>
    </row>
    <row r="55" spans="2:8" ht="52.5" customHeight="1" x14ac:dyDescent="0.2">
      <c r="B55" s="126"/>
      <c r="C55" s="1299" t="s">
        <v>48</v>
      </c>
      <c r="D55" s="1299"/>
      <c r="E55" s="1300"/>
      <c r="F55" s="127">
        <v>5883</v>
      </c>
      <c r="G55" s="127">
        <v>5713</v>
      </c>
      <c r="H55" s="128">
        <v>5654</v>
      </c>
    </row>
    <row r="56" spans="2:8" ht="52.5" customHeight="1" x14ac:dyDescent="0.2">
      <c r="B56" s="129"/>
      <c r="C56" s="1301" t="s">
        <v>49</v>
      </c>
      <c r="D56" s="1301"/>
      <c r="E56" s="1302"/>
      <c r="F56" s="130" t="s">
        <v>505</v>
      </c>
      <c r="G56" s="130" t="s">
        <v>505</v>
      </c>
      <c r="H56" s="131" t="s">
        <v>505</v>
      </c>
    </row>
    <row r="57" spans="2:8" ht="53.25" customHeight="1" x14ac:dyDescent="0.2">
      <c r="B57" s="129"/>
      <c r="C57" s="1303" t="s">
        <v>50</v>
      </c>
      <c r="D57" s="1303"/>
      <c r="E57" s="1304"/>
      <c r="F57" s="132">
        <v>1473</v>
      </c>
      <c r="G57" s="132">
        <v>1479</v>
      </c>
      <c r="H57" s="133">
        <v>1479</v>
      </c>
    </row>
    <row r="58" spans="2:8" ht="45.75" customHeight="1" x14ac:dyDescent="0.2">
      <c r="B58" s="134"/>
      <c r="C58" s="1291" t="s">
        <v>570</v>
      </c>
      <c r="D58" s="1292"/>
      <c r="E58" s="1293"/>
      <c r="F58" s="135">
        <v>1008</v>
      </c>
      <c r="G58" s="135">
        <v>1008</v>
      </c>
      <c r="H58" s="136">
        <v>1008</v>
      </c>
    </row>
    <row r="59" spans="2:8" ht="45.75" customHeight="1" x14ac:dyDescent="0.2">
      <c r="B59" s="134"/>
      <c r="C59" s="1291" t="s">
        <v>571</v>
      </c>
      <c r="D59" s="1292"/>
      <c r="E59" s="1293"/>
      <c r="F59" s="135">
        <v>270</v>
      </c>
      <c r="G59" s="135">
        <v>266</v>
      </c>
      <c r="H59" s="136">
        <v>265</v>
      </c>
    </row>
    <row r="60" spans="2:8" ht="45.75" customHeight="1" x14ac:dyDescent="0.2">
      <c r="B60" s="134"/>
      <c r="C60" s="1291" t="s">
        <v>572</v>
      </c>
      <c r="D60" s="1292"/>
      <c r="E60" s="1293"/>
      <c r="F60" s="135">
        <v>114</v>
      </c>
      <c r="G60" s="135">
        <v>114</v>
      </c>
      <c r="H60" s="136">
        <v>114</v>
      </c>
    </row>
    <row r="61" spans="2:8" ht="45.75" customHeight="1" x14ac:dyDescent="0.2">
      <c r="B61" s="134"/>
      <c r="C61" s="1291" t="s">
        <v>573</v>
      </c>
      <c r="D61" s="1292"/>
      <c r="E61" s="1293"/>
      <c r="F61" s="135">
        <v>23</v>
      </c>
      <c r="G61" s="135">
        <v>23</v>
      </c>
      <c r="H61" s="136">
        <v>23</v>
      </c>
    </row>
    <row r="62" spans="2:8" ht="45.75" customHeight="1" thickBot="1" x14ac:dyDescent="0.25">
      <c r="B62" s="137"/>
      <c r="C62" s="1294" t="s">
        <v>574</v>
      </c>
      <c r="D62" s="1295"/>
      <c r="E62" s="1296"/>
      <c r="F62" s="138">
        <v>18</v>
      </c>
      <c r="G62" s="138">
        <v>17</v>
      </c>
      <c r="H62" s="139">
        <v>18</v>
      </c>
    </row>
    <row r="63" spans="2:8" ht="52.5" customHeight="1" thickBot="1" x14ac:dyDescent="0.25">
      <c r="B63" s="140"/>
      <c r="C63" s="1297" t="s">
        <v>51</v>
      </c>
      <c r="D63" s="1297"/>
      <c r="E63" s="1298"/>
      <c r="F63" s="141">
        <v>7356</v>
      </c>
      <c r="G63" s="141">
        <v>7192</v>
      </c>
      <c r="H63" s="142">
        <v>7133</v>
      </c>
    </row>
    <row r="64" spans="2:8" ht="15" customHeight="1" x14ac:dyDescent="0.2"/>
    <row r="65" ht="0" hidden="1" customHeight="1" x14ac:dyDescent="0.2"/>
    <row r="66" ht="0" hidden="1" customHeight="1" x14ac:dyDescent="0.2"/>
  </sheetData>
  <sheetProtection algorithmName="SHA-512" hashValue="S5QMPqEQBsiu4yuMHYdNqHgs2Qrb8+iKwYQQ5V6fszhB7l3ykc5NiqFgfXk8IdJFJmTZJq0Xs1LRsDBH9bDw6w==" saltValue="T4Qj7mc4I16PXif//8gLh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0" customHeight="1" zeroHeight="1" x14ac:dyDescent="0.2"/>
  <cols>
    <col min="1" max="1" width="6.33203125" style="385" customWidth="1"/>
    <col min="2" max="107" width="2.44140625" style="385" customWidth="1"/>
    <col min="108" max="108" width="6.109375" style="387" customWidth="1"/>
    <col min="109" max="109" width="5.88671875" style="386" customWidth="1"/>
    <col min="110" max="110" width="19.109375" style="385" hidden="1"/>
    <col min="111" max="115" width="12.6640625" style="385" hidden="1"/>
    <col min="116" max="349" width="8.6640625" style="385" hidden="1"/>
    <col min="350" max="355" width="14.88671875" style="385" hidden="1"/>
    <col min="356" max="357" width="15.88671875" style="385" hidden="1"/>
    <col min="358" max="363" width="16.109375" style="385" hidden="1"/>
    <col min="364" max="364" width="6.109375" style="385" hidden="1"/>
    <col min="365" max="365" width="3" style="385" hidden="1"/>
    <col min="366" max="605" width="8.6640625" style="385" hidden="1"/>
    <col min="606" max="611" width="14.88671875" style="385" hidden="1"/>
    <col min="612" max="613" width="15.88671875" style="385" hidden="1"/>
    <col min="614" max="619" width="16.109375" style="385" hidden="1"/>
    <col min="620" max="620" width="6.109375" style="385" hidden="1"/>
    <col min="621" max="621" width="3" style="385" hidden="1"/>
    <col min="622" max="861" width="8.6640625" style="385" hidden="1"/>
    <col min="862" max="867" width="14.88671875" style="385" hidden="1"/>
    <col min="868" max="869" width="15.88671875" style="385" hidden="1"/>
    <col min="870" max="875" width="16.109375" style="385" hidden="1"/>
    <col min="876" max="876" width="6.109375" style="385" hidden="1"/>
    <col min="877" max="877" width="3" style="385" hidden="1"/>
    <col min="878" max="1117" width="8.6640625" style="385" hidden="1"/>
    <col min="1118" max="1123" width="14.88671875" style="385" hidden="1"/>
    <col min="1124" max="1125" width="15.88671875" style="385" hidden="1"/>
    <col min="1126" max="1131" width="16.109375" style="385" hidden="1"/>
    <col min="1132" max="1132" width="6.109375" style="385" hidden="1"/>
    <col min="1133" max="1133" width="3" style="385" hidden="1"/>
    <col min="1134" max="1373" width="8.6640625" style="385" hidden="1"/>
    <col min="1374" max="1379" width="14.88671875" style="385" hidden="1"/>
    <col min="1380" max="1381" width="15.88671875" style="385" hidden="1"/>
    <col min="1382" max="1387" width="16.109375" style="385" hidden="1"/>
    <col min="1388" max="1388" width="6.109375" style="385" hidden="1"/>
    <col min="1389" max="1389" width="3" style="385" hidden="1"/>
    <col min="1390" max="1629" width="8.6640625" style="385" hidden="1"/>
    <col min="1630" max="1635" width="14.88671875" style="385" hidden="1"/>
    <col min="1636" max="1637" width="15.88671875" style="385" hidden="1"/>
    <col min="1638" max="1643" width="16.109375" style="385" hidden="1"/>
    <col min="1644" max="1644" width="6.109375" style="385" hidden="1"/>
    <col min="1645" max="1645" width="3" style="385" hidden="1"/>
    <col min="1646" max="1885" width="8.6640625" style="385" hidden="1"/>
    <col min="1886" max="1891" width="14.88671875" style="385" hidden="1"/>
    <col min="1892" max="1893" width="15.88671875" style="385" hidden="1"/>
    <col min="1894" max="1899" width="16.109375" style="385" hidden="1"/>
    <col min="1900" max="1900" width="6.109375" style="385" hidden="1"/>
    <col min="1901" max="1901" width="3" style="385" hidden="1"/>
    <col min="1902" max="2141" width="8.6640625" style="385" hidden="1"/>
    <col min="2142" max="2147" width="14.88671875" style="385" hidden="1"/>
    <col min="2148" max="2149" width="15.88671875" style="385" hidden="1"/>
    <col min="2150" max="2155" width="16.109375" style="385" hidden="1"/>
    <col min="2156" max="2156" width="6.109375" style="385" hidden="1"/>
    <col min="2157" max="2157" width="3" style="385" hidden="1"/>
    <col min="2158" max="2397" width="8.6640625" style="385" hidden="1"/>
    <col min="2398" max="2403" width="14.88671875" style="385" hidden="1"/>
    <col min="2404" max="2405" width="15.88671875" style="385" hidden="1"/>
    <col min="2406" max="2411" width="16.109375" style="385" hidden="1"/>
    <col min="2412" max="2412" width="6.109375" style="385" hidden="1"/>
    <col min="2413" max="2413" width="3" style="385" hidden="1"/>
    <col min="2414" max="2653" width="8.6640625" style="385" hidden="1"/>
    <col min="2654" max="2659" width="14.88671875" style="385" hidden="1"/>
    <col min="2660" max="2661" width="15.88671875" style="385" hidden="1"/>
    <col min="2662" max="2667" width="16.109375" style="385" hidden="1"/>
    <col min="2668" max="2668" width="6.109375" style="385" hidden="1"/>
    <col min="2669" max="2669" width="3" style="385" hidden="1"/>
    <col min="2670" max="2909" width="8.6640625" style="385" hidden="1"/>
    <col min="2910" max="2915" width="14.88671875" style="385" hidden="1"/>
    <col min="2916" max="2917" width="15.88671875" style="385" hidden="1"/>
    <col min="2918" max="2923" width="16.109375" style="385" hidden="1"/>
    <col min="2924" max="2924" width="6.109375" style="385" hidden="1"/>
    <col min="2925" max="2925" width="3" style="385" hidden="1"/>
    <col min="2926" max="3165" width="8.6640625" style="385" hidden="1"/>
    <col min="3166" max="3171" width="14.88671875" style="385" hidden="1"/>
    <col min="3172" max="3173" width="15.88671875" style="385" hidden="1"/>
    <col min="3174" max="3179" width="16.109375" style="385" hidden="1"/>
    <col min="3180" max="3180" width="6.109375" style="385" hidden="1"/>
    <col min="3181" max="3181" width="3" style="385" hidden="1"/>
    <col min="3182" max="3421" width="8.6640625" style="385" hidden="1"/>
    <col min="3422" max="3427" width="14.88671875" style="385" hidden="1"/>
    <col min="3428" max="3429" width="15.88671875" style="385" hidden="1"/>
    <col min="3430" max="3435" width="16.109375" style="385" hidden="1"/>
    <col min="3436" max="3436" width="6.109375" style="385" hidden="1"/>
    <col min="3437" max="3437" width="3" style="385" hidden="1"/>
    <col min="3438" max="3677" width="8.6640625" style="385" hidden="1"/>
    <col min="3678" max="3683" width="14.88671875" style="385" hidden="1"/>
    <col min="3684" max="3685" width="15.88671875" style="385" hidden="1"/>
    <col min="3686" max="3691" width="16.109375" style="385" hidden="1"/>
    <col min="3692" max="3692" width="6.109375" style="385" hidden="1"/>
    <col min="3693" max="3693" width="3" style="385" hidden="1"/>
    <col min="3694" max="3933" width="8.6640625" style="385" hidden="1"/>
    <col min="3934" max="3939" width="14.88671875" style="385" hidden="1"/>
    <col min="3940" max="3941" width="15.88671875" style="385" hidden="1"/>
    <col min="3942" max="3947" width="16.109375" style="385" hidden="1"/>
    <col min="3948" max="3948" width="6.109375" style="385" hidden="1"/>
    <col min="3949" max="3949" width="3" style="385" hidden="1"/>
    <col min="3950" max="4189" width="8.6640625" style="385" hidden="1"/>
    <col min="4190" max="4195" width="14.88671875" style="385" hidden="1"/>
    <col min="4196" max="4197" width="15.88671875" style="385" hidden="1"/>
    <col min="4198" max="4203" width="16.109375" style="385" hidden="1"/>
    <col min="4204" max="4204" width="6.109375" style="385" hidden="1"/>
    <col min="4205" max="4205" width="3" style="385" hidden="1"/>
    <col min="4206" max="4445" width="8.6640625" style="385" hidden="1"/>
    <col min="4446" max="4451" width="14.88671875" style="385" hidden="1"/>
    <col min="4452" max="4453" width="15.88671875" style="385" hidden="1"/>
    <col min="4454" max="4459" width="16.109375" style="385" hidden="1"/>
    <col min="4460" max="4460" width="6.109375" style="385" hidden="1"/>
    <col min="4461" max="4461" width="3" style="385" hidden="1"/>
    <col min="4462" max="4701" width="8.6640625" style="385" hidden="1"/>
    <col min="4702" max="4707" width="14.88671875" style="385" hidden="1"/>
    <col min="4708" max="4709" width="15.88671875" style="385" hidden="1"/>
    <col min="4710" max="4715" width="16.109375" style="385" hidden="1"/>
    <col min="4716" max="4716" width="6.109375" style="385" hidden="1"/>
    <col min="4717" max="4717" width="3" style="385" hidden="1"/>
    <col min="4718" max="4957" width="8.6640625" style="385" hidden="1"/>
    <col min="4958" max="4963" width="14.88671875" style="385" hidden="1"/>
    <col min="4964" max="4965" width="15.88671875" style="385" hidden="1"/>
    <col min="4966" max="4971" width="16.109375" style="385" hidden="1"/>
    <col min="4972" max="4972" width="6.109375" style="385" hidden="1"/>
    <col min="4973" max="4973" width="3" style="385" hidden="1"/>
    <col min="4974" max="5213" width="8.6640625" style="385" hidden="1"/>
    <col min="5214" max="5219" width="14.88671875" style="385" hidden="1"/>
    <col min="5220" max="5221" width="15.88671875" style="385" hidden="1"/>
    <col min="5222" max="5227" width="16.109375" style="385" hidden="1"/>
    <col min="5228" max="5228" width="6.109375" style="385" hidden="1"/>
    <col min="5229" max="5229" width="3" style="385" hidden="1"/>
    <col min="5230" max="5469" width="8.6640625" style="385" hidden="1"/>
    <col min="5470" max="5475" width="14.88671875" style="385" hidden="1"/>
    <col min="5476" max="5477" width="15.88671875" style="385" hidden="1"/>
    <col min="5478" max="5483" width="16.109375" style="385" hidden="1"/>
    <col min="5484" max="5484" width="6.109375" style="385" hidden="1"/>
    <col min="5485" max="5485" width="3" style="385" hidden="1"/>
    <col min="5486" max="5725" width="8.6640625" style="385" hidden="1"/>
    <col min="5726" max="5731" width="14.88671875" style="385" hidden="1"/>
    <col min="5732" max="5733" width="15.88671875" style="385" hidden="1"/>
    <col min="5734" max="5739" width="16.109375" style="385" hidden="1"/>
    <col min="5740" max="5740" width="6.109375" style="385" hidden="1"/>
    <col min="5741" max="5741" width="3" style="385" hidden="1"/>
    <col min="5742" max="5981" width="8.6640625" style="385" hidden="1"/>
    <col min="5982" max="5987" width="14.88671875" style="385" hidden="1"/>
    <col min="5988" max="5989" width="15.88671875" style="385" hidden="1"/>
    <col min="5990" max="5995" width="16.109375" style="385" hidden="1"/>
    <col min="5996" max="5996" width="6.109375" style="385" hidden="1"/>
    <col min="5997" max="5997" width="3" style="385" hidden="1"/>
    <col min="5998" max="6237" width="8.6640625" style="385" hidden="1"/>
    <col min="6238" max="6243" width="14.88671875" style="385" hidden="1"/>
    <col min="6244" max="6245" width="15.88671875" style="385" hidden="1"/>
    <col min="6246" max="6251" width="16.109375" style="385" hidden="1"/>
    <col min="6252" max="6252" width="6.109375" style="385" hidden="1"/>
    <col min="6253" max="6253" width="3" style="385" hidden="1"/>
    <col min="6254" max="6493" width="8.6640625" style="385" hidden="1"/>
    <col min="6494" max="6499" width="14.88671875" style="385" hidden="1"/>
    <col min="6500" max="6501" width="15.88671875" style="385" hidden="1"/>
    <col min="6502" max="6507" width="16.109375" style="385" hidden="1"/>
    <col min="6508" max="6508" width="6.109375" style="385" hidden="1"/>
    <col min="6509" max="6509" width="3" style="385" hidden="1"/>
    <col min="6510" max="6749" width="8.6640625" style="385" hidden="1"/>
    <col min="6750" max="6755" width="14.88671875" style="385" hidden="1"/>
    <col min="6756" max="6757" width="15.88671875" style="385" hidden="1"/>
    <col min="6758" max="6763" width="16.109375" style="385" hidden="1"/>
    <col min="6764" max="6764" width="6.109375" style="385" hidden="1"/>
    <col min="6765" max="6765" width="3" style="385" hidden="1"/>
    <col min="6766" max="7005" width="8.6640625" style="385" hidden="1"/>
    <col min="7006" max="7011" width="14.88671875" style="385" hidden="1"/>
    <col min="7012" max="7013" width="15.88671875" style="385" hidden="1"/>
    <col min="7014" max="7019" width="16.109375" style="385" hidden="1"/>
    <col min="7020" max="7020" width="6.109375" style="385" hidden="1"/>
    <col min="7021" max="7021" width="3" style="385" hidden="1"/>
    <col min="7022" max="7261" width="8.6640625" style="385" hidden="1"/>
    <col min="7262" max="7267" width="14.88671875" style="385" hidden="1"/>
    <col min="7268" max="7269" width="15.88671875" style="385" hidden="1"/>
    <col min="7270" max="7275" width="16.109375" style="385" hidden="1"/>
    <col min="7276" max="7276" width="6.109375" style="385" hidden="1"/>
    <col min="7277" max="7277" width="3" style="385" hidden="1"/>
    <col min="7278" max="7517" width="8.6640625" style="385" hidden="1"/>
    <col min="7518" max="7523" width="14.88671875" style="385" hidden="1"/>
    <col min="7524" max="7525" width="15.88671875" style="385" hidden="1"/>
    <col min="7526" max="7531" width="16.109375" style="385" hidden="1"/>
    <col min="7532" max="7532" width="6.109375" style="385" hidden="1"/>
    <col min="7533" max="7533" width="3" style="385" hidden="1"/>
    <col min="7534" max="7773" width="8.6640625" style="385" hidden="1"/>
    <col min="7774" max="7779" width="14.88671875" style="385" hidden="1"/>
    <col min="7780" max="7781" width="15.88671875" style="385" hidden="1"/>
    <col min="7782" max="7787" width="16.109375" style="385" hidden="1"/>
    <col min="7788" max="7788" width="6.109375" style="385" hidden="1"/>
    <col min="7789" max="7789" width="3" style="385" hidden="1"/>
    <col min="7790" max="8029" width="8.6640625" style="385" hidden="1"/>
    <col min="8030" max="8035" width="14.88671875" style="385" hidden="1"/>
    <col min="8036" max="8037" width="15.88671875" style="385" hidden="1"/>
    <col min="8038" max="8043" width="16.109375" style="385" hidden="1"/>
    <col min="8044" max="8044" width="6.109375" style="385" hidden="1"/>
    <col min="8045" max="8045" width="3" style="385" hidden="1"/>
    <col min="8046" max="8285" width="8.6640625" style="385" hidden="1"/>
    <col min="8286" max="8291" width="14.88671875" style="385" hidden="1"/>
    <col min="8292" max="8293" width="15.88671875" style="385" hidden="1"/>
    <col min="8294" max="8299" width="16.109375" style="385" hidden="1"/>
    <col min="8300" max="8300" width="6.109375" style="385" hidden="1"/>
    <col min="8301" max="8301" width="3" style="385" hidden="1"/>
    <col min="8302" max="8541" width="8.6640625" style="385" hidden="1"/>
    <col min="8542" max="8547" width="14.88671875" style="385" hidden="1"/>
    <col min="8548" max="8549" width="15.88671875" style="385" hidden="1"/>
    <col min="8550" max="8555" width="16.109375" style="385" hidden="1"/>
    <col min="8556" max="8556" width="6.109375" style="385" hidden="1"/>
    <col min="8557" max="8557" width="3" style="385" hidden="1"/>
    <col min="8558" max="8797" width="8.6640625" style="385" hidden="1"/>
    <col min="8798" max="8803" width="14.88671875" style="385" hidden="1"/>
    <col min="8804" max="8805" width="15.88671875" style="385" hidden="1"/>
    <col min="8806" max="8811" width="16.109375" style="385" hidden="1"/>
    <col min="8812" max="8812" width="6.109375" style="385" hidden="1"/>
    <col min="8813" max="8813" width="3" style="385" hidden="1"/>
    <col min="8814" max="9053" width="8.6640625" style="385" hidden="1"/>
    <col min="9054" max="9059" width="14.88671875" style="385" hidden="1"/>
    <col min="9060" max="9061" width="15.88671875" style="385" hidden="1"/>
    <col min="9062" max="9067" width="16.109375" style="385" hidden="1"/>
    <col min="9068" max="9068" width="6.109375" style="385" hidden="1"/>
    <col min="9069" max="9069" width="3" style="385" hidden="1"/>
    <col min="9070" max="9309" width="8.6640625" style="385" hidden="1"/>
    <col min="9310" max="9315" width="14.88671875" style="385" hidden="1"/>
    <col min="9316" max="9317" width="15.88671875" style="385" hidden="1"/>
    <col min="9318" max="9323" width="16.109375" style="385" hidden="1"/>
    <col min="9324" max="9324" width="6.109375" style="385" hidden="1"/>
    <col min="9325" max="9325" width="3" style="385" hidden="1"/>
    <col min="9326" max="9565" width="8.6640625" style="385" hidden="1"/>
    <col min="9566" max="9571" width="14.88671875" style="385" hidden="1"/>
    <col min="9572" max="9573" width="15.88671875" style="385" hidden="1"/>
    <col min="9574" max="9579" width="16.109375" style="385" hidden="1"/>
    <col min="9580" max="9580" width="6.109375" style="385" hidden="1"/>
    <col min="9581" max="9581" width="3" style="385" hidden="1"/>
    <col min="9582" max="9821" width="8.6640625" style="385" hidden="1"/>
    <col min="9822" max="9827" width="14.88671875" style="385" hidden="1"/>
    <col min="9828" max="9829" width="15.88671875" style="385" hidden="1"/>
    <col min="9830" max="9835" width="16.109375" style="385" hidden="1"/>
    <col min="9836" max="9836" width="6.109375" style="385" hidden="1"/>
    <col min="9837" max="9837" width="3" style="385" hidden="1"/>
    <col min="9838" max="10077" width="8.6640625" style="385" hidden="1"/>
    <col min="10078" max="10083" width="14.88671875" style="385" hidden="1"/>
    <col min="10084" max="10085" width="15.88671875" style="385" hidden="1"/>
    <col min="10086" max="10091" width="16.109375" style="385" hidden="1"/>
    <col min="10092" max="10092" width="6.109375" style="385" hidden="1"/>
    <col min="10093" max="10093" width="3" style="385" hidden="1"/>
    <col min="10094" max="10333" width="8.6640625" style="385" hidden="1"/>
    <col min="10334" max="10339" width="14.88671875" style="385" hidden="1"/>
    <col min="10340" max="10341" width="15.88671875" style="385" hidden="1"/>
    <col min="10342" max="10347" width="16.109375" style="385" hidden="1"/>
    <col min="10348" max="10348" width="6.109375" style="385" hidden="1"/>
    <col min="10349" max="10349" width="3" style="385" hidden="1"/>
    <col min="10350" max="10589" width="8.6640625" style="385" hidden="1"/>
    <col min="10590" max="10595" width="14.88671875" style="385" hidden="1"/>
    <col min="10596" max="10597" width="15.88671875" style="385" hidden="1"/>
    <col min="10598" max="10603" width="16.109375" style="385" hidden="1"/>
    <col min="10604" max="10604" width="6.109375" style="385" hidden="1"/>
    <col min="10605" max="10605" width="3" style="385" hidden="1"/>
    <col min="10606" max="10845" width="8.6640625" style="385" hidden="1"/>
    <col min="10846" max="10851" width="14.88671875" style="385" hidden="1"/>
    <col min="10852" max="10853" width="15.88671875" style="385" hidden="1"/>
    <col min="10854" max="10859" width="16.109375" style="385" hidden="1"/>
    <col min="10860" max="10860" width="6.109375" style="385" hidden="1"/>
    <col min="10861" max="10861" width="3" style="385" hidden="1"/>
    <col min="10862" max="11101" width="8.6640625" style="385" hidden="1"/>
    <col min="11102" max="11107" width="14.88671875" style="385" hidden="1"/>
    <col min="11108" max="11109" width="15.88671875" style="385" hidden="1"/>
    <col min="11110" max="11115" width="16.109375" style="385" hidden="1"/>
    <col min="11116" max="11116" width="6.109375" style="385" hidden="1"/>
    <col min="11117" max="11117" width="3" style="385" hidden="1"/>
    <col min="11118" max="11357" width="8.6640625" style="385" hidden="1"/>
    <col min="11358" max="11363" width="14.88671875" style="385" hidden="1"/>
    <col min="11364" max="11365" width="15.88671875" style="385" hidden="1"/>
    <col min="11366" max="11371" width="16.109375" style="385" hidden="1"/>
    <col min="11372" max="11372" width="6.109375" style="385" hidden="1"/>
    <col min="11373" max="11373" width="3" style="385" hidden="1"/>
    <col min="11374" max="11613" width="8.6640625" style="385" hidden="1"/>
    <col min="11614" max="11619" width="14.88671875" style="385" hidden="1"/>
    <col min="11620" max="11621" width="15.88671875" style="385" hidden="1"/>
    <col min="11622" max="11627" width="16.109375" style="385" hidden="1"/>
    <col min="11628" max="11628" width="6.109375" style="385" hidden="1"/>
    <col min="11629" max="11629" width="3" style="385" hidden="1"/>
    <col min="11630" max="11869" width="8.6640625" style="385" hidden="1"/>
    <col min="11870" max="11875" width="14.88671875" style="385" hidden="1"/>
    <col min="11876" max="11877" width="15.88671875" style="385" hidden="1"/>
    <col min="11878" max="11883" width="16.109375" style="385" hidden="1"/>
    <col min="11884" max="11884" width="6.109375" style="385" hidden="1"/>
    <col min="11885" max="11885" width="3" style="385" hidden="1"/>
    <col min="11886" max="12125" width="8.6640625" style="385" hidden="1"/>
    <col min="12126" max="12131" width="14.88671875" style="385" hidden="1"/>
    <col min="12132" max="12133" width="15.88671875" style="385" hidden="1"/>
    <col min="12134" max="12139" width="16.109375" style="385" hidden="1"/>
    <col min="12140" max="12140" width="6.109375" style="385" hidden="1"/>
    <col min="12141" max="12141" width="3" style="385" hidden="1"/>
    <col min="12142" max="12381" width="8.6640625" style="385" hidden="1"/>
    <col min="12382" max="12387" width="14.88671875" style="385" hidden="1"/>
    <col min="12388" max="12389" width="15.88671875" style="385" hidden="1"/>
    <col min="12390" max="12395" width="16.109375" style="385" hidden="1"/>
    <col min="12396" max="12396" width="6.109375" style="385" hidden="1"/>
    <col min="12397" max="12397" width="3" style="385" hidden="1"/>
    <col min="12398" max="12637" width="8.6640625" style="385" hidden="1"/>
    <col min="12638" max="12643" width="14.88671875" style="385" hidden="1"/>
    <col min="12644" max="12645" width="15.88671875" style="385" hidden="1"/>
    <col min="12646" max="12651" width="16.109375" style="385" hidden="1"/>
    <col min="12652" max="12652" width="6.109375" style="385" hidden="1"/>
    <col min="12653" max="12653" width="3" style="385" hidden="1"/>
    <col min="12654" max="12893" width="8.6640625" style="385" hidden="1"/>
    <col min="12894" max="12899" width="14.88671875" style="385" hidden="1"/>
    <col min="12900" max="12901" width="15.88671875" style="385" hidden="1"/>
    <col min="12902" max="12907" width="16.109375" style="385" hidden="1"/>
    <col min="12908" max="12908" width="6.109375" style="385" hidden="1"/>
    <col min="12909" max="12909" width="3" style="385" hidden="1"/>
    <col min="12910" max="13149" width="8.6640625" style="385" hidden="1"/>
    <col min="13150" max="13155" width="14.88671875" style="385" hidden="1"/>
    <col min="13156" max="13157" width="15.88671875" style="385" hidden="1"/>
    <col min="13158" max="13163" width="16.109375" style="385" hidden="1"/>
    <col min="13164" max="13164" width="6.109375" style="385" hidden="1"/>
    <col min="13165" max="13165" width="3" style="385" hidden="1"/>
    <col min="13166" max="13405" width="8.6640625" style="385" hidden="1"/>
    <col min="13406" max="13411" width="14.88671875" style="385" hidden="1"/>
    <col min="13412" max="13413" width="15.88671875" style="385" hidden="1"/>
    <col min="13414" max="13419" width="16.109375" style="385" hidden="1"/>
    <col min="13420" max="13420" width="6.109375" style="385" hidden="1"/>
    <col min="13421" max="13421" width="3" style="385" hidden="1"/>
    <col min="13422" max="13661" width="8.6640625" style="385" hidden="1"/>
    <col min="13662" max="13667" width="14.88671875" style="385" hidden="1"/>
    <col min="13668" max="13669" width="15.88671875" style="385" hidden="1"/>
    <col min="13670" max="13675" width="16.109375" style="385" hidden="1"/>
    <col min="13676" max="13676" width="6.109375" style="385" hidden="1"/>
    <col min="13677" max="13677" width="3" style="385" hidden="1"/>
    <col min="13678" max="13917" width="8.6640625" style="385" hidden="1"/>
    <col min="13918" max="13923" width="14.88671875" style="385" hidden="1"/>
    <col min="13924" max="13925" width="15.88671875" style="385" hidden="1"/>
    <col min="13926" max="13931" width="16.109375" style="385" hidden="1"/>
    <col min="13932" max="13932" width="6.109375" style="385" hidden="1"/>
    <col min="13933" max="13933" width="3" style="385" hidden="1"/>
    <col min="13934" max="14173" width="8.6640625" style="385" hidden="1"/>
    <col min="14174" max="14179" width="14.88671875" style="385" hidden="1"/>
    <col min="14180" max="14181" width="15.88671875" style="385" hidden="1"/>
    <col min="14182" max="14187" width="16.109375" style="385" hidden="1"/>
    <col min="14188" max="14188" width="6.109375" style="385" hidden="1"/>
    <col min="14189" max="14189" width="3" style="385" hidden="1"/>
    <col min="14190" max="14429" width="8.6640625" style="385" hidden="1"/>
    <col min="14430" max="14435" width="14.88671875" style="385" hidden="1"/>
    <col min="14436" max="14437" width="15.88671875" style="385" hidden="1"/>
    <col min="14438" max="14443" width="16.109375" style="385" hidden="1"/>
    <col min="14444" max="14444" width="6.109375" style="385" hidden="1"/>
    <col min="14445" max="14445" width="3" style="385" hidden="1"/>
    <col min="14446" max="14685" width="8.6640625" style="385" hidden="1"/>
    <col min="14686" max="14691" width="14.88671875" style="385" hidden="1"/>
    <col min="14692" max="14693" width="15.88671875" style="385" hidden="1"/>
    <col min="14694" max="14699" width="16.109375" style="385" hidden="1"/>
    <col min="14700" max="14700" width="6.109375" style="385" hidden="1"/>
    <col min="14701" max="14701" width="3" style="385" hidden="1"/>
    <col min="14702" max="14941" width="8.6640625" style="385" hidden="1"/>
    <col min="14942" max="14947" width="14.88671875" style="385" hidden="1"/>
    <col min="14948" max="14949" width="15.88671875" style="385" hidden="1"/>
    <col min="14950" max="14955" width="16.109375" style="385" hidden="1"/>
    <col min="14956" max="14956" width="6.109375" style="385" hidden="1"/>
    <col min="14957" max="14957" width="3" style="385" hidden="1"/>
    <col min="14958" max="15197" width="8.6640625" style="385" hidden="1"/>
    <col min="15198" max="15203" width="14.88671875" style="385" hidden="1"/>
    <col min="15204" max="15205" width="15.88671875" style="385" hidden="1"/>
    <col min="15206" max="15211" width="16.109375" style="385" hidden="1"/>
    <col min="15212" max="15212" width="6.109375" style="385" hidden="1"/>
    <col min="15213" max="15213" width="3" style="385" hidden="1"/>
    <col min="15214" max="15453" width="8.6640625" style="385" hidden="1"/>
    <col min="15454" max="15459" width="14.88671875" style="385" hidden="1"/>
    <col min="15460" max="15461" width="15.88671875" style="385" hidden="1"/>
    <col min="15462" max="15467" width="16.109375" style="385" hidden="1"/>
    <col min="15468" max="15468" width="6.109375" style="385" hidden="1"/>
    <col min="15469" max="15469" width="3" style="385" hidden="1"/>
    <col min="15470" max="15709" width="8.6640625" style="385" hidden="1"/>
    <col min="15710" max="15715" width="14.88671875" style="385" hidden="1"/>
    <col min="15716" max="15717" width="15.88671875" style="385" hidden="1"/>
    <col min="15718" max="15723" width="16.109375" style="385" hidden="1"/>
    <col min="15724" max="15724" width="6.109375" style="385" hidden="1"/>
    <col min="15725" max="15725" width="3" style="385" hidden="1"/>
    <col min="15726" max="15965" width="8.6640625" style="385" hidden="1"/>
    <col min="15966" max="15971" width="14.88671875" style="385" hidden="1"/>
    <col min="15972" max="15973" width="15.88671875" style="385" hidden="1"/>
    <col min="15974" max="15979" width="16.109375" style="385" hidden="1"/>
    <col min="15980" max="15980" width="6.109375" style="385" hidden="1"/>
    <col min="15981" max="15981" width="3" style="385" hidden="1"/>
    <col min="15982" max="16221" width="8.6640625" style="385" hidden="1"/>
    <col min="16222" max="16227" width="14.88671875" style="385" hidden="1"/>
    <col min="16228" max="16229" width="15.88671875" style="385" hidden="1"/>
    <col min="16230" max="16235" width="16.109375" style="385" hidden="1"/>
    <col min="16236" max="16236" width="6.109375" style="385" hidden="1"/>
    <col min="16237" max="16237" width="3" style="385" hidden="1"/>
    <col min="16238" max="16384" width="8.6640625" style="385" hidden="1"/>
  </cols>
  <sheetData>
    <row r="1" spans="1:143" ht="42.75" customHeight="1" x14ac:dyDescent="0.2">
      <c r="A1" s="422"/>
      <c r="B1" s="421"/>
      <c r="DD1" s="385"/>
      <c r="DE1" s="385"/>
    </row>
    <row r="2" spans="1:143" ht="25.5" customHeight="1" x14ac:dyDescent="0.2">
      <c r="A2" s="420"/>
      <c r="C2" s="420"/>
      <c r="O2" s="420"/>
      <c r="P2" s="420"/>
      <c r="Q2" s="420"/>
      <c r="R2" s="420"/>
      <c r="S2" s="420"/>
      <c r="T2" s="420"/>
      <c r="U2" s="420"/>
      <c r="V2" s="420"/>
      <c r="W2" s="420"/>
      <c r="X2" s="420"/>
      <c r="Y2" s="420"/>
      <c r="Z2" s="420"/>
      <c r="AA2" s="420"/>
      <c r="AB2" s="420"/>
      <c r="AC2" s="420"/>
      <c r="AD2" s="420"/>
      <c r="AE2" s="420"/>
      <c r="AF2" s="420"/>
      <c r="AG2" s="420"/>
      <c r="AH2" s="420"/>
      <c r="AI2" s="420"/>
      <c r="AU2" s="420"/>
      <c r="BG2" s="420"/>
      <c r="BS2" s="420"/>
      <c r="CE2" s="420"/>
      <c r="CQ2" s="420"/>
      <c r="DD2" s="385"/>
      <c r="DE2" s="385"/>
    </row>
    <row r="3" spans="1:143" ht="25.5" customHeight="1" x14ac:dyDescent="0.2">
      <c r="A3" s="420"/>
      <c r="C3" s="420"/>
      <c r="O3" s="420"/>
      <c r="P3" s="420"/>
      <c r="Q3" s="420"/>
      <c r="R3" s="420"/>
      <c r="S3" s="420"/>
      <c r="T3" s="420"/>
      <c r="U3" s="420"/>
      <c r="V3" s="420"/>
      <c r="W3" s="420"/>
      <c r="X3" s="420"/>
      <c r="Y3" s="420"/>
      <c r="Z3" s="420"/>
      <c r="AA3" s="420"/>
      <c r="AB3" s="420"/>
      <c r="AC3" s="420"/>
      <c r="AD3" s="420"/>
      <c r="AE3" s="420"/>
      <c r="AF3" s="420"/>
      <c r="AG3" s="420"/>
      <c r="AH3" s="420"/>
      <c r="AI3" s="420"/>
      <c r="AU3" s="420"/>
      <c r="BG3" s="420"/>
      <c r="BS3" s="420"/>
      <c r="CE3" s="420"/>
      <c r="CQ3" s="420"/>
      <c r="DD3" s="385"/>
      <c r="DE3" s="385"/>
    </row>
    <row r="4" spans="1:143" s="290" customFormat="1" ht="13.2" x14ac:dyDescent="0.2">
      <c r="A4" s="420"/>
      <c r="B4" s="420"/>
      <c r="C4" s="420"/>
      <c r="D4" s="420"/>
      <c r="E4" s="420"/>
      <c r="F4" s="420"/>
      <c r="G4" s="420"/>
      <c r="H4" s="420"/>
      <c r="I4" s="420"/>
      <c r="J4" s="420"/>
      <c r="K4" s="420"/>
      <c r="L4" s="420"/>
      <c r="M4" s="420"/>
      <c r="N4" s="420"/>
      <c r="O4" s="420"/>
      <c r="P4" s="420"/>
      <c r="Q4" s="420"/>
      <c r="R4" s="420"/>
      <c r="S4" s="420"/>
      <c r="T4" s="420"/>
      <c r="U4" s="420"/>
      <c r="V4" s="420"/>
      <c r="W4" s="420"/>
      <c r="X4" s="420"/>
      <c r="Y4" s="420"/>
      <c r="Z4" s="420"/>
      <c r="AA4" s="420"/>
      <c r="AB4" s="420"/>
      <c r="AC4" s="420"/>
      <c r="AD4" s="420"/>
      <c r="AE4" s="420"/>
      <c r="AF4" s="420"/>
      <c r="AG4" s="420"/>
      <c r="AH4" s="420"/>
      <c r="AI4" s="420"/>
      <c r="AJ4" s="420"/>
      <c r="AK4" s="420"/>
      <c r="AL4" s="420"/>
      <c r="AM4" s="420"/>
      <c r="AN4" s="420"/>
      <c r="AO4" s="420"/>
      <c r="AP4" s="420"/>
      <c r="AQ4" s="420"/>
      <c r="AR4" s="420"/>
      <c r="AS4" s="420"/>
      <c r="AT4" s="420"/>
      <c r="AU4" s="420"/>
      <c r="AV4" s="420"/>
      <c r="AW4" s="420"/>
      <c r="AX4" s="420"/>
      <c r="AY4" s="420"/>
      <c r="AZ4" s="420"/>
      <c r="BA4" s="420"/>
      <c r="BB4" s="420"/>
      <c r="BC4" s="420"/>
      <c r="BD4" s="420"/>
      <c r="BE4" s="420"/>
      <c r="BF4" s="420"/>
      <c r="BG4" s="420"/>
      <c r="BH4" s="420"/>
      <c r="BI4" s="420"/>
      <c r="BJ4" s="420"/>
      <c r="BK4" s="420"/>
      <c r="BL4" s="420"/>
      <c r="BM4" s="420"/>
      <c r="BN4" s="420"/>
      <c r="BO4" s="420"/>
      <c r="BP4" s="420"/>
      <c r="BQ4" s="420"/>
      <c r="BR4" s="420"/>
      <c r="BS4" s="420"/>
      <c r="BT4" s="420"/>
      <c r="BU4" s="420"/>
      <c r="BV4" s="420"/>
      <c r="BW4" s="420"/>
      <c r="BX4" s="420"/>
      <c r="BY4" s="420"/>
      <c r="BZ4" s="420"/>
      <c r="CA4" s="420"/>
      <c r="CB4" s="420"/>
      <c r="CC4" s="420"/>
      <c r="CD4" s="420"/>
      <c r="CE4" s="420"/>
      <c r="CF4" s="420"/>
      <c r="CG4" s="420"/>
      <c r="CH4" s="420"/>
      <c r="CI4" s="420"/>
      <c r="CJ4" s="420"/>
      <c r="CK4" s="420"/>
      <c r="CL4" s="420"/>
      <c r="CM4" s="420"/>
      <c r="CN4" s="420"/>
      <c r="CO4" s="420"/>
      <c r="CP4" s="420"/>
      <c r="CQ4" s="420"/>
      <c r="CR4" s="420"/>
      <c r="CS4" s="420"/>
      <c r="CT4" s="420"/>
      <c r="CU4" s="420"/>
      <c r="CV4" s="420"/>
      <c r="CW4" s="420"/>
      <c r="CX4" s="420"/>
      <c r="CY4" s="420"/>
      <c r="CZ4" s="420"/>
      <c r="DA4" s="420"/>
      <c r="DB4" s="420"/>
      <c r="DC4" s="420"/>
      <c r="DD4" s="420"/>
      <c r="DE4" s="420"/>
      <c r="DF4" s="291"/>
      <c r="DG4" s="291"/>
      <c r="DH4" s="291"/>
      <c r="DI4" s="291"/>
      <c r="DJ4" s="291"/>
      <c r="DK4" s="291"/>
      <c r="DL4" s="291"/>
      <c r="DM4" s="291"/>
      <c r="DN4" s="291"/>
      <c r="DO4" s="291"/>
      <c r="DP4" s="291"/>
      <c r="DQ4" s="291"/>
      <c r="DR4" s="291"/>
      <c r="DS4" s="291"/>
      <c r="DT4" s="291"/>
      <c r="DU4" s="291"/>
      <c r="DV4" s="291"/>
      <c r="DW4" s="291"/>
    </row>
    <row r="5" spans="1:143" s="290" customFormat="1" ht="13.2" x14ac:dyDescent="0.2">
      <c r="A5" s="420"/>
      <c r="B5" s="420"/>
      <c r="C5" s="420"/>
      <c r="D5" s="420"/>
      <c r="E5" s="420"/>
      <c r="F5" s="420"/>
      <c r="G5" s="420"/>
      <c r="H5" s="420"/>
      <c r="I5" s="420"/>
      <c r="J5" s="420"/>
      <c r="K5" s="420"/>
      <c r="L5" s="420"/>
      <c r="M5" s="420"/>
      <c r="N5" s="420"/>
      <c r="O5" s="420"/>
      <c r="P5" s="420"/>
      <c r="Q5" s="420"/>
      <c r="R5" s="420"/>
      <c r="S5" s="420"/>
      <c r="T5" s="420"/>
      <c r="U5" s="420"/>
      <c r="V5" s="420"/>
      <c r="W5" s="420"/>
      <c r="X5" s="420"/>
      <c r="Y5" s="420"/>
      <c r="Z5" s="420"/>
      <c r="AA5" s="420"/>
      <c r="AB5" s="420"/>
      <c r="AC5" s="420"/>
      <c r="AD5" s="420"/>
      <c r="AE5" s="420"/>
      <c r="AF5" s="420"/>
      <c r="AG5" s="420"/>
      <c r="AH5" s="420"/>
      <c r="AI5" s="420"/>
      <c r="AJ5" s="420"/>
      <c r="AK5" s="420"/>
      <c r="AL5" s="420"/>
      <c r="AM5" s="420"/>
      <c r="AN5" s="420"/>
      <c r="AO5" s="420"/>
      <c r="AP5" s="420"/>
      <c r="AQ5" s="420"/>
      <c r="AR5" s="420"/>
      <c r="AS5" s="420"/>
      <c r="AT5" s="420"/>
      <c r="AU5" s="420"/>
      <c r="AV5" s="420"/>
      <c r="AW5" s="420"/>
      <c r="AX5" s="420"/>
      <c r="AY5" s="420"/>
      <c r="AZ5" s="420"/>
      <c r="BA5" s="420"/>
      <c r="BB5" s="420"/>
      <c r="BC5" s="420"/>
      <c r="BD5" s="420"/>
      <c r="BE5" s="420"/>
      <c r="BF5" s="420"/>
      <c r="BG5" s="420"/>
      <c r="BH5" s="420"/>
      <c r="BI5" s="420"/>
      <c r="BJ5" s="420"/>
      <c r="BK5" s="420"/>
      <c r="BL5" s="420"/>
      <c r="BM5" s="420"/>
      <c r="BN5" s="420"/>
      <c r="BO5" s="420"/>
      <c r="BP5" s="420"/>
      <c r="BQ5" s="420"/>
      <c r="BR5" s="420"/>
      <c r="BS5" s="420"/>
      <c r="BT5" s="420"/>
      <c r="BU5" s="420"/>
      <c r="BV5" s="420"/>
      <c r="BW5" s="420"/>
      <c r="BX5" s="420"/>
      <c r="BY5" s="420"/>
      <c r="BZ5" s="420"/>
      <c r="CA5" s="420"/>
      <c r="CB5" s="420"/>
      <c r="CC5" s="420"/>
      <c r="CD5" s="420"/>
      <c r="CE5" s="420"/>
      <c r="CF5" s="420"/>
      <c r="CG5" s="420"/>
      <c r="CH5" s="420"/>
      <c r="CI5" s="420"/>
      <c r="CJ5" s="420"/>
      <c r="CK5" s="420"/>
      <c r="CL5" s="420"/>
      <c r="CM5" s="420"/>
      <c r="CN5" s="420"/>
      <c r="CO5" s="420"/>
      <c r="CP5" s="420"/>
      <c r="CQ5" s="420"/>
      <c r="CR5" s="420"/>
      <c r="CS5" s="420"/>
      <c r="CT5" s="420"/>
      <c r="CU5" s="420"/>
      <c r="CV5" s="420"/>
      <c r="CW5" s="420"/>
      <c r="CX5" s="420"/>
      <c r="CY5" s="420"/>
      <c r="CZ5" s="420"/>
      <c r="DA5" s="420"/>
      <c r="DB5" s="420"/>
      <c r="DC5" s="420"/>
      <c r="DD5" s="420"/>
      <c r="DE5" s="420"/>
      <c r="DF5" s="291"/>
      <c r="DG5" s="291"/>
      <c r="DH5" s="291"/>
      <c r="DI5" s="291"/>
      <c r="DJ5" s="291"/>
      <c r="DK5" s="291"/>
      <c r="DL5" s="291"/>
      <c r="DM5" s="291"/>
      <c r="DN5" s="291"/>
      <c r="DO5" s="291"/>
      <c r="DP5" s="291"/>
      <c r="DQ5" s="291"/>
      <c r="DR5" s="291"/>
      <c r="DS5" s="291"/>
      <c r="DT5" s="291"/>
      <c r="DU5" s="291"/>
      <c r="DV5" s="291"/>
      <c r="DW5" s="291"/>
    </row>
    <row r="6" spans="1:143" s="290" customFormat="1" ht="13.2" x14ac:dyDescent="0.2">
      <c r="A6" s="420"/>
      <c r="B6" s="420"/>
      <c r="C6" s="420"/>
      <c r="D6" s="420"/>
      <c r="E6" s="420"/>
      <c r="F6" s="420"/>
      <c r="G6" s="420"/>
      <c r="H6" s="420"/>
      <c r="I6" s="420"/>
      <c r="J6" s="420"/>
      <c r="K6" s="420"/>
      <c r="L6" s="420"/>
      <c r="M6" s="420"/>
      <c r="N6" s="420"/>
      <c r="O6" s="420"/>
      <c r="P6" s="420"/>
      <c r="Q6" s="420"/>
      <c r="R6" s="420"/>
      <c r="S6" s="420"/>
      <c r="T6" s="420"/>
      <c r="U6" s="420"/>
      <c r="V6" s="420"/>
      <c r="W6" s="420"/>
      <c r="X6" s="420"/>
      <c r="Y6" s="420"/>
      <c r="Z6" s="420"/>
      <c r="AA6" s="420"/>
      <c r="AB6" s="420"/>
      <c r="AC6" s="420"/>
      <c r="AD6" s="420"/>
      <c r="AE6" s="420"/>
      <c r="AF6" s="420"/>
      <c r="AG6" s="420"/>
      <c r="AH6" s="420"/>
      <c r="AI6" s="420"/>
      <c r="AJ6" s="420"/>
      <c r="AK6" s="420"/>
      <c r="AL6" s="420"/>
      <c r="AM6" s="420"/>
      <c r="AN6" s="420"/>
      <c r="AO6" s="420"/>
      <c r="AP6" s="420"/>
      <c r="AQ6" s="420"/>
      <c r="AR6" s="420"/>
      <c r="AS6" s="420"/>
      <c r="AT6" s="420"/>
      <c r="AU6" s="420"/>
      <c r="AV6" s="420"/>
      <c r="AW6" s="420"/>
      <c r="AX6" s="420"/>
      <c r="AY6" s="420"/>
      <c r="AZ6" s="420"/>
      <c r="BA6" s="420"/>
      <c r="BB6" s="420"/>
      <c r="BC6" s="420"/>
      <c r="BD6" s="420"/>
      <c r="BE6" s="420"/>
      <c r="BF6" s="420"/>
      <c r="BG6" s="420"/>
      <c r="BH6" s="420"/>
      <c r="BI6" s="420"/>
      <c r="BJ6" s="420"/>
      <c r="BK6" s="420"/>
      <c r="BL6" s="420"/>
      <c r="BM6" s="420"/>
      <c r="BN6" s="420"/>
      <c r="BO6" s="420"/>
      <c r="BP6" s="420"/>
      <c r="BQ6" s="420"/>
      <c r="BR6" s="420"/>
      <c r="BS6" s="420"/>
      <c r="BT6" s="420"/>
      <c r="BU6" s="420"/>
      <c r="BV6" s="420"/>
      <c r="BW6" s="420"/>
      <c r="BX6" s="420"/>
      <c r="BY6" s="420"/>
      <c r="BZ6" s="420"/>
      <c r="CA6" s="420"/>
      <c r="CB6" s="420"/>
      <c r="CC6" s="420"/>
      <c r="CD6" s="420"/>
      <c r="CE6" s="420"/>
      <c r="CF6" s="420"/>
      <c r="CG6" s="420"/>
      <c r="CH6" s="420"/>
      <c r="CI6" s="420"/>
      <c r="CJ6" s="420"/>
      <c r="CK6" s="420"/>
      <c r="CL6" s="420"/>
      <c r="CM6" s="420"/>
      <c r="CN6" s="420"/>
      <c r="CO6" s="420"/>
      <c r="CP6" s="420"/>
      <c r="CQ6" s="420"/>
      <c r="CR6" s="420"/>
      <c r="CS6" s="420"/>
      <c r="CT6" s="420"/>
      <c r="CU6" s="420"/>
      <c r="CV6" s="420"/>
      <c r="CW6" s="420"/>
      <c r="CX6" s="420"/>
      <c r="CY6" s="420"/>
      <c r="CZ6" s="420"/>
      <c r="DA6" s="420"/>
      <c r="DB6" s="420"/>
      <c r="DC6" s="420"/>
      <c r="DD6" s="420"/>
      <c r="DE6" s="420"/>
      <c r="DF6" s="291"/>
      <c r="DG6" s="291"/>
      <c r="DH6" s="291"/>
      <c r="DI6" s="291"/>
      <c r="DJ6" s="291"/>
      <c r="DK6" s="291"/>
      <c r="DL6" s="291"/>
      <c r="DM6" s="291"/>
      <c r="DN6" s="291"/>
      <c r="DO6" s="291"/>
      <c r="DP6" s="291"/>
      <c r="DQ6" s="291"/>
      <c r="DR6" s="291"/>
      <c r="DS6" s="291"/>
      <c r="DT6" s="291"/>
      <c r="DU6" s="291"/>
      <c r="DV6" s="291"/>
      <c r="DW6" s="291"/>
    </row>
    <row r="7" spans="1:143" s="290" customFormat="1" ht="13.2" x14ac:dyDescent="0.2">
      <c r="A7" s="420"/>
      <c r="B7" s="420"/>
      <c r="C7" s="420"/>
      <c r="D7" s="420"/>
      <c r="E7" s="420"/>
      <c r="F7" s="420"/>
      <c r="G7" s="420"/>
      <c r="H7" s="420"/>
      <c r="I7" s="420"/>
      <c r="J7" s="420"/>
      <c r="K7" s="420"/>
      <c r="L7" s="420"/>
      <c r="M7" s="420"/>
      <c r="N7" s="420"/>
      <c r="O7" s="420"/>
      <c r="P7" s="420"/>
      <c r="Q7" s="420"/>
      <c r="R7" s="420"/>
      <c r="S7" s="420"/>
      <c r="T7" s="420"/>
      <c r="U7" s="420"/>
      <c r="V7" s="420"/>
      <c r="W7" s="420"/>
      <c r="X7" s="420"/>
      <c r="Y7" s="420"/>
      <c r="Z7" s="420"/>
      <c r="AA7" s="420"/>
      <c r="AB7" s="420"/>
      <c r="AC7" s="420"/>
      <c r="AD7" s="420"/>
      <c r="AE7" s="420"/>
      <c r="AF7" s="420"/>
      <c r="AG7" s="420"/>
      <c r="AH7" s="420"/>
      <c r="AI7" s="420"/>
      <c r="AJ7" s="420"/>
      <c r="AK7" s="420"/>
      <c r="AL7" s="420"/>
      <c r="AM7" s="420"/>
      <c r="AN7" s="420"/>
      <c r="AO7" s="420"/>
      <c r="AP7" s="420"/>
      <c r="AQ7" s="420"/>
      <c r="AR7" s="420"/>
      <c r="AS7" s="420"/>
      <c r="AT7" s="420"/>
      <c r="AU7" s="420"/>
      <c r="AV7" s="420"/>
      <c r="AW7" s="420"/>
      <c r="AX7" s="420"/>
      <c r="AY7" s="420"/>
      <c r="AZ7" s="420"/>
      <c r="BA7" s="420"/>
      <c r="BB7" s="420"/>
      <c r="BC7" s="420"/>
      <c r="BD7" s="420"/>
      <c r="BE7" s="420"/>
      <c r="BF7" s="420"/>
      <c r="BG7" s="420"/>
      <c r="BH7" s="420"/>
      <c r="BI7" s="420"/>
      <c r="BJ7" s="420"/>
      <c r="BK7" s="420"/>
      <c r="BL7" s="420"/>
      <c r="BM7" s="420"/>
      <c r="BN7" s="420"/>
      <c r="BO7" s="420"/>
      <c r="BP7" s="420"/>
      <c r="BQ7" s="420"/>
      <c r="BR7" s="420"/>
      <c r="BS7" s="420"/>
      <c r="BT7" s="420"/>
      <c r="BU7" s="420"/>
      <c r="BV7" s="420"/>
      <c r="BW7" s="420"/>
      <c r="BX7" s="420"/>
      <c r="BY7" s="420"/>
      <c r="BZ7" s="420"/>
      <c r="CA7" s="420"/>
      <c r="CB7" s="420"/>
      <c r="CC7" s="420"/>
      <c r="CD7" s="420"/>
      <c r="CE7" s="420"/>
      <c r="CF7" s="420"/>
      <c r="CG7" s="420"/>
      <c r="CH7" s="420"/>
      <c r="CI7" s="420"/>
      <c r="CJ7" s="420"/>
      <c r="CK7" s="420"/>
      <c r="CL7" s="420"/>
      <c r="CM7" s="420"/>
      <c r="CN7" s="420"/>
      <c r="CO7" s="420"/>
      <c r="CP7" s="420"/>
      <c r="CQ7" s="420"/>
      <c r="CR7" s="420"/>
      <c r="CS7" s="420"/>
      <c r="CT7" s="420"/>
      <c r="CU7" s="420"/>
      <c r="CV7" s="420"/>
      <c r="CW7" s="420"/>
      <c r="CX7" s="420"/>
      <c r="CY7" s="420"/>
      <c r="CZ7" s="420"/>
      <c r="DA7" s="420"/>
      <c r="DB7" s="420"/>
      <c r="DC7" s="420"/>
      <c r="DD7" s="420"/>
      <c r="DE7" s="420"/>
      <c r="DF7" s="291"/>
      <c r="DG7" s="291"/>
      <c r="DH7" s="291"/>
      <c r="DI7" s="291"/>
      <c r="DJ7" s="291"/>
      <c r="DK7" s="291"/>
      <c r="DL7" s="291"/>
      <c r="DM7" s="291"/>
      <c r="DN7" s="291"/>
      <c r="DO7" s="291"/>
      <c r="DP7" s="291"/>
      <c r="DQ7" s="291"/>
      <c r="DR7" s="291"/>
      <c r="DS7" s="291"/>
      <c r="DT7" s="291"/>
      <c r="DU7" s="291"/>
      <c r="DV7" s="291"/>
      <c r="DW7" s="291"/>
    </row>
    <row r="8" spans="1:143" s="290" customFormat="1" ht="13.2" x14ac:dyDescent="0.2">
      <c r="A8" s="420"/>
      <c r="B8" s="420"/>
      <c r="C8" s="420"/>
      <c r="D8" s="420"/>
      <c r="E8" s="420"/>
      <c r="F8" s="420"/>
      <c r="G8" s="420"/>
      <c r="H8" s="420"/>
      <c r="I8" s="420"/>
      <c r="J8" s="420"/>
      <c r="K8" s="420"/>
      <c r="L8" s="420"/>
      <c r="M8" s="420"/>
      <c r="N8" s="420"/>
      <c r="O8" s="420"/>
      <c r="P8" s="420"/>
      <c r="Q8" s="420"/>
      <c r="R8" s="420"/>
      <c r="S8" s="420"/>
      <c r="T8" s="420"/>
      <c r="U8" s="420"/>
      <c r="V8" s="420"/>
      <c r="W8" s="420"/>
      <c r="X8" s="420"/>
      <c r="Y8" s="420"/>
      <c r="Z8" s="420"/>
      <c r="AA8" s="420"/>
      <c r="AB8" s="420"/>
      <c r="AC8" s="420"/>
      <c r="AD8" s="420"/>
      <c r="AE8" s="420"/>
      <c r="AF8" s="420"/>
      <c r="AG8" s="420"/>
      <c r="AH8" s="420"/>
      <c r="AI8" s="420"/>
      <c r="AJ8" s="420"/>
      <c r="AK8" s="420"/>
      <c r="AL8" s="420"/>
      <c r="AM8" s="420"/>
      <c r="AN8" s="420"/>
      <c r="AO8" s="420"/>
      <c r="AP8" s="420"/>
      <c r="AQ8" s="420"/>
      <c r="AR8" s="420"/>
      <c r="AS8" s="420"/>
      <c r="AT8" s="420"/>
      <c r="AU8" s="420"/>
      <c r="AV8" s="420"/>
      <c r="AW8" s="420"/>
      <c r="AX8" s="420"/>
      <c r="AY8" s="420"/>
      <c r="AZ8" s="420"/>
      <c r="BA8" s="420"/>
      <c r="BB8" s="420"/>
      <c r="BC8" s="420"/>
      <c r="BD8" s="420"/>
      <c r="BE8" s="420"/>
      <c r="BF8" s="420"/>
      <c r="BG8" s="420"/>
      <c r="BH8" s="420"/>
      <c r="BI8" s="420"/>
      <c r="BJ8" s="420"/>
      <c r="BK8" s="420"/>
      <c r="BL8" s="420"/>
      <c r="BM8" s="420"/>
      <c r="BN8" s="420"/>
      <c r="BO8" s="420"/>
      <c r="BP8" s="420"/>
      <c r="BQ8" s="420"/>
      <c r="BR8" s="420"/>
      <c r="BS8" s="420"/>
      <c r="BT8" s="420"/>
      <c r="BU8" s="420"/>
      <c r="BV8" s="420"/>
      <c r="BW8" s="420"/>
      <c r="BX8" s="420"/>
      <c r="BY8" s="420"/>
      <c r="BZ8" s="420"/>
      <c r="CA8" s="420"/>
      <c r="CB8" s="420"/>
      <c r="CC8" s="420"/>
      <c r="CD8" s="420"/>
      <c r="CE8" s="420"/>
      <c r="CF8" s="420"/>
      <c r="CG8" s="420"/>
      <c r="CH8" s="420"/>
      <c r="CI8" s="420"/>
      <c r="CJ8" s="420"/>
      <c r="CK8" s="420"/>
      <c r="CL8" s="420"/>
      <c r="CM8" s="420"/>
      <c r="CN8" s="420"/>
      <c r="CO8" s="420"/>
      <c r="CP8" s="420"/>
      <c r="CQ8" s="420"/>
      <c r="CR8" s="420"/>
      <c r="CS8" s="420"/>
      <c r="CT8" s="420"/>
      <c r="CU8" s="420"/>
      <c r="CV8" s="420"/>
      <c r="CW8" s="420"/>
      <c r="CX8" s="420"/>
      <c r="CY8" s="420"/>
      <c r="CZ8" s="420"/>
      <c r="DA8" s="420"/>
      <c r="DB8" s="420"/>
      <c r="DC8" s="420"/>
      <c r="DD8" s="420"/>
      <c r="DE8" s="420"/>
      <c r="DF8" s="291"/>
      <c r="DG8" s="291"/>
      <c r="DH8" s="291"/>
      <c r="DI8" s="291"/>
      <c r="DJ8" s="291"/>
      <c r="DK8" s="291"/>
      <c r="DL8" s="291"/>
      <c r="DM8" s="291"/>
      <c r="DN8" s="291"/>
      <c r="DO8" s="291"/>
      <c r="DP8" s="291"/>
      <c r="DQ8" s="291"/>
      <c r="DR8" s="291"/>
      <c r="DS8" s="291"/>
      <c r="DT8" s="291"/>
      <c r="DU8" s="291"/>
      <c r="DV8" s="291"/>
      <c r="DW8" s="291"/>
    </row>
    <row r="9" spans="1:143" s="290" customFormat="1" ht="13.2" x14ac:dyDescent="0.2">
      <c r="A9" s="420"/>
      <c r="B9" s="420"/>
      <c r="C9" s="420"/>
      <c r="D9" s="420"/>
      <c r="E9" s="420"/>
      <c r="F9" s="420"/>
      <c r="G9" s="420"/>
      <c r="H9" s="420"/>
      <c r="I9" s="420"/>
      <c r="J9" s="420"/>
      <c r="K9" s="420"/>
      <c r="L9" s="420"/>
      <c r="M9" s="420"/>
      <c r="N9" s="420"/>
      <c r="O9" s="420"/>
      <c r="P9" s="420"/>
      <c r="Q9" s="420"/>
      <c r="R9" s="420"/>
      <c r="S9" s="420"/>
      <c r="T9" s="420"/>
      <c r="U9" s="420"/>
      <c r="V9" s="420"/>
      <c r="W9" s="420"/>
      <c r="X9" s="420"/>
      <c r="Y9" s="420"/>
      <c r="Z9" s="420"/>
      <c r="AA9" s="420"/>
      <c r="AB9" s="420"/>
      <c r="AC9" s="420"/>
      <c r="AD9" s="420"/>
      <c r="AE9" s="420"/>
      <c r="AF9" s="420"/>
      <c r="AG9" s="420"/>
      <c r="AH9" s="420"/>
      <c r="AI9" s="420"/>
      <c r="AJ9" s="420"/>
      <c r="AK9" s="420"/>
      <c r="AL9" s="420"/>
      <c r="AM9" s="420"/>
      <c r="AN9" s="420"/>
      <c r="AO9" s="420"/>
      <c r="AP9" s="420"/>
      <c r="AQ9" s="420"/>
      <c r="AR9" s="420"/>
      <c r="AS9" s="420"/>
      <c r="AT9" s="420"/>
      <c r="AU9" s="420"/>
      <c r="AV9" s="420"/>
      <c r="AW9" s="420"/>
      <c r="AX9" s="420"/>
      <c r="AY9" s="420"/>
      <c r="AZ9" s="420"/>
      <c r="BA9" s="420"/>
      <c r="BB9" s="420"/>
      <c r="BC9" s="420"/>
      <c r="BD9" s="420"/>
      <c r="BE9" s="420"/>
      <c r="BF9" s="420"/>
      <c r="BG9" s="420"/>
      <c r="BH9" s="420"/>
      <c r="BI9" s="420"/>
      <c r="BJ9" s="420"/>
      <c r="BK9" s="420"/>
      <c r="BL9" s="420"/>
      <c r="BM9" s="420"/>
      <c r="BN9" s="420"/>
      <c r="BO9" s="420"/>
      <c r="BP9" s="420"/>
      <c r="BQ9" s="420"/>
      <c r="BR9" s="420"/>
      <c r="BS9" s="420"/>
      <c r="BT9" s="420"/>
      <c r="BU9" s="420"/>
      <c r="BV9" s="420"/>
      <c r="BW9" s="420"/>
      <c r="BX9" s="420"/>
      <c r="BY9" s="420"/>
      <c r="BZ9" s="420"/>
      <c r="CA9" s="420"/>
      <c r="CB9" s="420"/>
      <c r="CC9" s="420"/>
      <c r="CD9" s="420"/>
      <c r="CE9" s="420"/>
      <c r="CF9" s="420"/>
      <c r="CG9" s="420"/>
      <c r="CH9" s="420"/>
      <c r="CI9" s="420"/>
      <c r="CJ9" s="420"/>
      <c r="CK9" s="420"/>
      <c r="CL9" s="420"/>
      <c r="CM9" s="420"/>
      <c r="CN9" s="420"/>
      <c r="CO9" s="420"/>
      <c r="CP9" s="420"/>
      <c r="CQ9" s="420"/>
      <c r="CR9" s="420"/>
      <c r="CS9" s="420"/>
      <c r="CT9" s="420"/>
      <c r="CU9" s="420"/>
      <c r="CV9" s="420"/>
      <c r="CW9" s="420"/>
      <c r="CX9" s="420"/>
      <c r="CY9" s="420"/>
      <c r="CZ9" s="420"/>
      <c r="DA9" s="420"/>
      <c r="DB9" s="420"/>
      <c r="DC9" s="420"/>
      <c r="DD9" s="420"/>
      <c r="DE9" s="420"/>
      <c r="DF9" s="291"/>
      <c r="DG9" s="291"/>
      <c r="DH9" s="291"/>
      <c r="DI9" s="291"/>
      <c r="DJ9" s="291"/>
      <c r="DK9" s="291"/>
      <c r="DL9" s="291"/>
      <c r="DM9" s="291"/>
      <c r="DN9" s="291"/>
      <c r="DO9" s="291"/>
      <c r="DP9" s="291"/>
      <c r="DQ9" s="291"/>
      <c r="DR9" s="291"/>
      <c r="DS9" s="291"/>
      <c r="DT9" s="291"/>
      <c r="DU9" s="291"/>
      <c r="DV9" s="291"/>
      <c r="DW9" s="291"/>
    </row>
    <row r="10" spans="1:143" s="290" customFormat="1" ht="13.2" x14ac:dyDescent="0.2">
      <c r="A10" s="420"/>
      <c r="B10" s="420"/>
      <c r="C10" s="420"/>
      <c r="D10" s="420"/>
      <c r="E10" s="420"/>
      <c r="F10" s="420"/>
      <c r="G10" s="420"/>
      <c r="H10" s="420"/>
      <c r="I10" s="420"/>
      <c r="J10" s="420"/>
      <c r="K10" s="420"/>
      <c r="L10" s="420"/>
      <c r="M10" s="420"/>
      <c r="N10" s="420"/>
      <c r="O10" s="420"/>
      <c r="P10" s="420"/>
      <c r="Q10" s="420"/>
      <c r="R10" s="420"/>
      <c r="S10" s="420"/>
      <c r="T10" s="420"/>
      <c r="U10" s="420"/>
      <c r="V10" s="420"/>
      <c r="W10" s="420"/>
      <c r="X10" s="420"/>
      <c r="Y10" s="420"/>
      <c r="Z10" s="420"/>
      <c r="AA10" s="420"/>
      <c r="AB10" s="420"/>
      <c r="AC10" s="420"/>
      <c r="AD10" s="420"/>
      <c r="AE10" s="420"/>
      <c r="AF10" s="420"/>
      <c r="AG10" s="420"/>
      <c r="AH10" s="420"/>
      <c r="AI10" s="420"/>
      <c r="AJ10" s="420"/>
      <c r="AK10" s="420"/>
      <c r="AL10" s="420"/>
      <c r="AM10" s="420"/>
      <c r="AN10" s="420"/>
      <c r="AO10" s="420"/>
      <c r="AP10" s="420"/>
      <c r="AQ10" s="420"/>
      <c r="AR10" s="420"/>
      <c r="AS10" s="420"/>
      <c r="AT10" s="420"/>
      <c r="AU10" s="420"/>
      <c r="AV10" s="420"/>
      <c r="AW10" s="420"/>
      <c r="AX10" s="420"/>
      <c r="AY10" s="420"/>
      <c r="AZ10" s="420"/>
      <c r="BA10" s="420"/>
      <c r="BB10" s="420"/>
      <c r="BC10" s="420"/>
      <c r="BD10" s="420"/>
      <c r="BE10" s="420"/>
      <c r="BF10" s="420"/>
      <c r="BG10" s="420"/>
      <c r="BH10" s="420"/>
      <c r="BI10" s="420"/>
      <c r="BJ10" s="420"/>
      <c r="BK10" s="420"/>
      <c r="BL10" s="420"/>
      <c r="BM10" s="420"/>
      <c r="BN10" s="420"/>
      <c r="BO10" s="420"/>
      <c r="BP10" s="420"/>
      <c r="BQ10" s="420"/>
      <c r="BR10" s="420"/>
      <c r="BS10" s="420"/>
      <c r="BT10" s="420"/>
      <c r="BU10" s="420"/>
      <c r="BV10" s="420"/>
      <c r="BW10" s="420"/>
      <c r="BX10" s="420"/>
      <c r="BY10" s="420"/>
      <c r="BZ10" s="420"/>
      <c r="CA10" s="420"/>
      <c r="CB10" s="420"/>
      <c r="CC10" s="420"/>
      <c r="CD10" s="420"/>
      <c r="CE10" s="420"/>
      <c r="CF10" s="420"/>
      <c r="CG10" s="420"/>
      <c r="CH10" s="420"/>
      <c r="CI10" s="420"/>
      <c r="CJ10" s="420"/>
      <c r="CK10" s="420"/>
      <c r="CL10" s="420"/>
      <c r="CM10" s="420"/>
      <c r="CN10" s="420"/>
      <c r="CO10" s="420"/>
      <c r="CP10" s="420"/>
      <c r="CQ10" s="420"/>
      <c r="CR10" s="420"/>
      <c r="CS10" s="420"/>
      <c r="CT10" s="420"/>
      <c r="CU10" s="420"/>
      <c r="CV10" s="420"/>
      <c r="CW10" s="420"/>
      <c r="CX10" s="420"/>
      <c r="CY10" s="420"/>
      <c r="CZ10" s="420"/>
      <c r="DA10" s="420"/>
      <c r="DB10" s="420"/>
      <c r="DC10" s="420"/>
      <c r="DD10" s="420"/>
      <c r="DE10" s="420"/>
      <c r="DF10" s="291"/>
      <c r="DG10" s="291"/>
      <c r="DH10" s="291"/>
      <c r="DI10" s="291"/>
      <c r="DJ10" s="291"/>
      <c r="DK10" s="291"/>
      <c r="DL10" s="291"/>
      <c r="DM10" s="291"/>
      <c r="DN10" s="291"/>
      <c r="DO10" s="291"/>
      <c r="DP10" s="291"/>
      <c r="DQ10" s="291"/>
      <c r="DR10" s="291"/>
      <c r="DS10" s="291"/>
      <c r="DT10" s="291"/>
      <c r="DU10" s="291"/>
      <c r="DV10" s="291"/>
      <c r="DW10" s="291"/>
      <c r="EM10" s="290" t="s">
        <v>606</v>
      </c>
    </row>
    <row r="11" spans="1:143" s="290" customFormat="1" ht="13.2" x14ac:dyDescent="0.2">
      <c r="A11" s="420"/>
      <c r="B11" s="420"/>
      <c r="C11" s="420"/>
      <c r="D11" s="420"/>
      <c r="E11" s="420"/>
      <c r="F11" s="420"/>
      <c r="G11" s="420"/>
      <c r="H11" s="420"/>
      <c r="I11" s="420"/>
      <c r="J11" s="420"/>
      <c r="K11" s="420"/>
      <c r="L11" s="420"/>
      <c r="M11" s="420"/>
      <c r="N11" s="420"/>
      <c r="O11" s="420"/>
      <c r="P11" s="420"/>
      <c r="Q11" s="420"/>
      <c r="R11" s="420"/>
      <c r="S11" s="420"/>
      <c r="T11" s="420"/>
      <c r="U11" s="420"/>
      <c r="V11" s="420"/>
      <c r="W11" s="420"/>
      <c r="X11" s="420"/>
      <c r="Y11" s="420"/>
      <c r="Z11" s="420"/>
      <c r="AA11" s="420"/>
      <c r="AB11" s="420"/>
      <c r="AC11" s="420"/>
      <c r="AD11" s="420"/>
      <c r="AE11" s="420"/>
      <c r="AF11" s="420"/>
      <c r="AG11" s="420"/>
      <c r="AH11" s="420"/>
      <c r="AI11" s="420"/>
      <c r="AJ11" s="420"/>
      <c r="AK11" s="420"/>
      <c r="AL11" s="420"/>
      <c r="AM11" s="420"/>
      <c r="AN11" s="420"/>
      <c r="AO11" s="420"/>
      <c r="AP11" s="420"/>
      <c r="AQ11" s="420"/>
      <c r="AR11" s="420"/>
      <c r="AS11" s="420"/>
      <c r="AT11" s="420"/>
      <c r="AU11" s="420"/>
      <c r="AV11" s="420"/>
      <c r="AW11" s="420"/>
      <c r="AX11" s="420"/>
      <c r="AY11" s="420"/>
      <c r="AZ11" s="420"/>
      <c r="BA11" s="420"/>
      <c r="BB11" s="420"/>
      <c r="BC11" s="420"/>
      <c r="BD11" s="420"/>
      <c r="BE11" s="420"/>
      <c r="BF11" s="420"/>
      <c r="BG11" s="420"/>
      <c r="BH11" s="420"/>
      <c r="BI11" s="420"/>
      <c r="BJ11" s="420"/>
      <c r="BK11" s="420"/>
      <c r="BL11" s="420"/>
      <c r="BM11" s="420"/>
      <c r="BN11" s="420"/>
      <c r="BO11" s="420"/>
      <c r="BP11" s="420"/>
      <c r="BQ11" s="420"/>
      <c r="BR11" s="420"/>
      <c r="BS11" s="420"/>
      <c r="BT11" s="420"/>
      <c r="BU11" s="420"/>
      <c r="BV11" s="420"/>
      <c r="BW11" s="420"/>
      <c r="BX11" s="420"/>
      <c r="BY11" s="420"/>
      <c r="BZ11" s="420"/>
      <c r="CA11" s="420"/>
      <c r="CB11" s="420"/>
      <c r="CC11" s="420"/>
      <c r="CD11" s="420"/>
      <c r="CE11" s="420"/>
      <c r="CF11" s="420"/>
      <c r="CG11" s="420"/>
      <c r="CH11" s="420"/>
      <c r="CI11" s="420"/>
      <c r="CJ11" s="420"/>
      <c r="CK11" s="420"/>
      <c r="CL11" s="420"/>
      <c r="CM11" s="420"/>
      <c r="CN11" s="420"/>
      <c r="CO11" s="420"/>
      <c r="CP11" s="420"/>
      <c r="CQ11" s="420"/>
      <c r="CR11" s="420"/>
      <c r="CS11" s="420"/>
      <c r="CT11" s="420"/>
      <c r="CU11" s="420"/>
      <c r="CV11" s="420"/>
      <c r="CW11" s="420"/>
      <c r="CX11" s="420"/>
      <c r="CY11" s="420"/>
      <c r="CZ11" s="420"/>
      <c r="DA11" s="420"/>
      <c r="DB11" s="420"/>
      <c r="DC11" s="420"/>
      <c r="DD11" s="420"/>
      <c r="DE11" s="420"/>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2" x14ac:dyDescent="0.2">
      <c r="A12" s="420"/>
      <c r="B12" s="420"/>
      <c r="C12" s="420"/>
      <c r="D12" s="420"/>
      <c r="E12" s="420"/>
      <c r="F12" s="420"/>
      <c r="G12" s="420"/>
      <c r="H12" s="420"/>
      <c r="I12" s="420"/>
      <c r="J12" s="420"/>
      <c r="K12" s="420"/>
      <c r="L12" s="420"/>
      <c r="M12" s="420"/>
      <c r="N12" s="420"/>
      <c r="O12" s="420"/>
      <c r="P12" s="420"/>
      <c r="Q12" s="420"/>
      <c r="R12" s="420"/>
      <c r="S12" s="420"/>
      <c r="T12" s="420"/>
      <c r="U12" s="420"/>
      <c r="V12" s="420"/>
      <c r="W12" s="420"/>
      <c r="X12" s="420"/>
      <c r="Y12" s="420"/>
      <c r="Z12" s="420"/>
      <c r="AA12" s="420"/>
      <c r="AB12" s="420"/>
      <c r="AC12" s="420"/>
      <c r="AD12" s="420"/>
      <c r="AE12" s="420"/>
      <c r="AF12" s="420"/>
      <c r="AG12" s="420"/>
      <c r="AH12" s="420"/>
      <c r="AI12" s="420"/>
      <c r="AJ12" s="420"/>
      <c r="AK12" s="420"/>
      <c r="AL12" s="420"/>
      <c r="AM12" s="420"/>
      <c r="AN12" s="420"/>
      <c r="AO12" s="420"/>
      <c r="AP12" s="420"/>
      <c r="AQ12" s="420"/>
      <c r="AR12" s="420"/>
      <c r="AS12" s="420"/>
      <c r="AT12" s="420"/>
      <c r="AU12" s="420"/>
      <c r="AV12" s="420"/>
      <c r="AW12" s="420"/>
      <c r="AX12" s="420"/>
      <c r="AY12" s="420"/>
      <c r="AZ12" s="420"/>
      <c r="BA12" s="420"/>
      <c r="BB12" s="420"/>
      <c r="BC12" s="420"/>
      <c r="BD12" s="420"/>
      <c r="BE12" s="420"/>
      <c r="BF12" s="420"/>
      <c r="BG12" s="420"/>
      <c r="BH12" s="420"/>
      <c r="BI12" s="420"/>
      <c r="BJ12" s="420"/>
      <c r="BK12" s="420"/>
      <c r="BL12" s="420"/>
      <c r="BM12" s="420"/>
      <c r="BN12" s="420"/>
      <c r="BO12" s="420"/>
      <c r="BP12" s="420"/>
      <c r="BQ12" s="420"/>
      <c r="BR12" s="420"/>
      <c r="BS12" s="420"/>
      <c r="BT12" s="420"/>
      <c r="BU12" s="420"/>
      <c r="BV12" s="420"/>
      <c r="BW12" s="420"/>
      <c r="BX12" s="420"/>
      <c r="BY12" s="420"/>
      <c r="BZ12" s="420"/>
      <c r="CA12" s="420"/>
      <c r="CB12" s="420"/>
      <c r="CC12" s="420"/>
      <c r="CD12" s="420"/>
      <c r="CE12" s="420"/>
      <c r="CF12" s="420"/>
      <c r="CG12" s="420"/>
      <c r="CH12" s="420"/>
      <c r="CI12" s="420"/>
      <c r="CJ12" s="420"/>
      <c r="CK12" s="420"/>
      <c r="CL12" s="420"/>
      <c r="CM12" s="420"/>
      <c r="CN12" s="420"/>
      <c r="CO12" s="420"/>
      <c r="CP12" s="420"/>
      <c r="CQ12" s="420"/>
      <c r="CR12" s="420"/>
      <c r="CS12" s="420"/>
      <c r="CT12" s="420"/>
      <c r="CU12" s="420"/>
      <c r="CV12" s="420"/>
      <c r="CW12" s="420"/>
      <c r="CX12" s="420"/>
      <c r="CY12" s="420"/>
      <c r="CZ12" s="420"/>
      <c r="DA12" s="420"/>
      <c r="DB12" s="420"/>
      <c r="DC12" s="420"/>
      <c r="DD12" s="420"/>
      <c r="DE12" s="420"/>
      <c r="DF12" s="291"/>
      <c r="DG12" s="291"/>
      <c r="DH12" s="291"/>
      <c r="DI12" s="291"/>
      <c r="DJ12" s="291"/>
      <c r="DK12" s="291"/>
      <c r="DL12" s="291"/>
      <c r="DM12" s="291"/>
      <c r="DN12" s="291"/>
      <c r="DO12" s="291"/>
      <c r="DP12" s="291"/>
      <c r="DQ12" s="291"/>
      <c r="DR12" s="291"/>
      <c r="DS12" s="291"/>
      <c r="DT12" s="291"/>
      <c r="DU12" s="291"/>
      <c r="DV12" s="291"/>
      <c r="DW12" s="291"/>
      <c r="EM12" s="290" t="s">
        <v>606</v>
      </c>
    </row>
    <row r="13" spans="1:143" s="290" customFormat="1" ht="13.2" x14ac:dyDescent="0.2">
      <c r="A13" s="420"/>
      <c r="B13" s="420"/>
      <c r="C13" s="420"/>
      <c r="D13" s="420"/>
      <c r="E13" s="420"/>
      <c r="F13" s="420"/>
      <c r="G13" s="420"/>
      <c r="H13" s="420"/>
      <c r="I13" s="420"/>
      <c r="J13" s="420"/>
      <c r="K13" s="420"/>
      <c r="L13" s="420"/>
      <c r="M13" s="420"/>
      <c r="N13" s="420"/>
      <c r="O13" s="420"/>
      <c r="P13" s="420"/>
      <c r="Q13" s="420"/>
      <c r="R13" s="420"/>
      <c r="S13" s="420"/>
      <c r="T13" s="420"/>
      <c r="U13" s="420"/>
      <c r="V13" s="420"/>
      <c r="W13" s="420"/>
      <c r="X13" s="420"/>
      <c r="Y13" s="420"/>
      <c r="Z13" s="420"/>
      <c r="AA13" s="420"/>
      <c r="AB13" s="420"/>
      <c r="AC13" s="420"/>
      <c r="AD13" s="420"/>
      <c r="AE13" s="420"/>
      <c r="AF13" s="420"/>
      <c r="AG13" s="420"/>
      <c r="AH13" s="420"/>
      <c r="AI13" s="420"/>
      <c r="AJ13" s="420"/>
      <c r="AK13" s="420"/>
      <c r="AL13" s="420"/>
      <c r="AM13" s="420"/>
      <c r="AN13" s="420"/>
      <c r="AO13" s="420"/>
      <c r="AP13" s="420"/>
      <c r="AQ13" s="420"/>
      <c r="AR13" s="420"/>
      <c r="AS13" s="420"/>
      <c r="AT13" s="420"/>
      <c r="AU13" s="420"/>
      <c r="AV13" s="420"/>
      <c r="AW13" s="420"/>
      <c r="AX13" s="420"/>
      <c r="AY13" s="420"/>
      <c r="AZ13" s="420"/>
      <c r="BA13" s="420"/>
      <c r="BB13" s="420"/>
      <c r="BC13" s="420"/>
      <c r="BD13" s="420"/>
      <c r="BE13" s="420"/>
      <c r="BF13" s="420"/>
      <c r="BG13" s="420"/>
      <c r="BH13" s="420"/>
      <c r="BI13" s="420"/>
      <c r="BJ13" s="420"/>
      <c r="BK13" s="420"/>
      <c r="BL13" s="420"/>
      <c r="BM13" s="420"/>
      <c r="BN13" s="420"/>
      <c r="BO13" s="420"/>
      <c r="BP13" s="420"/>
      <c r="BQ13" s="420"/>
      <c r="BR13" s="420"/>
      <c r="BS13" s="420"/>
      <c r="BT13" s="420"/>
      <c r="BU13" s="420"/>
      <c r="BV13" s="420"/>
      <c r="BW13" s="420"/>
      <c r="BX13" s="420"/>
      <c r="BY13" s="420"/>
      <c r="BZ13" s="420"/>
      <c r="CA13" s="420"/>
      <c r="CB13" s="420"/>
      <c r="CC13" s="420"/>
      <c r="CD13" s="420"/>
      <c r="CE13" s="420"/>
      <c r="CF13" s="420"/>
      <c r="CG13" s="420"/>
      <c r="CH13" s="420"/>
      <c r="CI13" s="420"/>
      <c r="CJ13" s="420"/>
      <c r="CK13" s="420"/>
      <c r="CL13" s="420"/>
      <c r="CM13" s="420"/>
      <c r="CN13" s="420"/>
      <c r="CO13" s="420"/>
      <c r="CP13" s="420"/>
      <c r="CQ13" s="420"/>
      <c r="CR13" s="420"/>
      <c r="CS13" s="420"/>
      <c r="CT13" s="420"/>
      <c r="CU13" s="420"/>
      <c r="CV13" s="420"/>
      <c r="CW13" s="420"/>
      <c r="CX13" s="420"/>
      <c r="CY13" s="420"/>
      <c r="CZ13" s="420"/>
      <c r="DA13" s="420"/>
      <c r="DB13" s="420"/>
      <c r="DC13" s="420"/>
      <c r="DD13" s="420"/>
      <c r="DE13" s="420"/>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2" x14ac:dyDescent="0.2">
      <c r="A14" s="420"/>
      <c r="B14" s="420"/>
      <c r="C14" s="420"/>
      <c r="D14" s="420"/>
      <c r="E14" s="420"/>
      <c r="F14" s="420"/>
      <c r="G14" s="420"/>
      <c r="H14" s="420"/>
      <c r="I14" s="420"/>
      <c r="J14" s="420"/>
      <c r="K14" s="420"/>
      <c r="L14" s="420"/>
      <c r="M14" s="420"/>
      <c r="N14" s="420"/>
      <c r="O14" s="420"/>
      <c r="P14" s="420"/>
      <c r="Q14" s="420"/>
      <c r="R14" s="420"/>
      <c r="S14" s="420"/>
      <c r="T14" s="420"/>
      <c r="U14" s="420"/>
      <c r="V14" s="420"/>
      <c r="W14" s="420"/>
      <c r="X14" s="420"/>
      <c r="Y14" s="420"/>
      <c r="Z14" s="420"/>
      <c r="AA14" s="420"/>
      <c r="AB14" s="420"/>
      <c r="AC14" s="420"/>
      <c r="AD14" s="420"/>
      <c r="AE14" s="420"/>
      <c r="AF14" s="420"/>
      <c r="AG14" s="420"/>
      <c r="AH14" s="420"/>
      <c r="AI14" s="420"/>
      <c r="AJ14" s="420"/>
      <c r="AK14" s="420"/>
      <c r="AL14" s="420"/>
      <c r="AM14" s="420"/>
      <c r="AN14" s="420"/>
      <c r="AO14" s="420"/>
      <c r="AP14" s="420"/>
      <c r="AQ14" s="420"/>
      <c r="AR14" s="420"/>
      <c r="AS14" s="420"/>
      <c r="AT14" s="420"/>
      <c r="AU14" s="420"/>
      <c r="AV14" s="420"/>
      <c r="AW14" s="420"/>
      <c r="AX14" s="420"/>
      <c r="AY14" s="420"/>
      <c r="AZ14" s="420"/>
      <c r="BA14" s="420"/>
      <c r="BB14" s="420"/>
      <c r="BC14" s="420"/>
      <c r="BD14" s="420"/>
      <c r="BE14" s="420"/>
      <c r="BF14" s="420"/>
      <c r="BG14" s="420"/>
      <c r="BH14" s="420"/>
      <c r="BI14" s="420"/>
      <c r="BJ14" s="420"/>
      <c r="BK14" s="420"/>
      <c r="BL14" s="420"/>
      <c r="BM14" s="420"/>
      <c r="BN14" s="420"/>
      <c r="BO14" s="420"/>
      <c r="BP14" s="420"/>
      <c r="BQ14" s="420"/>
      <c r="BR14" s="420"/>
      <c r="BS14" s="420"/>
      <c r="BT14" s="420"/>
      <c r="BU14" s="420"/>
      <c r="BV14" s="420"/>
      <c r="BW14" s="420"/>
      <c r="BX14" s="420"/>
      <c r="BY14" s="420"/>
      <c r="BZ14" s="420"/>
      <c r="CA14" s="420"/>
      <c r="CB14" s="420"/>
      <c r="CC14" s="420"/>
      <c r="CD14" s="420"/>
      <c r="CE14" s="420"/>
      <c r="CF14" s="420"/>
      <c r="CG14" s="420"/>
      <c r="CH14" s="420"/>
      <c r="CI14" s="420"/>
      <c r="CJ14" s="420"/>
      <c r="CK14" s="420"/>
      <c r="CL14" s="420"/>
      <c r="CM14" s="420"/>
      <c r="CN14" s="420"/>
      <c r="CO14" s="420"/>
      <c r="CP14" s="420"/>
      <c r="CQ14" s="420"/>
      <c r="CR14" s="420"/>
      <c r="CS14" s="420"/>
      <c r="CT14" s="420"/>
      <c r="CU14" s="420"/>
      <c r="CV14" s="420"/>
      <c r="CW14" s="420"/>
      <c r="CX14" s="420"/>
      <c r="CY14" s="420"/>
      <c r="CZ14" s="420"/>
      <c r="DA14" s="420"/>
      <c r="DB14" s="420"/>
      <c r="DC14" s="420"/>
      <c r="DD14" s="420"/>
      <c r="DE14" s="420"/>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2" x14ac:dyDescent="0.2">
      <c r="A15" s="385"/>
      <c r="B15" s="420"/>
      <c r="C15" s="420"/>
      <c r="D15" s="420"/>
      <c r="E15" s="420"/>
      <c r="F15" s="420"/>
      <c r="G15" s="420"/>
      <c r="H15" s="420"/>
      <c r="I15" s="420"/>
      <c r="J15" s="420"/>
      <c r="K15" s="420"/>
      <c r="L15" s="420"/>
      <c r="M15" s="420"/>
      <c r="N15" s="420"/>
      <c r="O15" s="420"/>
      <c r="P15" s="420"/>
      <c r="Q15" s="420"/>
      <c r="R15" s="420"/>
      <c r="S15" s="420"/>
      <c r="T15" s="420"/>
      <c r="U15" s="420"/>
      <c r="V15" s="420"/>
      <c r="W15" s="420"/>
      <c r="X15" s="420"/>
      <c r="Y15" s="420"/>
      <c r="Z15" s="420"/>
      <c r="AA15" s="420"/>
      <c r="AB15" s="420"/>
      <c r="AC15" s="420"/>
      <c r="AD15" s="420"/>
      <c r="AE15" s="420"/>
      <c r="AF15" s="420"/>
      <c r="AG15" s="420"/>
      <c r="AH15" s="420"/>
      <c r="AI15" s="420"/>
      <c r="AJ15" s="420"/>
      <c r="AK15" s="420"/>
      <c r="AL15" s="420"/>
      <c r="AM15" s="420"/>
      <c r="AN15" s="420"/>
      <c r="AO15" s="420"/>
      <c r="AP15" s="420"/>
      <c r="AQ15" s="420"/>
      <c r="AR15" s="420"/>
      <c r="AS15" s="420"/>
      <c r="AT15" s="420"/>
      <c r="AU15" s="420"/>
      <c r="AV15" s="420"/>
      <c r="AW15" s="420"/>
      <c r="AX15" s="420"/>
      <c r="AY15" s="420"/>
      <c r="AZ15" s="420"/>
      <c r="BA15" s="420"/>
      <c r="BB15" s="420"/>
      <c r="BC15" s="420"/>
      <c r="BD15" s="420"/>
      <c r="BE15" s="420"/>
      <c r="BF15" s="420"/>
      <c r="BG15" s="420"/>
      <c r="BH15" s="420"/>
      <c r="BI15" s="420"/>
      <c r="BJ15" s="420"/>
      <c r="BK15" s="420"/>
      <c r="BL15" s="420"/>
      <c r="BM15" s="420"/>
      <c r="BN15" s="420"/>
      <c r="BO15" s="420"/>
      <c r="BP15" s="420"/>
      <c r="BQ15" s="420"/>
      <c r="BR15" s="420"/>
      <c r="BS15" s="420"/>
      <c r="BT15" s="420"/>
      <c r="BU15" s="420"/>
      <c r="BV15" s="420"/>
      <c r="BW15" s="420"/>
      <c r="BX15" s="420"/>
      <c r="BY15" s="420"/>
      <c r="BZ15" s="420"/>
      <c r="CA15" s="420"/>
      <c r="CB15" s="420"/>
      <c r="CC15" s="420"/>
      <c r="CD15" s="420"/>
      <c r="CE15" s="420"/>
      <c r="CF15" s="420"/>
      <c r="CG15" s="420"/>
      <c r="CH15" s="420"/>
      <c r="CI15" s="420"/>
      <c r="CJ15" s="420"/>
      <c r="CK15" s="420"/>
      <c r="CL15" s="420"/>
      <c r="CM15" s="420"/>
      <c r="CN15" s="420"/>
      <c r="CO15" s="420"/>
      <c r="CP15" s="420"/>
      <c r="CQ15" s="420"/>
      <c r="CR15" s="420"/>
      <c r="CS15" s="420"/>
      <c r="CT15" s="420"/>
      <c r="CU15" s="420"/>
      <c r="CV15" s="420"/>
      <c r="CW15" s="420"/>
      <c r="CX15" s="420"/>
      <c r="CY15" s="420"/>
      <c r="CZ15" s="420"/>
      <c r="DA15" s="420"/>
      <c r="DB15" s="420"/>
      <c r="DC15" s="420"/>
      <c r="DD15" s="420"/>
      <c r="DE15" s="420"/>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2" x14ac:dyDescent="0.2">
      <c r="A16" s="385"/>
      <c r="B16" s="420"/>
      <c r="C16" s="420"/>
      <c r="D16" s="420"/>
      <c r="E16" s="420"/>
      <c r="F16" s="420"/>
      <c r="G16" s="420"/>
      <c r="H16" s="420"/>
      <c r="I16" s="420"/>
      <c r="J16" s="420"/>
      <c r="K16" s="420"/>
      <c r="L16" s="420"/>
      <c r="M16" s="420"/>
      <c r="N16" s="420"/>
      <c r="O16" s="420"/>
      <c r="P16" s="420"/>
      <c r="Q16" s="420"/>
      <c r="R16" s="420"/>
      <c r="S16" s="420"/>
      <c r="T16" s="420"/>
      <c r="U16" s="420"/>
      <c r="V16" s="420"/>
      <c r="W16" s="420"/>
      <c r="X16" s="420"/>
      <c r="Y16" s="420"/>
      <c r="Z16" s="420"/>
      <c r="AA16" s="420"/>
      <c r="AB16" s="420"/>
      <c r="AC16" s="420"/>
      <c r="AD16" s="420"/>
      <c r="AE16" s="420"/>
      <c r="AF16" s="420"/>
      <c r="AG16" s="420"/>
      <c r="AH16" s="420"/>
      <c r="AI16" s="420"/>
      <c r="AJ16" s="420"/>
      <c r="AK16" s="420"/>
      <c r="AL16" s="420"/>
      <c r="AM16" s="420"/>
      <c r="AN16" s="420"/>
      <c r="AO16" s="420"/>
      <c r="AP16" s="420"/>
      <c r="AQ16" s="420"/>
      <c r="AR16" s="420"/>
      <c r="AS16" s="420"/>
      <c r="AT16" s="420"/>
      <c r="AU16" s="420"/>
      <c r="AV16" s="420"/>
      <c r="AW16" s="420"/>
      <c r="AX16" s="420"/>
      <c r="AY16" s="420"/>
      <c r="AZ16" s="420"/>
      <c r="BA16" s="420"/>
      <c r="BB16" s="420"/>
      <c r="BC16" s="420"/>
      <c r="BD16" s="420"/>
      <c r="BE16" s="420"/>
      <c r="BF16" s="420"/>
      <c r="BG16" s="420"/>
      <c r="BH16" s="420"/>
      <c r="BI16" s="420"/>
      <c r="BJ16" s="420"/>
      <c r="BK16" s="420"/>
      <c r="BL16" s="420"/>
      <c r="BM16" s="420"/>
      <c r="BN16" s="420"/>
      <c r="BO16" s="420"/>
      <c r="BP16" s="420"/>
      <c r="BQ16" s="420"/>
      <c r="BR16" s="420"/>
      <c r="BS16" s="420"/>
      <c r="BT16" s="420"/>
      <c r="BU16" s="420"/>
      <c r="BV16" s="420"/>
      <c r="BW16" s="420"/>
      <c r="BX16" s="420"/>
      <c r="BY16" s="420"/>
      <c r="BZ16" s="420"/>
      <c r="CA16" s="420"/>
      <c r="CB16" s="420"/>
      <c r="CC16" s="420"/>
      <c r="CD16" s="420"/>
      <c r="CE16" s="420"/>
      <c r="CF16" s="420"/>
      <c r="CG16" s="420"/>
      <c r="CH16" s="420"/>
      <c r="CI16" s="420"/>
      <c r="CJ16" s="420"/>
      <c r="CK16" s="420"/>
      <c r="CL16" s="420"/>
      <c r="CM16" s="420"/>
      <c r="CN16" s="420"/>
      <c r="CO16" s="420"/>
      <c r="CP16" s="420"/>
      <c r="CQ16" s="420"/>
      <c r="CR16" s="420"/>
      <c r="CS16" s="420"/>
      <c r="CT16" s="420"/>
      <c r="CU16" s="420"/>
      <c r="CV16" s="420"/>
      <c r="CW16" s="420"/>
      <c r="CX16" s="420"/>
      <c r="CY16" s="420"/>
      <c r="CZ16" s="420"/>
      <c r="DA16" s="420"/>
      <c r="DB16" s="420"/>
      <c r="DC16" s="420"/>
      <c r="DD16" s="420"/>
      <c r="DE16" s="420"/>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2" x14ac:dyDescent="0.2">
      <c r="A17" s="385"/>
      <c r="B17" s="420"/>
      <c r="C17" s="420"/>
      <c r="D17" s="420"/>
      <c r="E17" s="420"/>
      <c r="F17" s="420"/>
      <c r="G17" s="420"/>
      <c r="H17" s="420"/>
      <c r="I17" s="420"/>
      <c r="J17" s="420"/>
      <c r="K17" s="420"/>
      <c r="L17" s="420"/>
      <c r="M17" s="420"/>
      <c r="N17" s="420"/>
      <c r="O17" s="420"/>
      <c r="P17" s="420"/>
      <c r="Q17" s="420"/>
      <c r="R17" s="420"/>
      <c r="S17" s="420"/>
      <c r="T17" s="420"/>
      <c r="U17" s="420"/>
      <c r="V17" s="420"/>
      <c r="W17" s="420"/>
      <c r="X17" s="420"/>
      <c r="Y17" s="420"/>
      <c r="Z17" s="420"/>
      <c r="AA17" s="420"/>
      <c r="AB17" s="420"/>
      <c r="AC17" s="420"/>
      <c r="AD17" s="420"/>
      <c r="AE17" s="420"/>
      <c r="AF17" s="420"/>
      <c r="AG17" s="420"/>
      <c r="AH17" s="420"/>
      <c r="AI17" s="420"/>
      <c r="AJ17" s="420"/>
      <c r="AK17" s="420"/>
      <c r="AL17" s="420"/>
      <c r="AM17" s="420"/>
      <c r="AN17" s="420"/>
      <c r="AO17" s="420"/>
      <c r="AP17" s="420"/>
      <c r="AQ17" s="420"/>
      <c r="AR17" s="420"/>
      <c r="AS17" s="420"/>
      <c r="AT17" s="420"/>
      <c r="AU17" s="420"/>
      <c r="AV17" s="420"/>
      <c r="AW17" s="420"/>
      <c r="AX17" s="420"/>
      <c r="AY17" s="420"/>
      <c r="AZ17" s="420"/>
      <c r="BA17" s="420"/>
      <c r="BB17" s="420"/>
      <c r="BC17" s="420"/>
      <c r="BD17" s="420"/>
      <c r="BE17" s="420"/>
      <c r="BF17" s="420"/>
      <c r="BG17" s="420"/>
      <c r="BH17" s="420"/>
      <c r="BI17" s="420"/>
      <c r="BJ17" s="420"/>
      <c r="BK17" s="420"/>
      <c r="BL17" s="420"/>
      <c r="BM17" s="420"/>
      <c r="BN17" s="420"/>
      <c r="BO17" s="420"/>
      <c r="BP17" s="420"/>
      <c r="BQ17" s="420"/>
      <c r="BR17" s="420"/>
      <c r="BS17" s="420"/>
      <c r="BT17" s="420"/>
      <c r="BU17" s="420"/>
      <c r="BV17" s="420"/>
      <c r="BW17" s="420"/>
      <c r="BX17" s="420"/>
      <c r="BY17" s="420"/>
      <c r="BZ17" s="420"/>
      <c r="CA17" s="420"/>
      <c r="CB17" s="420"/>
      <c r="CC17" s="420"/>
      <c r="CD17" s="420"/>
      <c r="CE17" s="420"/>
      <c r="CF17" s="420"/>
      <c r="CG17" s="420"/>
      <c r="CH17" s="420"/>
      <c r="CI17" s="420"/>
      <c r="CJ17" s="420"/>
      <c r="CK17" s="420"/>
      <c r="CL17" s="420"/>
      <c r="CM17" s="420"/>
      <c r="CN17" s="420"/>
      <c r="CO17" s="420"/>
      <c r="CP17" s="420"/>
      <c r="CQ17" s="420"/>
      <c r="CR17" s="420"/>
      <c r="CS17" s="420"/>
      <c r="CT17" s="420"/>
      <c r="CU17" s="420"/>
      <c r="CV17" s="420"/>
      <c r="CW17" s="420"/>
      <c r="CX17" s="420"/>
      <c r="CY17" s="420"/>
      <c r="CZ17" s="420"/>
      <c r="DA17" s="420"/>
      <c r="DB17" s="420"/>
      <c r="DC17" s="420"/>
      <c r="DD17" s="420"/>
      <c r="DE17" s="420"/>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2" x14ac:dyDescent="0.2">
      <c r="A18" s="385"/>
      <c r="B18" s="420"/>
      <c r="C18" s="420"/>
      <c r="D18" s="420"/>
      <c r="E18" s="420"/>
      <c r="F18" s="420"/>
      <c r="G18" s="420"/>
      <c r="H18" s="420"/>
      <c r="I18" s="420"/>
      <c r="J18" s="420"/>
      <c r="K18" s="420"/>
      <c r="L18" s="420"/>
      <c r="M18" s="420"/>
      <c r="N18" s="420"/>
      <c r="O18" s="420"/>
      <c r="P18" s="420"/>
      <c r="Q18" s="420"/>
      <c r="R18" s="420"/>
      <c r="S18" s="420"/>
      <c r="T18" s="420"/>
      <c r="U18" s="420"/>
      <c r="V18" s="420"/>
      <c r="W18" s="420"/>
      <c r="X18" s="420"/>
      <c r="Y18" s="420"/>
      <c r="Z18" s="420"/>
      <c r="AA18" s="420"/>
      <c r="AB18" s="420"/>
      <c r="AC18" s="420"/>
      <c r="AD18" s="420"/>
      <c r="AE18" s="420"/>
      <c r="AF18" s="420"/>
      <c r="AG18" s="420"/>
      <c r="AH18" s="420"/>
      <c r="AI18" s="420"/>
      <c r="AJ18" s="420"/>
      <c r="AK18" s="420"/>
      <c r="AL18" s="420"/>
      <c r="AM18" s="420"/>
      <c r="AN18" s="420"/>
      <c r="AO18" s="420"/>
      <c r="AP18" s="420"/>
      <c r="AQ18" s="420"/>
      <c r="AR18" s="420"/>
      <c r="AS18" s="420"/>
      <c r="AT18" s="420"/>
      <c r="AU18" s="420"/>
      <c r="AV18" s="420"/>
      <c r="AW18" s="420"/>
      <c r="AX18" s="420"/>
      <c r="AY18" s="420"/>
      <c r="AZ18" s="420"/>
      <c r="BA18" s="420"/>
      <c r="BB18" s="420"/>
      <c r="BC18" s="420"/>
      <c r="BD18" s="420"/>
      <c r="BE18" s="420"/>
      <c r="BF18" s="420"/>
      <c r="BG18" s="420"/>
      <c r="BH18" s="420"/>
      <c r="BI18" s="420"/>
      <c r="BJ18" s="420"/>
      <c r="BK18" s="420"/>
      <c r="BL18" s="420"/>
      <c r="BM18" s="420"/>
      <c r="BN18" s="420"/>
      <c r="BO18" s="420"/>
      <c r="BP18" s="420"/>
      <c r="BQ18" s="420"/>
      <c r="BR18" s="420"/>
      <c r="BS18" s="420"/>
      <c r="BT18" s="420"/>
      <c r="BU18" s="420"/>
      <c r="BV18" s="420"/>
      <c r="BW18" s="420"/>
      <c r="BX18" s="420"/>
      <c r="BY18" s="420"/>
      <c r="BZ18" s="420"/>
      <c r="CA18" s="420"/>
      <c r="CB18" s="420"/>
      <c r="CC18" s="420"/>
      <c r="CD18" s="420"/>
      <c r="CE18" s="420"/>
      <c r="CF18" s="420"/>
      <c r="CG18" s="420"/>
      <c r="CH18" s="420"/>
      <c r="CI18" s="420"/>
      <c r="CJ18" s="420"/>
      <c r="CK18" s="420"/>
      <c r="CL18" s="420"/>
      <c r="CM18" s="420"/>
      <c r="CN18" s="420"/>
      <c r="CO18" s="420"/>
      <c r="CP18" s="420"/>
      <c r="CQ18" s="420"/>
      <c r="CR18" s="420"/>
      <c r="CS18" s="420"/>
      <c r="CT18" s="420"/>
      <c r="CU18" s="420"/>
      <c r="CV18" s="420"/>
      <c r="CW18" s="420"/>
      <c r="CX18" s="420"/>
      <c r="CY18" s="420"/>
      <c r="CZ18" s="420"/>
      <c r="DA18" s="420"/>
      <c r="DB18" s="420"/>
      <c r="DC18" s="420"/>
      <c r="DD18" s="420"/>
      <c r="DE18" s="420"/>
      <c r="DF18" s="291"/>
      <c r="DG18" s="291"/>
      <c r="DH18" s="291"/>
      <c r="DI18" s="291"/>
      <c r="DJ18" s="291"/>
      <c r="DK18" s="291"/>
      <c r="DL18" s="291"/>
      <c r="DM18" s="291"/>
      <c r="DN18" s="291"/>
      <c r="DO18" s="291"/>
      <c r="DP18" s="291"/>
      <c r="DQ18" s="291"/>
      <c r="DR18" s="291"/>
      <c r="DS18" s="291"/>
      <c r="DT18" s="291"/>
      <c r="DU18" s="291"/>
      <c r="DV18" s="291"/>
      <c r="DW18" s="291"/>
    </row>
    <row r="19" spans="1:351" ht="13.2" x14ac:dyDescent="0.2">
      <c r="DD19" s="385"/>
      <c r="DE19" s="385"/>
    </row>
    <row r="20" spans="1:351" ht="13.2" x14ac:dyDescent="0.2">
      <c r="DD20" s="385"/>
      <c r="DE20" s="385"/>
    </row>
    <row r="21" spans="1:351" ht="16.2" x14ac:dyDescent="0.2">
      <c r="B21" s="419"/>
      <c r="C21" s="415"/>
      <c r="D21" s="415"/>
      <c r="E21" s="415"/>
      <c r="F21" s="415"/>
      <c r="G21" s="415"/>
      <c r="H21" s="415"/>
      <c r="I21" s="415"/>
      <c r="J21" s="415"/>
      <c r="K21" s="415"/>
      <c r="L21" s="415"/>
      <c r="M21" s="415"/>
      <c r="N21" s="418"/>
      <c r="O21" s="415"/>
      <c r="P21" s="415"/>
      <c r="Q21" s="415"/>
      <c r="R21" s="415"/>
      <c r="S21" s="415"/>
      <c r="T21" s="415"/>
      <c r="U21" s="415"/>
      <c r="V21" s="415"/>
      <c r="W21" s="415"/>
      <c r="X21" s="415"/>
      <c r="Y21" s="415"/>
      <c r="Z21" s="415"/>
      <c r="AA21" s="415"/>
      <c r="AB21" s="415"/>
      <c r="AC21" s="415"/>
      <c r="AD21" s="415"/>
      <c r="AE21" s="415"/>
      <c r="AF21" s="415"/>
      <c r="AG21" s="415"/>
      <c r="AH21" s="415"/>
      <c r="AI21" s="415"/>
      <c r="AJ21" s="415"/>
      <c r="AK21" s="415"/>
      <c r="AL21" s="415"/>
      <c r="AM21" s="415"/>
      <c r="AN21" s="415"/>
      <c r="AO21" s="415"/>
      <c r="AP21" s="415"/>
      <c r="AQ21" s="415"/>
      <c r="AR21" s="415"/>
      <c r="AS21" s="415"/>
      <c r="AT21" s="418"/>
      <c r="AU21" s="415"/>
      <c r="AV21" s="415"/>
      <c r="AW21" s="415"/>
      <c r="AX21" s="415"/>
      <c r="AY21" s="415"/>
      <c r="AZ21" s="415"/>
      <c r="BA21" s="415"/>
      <c r="BB21" s="415"/>
      <c r="BC21" s="415"/>
      <c r="BD21" s="415"/>
      <c r="BE21" s="415"/>
      <c r="BF21" s="418"/>
      <c r="BG21" s="415"/>
      <c r="BH21" s="415"/>
      <c r="BI21" s="415"/>
      <c r="BJ21" s="415"/>
      <c r="BK21" s="415"/>
      <c r="BL21" s="415"/>
      <c r="BM21" s="415"/>
      <c r="BN21" s="415"/>
      <c r="BO21" s="415"/>
      <c r="BP21" s="415"/>
      <c r="BQ21" s="415"/>
      <c r="BR21" s="418"/>
      <c r="BS21" s="415"/>
      <c r="BT21" s="415"/>
      <c r="BU21" s="415"/>
      <c r="BV21" s="415"/>
      <c r="BW21" s="415"/>
      <c r="BX21" s="415"/>
      <c r="BY21" s="415"/>
      <c r="BZ21" s="415"/>
      <c r="CA21" s="415"/>
      <c r="CB21" s="415"/>
      <c r="CC21" s="415"/>
      <c r="CD21" s="418"/>
      <c r="CE21" s="415"/>
      <c r="CF21" s="415"/>
      <c r="CG21" s="415"/>
      <c r="CH21" s="415"/>
      <c r="CI21" s="415"/>
      <c r="CJ21" s="415"/>
      <c r="CK21" s="415"/>
      <c r="CL21" s="415"/>
      <c r="CM21" s="415"/>
      <c r="CN21" s="415"/>
      <c r="CO21" s="415"/>
      <c r="CP21" s="418"/>
      <c r="CQ21" s="415"/>
      <c r="CR21" s="415"/>
      <c r="CS21" s="415"/>
      <c r="CT21" s="415"/>
      <c r="CU21" s="415"/>
      <c r="CV21" s="415"/>
      <c r="CW21" s="415"/>
      <c r="CX21" s="415"/>
      <c r="CY21" s="415"/>
      <c r="CZ21" s="415"/>
      <c r="DA21" s="415"/>
      <c r="DB21" s="418"/>
      <c r="DC21" s="415"/>
      <c r="DD21" s="414"/>
      <c r="DE21" s="385"/>
      <c r="MM21" s="417"/>
    </row>
    <row r="22" spans="1:351" ht="16.2" x14ac:dyDescent="0.2">
      <c r="B22" s="386"/>
      <c r="MM22" s="417"/>
    </row>
    <row r="23" spans="1:351" ht="13.2" x14ac:dyDescent="0.2">
      <c r="B23" s="386"/>
    </row>
    <row r="24" spans="1:351" ht="13.2" x14ac:dyDescent="0.2">
      <c r="B24" s="386"/>
    </row>
    <row r="25" spans="1:351" ht="13.2" x14ac:dyDescent="0.2">
      <c r="B25" s="386"/>
    </row>
    <row r="26" spans="1:351" ht="13.2" x14ac:dyDescent="0.2">
      <c r="B26" s="386"/>
    </row>
    <row r="27" spans="1:351" ht="13.2" x14ac:dyDescent="0.2">
      <c r="B27" s="386"/>
    </row>
    <row r="28" spans="1:351" ht="13.2" x14ac:dyDescent="0.2">
      <c r="B28" s="386"/>
    </row>
    <row r="29" spans="1:351" ht="13.2" x14ac:dyDescent="0.2">
      <c r="B29" s="386"/>
    </row>
    <row r="30" spans="1:351" ht="13.2" x14ac:dyDescent="0.2">
      <c r="B30" s="386"/>
    </row>
    <row r="31" spans="1:351" ht="13.2" x14ac:dyDescent="0.2">
      <c r="B31" s="386"/>
    </row>
    <row r="32" spans="1:351" ht="13.2" x14ac:dyDescent="0.2">
      <c r="B32" s="386"/>
    </row>
    <row r="33" spans="2:109" ht="13.2" x14ac:dyDescent="0.2">
      <c r="B33" s="386"/>
    </row>
    <row r="34" spans="2:109" ht="13.2" x14ac:dyDescent="0.2">
      <c r="B34" s="386"/>
    </row>
    <row r="35" spans="2:109" ht="13.2" x14ac:dyDescent="0.2">
      <c r="B35" s="386"/>
    </row>
    <row r="36" spans="2:109" ht="13.2" x14ac:dyDescent="0.2">
      <c r="B36" s="386"/>
    </row>
    <row r="37" spans="2:109" ht="13.2" x14ac:dyDescent="0.2">
      <c r="B37" s="386"/>
    </row>
    <row r="38" spans="2:109" ht="13.2" x14ac:dyDescent="0.2">
      <c r="B38" s="386"/>
    </row>
    <row r="39" spans="2:109" ht="13.2" x14ac:dyDescent="0.2">
      <c r="B39" s="391"/>
      <c r="C39" s="390"/>
      <c r="D39" s="390"/>
      <c r="E39" s="390"/>
      <c r="F39" s="390"/>
      <c r="G39" s="390"/>
      <c r="H39" s="390"/>
      <c r="I39" s="390"/>
      <c r="J39" s="390"/>
      <c r="K39" s="390"/>
      <c r="L39" s="390"/>
      <c r="M39" s="390"/>
      <c r="N39" s="390"/>
      <c r="O39" s="390"/>
      <c r="P39" s="390"/>
      <c r="Q39" s="390"/>
      <c r="R39" s="390"/>
      <c r="S39" s="390"/>
      <c r="T39" s="390"/>
      <c r="U39" s="390"/>
      <c r="V39" s="390"/>
      <c r="W39" s="390"/>
      <c r="X39" s="390"/>
      <c r="Y39" s="390"/>
      <c r="Z39" s="390"/>
      <c r="AA39" s="390"/>
      <c r="AB39" s="390"/>
      <c r="AC39" s="390"/>
      <c r="AD39" s="390"/>
      <c r="AE39" s="390"/>
      <c r="AF39" s="390"/>
      <c r="AG39" s="390"/>
      <c r="AH39" s="390"/>
      <c r="AI39" s="390"/>
      <c r="AJ39" s="390"/>
      <c r="AK39" s="390"/>
      <c r="AL39" s="390"/>
      <c r="AM39" s="390"/>
      <c r="AN39" s="390"/>
      <c r="AO39" s="390"/>
      <c r="AP39" s="390"/>
      <c r="AQ39" s="390"/>
      <c r="AR39" s="390"/>
      <c r="AS39" s="390"/>
      <c r="AT39" s="390"/>
      <c r="AU39" s="390"/>
      <c r="AV39" s="390"/>
      <c r="AW39" s="390"/>
      <c r="AX39" s="390"/>
      <c r="AY39" s="390"/>
      <c r="AZ39" s="390"/>
      <c r="BA39" s="390"/>
      <c r="BB39" s="390"/>
      <c r="BC39" s="390"/>
      <c r="BD39" s="390"/>
      <c r="BE39" s="390"/>
      <c r="BF39" s="390"/>
      <c r="BG39" s="390"/>
      <c r="BH39" s="390"/>
      <c r="BI39" s="390"/>
      <c r="BJ39" s="390"/>
      <c r="BK39" s="390"/>
      <c r="BL39" s="390"/>
      <c r="BM39" s="390"/>
      <c r="BN39" s="390"/>
      <c r="BO39" s="390"/>
      <c r="BP39" s="390"/>
      <c r="BQ39" s="390"/>
      <c r="BR39" s="390"/>
      <c r="BS39" s="390"/>
      <c r="BT39" s="390"/>
      <c r="BU39" s="390"/>
      <c r="BV39" s="390"/>
      <c r="BW39" s="390"/>
      <c r="BX39" s="390"/>
      <c r="BY39" s="390"/>
      <c r="BZ39" s="390"/>
      <c r="CA39" s="390"/>
      <c r="CB39" s="390"/>
      <c r="CC39" s="390"/>
      <c r="CD39" s="390"/>
      <c r="CE39" s="390"/>
      <c r="CF39" s="390"/>
      <c r="CG39" s="390"/>
      <c r="CH39" s="390"/>
      <c r="CI39" s="390"/>
      <c r="CJ39" s="390"/>
      <c r="CK39" s="390"/>
      <c r="CL39" s="390"/>
      <c r="CM39" s="390"/>
      <c r="CN39" s="390"/>
      <c r="CO39" s="390"/>
      <c r="CP39" s="390"/>
      <c r="CQ39" s="390"/>
      <c r="CR39" s="390"/>
      <c r="CS39" s="390"/>
      <c r="CT39" s="390"/>
      <c r="CU39" s="390"/>
      <c r="CV39" s="390"/>
      <c r="CW39" s="390"/>
      <c r="CX39" s="390"/>
      <c r="CY39" s="390"/>
      <c r="CZ39" s="390"/>
      <c r="DA39" s="390"/>
      <c r="DB39" s="390"/>
      <c r="DC39" s="390"/>
      <c r="DD39" s="389"/>
    </row>
    <row r="40" spans="2:109" ht="13.2" x14ac:dyDescent="0.2">
      <c r="B40" s="406"/>
      <c r="DD40" s="406"/>
      <c r="DE40" s="385"/>
    </row>
    <row r="41" spans="2:109" ht="16.2" x14ac:dyDescent="0.2">
      <c r="B41" s="416" t="s">
        <v>605</v>
      </c>
      <c r="C41" s="415"/>
      <c r="D41" s="415"/>
      <c r="E41" s="415"/>
      <c r="F41" s="415"/>
      <c r="G41" s="415"/>
      <c r="H41" s="415"/>
      <c r="I41" s="415"/>
      <c r="J41" s="415"/>
      <c r="K41" s="415"/>
      <c r="L41" s="415"/>
      <c r="M41" s="415"/>
      <c r="N41" s="415"/>
      <c r="O41" s="415"/>
      <c r="P41" s="415"/>
      <c r="Q41" s="415"/>
      <c r="R41" s="415"/>
      <c r="S41" s="415"/>
      <c r="T41" s="415"/>
      <c r="U41" s="415"/>
      <c r="V41" s="415"/>
      <c r="W41" s="415"/>
      <c r="X41" s="415"/>
      <c r="Y41" s="415"/>
      <c r="Z41" s="415"/>
      <c r="AA41" s="415"/>
      <c r="AB41" s="415"/>
      <c r="AC41" s="415"/>
      <c r="AD41" s="415"/>
      <c r="AE41" s="415"/>
      <c r="AF41" s="415"/>
      <c r="AG41" s="415"/>
      <c r="AH41" s="415"/>
      <c r="AI41" s="415"/>
      <c r="AJ41" s="415"/>
      <c r="AK41" s="415"/>
      <c r="AL41" s="415"/>
      <c r="AM41" s="415"/>
      <c r="AN41" s="415"/>
      <c r="AO41" s="415"/>
      <c r="AP41" s="415"/>
      <c r="AQ41" s="415"/>
      <c r="AR41" s="415"/>
      <c r="AS41" s="415"/>
      <c r="AT41" s="415"/>
      <c r="AU41" s="415"/>
      <c r="AV41" s="415"/>
      <c r="AW41" s="415"/>
      <c r="AX41" s="415"/>
      <c r="AY41" s="415"/>
      <c r="AZ41" s="415"/>
      <c r="BA41" s="415"/>
      <c r="BB41" s="415"/>
      <c r="BC41" s="415"/>
      <c r="BD41" s="415"/>
      <c r="BE41" s="415"/>
      <c r="BF41" s="415"/>
      <c r="BG41" s="415"/>
      <c r="BH41" s="415"/>
      <c r="BI41" s="415"/>
      <c r="BJ41" s="415"/>
      <c r="BK41" s="415"/>
      <c r="BL41" s="415"/>
      <c r="BM41" s="415"/>
      <c r="BN41" s="415"/>
      <c r="BO41" s="415"/>
      <c r="BP41" s="415"/>
      <c r="BQ41" s="415"/>
      <c r="BR41" s="415"/>
      <c r="BS41" s="415"/>
      <c r="BT41" s="415"/>
      <c r="BU41" s="415"/>
      <c r="BV41" s="415"/>
      <c r="BW41" s="415"/>
      <c r="BX41" s="415"/>
      <c r="BY41" s="415"/>
      <c r="BZ41" s="415"/>
      <c r="CA41" s="415"/>
      <c r="CB41" s="415"/>
      <c r="CC41" s="415"/>
      <c r="CD41" s="415"/>
      <c r="CE41" s="415"/>
      <c r="CF41" s="415"/>
      <c r="CG41" s="415"/>
      <c r="CH41" s="415"/>
      <c r="CI41" s="415"/>
      <c r="CJ41" s="415"/>
      <c r="CK41" s="415"/>
      <c r="CL41" s="415"/>
      <c r="CM41" s="415"/>
      <c r="CN41" s="415"/>
      <c r="CO41" s="415"/>
      <c r="CP41" s="415"/>
      <c r="CQ41" s="415"/>
      <c r="CR41" s="415"/>
      <c r="CS41" s="415"/>
      <c r="CT41" s="415"/>
      <c r="CU41" s="415"/>
      <c r="CV41" s="415"/>
      <c r="CW41" s="415"/>
      <c r="CX41" s="415"/>
      <c r="CY41" s="415"/>
      <c r="CZ41" s="415"/>
      <c r="DA41" s="415"/>
      <c r="DB41" s="415"/>
      <c r="DC41" s="415"/>
      <c r="DD41" s="414"/>
    </row>
    <row r="42" spans="2:109" ht="13.2" x14ac:dyDescent="0.2">
      <c r="B42" s="386"/>
      <c r="G42" s="402"/>
      <c r="I42" s="401"/>
      <c r="J42" s="401"/>
      <c r="K42" s="401"/>
      <c r="AM42" s="402"/>
      <c r="AN42" s="402" t="s">
        <v>601</v>
      </c>
      <c r="AP42" s="401"/>
      <c r="AQ42" s="401"/>
      <c r="AR42" s="401"/>
      <c r="AY42" s="402"/>
      <c r="BA42" s="401"/>
      <c r="BB42" s="401"/>
      <c r="BC42" s="401"/>
      <c r="BK42" s="402"/>
      <c r="BM42" s="401"/>
      <c r="BN42" s="401"/>
      <c r="BO42" s="401"/>
      <c r="BW42" s="402"/>
      <c r="BY42" s="401"/>
      <c r="BZ42" s="401"/>
      <c r="CA42" s="401"/>
      <c r="CI42" s="402"/>
      <c r="CK42" s="401"/>
      <c r="CL42" s="401"/>
      <c r="CM42" s="401"/>
      <c r="CU42" s="402"/>
      <c r="CW42" s="401"/>
      <c r="CX42" s="401"/>
      <c r="CY42" s="401"/>
    </row>
    <row r="43" spans="2:109" ht="13.5" customHeight="1" x14ac:dyDescent="0.2">
      <c r="B43" s="386"/>
      <c r="AN43" s="1317"/>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ht="13.2" x14ac:dyDescent="0.2">
      <c r="B44" s="386"/>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ht="13.2" x14ac:dyDescent="0.2">
      <c r="B45" s="386"/>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ht="13.2" x14ac:dyDescent="0.2">
      <c r="B46" s="386"/>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ht="13.2" x14ac:dyDescent="0.2">
      <c r="B47" s="386"/>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ht="13.2" x14ac:dyDescent="0.2">
      <c r="B48" s="386"/>
      <c r="H48" s="393"/>
      <c r="I48" s="393"/>
      <c r="J48" s="393"/>
      <c r="AN48" s="393"/>
      <c r="AO48" s="393"/>
      <c r="AP48" s="393"/>
      <c r="AZ48" s="393"/>
      <c r="BA48" s="393"/>
      <c r="BB48" s="393"/>
      <c r="BL48" s="393"/>
      <c r="BM48" s="393"/>
      <c r="BN48" s="393"/>
      <c r="BX48" s="393"/>
      <c r="BY48" s="393"/>
      <c r="BZ48" s="393"/>
      <c r="CJ48" s="393"/>
      <c r="CK48" s="393"/>
      <c r="CL48" s="393"/>
      <c r="CV48" s="393"/>
      <c r="CW48" s="393"/>
      <c r="CX48" s="393"/>
    </row>
    <row r="49" spans="1:109" ht="13.2" x14ac:dyDescent="0.2">
      <c r="B49" s="386"/>
      <c r="AN49" s="385" t="s">
        <v>599</v>
      </c>
    </row>
    <row r="50" spans="1:109" ht="13.2" x14ac:dyDescent="0.2">
      <c r="B50" s="386"/>
      <c r="G50" s="1311"/>
      <c r="H50" s="1311"/>
      <c r="I50" s="1311"/>
      <c r="J50" s="1311"/>
      <c r="K50" s="395"/>
      <c r="L50" s="395"/>
      <c r="M50" s="394"/>
      <c r="N50" s="394"/>
      <c r="AN50" s="1313"/>
      <c r="AO50" s="1314"/>
      <c r="AP50" s="1314"/>
      <c r="AQ50" s="1314"/>
      <c r="AR50" s="1314"/>
      <c r="AS50" s="1314"/>
      <c r="AT50" s="1314"/>
      <c r="AU50" s="1314"/>
      <c r="AV50" s="1314"/>
      <c r="AW50" s="1314"/>
      <c r="AX50" s="1314"/>
      <c r="AY50" s="1314"/>
      <c r="AZ50" s="1314"/>
      <c r="BA50" s="1314"/>
      <c r="BB50" s="1314"/>
      <c r="BC50" s="1314"/>
      <c r="BD50" s="1314"/>
      <c r="BE50" s="1314"/>
      <c r="BF50" s="1314"/>
      <c r="BG50" s="1314"/>
      <c r="BH50" s="1314"/>
      <c r="BI50" s="1314"/>
      <c r="BJ50" s="1314"/>
      <c r="BK50" s="1314"/>
      <c r="BL50" s="1314"/>
      <c r="BM50" s="1314"/>
      <c r="BN50" s="1314"/>
      <c r="BO50" s="1315"/>
      <c r="BP50" s="1307" t="s">
        <v>546</v>
      </c>
      <c r="BQ50" s="1307"/>
      <c r="BR50" s="1307"/>
      <c r="BS50" s="1307"/>
      <c r="BT50" s="1307"/>
      <c r="BU50" s="1307"/>
      <c r="BV50" s="1307"/>
      <c r="BW50" s="1307"/>
      <c r="BX50" s="1307" t="s">
        <v>547</v>
      </c>
      <c r="BY50" s="1307"/>
      <c r="BZ50" s="1307"/>
      <c r="CA50" s="1307"/>
      <c r="CB50" s="1307"/>
      <c r="CC50" s="1307"/>
      <c r="CD50" s="1307"/>
      <c r="CE50" s="1307"/>
      <c r="CF50" s="1307" t="s">
        <v>548</v>
      </c>
      <c r="CG50" s="1307"/>
      <c r="CH50" s="1307"/>
      <c r="CI50" s="1307"/>
      <c r="CJ50" s="1307"/>
      <c r="CK50" s="1307"/>
      <c r="CL50" s="1307"/>
      <c r="CM50" s="1307"/>
      <c r="CN50" s="1307" t="s">
        <v>549</v>
      </c>
      <c r="CO50" s="1307"/>
      <c r="CP50" s="1307"/>
      <c r="CQ50" s="1307"/>
      <c r="CR50" s="1307"/>
      <c r="CS50" s="1307"/>
      <c r="CT50" s="1307"/>
      <c r="CU50" s="1307"/>
      <c r="CV50" s="1307" t="s">
        <v>550</v>
      </c>
      <c r="CW50" s="1307"/>
      <c r="CX50" s="1307"/>
      <c r="CY50" s="1307"/>
      <c r="CZ50" s="1307"/>
      <c r="DA50" s="1307"/>
      <c r="DB50" s="1307"/>
      <c r="DC50" s="1307"/>
    </row>
    <row r="51" spans="1:109" ht="13.5" customHeight="1" x14ac:dyDescent="0.2">
      <c r="B51" s="386"/>
      <c r="G51" s="1316"/>
      <c r="H51" s="1316"/>
      <c r="I51" s="1327"/>
      <c r="J51" s="1327"/>
      <c r="K51" s="1312"/>
      <c r="L51" s="1312"/>
      <c r="M51" s="1312"/>
      <c r="N51" s="1312"/>
      <c r="AM51" s="393"/>
      <c r="AN51" s="1308" t="s">
        <v>598</v>
      </c>
      <c r="AO51" s="1308"/>
      <c r="AP51" s="1308"/>
      <c r="AQ51" s="1308"/>
      <c r="AR51" s="1308"/>
      <c r="AS51" s="1308"/>
      <c r="AT51" s="1308"/>
      <c r="AU51" s="1308"/>
      <c r="AV51" s="1308"/>
      <c r="AW51" s="1308"/>
      <c r="AX51" s="1308"/>
      <c r="AY51" s="1308"/>
      <c r="AZ51" s="1308"/>
      <c r="BA51" s="1308"/>
      <c r="BB51" s="1308" t="s">
        <v>596</v>
      </c>
      <c r="BC51" s="1308"/>
      <c r="BD51" s="1308"/>
      <c r="BE51" s="1308"/>
      <c r="BF51" s="1308"/>
      <c r="BG51" s="1308"/>
      <c r="BH51" s="1308"/>
      <c r="BI51" s="1308"/>
      <c r="BJ51" s="1308"/>
      <c r="BK51" s="1308"/>
      <c r="BL51" s="1308"/>
      <c r="BM51" s="1308"/>
      <c r="BN51" s="1308"/>
      <c r="BO51" s="1308"/>
      <c r="BP51" s="1326"/>
      <c r="BQ51" s="1305"/>
      <c r="BR51" s="1305"/>
      <c r="BS51" s="1305"/>
      <c r="BT51" s="1305"/>
      <c r="BU51" s="1305"/>
      <c r="BV51" s="1305"/>
      <c r="BW51" s="1305"/>
      <c r="BX51" s="1326"/>
      <c r="BY51" s="1305"/>
      <c r="BZ51" s="1305"/>
      <c r="CA51" s="1305"/>
      <c r="CB51" s="1305"/>
      <c r="CC51" s="1305"/>
      <c r="CD51" s="1305"/>
      <c r="CE51" s="1305"/>
      <c r="CF51" s="1326"/>
      <c r="CG51" s="1305"/>
      <c r="CH51" s="1305"/>
      <c r="CI51" s="1305"/>
      <c r="CJ51" s="1305"/>
      <c r="CK51" s="1305"/>
      <c r="CL51" s="1305"/>
      <c r="CM51" s="1305"/>
      <c r="CN51" s="1326"/>
      <c r="CO51" s="1305"/>
      <c r="CP51" s="1305"/>
      <c r="CQ51" s="1305"/>
      <c r="CR51" s="1305"/>
      <c r="CS51" s="1305"/>
      <c r="CT51" s="1305"/>
      <c r="CU51" s="1305"/>
      <c r="CV51" s="1326"/>
      <c r="CW51" s="1305"/>
      <c r="CX51" s="1305"/>
      <c r="CY51" s="1305"/>
      <c r="CZ51" s="1305"/>
      <c r="DA51" s="1305"/>
      <c r="DB51" s="1305"/>
      <c r="DC51" s="1305"/>
    </row>
    <row r="52" spans="1:109" ht="13.2" x14ac:dyDescent="0.2">
      <c r="B52" s="386"/>
      <c r="G52" s="1316"/>
      <c r="H52" s="1316"/>
      <c r="I52" s="1327"/>
      <c r="J52" s="1327"/>
      <c r="K52" s="1312"/>
      <c r="L52" s="1312"/>
      <c r="M52" s="1312"/>
      <c r="N52" s="1312"/>
      <c r="AM52" s="393"/>
      <c r="AN52" s="1308"/>
      <c r="AO52" s="1308"/>
      <c r="AP52" s="1308"/>
      <c r="AQ52" s="1308"/>
      <c r="AR52" s="1308"/>
      <c r="AS52" s="1308"/>
      <c r="AT52" s="1308"/>
      <c r="AU52" s="1308"/>
      <c r="AV52" s="1308"/>
      <c r="AW52" s="1308"/>
      <c r="AX52" s="1308"/>
      <c r="AY52" s="1308"/>
      <c r="AZ52" s="1308"/>
      <c r="BA52" s="1308"/>
      <c r="BB52" s="1308"/>
      <c r="BC52" s="1308"/>
      <c r="BD52" s="1308"/>
      <c r="BE52" s="1308"/>
      <c r="BF52" s="1308"/>
      <c r="BG52" s="1308"/>
      <c r="BH52" s="1308"/>
      <c r="BI52" s="1308"/>
      <c r="BJ52" s="1308"/>
      <c r="BK52" s="1308"/>
      <c r="BL52" s="1308"/>
      <c r="BM52" s="1308"/>
      <c r="BN52" s="1308"/>
      <c r="BO52" s="1308"/>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ht="13.2" x14ac:dyDescent="0.2">
      <c r="A53" s="401"/>
      <c r="B53" s="386"/>
      <c r="G53" s="1316"/>
      <c r="H53" s="1316"/>
      <c r="I53" s="1311"/>
      <c r="J53" s="1311"/>
      <c r="K53" s="1312"/>
      <c r="L53" s="1312"/>
      <c r="M53" s="1312"/>
      <c r="N53" s="1312"/>
      <c r="AM53" s="393"/>
      <c r="AN53" s="1308"/>
      <c r="AO53" s="1308"/>
      <c r="AP53" s="1308"/>
      <c r="AQ53" s="1308"/>
      <c r="AR53" s="1308"/>
      <c r="AS53" s="1308"/>
      <c r="AT53" s="1308"/>
      <c r="AU53" s="1308"/>
      <c r="AV53" s="1308"/>
      <c r="AW53" s="1308"/>
      <c r="AX53" s="1308"/>
      <c r="AY53" s="1308"/>
      <c r="AZ53" s="1308"/>
      <c r="BA53" s="1308"/>
      <c r="BB53" s="1308" t="s">
        <v>603</v>
      </c>
      <c r="BC53" s="1308"/>
      <c r="BD53" s="1308"/>
      <c r="BE53" s="1308"/>
      <c r="BF53" s="1308"/>
      <c r="BG53" s="1308"/>
      <c r="BH53" s="1308"/>
      <c r="BI53" s="1308"/>
      <c r="BJ53" s="1308"/>
      <c r="BK53" s="1308"/>
      <c r="BL53" s="1308"/>
      <c r="BM53" s="1308"/>
      <c r="BN53" s="1308"/>
      <c r="BO53" s="1308"/>
      <c r="BP53" s="1326"/>
      <c r="BQ53" s="1305"/>
      <c r="BR53" s="1305"/>
      <c r="BS53" s="1305"/>
      <c r="BT53" s="1305"/>
      <c r="BU53" s="1305"/>
      <c r="BV53" s="1305"/>
      <c r="BW53" s="1305"/>
      <c r="BX53" s="1326"/>
      <c r="BY53" s="1305"/>
      <c r="BZ53" s="1305"/>
      <c r="CA53" s="1305"/>
      <c r="CB53" s="1305"/>
      <c r="CC53" s="1305"/>
      <c r="CD53" s="1305"/>
      <c r="CE53" s="1305"/>
      <c r="CF53" s="1326"/>
      <c r="CG53" s="1305"/>
      <c r="CH53" s="1305"/>
      <c r="CI53" s="1305"/>
      <c r="CJ53" s="1305"/>
      <c r="CK53" s="1305"/>
      <c r="CL53" s="1305"/>
      <c r="CM53" s="1305"/>
      <c r="CN53" s="1326"/>
      <c r="CO53" s="1305"/>
      <c r="CP53" s="1305"/>
      <c r="CQ53" s="1305"/>
      <c r="CR53" s="1305"/>
      <c r="CS53" s="1305"/>
      <c r="CT53" s="1305"/>
      <c r="CU53" s="1305"/>
      <c r="CV53" s="1326"/>
      <c r="CW53" s="1305"/>
      <c r="CX53" s="1305"/>
      <c r="CY53" s="1305"/>
      <c r="CZ53" s="1305"/>
      <c r="DA53" s="1305"/>
      <c r="DB53" s="1305"/>
      <c r="DC53" s="1305"/>
    </row>
    <row r="54" spans="1:109" ht="13.2" x14ac:dyDescent="0.2">
      <c r="A54" s="401"/>
      <c r="B54" s="386"/>
      <c r="G54" s="1316"/>
      <c r="H54" s="1316"/>
      <c r="I54" s="1311"/>
      <c r="J54" s="1311"/>
      <c r="K54" s="1312"/>
      <c r="L54" s="1312"/>
      <c r="M54" s="1312"/>
      <c r="N54" s="1312"/>
      <c r="AM54" s="393"/>
      <c r="AN54" s="1308"/>
      <c r="AO54" s="1308"/>
      <c r="AP54" s="1308"/>
      <c r="AQ54" s="1308"/>
      <c r="AR54" s="1308"/>
      <c r="AS54" s="1308"/>
      <c r="AT54" s="1308"/>
      <c r="AU54" s="1308"/>
      <c r="AV54" s="1308"/>
      <c r="AW54" s="1308"/>
      <c r="AX54" s="1308"/>
      <c r="AY54" s="1308"/>
      <c r="AZ54" s="1308"/>
      <c r="BA54" s="1308"/>
      <c r="BB54" s="1308"/>
      <c r="BC54" s="1308"/>
      <c r="BD54" s="1308"/>
      <c r="BE54" s="1308"/>
      <c r="BF54" s="1308"/>
      <c r="BG54" s="1308"/>
      <c r="BH54" s="1308"/>
      <c r="BI54" s="1308"/>
      <c r="BJ54" s="1308"/>
      <c r="BK54" s="1308"/>
      <c r="BL54" s="1308"/>
      <c r="BM54" s="1308"/>
      <c r="BN54" s="1308"/>
      <c r="BO54" s="1308"/>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ht="13.2" x14ac:dyDescent="0.2">
      <c r="A55" s="401"/>
      <c r="B55" s="386"/>
      <c r="G55" s="1311"/>
      <c r="H55" s="1311"/>
      <c r="I55" s="1311"/>
      <c r="J55" s="1311"/>
      <c r="K55" s="1312"/>
      <c r="L55" s="1312"/>
      <c r="M55" s="1312"/>
      <c r="N55" s="1312"/>
      <c r="AN55" s="1307" t="s">
        <v>597</v>
      </c>
      <c r="AO55" s="1307"/>
      <c r="AP55" s="1307"/>
      <c r="AQ55" s="1307"/>
      <c r="AR55" s="1307"/>
      <c r="AS55" s="1307"/>
      <c r="AT55" s="1307"/>
      <c r="AU55" s="1307"/>
      <c r="AV55" s="1307"/>
      <c r="AW55" s="1307"/>
      <c r="AX55" s="1307"/>
      <c r="AY55" s="1307"/>
      <c r="AZ55" s="1307"/>
      <c r="BA55" s="1307"/>
      <c r="BB55" s="1308" t="s">
        <v>596</v>
      </c>
      <c r="BC55" s="1308"/>
      <c r="BD55" s="1308"/>
      <c r="BE55" s="1308"/>
      <c r="BF55" s="1308"/>
      <c r="BG55" s="1308"/>
      <c r="BH55" s="1308"/>
      <c r="BI55" s="1308"/>
      <c r="BJ55" s="1308"/>
      <c r="BK55" s="1308"/>
      <c r="BL55" s="1308"/>
      <c r="BM55" s="1308"/>
      <c r="BN55" s="1308"/>
      <c r="BO55" s="1308"/>
      <c r="BP55" s="1326"/>
      <c r="BQ55" s="1305"/>
      <c r="BR55" s="1305"/>
      <c r="BS55" s="1305"/>
      <c r="BT55" s="1305"/>
      <c r="BU55" s="1305"/>
      <c r="BV55" s="1305"/>
      <c r="BW55" s="1305"/>
      <c r="BX55" s="1326"/>
      <c r="BY55" s="1305"/>
      <c r="BZ55" s="1305"/>
      <c r="CA55" s="1305"/>
      <c r="CB55" s="1305"/>
      <c r="CC55" s="1305"/>
      <c r="CD55" s="1305"/>
      <c r="CE55" s="1305"/>
      <c r="CF55" s="1326"/>
      <c r="CG55" s="1305"/>
      <c r="CH55" s="1305"/>
      <c r="CI55" s="1305"/>
      <c r="CJ55" s="1305"/>
      <c r="CK55" s="1305"/>
      <c r="CL55" s="1305"/>
      <c r="CM55" s="1305"/>
      <c r="CN55" s="1326"/>
      <c r="CO55" s="1305"/>
      <c r="CP55" s="1305"/>
      <c r="CQ55" s="1305"/>
      <c r="CR55" s="1305"/>
      <c r="CS55" s="1305"/>
      <c r="CT55" s="1305"/>
      <c r="CU55" s="1305"/>
      <c r="CV55" s="1326"/>
      <c r="CW55" s="1305"/>
      <c r="CX55" s="1305"/>
      <c r="CY55" s="1305"/>
      <c r="CZ55" s="1305"/>
      <c r="DA55" s="1305"/>
      <c r="DB55" s="1305"/>
      <c r="DC55" s="1305"/>
    </row>
    <row r="56" spans="1:109" ht="13.2" x14ac:dyDescent="0.2">
      <c r="A56" s="401"/>
      <c r="B56" s="386"/>
      <c r="G56" s="1311"/>
      <c r="H56" s="1311"/>
      <c r="I56" s="1311"/>
      <c r="J56" s="1311"/>
      <c r="K56" s="1312"/>
      <c r="L56" s="1312"/>
      <c r="M56" s="1312"/>
      <c r="N56" s="1312"/>
      <c r="AN56" s="1307"/>
      <c r="AO56" s="1307"/>
      <c r="AP56" s="1307"/>
      <c r="AQ56" s="1307"/>
      <c r="AR56" s="1307"/>
      <c r="AS56" s="1307"/>
      <c r="AT56" s="1307"/>
      <c r="AU56" s="1307"/>
      <c r="AV56" s="1307"/>
      <c r="AW56" s="1307"/>
      <c r="AX56" s="1307"/>
      <c r="AY56" s="1307"/>
      <c r="AZ56" s="1307"/>
      <c r="BA56" s="1307"/>
      <c r="BB56" s="1308"/>
      <c r="BC56" s="1308"/>
      <c r="BD56" s="1308"/>
      <c r="BE56" s="1308"/>
      <c r="BF56" s="1308"/>
      <c r="BG56" s="1308"/>
      <c r="BH56" s="1308"/>
      <c r="BI56" s="1308"/>
      <c r="BJ56" s="1308"/>
      <c r="BK56" s="1308"/>
      <c r="BL56" s="1308"/>
      <c r="BM56" s="1308"/>
      <c r="BN56" s="1308"/>
      <c r="BO56" s="1308"/>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1" customFormat="1" ht="13.2" x14ac:dyDescent="0.2">
      <c r="B57" s="407"/>
      <c r="G57" s="1311"/>
      <c r="H57" s="1311"/>
      <c r="I57" s="1309"/>
      <c r="J57" s="1309"/>
      <c r="K57" s="1312"/>
      <c r="L57" s="1312"/>
      <c r="M57" s="1312"/>
      <c r="N57" s="1312"/>
      <c r="AM57" s="385"/>
      <c r="AN57" s="1307"/>
      <c r="AO57" s="1307"/>
      <c r="AP57" s="1307"/>
      <c r="AQ57" s="1307"/>
      <c r="AR57" s="1307"/>
      <c r="AS57" s="1307"/>
      <c r="AT57" s="1307"/>
      <c r="AU57" s="1307"/>
      <c r="AV57" s="1307"/>
      <c r="AW57" s="1307"/>
      <c r="AX57" s="1307"/>
      <c r="AY57" s="1307"/>
      <c r="AZ57" s="1307"/>
      <c r="BA57" s="1307"/>
      <c r="BB57" s="1308" t="s">
        <v>604</v>
      </c>
      <c r="BC57" s="1308"/>
      <c r="BD57" s="1308"/>
      <c r="BE57" s="1308"/>
      <c r="BF57" s="1308"/>
      <c r="BG57" s="1308"/>
      <c r="BH57" s="1308"/>
      <c r="BI57" s="1308"/>
      <c r="BJ57" s="1308"/>
      <c r="BK57" s="1308"/>
      <c r="BL57" s="1308"/>
      <c r="BM57" s="1308"/>
      <c r="BN57" s="1308"/>
      <c r="BO57" s="1308"/>
      <c r="BP57" s="1326"/>
      <c r="BQ57" s="1305"/>
      <c r="BR57" s="1305"/>
      <c r="BS57" s="1305"/>
      <c r="BT57" s="1305"/>
      <c r="BU57" s="1305"/>
      <c r="BV57" s="1305"/>
      <c r="BW57" s="1305"/>
      <c r="BX57" s="1326"/>
      <c r="BY57" s="1305"/>
      <c r="BZ57" s="1305"/>
      <c r="CA57" s="1305"/>
      <c r="CB57" s="1305"/>
      <c r="CC57" s="1305"/>
      <c r="CD57" s="1305"/>
      <c r="CE57" s="1305"/>
      <c r="CF57" s="1326"/>
      <c r="CG57" s="1305"/>
      <c r="CH57" s="1305"/>
      <c r="CI57" s="1305"/>
      <c r="CJ57" s="1305"/>
      <c r="CK57" s="1305"/>
      <c r="CL57" s="1305"/>
      <c r="CM57" s="1305"/>
      <c r="CN57" s="1326"/>
      <c r="CO57" s="1305"/>
      <c r="CP57" s="1305"/>
      <c r="CQ57" s="1305"/>
      <c r="CR57" s="1305"/>
      <c r="CS57" s="1305"/>
      <c r="CT57" s="1305"/>
      <c r="CU57" s="1305"/>
      <c r="CV57" s="1326"/>
      <c r="CW57" s="1305"/>
      <c r="CX57" s="1305"/>
      <c r="CY57" s="1305"/>
      <c r="CZ57" s="1305"/>
      <c r="DA57" s="1305"/>
      <c r="DB57" s="1305"/>
      <c r="DC57" s="1305"/>
      <c r="DD57" s="412"/>
      <c r="DE57" s="407"/>
    </row>
    <row r="58" spans="1:109" s="401" customFormat="1" ht="13.2" x14ac:dyDescent="0.2">
      <c r="A58" s="385"/>
      <c r="B58" s="407"/>
      <c r="G58" s="1311"/>
      <c r="H58" s="1311"/>
      <c r="I58" s="1309"/>
      <c r="J58" s="1309"/>
      <c r="K58" s="1312"/>
      <c r="L58" s="1312"/>
      <c r="M58" s="1312"/>
      <c r="N58" s="1312"/>
      <c r="AM58" s="385"/>
      <c r="AN58" s="1307"/>
      <c r="AO58" s="1307"/>
      <c r="AP58" s="1307"/>
      <c r="AQ58" s="1307"/>
      <c r="AR58" s="1307"/>
      <c r="AS58" s="1307"/>
      <c r="AT58" s="1307"/>
      <c r="AU58" s="1307"/>
      <c r="AV58" s="1307"/>
      <c r="AW58" s="1307"/>
      <c r="AX58" s="1307"/>
      <c r="AY58" s="1307"/>
      <c r="AZ58" s="1307"/>
      <c r="BA58" s="1307"/>
      <c r="BB58" s="1308"/>
      <c r="BC58" s="1308"/>
      <c r="BD58" s="1308"/>
      <c r="BE58" s="1308"/>
      <c r="BF58" s="1308"/>
      <c r="BG58" s="1308"/>
      <c r="BH58" s="1308"/>
      <c r="BI58" s="1308"/>
      <c r="BJ58" s="1308"/>
      <c r="BK58" s="1308"/>
      <c r="BL58" s="1308"/>
      <c r="BM58" s="1308"/>
      <c r="BN58" s="1308"/>
      <c r="BO58" s="1308"/>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12"/>
      <c r="DE58" s="407"/>
    </row>
    <row r="59" spans="1:109" s="401" customFormat="1" ht="13.2" x14ac:dyDescent="0.2">
      <c r="A59" s="385"/>
      <c r="B59" s="407"/>
      <c r="K59" s="413"/>
      <c r="L59" s="413"/>
      <c r="M59" s="413"/>
      <c r="N59" s="413"/>
      <c r="AQ59" s="413"/>
      <c r="AR59" s="413"/>
      <c r="AS59" s="413"/>
      <c r="AT59" s="413"/>
      <c r="BC59" s="413"/>
      <c r="BD59" s="413"/>
      <c r="BE59" s="413"/>
      <c r="BF59" s="413"/>
      <c r="BO59" s="413"/>
      <c r="BP59" s="413"/>
      <c r="BQ59" s="413"/>
      <c r="BR59" s="413"/>
      <c r="CA59" s="413"/>
      <c r="CB59" s="413"/>
      <c r="CC59" s="413"/>
      <c r="CD59" s="413"/>
      <c r="CM59" s="413"/>
      <c r="CN59" s="413"/>
      <c r="CO59" s="413"/>
      <c r="CP59" s="413"/>
      <c r="CY59" s="413"/>
      <c r="CZ59" s="413"/>
      <c r="DA59" s="413"/>
      <c r="DB59" s="413"/>
      <c r="DC59" s="413"/>
      <c r="DD59" s="412"/>
      <c r="DE59" s="407"/>
    </row>
    <row r="60" spans="1:109" s="401" customFormat="1" ht="13.2" x14ac:dyDescent="0.2">
      <c r="A60" s="385"/>
      <c r="B60" s="407"/>
      <c r="K60" s="413"/>
      <c r="L60" s="413"/>
      <c r="M60" s="413"/>
      <c r="N60" s="413"/>
      <c r="AQ60" s="413"/>
      <c r="AR60" s="413"/>
      <c r="AS60" s="413"/>
      <c r="AT60" s="413"/>
      <c r="BC60" s="413"/>
      <c r="BD60" s="413"/>
      <c r="BE60" s="413"/>
      <c r="BF60" s="413"/>
      <c r="BO60" s="413"/>
      <c r="BP60" s="413"/>
      <c r="BQ60" s="413"/>
      <c r="BR60" s="413"/>
      <c r="CA60" s="413"/>
      <c r="CB60" s="413"/>
      <c r="CC60" s="413"/>
      <c r="CD60" s="413"/>
      <c r="CM60" s="413"/>
      <c r="CN60" s="413"/>
      <c r="CO60" s="413"/>
      <c r="CP60" s="413"/>
      <c r="CY60" s="413"/>
      <c r="CZ60" s="413"/>
      <c r="DA60" s="413"/>
      <c r="DB60" s="413"/>
      <c r="DC60" s="413"/>
      <c r="DD60" s="412"/>
      <c r="DE60" s="407"/>
    </row>
    <row r="61" spans="1:109" s="401" customFormat="1" ht="13.2" x14ac:dyDescent="0.2">
      <c r="A61" s="385"/>
      <c r="B61" s="411"/>
      <c r="C61" s="410"/>
      <c r="D61" s="410"/>
      <c r="E61" s="410"/>
      <c r="F61" s="410"/>
      <c r="G61" s="410"/>
      <c r="H61" s="410"/>
      <c r="I61" s="410"/>
      <c r="J61" s="410"/>
      <c r="K61" s="410"/>
      <c r="L61" s="410"/>
      <c r="M61" s="409"/>
      <c r="N61" s="409"/>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09"/>
      <c r="AT61" s="409"/>
      <c r="AU61" s="410"/>
      <c r="AV61" s="410"/>
      <c r="AW61" s="410"/>
      <c r="AX61" s="410"/>
      <c r="AY61" s="410"/>
      <c r="AZ61" s="410"/>
      <c r="BA61" s="410"/>
      <c r="BB61" s="410"/>
      <c r="BC61" s="410"/>
      <c r="BD61" s="410"/>
      <c r="BE61" s="409"/>
      <c r="BF61" s="409"/>
      <c r="BG61" s="410"/>
      <c r="BH61" s="410"/>
      <c r="BI61" s="410"/>
      <c r="BJ61" s="410"/>
      <c r="BK61" s="410"/>
      <c r="BL61" s="410"/>
      <c r="BM61" s="410"/>
      <c r="BN61" s="410"/>
      <c r="BO61" s="410"/>
      <c r="BP61" s="410"/>
      <c r="BQ61" s="409"/>
      <c r="BR61" s="409"/>
      <c r="BS61" s="410"/>
      <c r="BT61" s="410"/>
      <c r="BU61" s="410"/>
      <c r="BV61" s="410"/>
      <c r="BW61" s="410"/>
      <c r="BX61" s="410"/>
      <c r="BY61" s="410"/>
      <c r="BZ61" s="410"/>
      <c r="CA61" s="410"/>
      <c r="CB61" s="410"/>
      <c r="CC61" s="409"/>
      <c r="CD61" s="409"/>
      <c r="CE61" s="410"/>
      <c r="CF61" s="410"/>
      <c r="CG61" s="410"/>
      <c r="CH61" s="410"/>
      <c r="CI61" s="410"/>
      <c r="CJ61" s="410"/>
      <c r="CK61" s="410"/>
      <c r="CL61" s="410"/>
      <c r="CM61" s="410"/>
      <c r="CN61" s="410"/>
      <c r="CO61" s="409"/>
      <c r="CP61" s="409"/>
      <c r="CQ61" s="410"/>
      <c r="CR61" s="410"/>
      <c r="CS61" s="410"/>
      <c r="CT61" s="410"/>
      <c r="CU61" s="410"/>
      <c r="CV61" s="410"/>
      <c r="CW61" s="410"/>
      <c r="CX61" s="410"/>
      <c r="CY61" s="410"/>
      <c r="CZ61" s="410"/>
      <c r="DA61" s="409"/>
      <c r="DB61" s="409"/>
      <c r="DC61" s="409"/>
      <c r="DD61" s="408"/>
      <c r="DE61" s="407"/>
    </row>
    <row r="62" spans="1:109" ht="13.2" x14ac:dyDescent="0.2">
      <c r="B62" s="406"/>
      <c r="C62" s="406"/>
      <c r="D62" s="406"/>
      <c r="E62" s="406"/>
      <c r="F62" s="406"/>
      <c r="G62" s="406"/>
      <c r="H62" s="406"/>
      <c r="I62" s="406"/>
      <c r="J62" s="406"/>
      <c r="K62" s="406"/>
      <c r="L62" s="406"/>
      <c r="M62" s="406"/>
      <c r="N62" s="406"/>
      <c r="O62" s="406"/>
      <c r="P62" s="406"/>
      <c r="Q62" s="406"/>
      <c r="R62" s="406"/>
      <c r="S62" s="406"/>
      <c r="T62" s="406"/>
      <c r="U62" s="406"/>
      <c r="V62" s="406"/>
      <c r="W62" s="406"/>
      <c r="X62" s="406"/>
      <c r="Y62" s="406"/>
      <c r="Z62" s="406"/>
      <c r="AA62" s="406"/>
      <c r="AB62" s="406"/>
      <c r="AC62" s="406"/>
      <c r="AD62" s="406"/>
      <c r="AE62" s="406"/>
      <c r="AF62" s="406"/>
      <c r="AG62" s="406"/>
      <c r="AH62" s="406"/>
      <c r="AI62" s="406"/>
      <c r="AJ62" s="406"/>
      <c r="AK62" s="406"/>
      <c r="AL62" s="406"/>
      <c r="AM62" s="406"/>
      <c r="AN62" s="406"/>
      <c r="AO62" s="406"/>
      <c r="AP62" s="406"/>
      <c r="AQ62" s="406"/>
      <c r="AR62" s="406"/>
      <c r="AS62" s="406"/>
      <c r="AT62" s="406"/>
      <c r="AU62" s="406"/>
      <c r="AV62" s="406"/>
      <c r="AW62" s="406"/>
      <c r="AX62" s="406"/>
      <c r="AY62" s="406"/>
      <c r="AZ62" s="406"/>
      <c r="BA62" s="406"/>
      <c r="BB62" s="406"/>
      <c r="BC62" s="406"/>
      <c r="BD62" s="406"/>
      <c r="BE62" s="406"/>
      <c r="BF62" s="406"/>
      <c r="BG62" s="406"/>
      <c r="BH62" s="406"/>
      <c r="BI62" s="406"/>
      <c r="BJ62" s="406"/>
      <c r="BK62" s="406"/>
      <c r="BL62" s="406"/>
      <c r="BM62" s="406"/>
      <c r="BN62" s="406"/>
      <c r="BO62" s="406"/>
      <c r="BP62" s="406"/>
      <c r="BQ62" s="406"/>
      <c r="BR62" s="406"/>
      <c r="BS62" s="406"/>
      <c r="BT62" s="406"/>
      <c r="BU62" s="406"/>
      <c r="BV62" s="406"/>
      <c r="BW62" s="406"/>
      <c r="BX62" s="406"/>
      <c r="BY62" s="406"/>
      <c r="BZ62" s="406"/>
      <c r="CA62" s="406"/>
      <c r="CB62" s="406"/>
      <c r="CC62" s="406"/>
      <c r="CD62" s="406"/>
      <c r="CE62" s="406"/>
      <c r="CF62" s="406"/>
      <c r="CG62" s="406"/>
      <c r="CH62" s="406"/>
      <c r="CI62" s="406"/>
      <c r="CJ62" s="406"/>
      <c r="CK62" s="406"/>
      <c r="CL62" s="406"/>
      <c r="CM62" s="406"/>
      <c r="CN62" s="406"/>
      <c r="CO62" s="406"/>
      <c r="CP62" s="406"/>
      <c r="CQ62" s="406"/>
      <c r="CR62" s="406"/>
      <c r="CS62" s="406"/>
      <c r="CT62" s="406"/>
      <c r="CU62" s="406"/>
      <c r="CV62" s="406"/>
      <c r="CW62" s="406"/>
      <c r="CX62" s="406"/>
      <c r="CY62" s="406"/>
      <c r="CZ62" s="406"/>
      <c r="DA62" s="406"/>
      <c r="DB62" s="406"/>
      <c r="DC62" s="406"/>
      <c r="DD62" s="406"/>
      <c r="DE62" s="385"/>
    </row>
    <row r="63" spans="1:109" ht="16.2" x14ac:dyDescent="0.2">
      <c r="B63" s="405" t="s">
        <v>602</v>
      </c>
    </row>
    <row r="64" spans="1:109" ht="13.2" x14ac:dyDescent="0.2">
      <c r="B64" s="386"/>
      <c r="G64" s="402"/>
      <c r="I64" s="404"/>
      <c r="J64" s="404"/>
      <c r="K64" s="404"/>
      <c r="L64" s="404"/>
      <c r="M64" s="404"/>
      <c r="N64" s="403"/>
      <c r="AM64" s="402"/>
      <c r="AN64" s="402" t="s">
        <v>601</v>
      </c>
      <c r="AP64" s="401"/>
      <c r="AQ64" s="401"/>
      <c r="AR64" s="401"/>
      <c r="AY64" s="402"/>
      <c r="BA64" s="401"/>
      <c r="BB64" s="401"/>
      <c r="BC64" s="401"/>
      <c r="BK64" s="402"/>
      <c r="BM64" s="401"/>
      <c r="BN64" s="401"/>
      <c r="BO64" s="401"/>
      <c r="BW64" s="402"/>
      <c r="BY64" s="401"/>
      <c r="BZ64" s="401"/>
      <c r="CA64" s="401"/>
      <c r="CI64" s="402"/>
      <c r="CK64" s="401"/>
      <c r="CL64" s="401"/>
      <c r="CM64" s="401"/>
      <c r="CU64" s="402"/>
      <c r="CW64" s="401"/>
      <c r="CX64" s="401"/>
      <c r="CY64" s="401"/>
    </row>
    <row r="65" spans="2:107" ht="13.2" x14ac:dyDescent="0.2">
      <c r="B65" s="386"/>
      <c r="AN65" s="1317" t="s">
        <v>600</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ht="13.2" x14ac:dyDescent="0.2">
      <c r="B66" s="386"/>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ht="13.2" x14ac:dyDescent="0.2">
      <c r="B67" s="386"/>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ht="13.2" x14ac:dyDescent="0.2">
      <c r="B68" s="386"/>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ht="13.2" x14ac:dyDescent="0.2">
      <c r="B69" s="386"/>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ht="13.2" x14ac:dyDescent="0.2">
      <c r="B70" s="386"/>
      <c r="H70" s="400"/>
      <c r="I70" s="400"/>
      <c r="J70" s="398"/>
      <c r="K70" s="398"/>
      <c r="L70" s="397"/>
      <c r="M70" s="398"/>
      <c r="N70" s="397"/>
      <c r="AN70" s="393"/>
      <c r="AO70" s="393"/>
      <c r="AP70" s="393"/>
      <c r="AZ70" s="393"/>
      <c r="BA70" s="393"/>
      <c r="BB70" s="393"/>
      <c r="BL70" s="393"/>
      <c r="BM70" s="393"/>
      <c r="BN70" s="393"/>
      <c r="BX70" s="393"/>
      <c r="BY70" s="393"/>
      <c r="BZ70" s="393"/>
      <c r="CJ70" s="393"/>
      <c r="CK70" s="393"/>
      <c r="CL70" s="393"/>
      <c r="CV70" s="393"/>
      <c r="CW70" s="393"/>
      <c r="CX70" s="393"/>
    </row>
    <row r="71" spans="2:107" ht="13.2" x14ac:dyDescent="0.2">
      <c r="B71" s="386"/>
      <c r="G71" s="396"/>
      <c r="I71" s="399"/>
      <c r="J71" s="398"/>
      <c r="K71" s="398"/>
      <c r="L71" s="397"/>
      <c r="M71" s="398"/>
      <c r="N71" s="397"/>
      <c r="AM71" s="396"/>
      <c r="AN71" s="385" t="s">
        <v>599</v>
      </c>
    </row>
    <row r="72" spans="2:107" ht="13.2" x14ac:dyDescent="0.2">
      <c r="B72" s="386"/>
      <c r="G72" s="1311"/>
      <c r="H72" s="1311"/>
      <c r="I72" s="1311"/>
      <c r="J72" s="1311"/>
      <c r="K72" s="395"/>
      <c r="L72" s="395"/>
      <c r="M72" s="394"/>
      <c r="N72" s="394"/>
      <c r="AN72" s="1313"/>
      <c r="AO72" s="1314"/>
      <c r="AP72" s="1314"/>
      <c r="AQ72" s="1314"/>
      <c r="AR72" s="1314"/>
      <c r="AS72" s="1314"/>
      <c r="AT72" s="1314"/>
      <c r="AU72" s="1314"/>
      <c r="AV72" s="1314"/>
      <c r="AW72" s="1314"/>
      <c r="AX72" s="1314"/>
      <c r="AY72" s="1314"/>
      <c r="AZ72" s="1314"/>
      <c r="BA72" s="1314"/>
      <c r="BB72" s="1314"/>
      <c r="BC72" s="1314"/>
      <c r="BD72" s="1314"/>
      <c r="BE72" s="1314"/>
      <c r="BF72" s="1314"/>
      <c r="BG72" s="1314"/>
      <c r="BH72" s="1314"/>
      <c r="BI72" s="1314"/>
      <c r="BJ72" s="1314"/>
      <c r="BK72" s="1314"/>
      <c r="BL72" s="1314"/>
      <c r="BM72" s="1314"/>
      <c r="BN72" s="1314"/>
      <c r="BO72" s="1315"/>
      <c r="BP72" s="1307" t="s">
        <v>546</v>
      </c>
      <c r="BQ72" s="1307"/>
      <c r="BR72" s="1307"/>
      <c r="BS72" s="1307"/>
      <c r="BT72" s="1307"/>
      <c r="BU72" s="1307"/>
      <c r="BV72" s="1307"/>
      <c r="BW72" s="1307"/>
      <c r="BX72" s="1307" t="s">
        <v>547</v>
      </c>
      <c r="BY72" s="1307"/>
      <c r="BZ72" s="1307"/>
      <c r="CA72" s="1307"/>
      <c r="CB72" s="1307"/>
      <c r="CC72" s="1307"/>
      <c r="CD72" s="1307"/>
      <c r="CE72" s="1307"/>
      <c r="CF72" s="1307" t="s">
        <v>548</v>
      </c>
      <c r="CG72" s="1307"/>
      <c r="CH72" s="1307"/>
      <c r="CI72" s="1307"/>
      <c r="CJ72" s="1307"/>
      <c r="CK72" s="1307"/>
      <c r="CL72" s="1307"/>
      <c r="CM72" s="1307"/>
      <c r="CN72" s="1307" t="s">
        <v>549</v>
      </c>
      <c r="CO72" s="1307"/>
      <c r="CP72" s="1307"/>
      <c r="CQ72" s="1307"/>
      <c r="CR72" s="1307"/>
      <c r="CS72" s="1307"/>
      <c r="CT72" s="1307"/>
      <c r="CU72" s="1307"/>
      <c r="CV72" s="1307" t="s">
        <v>550</v>
      </c>
      <c r="CW72" s="1307"/>
      <c r="CX72" s="1307"/>
      <c r="CY72" s="1307"/>
      <c r="CZ72" s="1307"/>
      <c r="DA72" s="1307"/>
      <c r="DB72" s="1307"/>
      <c r="DC72" s="1307"/>
    </row>
    <row r="73" spans="2:107" ht="13.2" x14ac:dyDescent="0.2">
      <c r="B73" s="386"/>
      <c r="G73" s="1316"/>
      <c r="H73" s="1316"/>
      <c r="I73" s="1316"/>
      <c r="J73" s="1316"/>
      <c r="K73" s="1306"/>
      <c r="L73" s="1306"/>
      <c r="M73" s="1306"/>
      <c r="N73" s="1306"/>
      <c r="AM73" s="393"/>
      <c r="AN73" s="1308" t="s">
        <v>598</v>
      </c>
      <c r="AO73" s="1308"/>
      <c r="AP73" s="1308"/>
      <c r="AQ73" s="1308"/>
      <c r="AR73" s="1308"/>
      <c r="AS73" s="1308"/>
      <c r="AT73" s="1308"/>
      <c r="AU73" s="1308"/>
      <c r="AV73" s="1308"/>
      <c r="AW73" s="1308"/>
      <c r="AX73" s="1308"/>
      <c r="AY73" s="1308"/>
      <c r="AZ73" s="1308"/>
      <c r="BA73" s="1308"/>
      <c r="BB73" s="1308" t="s">
        <v>596</v>
      </c>
      <c r="BC73" s="1308"/>
      <c r="BD73" s="1308"/>
      <c r="BE73" s="1308"/>
      <c r="BF73" s="1308"/>
      <c r="BG73" s="1308"/>
      <c r="BH73" s="1308"/>
      <c r="BI73" s="1308"/>
      <c r="BJ73" s="1308"/>
      <c r="BK73" s="1308"/>
      <c r="BL73" s="1308"/>
      <c r="BM73" s="1308"/>
      <c r="BN73" s="1308"/>
      <c r="BO73" s="1308"/>
      <c r="BP73" s="1305">
        <v>18</v>
      </c>
      <c r="BQ73" s="1305"/>
      <c r="BR73" s="1305"/>
      <c r="BS73" s="1305"/>
      <c r="BT73" s="1305"/>
      <c r="BU73" s="1305"/>
      <c r="BV73" s="1305"/>
      <c r="BW73" s="1305"/>
      <c r="BX73" s="1305">
        <v>25.1</v>
      </c>
      <c r="BY73" s="1305"/>
      <c r="BZ73" s="1305"/>
      <c r="CA73" s="1305"/>
      <c r="CB73" s="1305"/>
      <c r="CC73" s="1305"/>
      <c r="CD73" s="1305"/>
      <c r="CE73" s="1305"/>
      <c r="CF73" s="1305">
        <v>28.9</v>
      </c>
      <c r="CG73" s="1305"/>
      <c r="CH73" s="1305"/>
      <c r="CI73" s="1305"/>
      <c r="CJ73" s="1305"/>
      <c r="CK73" s="1305"/>
      <c r="CL73" s="1305"/>
      <c r="CM73" s="1305"/>
      <c r="CN73" s="1305">
        <v>28.4</v>
      </c>
      <c r="CO73" s="1305"/>
      <c r="CP73" s="1305"/>
      <c r="CQ73" s="1305"/>
      <c r="CR73" s="1305"/>
      <c r="CS73" s="1305"/>
      <c r="CT73" s="1305"/>
      <c r="CU73" s="1305"/>
      <c r="CV73" s="1305">
        <v>29.6</v>
      </c>
      <c r="CW73" s="1305"/>
      <c r="CX73" s="1305"/>
      <c r="CY73" s="1305"/>
      <c r="CZ73" s="1305"/>
      <c r="DA73" s="1305"/>
      <c r="DB73" s="1305"/>
      <c r="DC73" s="1305"/>
    </row>
    <row r="74" spans="2:107" ht="13.2" x14ac:dyDescent="0.2">
      <c r="B74" s="386"/>
      <c r="G74" s="1316"/>
      <c r="H74" s="1316"/>
      <c r="I74" s="1316"/>
      <c r="J74" s="1316"/>
      <c r="K74" s="1306"/>
      <c r="L74" s="1306"/>
      <c r="M74" s="1306"/>
      <c r="N74" s="1306"/>
      <c r="AM74" s="393"/>
      <c r="AN74" s="1308"/>
      <c r="AO74" s="1308"/>
      <c r="AP74" s="1308"/>
      <c r="AQ74" s="1308"/>
      <c r="AR74" s="1308"/>
      <c r="AS74" s="1308"/>
      <c r="AT74" s="1308"/>
      <c r="AU74" s="1308"/>
      <c r="AV74" s="1308"/>
      <c r="AW74" s="1308"/>
      <c r="AX74" s="1308"/>
      <c r="AY74" s="1308"/>
      <c r="AZ74" s="1308"/>
      <c r="BA74" s="1308"/>
      <c r="BB74" s="1308"/>
      <c r="BC74" s="1308"/>
      <c r="BD74" s="1308"/>
      <c r="BE74" s="1308"/>
      <c r="BF74" s="1308"/>
      <c r="BG74" s="1308"/>
      <c r="BH74" s="1308"/>
      <c r="BI74" s="1308"/>
      <c r="BJ74" s="1308"/>
      <c r="BK74" s="1308"/>
      <c r="BL74" s="1308"/>
      <c r="BM74" s="1308"/>
      <c r="BN74" s="1308"/>
      <c r="BO74" s="1308"/>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ht="13.2" x14ac:dyDescent="0.2">
      <c r="B75" s="386"/>
      <c r="G75" s="1316"/>
      <c r="H75" s="1316"/>
      <c r="I75" s="1311"/>
      <c r="J75" s="1311"/>
      <c r="K75" s="1312"/>
      <c r="L75" s="1312"/>
      <c r="M75" s="1312"/>
      <c r="N75" s="1312"/>
      <c r="AM75" s="393"/>
      <c r="AN75" s="1308"/>
      <c r="AO75" s="1308"/>
      <c r="AP75" s="1308"/>
      <c r="AQ75" s="1308"/>
      <c r="AR75" s="1308"/>
      <c r="AS75" s="1308"/>
      <c r="AT75" s="1308"/>
      <c r="AU75" s="1308"/>
      <c r="AV75" s="1308"/>
      <c r="AW75" s="1308"/>
      <c r="AX75" s="1308"/>
      <c r="AY75" s="1308"/>
      <c r="AZ75" s="1308"/>
      <c r="BA75" s="1308"/>
      <c r="BB75" s="1308" t="s">
        <v>595</v>
      </c>
      <c r="BC75" s="1308"/>
      <c r="BD75" s="1308"/>
      <c r="BE75" s="1308"/>
      <c r="BF75" s="1308"/>
      <c r="BG75" s="1308"/>
      <c r="BH75" s="1308"/>
      <c r="BI75" s="1308"/>
      <c r="BJ75" s="1308"/>
      <c r="BK75" s="1308"/>
      <c r="BL75" s="1308"/>
      <c r="BM75" s="1308"/>
      <c r="BN75" s="1308"/>
      <c r="BO75" s="1308"/>
      <c r="BP75" s="1305">
        <v>2</v>
      </c>
      <c r="BQ75" s="1305"/>
      <c r="BR75" s="1305"/>
      <c r="BS75" s="1305"/>
      <c r="BT75" s="1305"/>
      <c r="BU75" s="1305"/>
      <c r="BV75" s="1305"/>
      <c r="BW75" s="1305"/>
      <c r="BX75" s="1305">
        <v>1.3</v>
      </c>
      <c r="BY75" s="1305"/>
      <c r="BZ75" s="1305"/>
      <c r="CA75" s="1305"/>
      <c r="CB75" s="1305"/>
      <c r="CC75" s="1305"/>
      <c r="CD75" s="1305"/>
      <c r="CE75" s="1305"/>
      <c r="CF75" s="1305">
        <v>0.7</v>
      </c>
      <c r="CG75" s="1305"/>
      <c r="CH75" s="1305"/>
      <c r="CI75" s="1305"/>
      <c r="CJ75" s="1305"/>
      <c r="CK75" s="1305"/>
      <c r="CL75" s="1305"/>
      <c r="CM75" s="1305"/>
      <c r="CN75" s="1305">
        <v>0.7</v>
      </c>
      <c r="CO75" s="1305"/>
      <c r="CP75" s="1305"/>
      <c r="CQ75" s="1305"/>
      <c r="CR75" s="1305"/>
      <c r="CS75" s="1305"/>
      <c r="CT75" s="1305"/>
      <c r="CU75" s="1305"/>
      <c r="CV75" s="1305">
        <v>0.6</v>
      </c>
      <c r="CW75" s="1305"/>
      <c r="CX75" s="1305"/>
      <c r="CY75" s="1305"/>
      <c r="CZ75" s="1305"/>
      <c r="DA75" s="1305"/>
      <c r="DB75" s="1305"/>
      <c r="DC75" s="1305"/>
    </row>
    <row r="76" spans="2:107" ht="13.2" x14ac:dyDescent="0.2">
      <c r="B76" s="386"/>
      <c r="G76" s="1316"/>
      <c r="H76" s="1316"/>
      <c r="I76" s="1311"/>
      <c r="J76" s="1311"/>
      <c r="K76" s="1312"/>
      <c r="L76" s="1312"/>
      <c r="M76" s="1312"/>
      <c r="N76" s="1312"/>
      <c r="AM76" s="393"/>
      <c r="AN76" s="1308"/>
      <c r="AO76" s="1308"/>
      <c r="AP76" s="1308"/>
      <c r="AQ76" s="1308"/>
      <c r="AR76" s="1308"/>
      <c r="AS76" s="1308"/>
      <c r="AT76" s="1308"/>
      <c r="AU76" s="1308"/>
      <c r="AV76" s="1308"/>
      <c r="AW76" s="1308"/>
      <c r="AX76" s="1308"/>
      <c r="AY76" s="1308"/>
      <c r="AZ76" s="1308"/>
      <c r="BA76" s="1308"/>
      <c r="BB76" s="1308"/>
      <c r="BC76" s="1308"/>
      <c r="BD76" s="1308"/>
      <c r="BE76" s="1308"/>
      <c r="BF76" s="1308"/>
      <c r="BG76" s="1308"/>
      <c r="BH76" s="1308"/>
      <c r="BI76" s="1308"/>
      <c r="BJ76" s="1308"/>
      <c r="BK76" s="1308"/>
      <c r="BL76" s="1308"/>
      <c r="BM76" s="1308"/>
      <c r="BN76" s="1308"/>
      <c r="BO76" s="1308"/>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ht="13.2" x14ac:dyDescent="0.2">
      <c r="B77" s="386"/>
      <c r="G77" s="1311"/>
      <c r="H77" s="1311"/>
      <c r="I77" s="1311"/>
      <c r="J77" s="1311"/>
      <c r="K77" s="1306"/>
      <c r="L77" s="1306"/>
      <c r="M77" s="1306"/>
      <c r="N77" s="1306"/>
      <c r="AN77" s="1307" t="s">
        <v>597</v>
      </c>
      <c r="AO77" s="1307"/>
      <c r="AP77" s="1307"/>
      <c r="AQ77" s="1307"/>
      <c r="AR77" s="1307"/>
      <c r="AS77" s="1307"/>
      <c r="AT77" s="1307"/>
      <c r="AU77" s="1307"/>
      <c r="AV77" s="1307"/>
      <c r="AW77" s="1307"/>
      <c r="AX77" s="1307"/>
      <c r="AY77" s="1307"/>
      <c r="AZ77" s="1307"/>
      <c r="BA77" s="1307"/>
      <c r="BB77" s="1308" t="s">
        <v>596</v>
      </c>
      <c r="BC77" s="1308"/>
      <c r="BD77" s="1308"/>
      <c r="BE77" s="1308"/>
      <c r="BF77" s="1308"/>
      <c r="BG77" s="1308"/>
      <c r="BH77" s="1308"/>
      <c r="BI77" s="1308"/>
      <c r="BJ77" s="1308"/>
      <c r="BK77" s="1308"/>
      <c r="BL77" s="1308"/>
      <c r="BM77" s="1308"/>
      <c r="BN77" s="1308"/>
      <c r="BO77" s="1308"/>
      <c r="BP77" s="1305">
        <v>45.1</v>
      </c>
      <c r="BQ77" s="1305"/>
      <c r="BR77" s="1305"/>
      <c r="BS77" s="1305"/>
      <c r="BT77" s="1305"/>
      <c r="BU77" s="1305"/>
      <c r="BV77" s="1305"/>
      <c r="BW77" s="1305"/>
      <c r="BX77" s="1305">
        <v>37.4</v>
      </c>
      <c r="BY77" s="1305"/>
      <c r="BZ77" s="1305"/>
      <c r="CA77" s="1305"/>
      <c r="CB77" s="1305"/>
      <c r="CC77" s="1305"/>
      <c r="CD77" s="1305"/>
      <c r="CE77" s="1305"/>
      <c r="CF77" s="1305">
        <v>31</v>
      </c>
      <c r="CG77" s="1305"/>
      <c r="CH77" s="1305"/>
      <c r="CI77" s="1305"/>
      <c r="CJ77" s="1305"/>
      <c r="CK77" s="1305"/>
      <c r="CL77" s="1305"/>
      <c r="CM77" s="1305"/>
      <c r="CN77" s="1305">
        <v>30</v>
      </c>
      <c r="CO77" s="1305"/>
      <c r="CP77" s="1305"/>
      <c r="CQ77" s="1305"/>
      <c r="CR77" s="1305"/>
      <c r="CS77" s="1305"/>
      <c r="CT77" s="1305"/>
      <c r="CU77" s="1305"/>
      <c r="CV77" s="1305">
        <v>23.1</v>
      </c>
      <c r="CW77" s="1305"/>
      <c r="CX77" s="1305"/>
      <c r="CY77" s="1305"/>
      <c r="CZ77" s="1305"/>
      <c r="DA77" s="1305"/>
      <c r="DB77" s="1305"/>
      <c r="DC77" s="1305"/>
    </row>
    <row r="78" spans="2:107" ht="13.2" x14ac:dyDescent="0.2">
      <c r="B78" s="386"/>
      <c r="G78" s="1311"/>
      <c r="H78" s="1311"/>
      <c r="I78" s="1311"/>
      <c r="J78" s="1311"/>
      <c r="K78" s="1306"/>
      <c r="L78" s="1306"/>
      <c r="M78" s="1306"/>
      <c r="N78" s="1306"/>
      <c r="AN78" s="1307"/>
      <c r="AO78" s="1307"/>
      <c r="AP78" s="1307"/>
      <c r="AQ78" s="1307"/>
      <c r="AR78" s="1307"/>
      <c r="AS78" s="1307"/>
      <c r="AT78" s="1307"/>
      <c r="AU78" s="1307"/>
      <c r="AV78" s="1307"/>
      <c r="AW78" s="1307"/>
      <c r="AX78" s="1307"/>
      <c r="AY78" s="1307"/>
      <c r="AZ78" s="1307"/>
      <c r="BA78" s="1307"/>
      <c r="BB78" s="1308"/>
      <c r="BC78" s="1308"/>
      <c r="BD78" s="1308"/>
      <c r="BE78" s="1308"/>
      <c r="BF78" s="1308"/>
      <c r="BG78" s="1308"/>
      <c r="BH78" s="1308"/>
      <c r="BI78" s="1308"/>
      <c r="BJ78" s="1308"/>
      <c r="BK78" s="1308"/>
      <c r="BL78" s="1308"/>
      <c r="BM78" s="1308"/>
      <c r="BN78" s="1308"/>
      <c r="BO78" s="1308"/>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ht="13.2" x14ac:dyDescent="0.2">
      <c r="B79" s="386"/>
      <c r="G79" s="1311"/>
      <c r="H79" s="1311"/>
      <c r="I79" s="1309"/>
      <c r="J79" s="1309"/>
      <c r="K79" s="1310"/>
      <c r="L79" s="1310"/>
      <c r="M79" s="1310"/>
      <c r="N79" s="1310"/>
      <c r="AN79" s="1307"/>
      <c r="AO79" s="1307"/>
      <c r="AP79" s="1307"/>
      <c r="AQ79" s="1307"/>
      <c r="AR79" s="1307"/>
      <c r="AS79" s="1307"/>
      <c r="AT79" s="1307"/>
      <c r="AU79" s="1307"/>
      <c r="AV79" s="1307"/>
      <c r="AW79" s="1307"/>
      <c r="AX79" s="1307"/>
      <c r="AY79" s="1307"/>
      <c r="AZ79" s="1307"/>
      <c r="BA79" s="1307"/>
      <c r="BB79" s="1308" t="s">
        <v>595</v>
      </c>
      <c r="BC79" s="1308"/>
      <c r="BD79" s="1308"/>
      <c r="BE79" s="1308"/>
      <c r="BF79" s="1308"/>
      <c r="BG79" s="1308"/>
      <c r="BH79" s="1308"/>
      <c r="BI79" s="1308"/>
      <c r="BJ79" s="1308"/>
      <c r="BK79" s="1308"/>
      <c r="BL79" s="1308"/>
      <c r="BM79" s="1308"/>
      <c r="BN79" s="1308"/>
      <c r="BO79" s="1308"/>
      <c r="BP79" s="1305">
        <v>7.1</v>
      </c>
      <c r="BQ79" s="1305"/>
      <c r="BR79" s="1305"/>
      <c r="BS79" s="1305"/>
      <c r="BT79" s="1305"/>
      <c r="BU79" s="1305"/>
      <c r="BV79" s="1305"/>
      <c r="BW79" s="1305"/>
      <c r="BX79" s="1305">
        <v>6.3</v>
      </c>
      <c r="BY79" s="1305"/>
      <c r="BZ79" s="1305"/>
      <c r="CA79" s="1305"/>
      <c r="CB79" s="1305"/>
      <c r="CC79" s="1305"/>
      <c r="CD79" s="1305"/>
      <c r="CE79" s="1305"/>
      <c r="CF79" s="1305">
        <v>5.2</v>
      </c>
      <c r="CG79" s="1305"/>
      <c r="CH79" s="1305"/>
      <c r="CI79" s="1305"/>
      <c r="CJ79" s="1305"/>
      <c r="CK79" s="1305"/>
      <c r="CL79" s="1305"/>
      <c r="CM79" s="1305"/>
      <c r="CN79" s="1305">
        <v>5</v>
      </c>
      <c r="CO79" s="1305"/>
      <c r="CP79" s="1305"/>
      <c r="CQ79" s="1305"/>
      <c r="CR79" s="1305"/>
      <c r="CS79" s="1305"/>
      <c r="CT79" s="1305"/>
      <c r="CU79" s="1305"/>
      <c r="CV79" s="1305">
        <v>4.2</v>
      </c>
      <c r="CW79" s="1305"/>
      <c r="CX79" s="1305"/>
      <c r="CY79" s="1305"/>
      <c r="CZ79" s="1305"/>
      <c r="DA79" s="1305"/>
      <c r="DB79" s="1305"/>
      <c r="DC79" s="1305"/>
    </row>
    <row r="80" spans="2:107" ht="13.2" x14ac:dyDescent="0.2">
      <c r="B80" s="386"/>
      <c r="G80" s="1311"/>
      <c r="H80" s="1311"/>
      <c r="I80" s="1309"/>
      <c r="J80" s="1309"/>
      <c r="K80" s="1310"/>
      <c r="L80" s="1310"/>
      <c r="M80" s="1310"/>
      <c r="N80" s="1310"/>
      <c r="AN80" s="1307"/>
      <c r="AO80" s="1307"/>
      <c r="AP80" s="1307"/>
      <c r="AQ80" s="1307"/>
      <c r="AR80" s="1307"/>
      <c r="AS80" s="1307"/>
      <c r="AT80" s="1307"/>
      <c r="AU80" s="1307"/>
      <c r="AV80" s="1307"/>
      <c r="AW80" s="1307"/>
      <c r="AX80" s="1307"/>
      <c r="AY80" s="1307"/>
      <c r="AZ80" s="1307"/>
      <c r="BA80" s="1307"/>
      <c r="BB80" s="1308"/>
      <c r="BC80" s="1308"/>
      <c r="BD80" s="1308"/>
      <c r="BE80" s="1308"/>
      <c r="BF80" s="1308"/>
      <c r="BG80" s="1308"/>
      <c r="BH80" s="1308"/>
      <c r="BI80" s="1308"/>
      <c r="BJ80" s="1308"/>
      <c r="BK80" s="1308"/>
      <c r="BL80" s="1308"/>
      <c r="BM80" s="1308"/>
      <c r="BN80" s="1308"/>
      <c r="BO80" s="1308"/>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ht="13.2" x14ac:dyDescent="0.2">
      <c r="B81" s="386"/>
    </row>
    <row r="82" spans="2:109" ht="16.2" x14ac:dyDescent="0.2">
      <c r="B82" s="386"/>
      <c r="K82" s="392"/>
      <c r="L82" s="392"/>
      <c r="M82" s="392"/>
      <c r="N82" s="392"/>
      <c r="AQ82" s="392"/>
      <c r="AR82" s="392"/>
      <c r="AS82" s="392"/>
      <c r="AT82" s="392"/>
      <c r="BC82" s="392"/>
      <c r="BD82" s="392"/>
      <c r="BE82" s="392"/>
      <c r="BF82" s="392"/>
      <c r="BO82" s="392"/>
      <c r="BP82" s="392"/>
      <c r="BQ82" s="392"/>
      <c r="BR82" s="392"/>
      <c r="CA82" s="392"/>
      <c r="CB82" s="392"/>
      <c r="CC82" s="392"/>
      <c r="CD82" s="392"/>
      <c r="CM82" s="392"/>
      <c r="CN82" s="392"/>
      <c r="CO82" s="392"/>
      <c r="CP82" s="392"/>
      <c r="CY82" s="392"/>
      <c r="CZ82" s="392"/>
      <c r="DA82" s="392"/>
      <c r="DB82" s="392"/>
      <c r="DC82" s="392"/>
    </row>
    <row r="83" spans="2:109" ht="13.2" x14ac:dyDescent="0.2">
      <c r="B83" s="391"/>
      <c r="C83" s="390"/>
      <c r="D83" s="390"/>
      <c r="E83" s="390"/>
      <c r="F83" s="390"/>
      <c r="G83" s="390"/>
      <c r="H83" s="390"/>
      <c r="I83" s="390"/>
      <c r="J83" s="390"/>
      <c r="K83" s="390"/>
      <c r="L83" s="390"/>
      <c r="M83" s="390"/>
      <c r="N83" s="390"/>
      <c r="O83" s="390"/>
      <c r="P83" s="390"/>
      <c r="Q83" s="390"/>
      <c r="R83" s="390"/>
      <c r="S83" s="390"/>
      <c r="T83" s="390"/>
      <c r="U83" s="390"/>
      <c r="V83" s="390"/>
      <c r="W83" s="390"/>
      <c r="X83" s="390"/>
      <c r="Y83" s="390"/>
      <c r="Z83" s="390"/>
      <c r="AA83" s="390"/>
      <c r="AB83" s="390"/>
      <c r="AC83" s="390"/>
      <c r="AD83" s="390"/>
      <c r="AE83" s="390"/>
      <c r="AF83" s="390"/>
      <c r="AG83" s="390"/>
      <c r="AH83" s="390"/>
      <c r="AI83" s="390"/>
      <c r="AJ83" s="390"/>
      <c r="AK83" s="390"/>
      <c r="AL83" s="390"/>
      <c r="AM83" s="390"/>
      <c r="AN83" s="390"/>
      <c r="AO83" s="390"/>
      <c r="AP83" s="390"/>
      <c r="AQ83" s="390"/>
      <c r="AR83" s="390"/>
      <c r="AS83" s="390"/>
      <c r="AT83" s="390"/>
      <c r="AU83" s="390"/>
      <c r="AV83" s="390"/>
      <c r="AW83" s="390"/>
      <c r="AX83" s="390"/>
      <c r="AY83" s="390"/>
      <c r="AZ83" s="390"/>
      <c r="BA83" s="390"/>
      <c r="BB83" s="390"/>
      <c r="BC83" s="390"/>
      <c r="BD83" s="390"/>
      <c r="BE83" s="390"/>
      <c r="BF83" s="390"/>
      <c r="BG83" s="390"/>
      <c r="BH83" s="390"/>
      <c r="BI83" s="390"/>
      <c r="BJ83" s="390"/>
      <c r="BK83" s="390"/>
      <c r="BL83" s="390"/>
      <c r="BM83" s="390"/>
      <c r="BN83" s="390"/>
      <c r="BO83" s="390"/>
      <c r="BP83" s="390"/>
      <c r="BQ83" s="390"/>
      <c r="BR83" s="390"/>
      <c r="BS83" s="390"/>
      <c r="BT83" s="390"/>
      <c r="BU83" s="390"/>
      <c r="BV83" s="390"/>
      <c r="BW83" s="390"/>
      <c r="BX83" s="390"/>
      <c r="BY83" s="390"/>
      <c r="BZ83" s="390"/>
      <c r="CA83" s="390"/>
      <c r="CB83" s="390"/>
      <c r="CC83" s="390"/>
      <c r="CD83" s="390"/>
      <c r="CE83" s="390"/>
      <c r="CF83" s="390"/>
      <c r="CG83" s="390"/>
      <c r="CH83" s="390"/>
      <c r="CI83" s="390"/>
      <c r="CJ83" s="390"/>
      <c r="CK83" s="390"/>
      <c r="CL83" s="390"/>
      <c r="CM83" s="390"/>
      <c r="CN83" s="390"/>
      <c r="CO83" s="390"/>
      <c r="CP83" s="390"/>
      <c r="CQ83" s="390"/>
      <c r="CR83" s="390"/>
      <c r="CS83" s="390"/>
      <c r="CT83" s="390"/>
      <c r="CU83" s="390"/>
      <c r="CV83" s="390"/>
      <c r="CW83" s="390"/>
      <c r="CX83" s="390"/>
      <c r="CY83" s="390"/>
      <c r="CZ83" s="390"/>
      <c r="DA83" s="390"/>
      <c r="DB83" s="390"/>
      <c r="DC83" s="390"/>
      <c r="DD83" s="389"/>
    </row>
    <row r="84" spans="2:109" ht="13.2" x14ac:dyDescent="0.2">
      <c r="DD84" s="385"/>
      <c r="DE84" s="385"/>
    </row>
    <row r="85" spans="2:109" ht="13.2" x14ac:dyDescent="0.2">
      <c r="DD85" s="385"/>
      <c r="DE85" s="385"/>
    </row>
    <row r="86" spans="2:109" ht="13.2" hidden="1" x14ac:dyDescent="0.2">
      <c r="DD86" s="385"/>
      <c r="DE86" s="385"/>
    </row>
    <row r="87" spans="2:109" ht="13.2" hidden="1" x14ac:dyDescent="0.2">
      <c r="K87" s="388"/>
      <c r="AQ87" s="388"/>
      <c r="BC87" s="388"/>
      <c r="BO87" s="388"/>
      <c r="CA87" s="388"/>
      <c r="CM87" s="388"/>
      <c r="CY87" s="388"/>
      <c r="DD87" s="385"/>
      <c r="DE87" s="385"/>
    </row>
    <row r="88" spans="2:109" ht="13.2" hidden="1" x14ac:dyDescent="0.2">
      <c r="DD88" s="385"/>
      <c r="DE88" s="385"/>
    </row>
    <row r="89" spans="2:109" ht="13.2" hidden="1" x14ac:dyDescent="0.2">
      <c r="DD89" s="385"/>
      <c r="DE89" s="385"/>
    </row>
    <row r="90" spans="2:109" ht="13.2" hidden="1" x14ac:dyDescent="0.2">
      <c r="DD90" s="385"/>
      <c r="DE90" s="385"/>
    </row>
    <row r="91" spans="2:109" ht="13.2" hidden="1" x14ac:dyDescent="0.2">
      <c r="DD91" s="385"/>
      <c r="DE91" s="385"/>
    </row>
    <row r="92" spans="2:109" ht="13.5" hidden="1" customHeight="1" x14ac:dyDescent="0.2">
      <c r="DD92" s="385"/>
      <c r="DE92" s="385"/>
    </row>
    <row r="93" spans="2:109" ht="13.5" hidden="1" customHeight="1" x14ac:dyDescent="0.2">
      <c r="DD93" s="385"/>
      <c r="DE93" s="385"/>
    </row>
    <row r="94" spans="2:109" ht="13.5" hidden="1" customHeight="1" x14ac:dyDescent="0.2">
      <c r="DD94" s="385"/>
      <c r="DE94" s="385"/>
    </row>
    <row r="95" spans="2:109" ht="13.5" hidden="1" customHeight="1" x14ac:dyDescent="0.2">
      <c r="DD95" s="385"/>
      <c r="DE95" s="385"/>
    </row>
    <row r="96" spans="2:109" ht="13.5" hidden="1" customHeight="1" x14ac:dyDescent="0.2">
      <c r="DD96" s="385"/>
      <c r="DE96" s="385"/>
    </row>
    <row r="97" spans="108:109" ht="13.5" hidden="1" customHeight="1" x14ac:dyDescent="0.2">
      <c r="DD97" s="385"/>
      <c r="DE97" s="385"/>
    </row>
    <row r="98" spans="108:109" ht="13.5" hidden="1" customHeight="1" x14ac:dyDescent="0.2">
      <c r="DD98" s="385"/>
      <c r="DE98" s="385"/>
    </row>
    <row r="99" spans="108:109" ht="13.5" hidden="1" customHeight="1" x14ac:dyDescent="0.2">
      <c r="DD99" s="385"/>
      <c r="DE99" s="385"/>
    </row>
    <row r="100" spans="108:109" ht="13.5" hidden="1" customHeight="1" x14ac:dyDescent="0.2">
      <c r="DD100" s="385"/>
      <c r="DE100" s="385"/>
    </row>
    <row r="101" spans="108:109" ht="13.5" hidden="1" customHeight="1" x14ac:dyDescent="0.2">
      <c r="DD101" s="385"/>
      <c r="DE101" s="385"/>
    </row>
    <row r="102" spans="108:109" ht="13.5" hidden="1" customHeight="1" x14ac:dyDescent="0.2">
      <c r="DD102" s="385"/>
      <c r="DE102" s="385"/>
    </row>
    <row r="103" spans="108:109" ht="13.5" hidden="1" customHeight="1" x14ac:dyDescent="0.2">
      <c r="DD103" s="385"/>
      <c r="DE103" s="385"/>
    </row>
    <row r="104" spans="108:109" ht="13.5" hidden="1" customHeight="1" x14ac:dyDescent="0.2">
      <c r="DD104" s="385"/>
      <c r="DE104" s="385"/>
    </row>
    <row r="105" spans="108:109" ht="13.5" hidden="1" customHeight="1" x14ac:dyDescent="0.2">
      <c r="DD105" s="385"/>
      <c r="DE105" s="385"/>
    </row>
    <row r="106" spans="108:109" ht="13.5" hidden="1" customHeight="1" x14ac:dyDescent="0.2">
      <c r="DD106" s="385"/>
      <c r="DE106" s="385"/>
    </row>
    <row r="107" spans="108:109" ht="13.5" hidden="1" customHeight="1" x14ac:dyDescent="0.2">
      <c r="DD107" s="385"/>
      <c r="DE107" s="385"/>
    </row>
    <row r="108" spans="108:109" ht="13.5" hidden="1" customHeight="1" x14ac:dyDescent="0.2">
      <c r="DD108" s="385"/>
      <c r="DE108" s="385"/>
    </row>
    <row r="109" spans="108:109" ht="13.5" hidden="1" customHeight="1" x14ac:dyDescent="0.2">
      <c r="DD109" s="385"/>
      <c r="DE109" s="385"/>
    </row>
    <row r="110" spans="108:109" ht="13.5" hidden="1" customHeight="1" x14ac:dyDescent="0.2">
      <c r="DD110" s="385"/>
      <c r="DE110" s="385"/>
    </row>
    <row r="111" spans="108:109" ht="13.5" hidden="1" customHeight="1" x14ac:dyDescent="0.2">
      <c r="DD111" s="385"/>
      <c r="DE111" s="385"/>
    </row>
    <row r="112" spans="108:109" ht="13.5" hidden="1" customHeight="1" x14ac:dyDescent="0.2">
      <c r="DD112" s="385"/>
      <c r="DE112" s="385"/>
    </row>
    <row r="113" spans="108:109" ht="13.5" hidden="1" customHeight="1" x14ac:dyDescent="0.2">
      <c r="DD113" s="385"/>
      <c r="DE113" s="385"/>
    </row>
    <row r="114" spans="108:109" ht="13.5" hidden="1" customHeight="1" x14ac:dyDescent="0.2">
      <c r="DD114" s="385"/>
      <c r="DE114" s="385"/>
    </row>
    <row r="115" spans="108:109" ht="13.5" hidden="1" customHeight="1" x14ac:dyDescent="0.2">
      <c r="DD115" s="385"/>
      <c r="DE115" s="385"/>
    </row>
    <row r="116" spans="108:109" ht="13.5" hidden="1" customHeight="1" x14ac:dyDescent="0.2">
      <c r="DD116" s="385"/>
      <c r="DE116" s="385"/>
    </row>
    <row r="117" spans="108:109" ht="13.5" hidden="1" customHeight="1" x14ac:dyDescent="0.2">
      <c r="DD117" s="385"/>
      <c r="DE117" s="385"/>
    </row>
    <row r="118" spans="108:109" ht="13.5" hidden="1" customHeight="1" x14ac:dyDescent="0.2">
      <c r="DD118" s="385"/>
      <c r="DE118" s="385"/>
    </row>
    <row r="119" spans="108:109" ht="13.5" hidden="1" customHeight="1" x14ac:dyDescent="0.2">
      <c r="DD119" s="385"/>
      <c r="DE119" s="385"/>
    </row>
    <row r="120" spans="108:109" ht="13.5" hidden="1" customHeight="1" x14ac:dyDescent="0.2">
      <c r="DD120" s="385"/>
      <c r="DE120" s="385"/>
    </row>
    <row r="121" spans="108:109" ht="13.5" hidden="1" customHeight="1" x14ac:dyDescent="0.2">
      <c r="DD121" s="385"/>
      <c r="DE121" s="385"/>
    </row>
    <row r="122" spans="108:109" ht="13.5" hidden="1" customHeight="1" x14ac:dyDescent="0.2">
      <c r="DD122" s="385"/>
      <c r="DE122" s="385"/>
    </row>
    <row r="123" spans="108:109" ht="13.5" hidden="1" customHeight="1" x14ac:dyDescent="0.2">
      <c r="DD123" s="385"/>
      <c r="DE123" s="385"/>
    </row>
    <row r="124" spans="108:109" ht="13.5" hidden="1" customHeight="1" x14ac:dyDescent="0.2">
      <c r="DD124" s="385"/>
      <c r="DE124" s="385"/>
    </row>
    <row r="125" spans="108:109" ht="13.5" hidden="1" customHeight="1" x14ac:dyDescent="0.2">
      <c r="DD125" s="385"/>
      <c r="DE125" s="385"/>
    </row>
    <row r="126" spans="108:109" ht="13.5" hidden="1" customHeight="1" x14ac:dyDescent="0.2">
      <c r="DD126" s="385"/>
      <c r="DE126" s="385"/>
    </row>
    <row r="127" spans="108:109" ht="13.5" hidden="1" customHeight="1" x14ac:dyDescent="0.2">
      <c r="DD127" s="385"/>
      <c r="DE127" s="385"/>
    </row>
    <row r="128" spans="108:109" ht="13.5" hidden="1" customHeight="1" x14ac:dyDescent="0.2">
      <c r="DD128" s="385"/>
      <c r="DE128" s="385"/>
    </row>
    <row r="129" spans="108:109" ht="13.5" hidden="1" customHeight="1" x14ac:dyDescent="0.2">
      <c r="DD129" s="385"/>
      <c r="DE129" s="385"/>
    </row>
    <row r="130" spans="108:109" ht="13.5" hidden="1" customHeight="1" x14ac:dyDescent="0.2">
      <c r="DD130" s="385"/>
      <c r="DE130" s="385"/>
    </row>
    <row r="131" spans="108:109" ht="13.5" hidden="1" customHeight="1" x14ac:dyDescent="0.2">
      <c r="DD131" s="385"/>
      <c r="DE131" s="385"/>
    </row>
    <row r="132" spans="108:109" ht="13.5" hidden="1" customHeight="1" x14ac:dyDescent="0.2">
      <c r="DD132" s="385"/>
      <c r="DE132" s="385"/>
    </row>
    <row r="133" spans="108:109" ht="13.5" hidden="1" customHeight="1" x14ac:dyDescent="0.2">
      <c r="DD133" s="385"/>
      <c r="DE133" s="385"/>
    </row>
    <row r="134" spans="108:109" ht="13.5" hidden="1" customHeight="1" x14ac:dyDescent="0.2">
      <c r="DD134" s="385"/>
      <c r="DE134" s="385"/>
    </row>
    <row r="135" spans="108:109" ht="13.5" hidden="1" customHeight="1" x14ac:dyDescent="0.2">
      <c r="DD135" s="385"/>
      <c r="DE135" s="385"/>
    </row>
    <row r="136" spans="108:109" ht="13.5" hidden="1" customHeight="1" x14ac:dyDescent="0.2">
      <c r="DD136" s="385"/>
      <c r="DE136" s="385"/>
    </row>
    <row r="137" spans="108:109" ht="13.5" hidden="1" customHeight="1" x14ac:dyDescent="0.2">
      <c r="DD137" s="385"/>
      <c r="DE137" s="385"/>
    </row>
    <row r="138" spans="108:109" ht="13.5" hidden="1" customHeight="1" x14ac:dyDescent="0.2">
      <c r="DD138" s="385"/>
      <c r="DE138" s="385"/>
    </row>
    <row r="139" spans="108:109" ht="13.5" hidden="1" customHeight="1" x14ac:dyDescent="0.2">
      <c r="DD139" s="385"/>
      <c r="DE139" s="385"/>
    </row>
    <row r="140" spans="108:109" ht="13.5" hidden="1" customHeight="1" x14ac:dyDescent="0.2">
      <c r="DD140" s="385"/>
      <c r="DE140" s="385"/>
    </row>
    <row r="141" spans="108:109" ht="13.5" hidden="1" customHeight="1" x14ac:dyDescent="0.2">
      <c r="DD141" s="385"/>
      <c r="DE141" s="385"/>
    </row>
    <row r="142" spans="108:109" ht="13.5" hidden="1" customHeight="1" x14ac:dyDescent="0.2">
      <c r="DD142" s="385"/>
      <c r="DE142" s="385"/>
    </row>
    <row r="143" spans="108:109" ht="13.5" hidden="1" customHeight="1" x14ac:dyDescent="0.2">
      <c r="DD143" s="385"/>
      <c r="DE143" s="385"/>
    </row>
    <row r="144" spans="108:109" ht="13.5" hidden="1" customHeight="1" x14ac:dyDescent="0.2">
      <c r="DD144" s="385"/>
      <c r="DE144" s="385"/>
    </row>
    <row r="145" spans="108:109" ht="13.5" hidden="1" customHeight="1" x14ac:dyDescent="0.2">
      <c r="DD145" s="385"/>
      <c r="DE145" s="385"/>
    </row>
    <row r="146" spans="108:109" ht="13.5" hidden="1" customHeight="1" x14ac:dyDescent="0.2">
      <c r="DD146" s="385"/>
      <c r="DE146" s="385"/>
    </row>
    <row r="147" spans="108:109" ht="13.5" hidden="1" customHeight="1" x14ac:dyDescent="0.2">
      <c r="DD147" s="385"/>
      <c r="DE147" s="385"/>
    </row>
    <row r="148" spans="108:109" ht="13.5" hidden="1" customHeight="1" x14ac:dyDescent="0.2">
      <c r="DD148" s="385"/>
      <c r="DE148" s="385"/>
    </row>
    <row r="149" spans="108:109" ht="13.5" hidden="1" customHeight="1" x14ac:dyDescent="0.2">
      <c r="DD149" s="385"/>
      <c r="DE149" s="385"/>
    </row>
    <row r="150" spans="108:109" ht="13.5" hidden="1" customHeight="1" x14ac:dyDescent="0.2">
      <c r="DD150" s="385"/>
      <c r="DE150" s="385"/>
    </row>
    <row r="151" spans="108:109" ht="13.5" hidden="1" customHeight="1" x14ac:dyDescent="0.2">
      <c r="DD151" s="385"/>
      <c r="DE151" s="385"/>
    </row>
    <row r="152" spans="108:109" ht="13.5" hidden="1" customHeight="1" x14ac:dyDescent="0.2">
      <c r="DD152" s="385"/>
      <c r="DE152" s="385"/>
    </row>
    <row r="153" spans="108:109" ht="13.5" hidden="1" customHeight="1" x14ac:dyDescent="0.2">
      <c r="DD153" s="385"/>
      <c r="DE153" s="385"/>
    </row>
    <row r="154" spans="108:109" ht="13.5" hidden="1" customHeight="1" x14ac:dyDescent="0.2">
      <c r="DD154" s="385"/>
      <c r="DE154" s="385"/>
    </row>
    <row r="155" spans="108:109" ht="13.5" hidden="1" customHeight="1" x14ac:dyDescent="0.2">
      <c r="DD155" s="385"/>
      <c r="DE155" s="385"/>
    </row>
    <row r="156" spans="108:109" ht="13.5" hidden="1" customHeight="1" x14ac:dyDescent="0.2">
      <c r="DD156" s="385"/>
      <c r="DE156" s="385"/>
    </row>
    <row r="157" spans="108:109" ht="13.5" hidden="1" customHeight="1" x14ac:dyDescent="0.2">
      <c r="DD157" s="385"/>
      <c r="DE157" s="385"/>
    </row>
    <row r="158" spans="108:109" ht="13.5" hidden="1" customHeight="1" x14ac:dyDescent="0.2">
      <c r="DD158" s="385"/>
      <c r="DE158" s="385"/>
    </row>
    <row r="159" spans="108:109" ht="13.5" hidden="1" customHeight="1" x14ac:dyDescent="0.2">
      <c r="DD159" s="385"/>
      <c r="DE159" s="385"/>
    </row>
    <row r="160" spans="108:109" ht="13.5" hidden="1" customHeight="1" x14ac:dyDescent="0.2">
      <c r="DD160" s="385"/>
      <c r="DE160" s="385"/>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q4OD0TtVJlVvqd0dqvhbRO9AvDT9iNYV8bwWzz0sC974pn91SwjgsmDj8a8GTeMs5eUPkXTIPzY6OAsbJB1mQQ==" saltValue="fr/sY+0mytqtnmcdqL8A1w==" spinCount="100000" sheet="1" objects="1" scenarios="1" formatCells="0"/>
  <dataConsolidate/>
  <mergeCells count="11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BX51:CE52"/>
    <mergeCell ref="CF51:CM52"/>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N53:N54"/>
    <mergeCell ref="BB53:BO54"/>
    <mergeCell ref="BP53:BW54"/>
    <mergeCell ref="BX53:CE54"/>
    <mergeCell ref="CF53:CM54"/>
    <mergeCell ref="AN51:BA54"/>
    <mergeCell ref="BB51:BO52"/>
    <mergeCell ref="BP51:BW52"/>
    <mergeCell ref="I57:J58"/>
    <mergeCell ref="K57:K58"/>
    <mergeCell ref="I53:J54"/>
    <mergeCell ref="K53:K54"/>
    <mergeCell ref="L53:L54"/>
    <mergeCell ref="M53:M54"/>
    <mergeCell ref="BX57:CE58"/>
    <mergeCell ref="CF57:CM58"/>
    <mergeCell ref="AN65:DC69"/>
    <mergeCell ref="BX55:CE56"/>
    <mergeCell ref="CF55:CM56"/>
    <mergeCell ref="CN55:CU56"/>
    <mergeCell ref="CV55:DC56"/>
    <mergeCell ref="CV72:DC72"/>
    <mergeCell ref="BX72:CE72"/>
    <mergeCell ref="CF72:CM72"/>
    <mergeCell ref="CN72:CU72"/>
    <mergeCell ref="CN57:CU58"/>
    <mergeCell ref="CV57:DC58"/>
    <mergeCell ref="G72:J72"/>
    <mergeCell ref="AN72:BO72"/>
    <mergeCell ref="BP72:BW72"/>
    <mergeCell ref="BP75:BW76"/>
    <mergeCell ref="G73:H76"/>
    <mergeCell ref="I73:J74"/>
    <mergeCell ref="K73:K74"/>
    <mergeCell ref="L73:L74"/>
    <mergeCell ref="M73:M74"/>
    <mergeCell ref="N73:N74"/>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I79:J80"/>
    <mergeCell ref="K79:K80"/>
    <mergeCell ref="L79:L80"/>
    <mergeCell ref="M79:M80"/>
    <mergeCell ref="N79:N80"/>
    <mergeCell ref="BB79:BO80"/>
    <mergeCell ref="BP79:BW80"/>
    <mergeCell ref="BX75:CE76"/>
    <mergeCell ref="CF75:CM76"/>
    <mergeCell ref="CF77:CM78"/>
    <mergeCell ref="CF79:CM80"/>
    <mergeCell ref="BX79:CE80"/>
    <mergeCell ref="N77:N78"/>
    <mergeCell ref="AN77:BA80"/>
    <mergeCell ref="BB77:BO78"/>
    <mergeCell ref="BP77:BW78"/>
    <mergeCell ref="BX77:CE78"/>
    <mergeCell ref="CV79:DC80"/>
    <mergeCell ref="CN77:CU78"/>
    <mergeCell ref="CV77:DC78"/>
  </mergeCells>
  <phoneticPr fontId="2"/>
  <printOptions horizontalCentered="1" verticalCentered="1"/>
  <pageMargins left="0" right="0" top="0.19685039370078741" bottom="0.31496062992125984" header="0.39370078740157483" footer="0"/>
  <pageSetup paperSize="8" scale="7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608</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S2qWnqgyk8/QFQ79IHua0qA1XIlOz309d6XyxEuN6CZZoT3c9o2maD9HXHXNgHkkOp9E7MzE8Ywlvg3YIGMBoQ==" saltValue="+tWZfqCSNUj9QnYilWM6n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c r="AG59" s="290"/>
      <c r="AH59" s="290"/>
    </row>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607</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5Q7LPPvYMdMeeF5NkkWh2GCvzJFcVzRoWhLhc4vXljpXnncFjkPQ2pxNI+tTVFN64druDjBbN9EjhxumvThaBg==" saltValue="FBND7CdXMdjqOAGer6fQj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09375" defaultRowHeight="13.2" x14ac:dyDescent="0.2"/>
  <cols>
    <col min="1" max="1" width="45.88671875" style="149" customWidth="1"/>
    <col min="2" max="8" width="13.33203125" style="149" customWidth="1"/>
    <col min="9" max="16384" width="11.109375" style="149"/>
  </cols>
  <sheetData>
    <row r="1" spans="1:8" x14ac:dyDescent="0.2">
      <c r="A1" s="143"/>
      <c r="B1" s="144"/>
      <c r="C1" s="145"/>
      <c r="D1" s="146"/>
      <c r="E1" s="147"/>
      <c r="F1" s="147"/>
      <c r="G1" s="147"/>
      <c r="H1" s="148"/>
    </row>
    <row r="2" spans="1:8" x14ac:dyDescent="0.2">
      <c r="A2" s="150"/>
      <c r="B2" s="151"/>
      <c r="C2" s="152"/>
      <c r="D2" s="153" t="s">
        <v>52</v>
      </c>
      <c r="E2" s="154"/>
      <c r="F2" s="155" t="s">
        <v>543</v>
      </c>
      <c r="G2" s="156"/>
      <c r="H2" s="157"/>
    </row>
    <row r="3" spans="1:8" x14ac:dyDescent="0.2">
      <c r="A3" s="153" t="s">
        <v>536</v>
      </c>
      <c r="B3" s="158"/>
      <c r="C3" s="159"/>
      <c r="D3" s="160">
        <v>61242</v>
      </c>
      <c r="E3" s="161"/>
      <c r="F3" s="162">
        <v>41862</v>
      </c>
      <c r="G3" s="163"/>
      <c r="H3" s="164"/>
    </row>
    <row r="4" spans="1:8" x14ac:dyDescent="0.2">
      <c r="A4" s="165"/>
      <c r="B4" s="166"/>
      <c r="C4" s="167"/>
      <c r="D4" s="168">
        <v>15860</v>
      </c>
      <c r="E4" s="169"/>
      <c r="F4" s="170">
        <v>23710</v>
      </c>
      <c r="G4" s="171"/>
      <c r="H4" s="172"/>
    </row>
    <row r="5" spans="1:8" x14ac:dyDescent="0.2">
      <c r="A5" s="153" t="s">
        <v>538</v>
      </c>
      <c r="B5" s="158"/>
      <c r="C5" s="159"/>
      <c r="D5" s="160">
        <v>60535</v>
      </c>
      <c r="E5" s="161"/>
      <c r="F5" s="162">
        <v>43554</v>
      </c>
      <c r="G5" s="163"/>
      <c r="H5" s="164"/>
    </row>
    <row r="6" spans="1:8" x14ac:dyDescent="0.2">
      <c r="A6" s="165"/>
      <c r="B6" s="166"/>
      <c r="C6" s="167"/>
      <c r="D6" s="168">
        <v>32128</v>
      </c>
      <c r="E6" s="169"/>
      <c r="F6" s="170">
        <v>24811</v>
      </c>
      <c r="G6" s="171"/>
      <c r="H6" s="172"/>
    </row>
    <row r="7" spans="1:8" x14ac:dyDescent="0.2">
      <c r="A7" s="153" t="s">
        <v>539</v>
      </c>
      <c r="B7" s="158"/>
      <c r="C7" s="159"/>
      <c r="D7" s="160">
        <v>31477</v>
      </c>
      <c r="E7" s="161"/>
      <c r="F7" s="162">
        <v>42581</v>
      </c>
      <c r="G7" s="163"/>
      <c r="H7" s="164"/>
    </row>
    <row r="8" spans="1:8" x14ac:dyDescent="0.2">
      <c r="A8" s="165"/>
      <c r="B8" s="166"/>
      <c r="C8" s="167"/>
      <c r="D8" s="168">
        <v>14203</v>
      </c>
      <c r="E8" s="169"/>
      <c r="F8" s="170">
        <v>24354</v>
      </c>
      <c r="G8" s="171"/>
      <c r="H8" s="172"/>
    </row>
    <row r="9" spans="1:8" x14ac:dyDescent="0.2">
      <c r="A9" s="153" t="s">
        <v>540</v>
      </c>
      <c r="B9" s="158"/>
      <c r="C9" s="159"/>
      <c r="D9" s="160">
        <v>31166</v>
      </c>
      <c r="E9" s="161"/>
      <c r="F9" s="162">
        <v>45426</v>
      </c>
      <c r="G9" s="163"/>
      <c r="H9" s="164"/>
    </row>
    <row r="10" spans="1:8" x14ac:dyDescent="0.2">
      <c r="A10" s="165"/>
      <c r="B10" s="166"/>
      <c r="C10" s="167"/>
      <c r="D10" s="168">
        <v>15982</v>
      </c>
      <c r="E10" s="169"/>
      <c r="F10" s="170">
        <v>24508</v>
      </c>
      <c r="G10" s="171"/>
      <c r="H10" s="172"/>
    </row>
    <row r="11" spans="1:8" x14ac:dyDescent="0.2">
      <c r="A11" s="153" t="s">
        <v>541</v>
      </c>
      <c r="B11" s="158"/>
      <c r="C11" s="159"/>
      <c r="D11" s="160">
        <v>35405</v>
      </c>
      <c r="E11" s="161"/>
      <c r="F11" s="162">
        <v>45022</v>
      </c>
      <c r="G11" s="163"/>
      <c r="H11" s="164"/>
    </row>
    <row r="12" spans="1:8" x14ac:dyDescent="0.2">
      <c r="A12" s="165"/>
      <c r="B12" s="166"/>
      <c r="C12" s="173"/>
      <c r="D12" s="168">
        <v>19536</v>
      </c>
      <c r="E12" s="169"/>
      <c r="F12" s="170">
        <v>25247</v>
      </c>
      <c r="G12" s="171"/>
      <c r="H12" s="172"/>
    </row>
    <row r="13" spans="1:8" x14ac:dyDescent="0.2">
      <c r="A13" s="153"/>
      <c r="B13" s="158"/>
      <c r="C13" s="174"/>
      <c r="D13" s="175">
        <v>43965</v>
      </c>
      <c r="E13" s="176"/>
      <c r="F13" s="177">
        <v>43689</v>
      </c>
      <c r="G13" s="178"/>
      <c r="H13" s="164"/>
    </row>
    <row r="14" spans="1:8" x14ac:dyDescent="0.2">
      <c r="A14" s="165"/>
      <c r="B14" s="166"/>
      <c r="C14" s="167"/>
      <c r="D14" s="168">
        <v>19542</v>
      </c>
      <c r="E14" s="169"/>
      <c r="F14" s="170">
        <v>24526</v>
      </c>
      <c r="G14" s="171"/>
      <c r="H14" s="172"/>
    </row>
    <row r="17" spans="1:11" x14ac:dyDescent="0.2">
      <c r="A17" s="149" t="s">
        <v>53</v>
      </c>
    </row>
    <row r="18" spans="1:11" x14ac:dyDescent="0.2">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2">
      <c r="A19" s="179" t="s">
        <v>54</v>
      </c>
      <c r="B19" s="179">
        <f>ROUND(VALUE(SUBSTITUTE(実質収支比率等に係る経年分析!F$48,"▲","-")),2)</f>
        <v>8.07</v>
      </c>
      <c r="C19" s="179">
        <f>ROUND(VALUE(SUBSTITUTE(実質収支比率等に係る経年分析!G$48,"▲","-")),2)</f>
        <v>7.26</v>
      </c>
      <c r="D19" s="179">
        <f>ROUND(VALUE(SUBSTITUTE(実質収支比率等に係る経年分析!H$48,"▲","-")),2)</f>
        <v>7</v>
      </c>
      <c r="E19" s="179">
        <f>ROUND(VALUE(SUBSTITUTE(実質収支比率等に係る経年分析!I$48,"▲","-")),2)</f>
        <v>5.95</v>
      </c>
      <c r="F19" s="179">
        <f>ROUND(VALUE(SUBSTITUTE(実質収支比率等に係る経年分析!J$48,"▲","-")),2)</f>
        <v>4.67</v>
      </c>
    </row>
    <row r="20" spans="1:11" x14ac:dyDescent="0.2">
      <c r="A20" s="179" t="s">
        <v>55</v>
      </c>
      <c r="B20" s="179">
        <f>ROUND(VALUE(SUBSTITUTE(実質収支比率等に係る経年分析!F$47,"▲","-")),2)</f>
        <v>14.73</v>
      </c>
      <c r="C20" s="179">
        <f>ROUND(VALUE(SUBSTITUTE(実質収支比率等に係る経年分析!G$47,"▲","-")),2)</f>
        <v>14.6</v>
      </c>
      <c r="D20" s="179">
        <f>ROUND(VALUE(SUBSTITUTE(実質収支比率等に係る経年分析!H$47,"▲","-")),2)</f>
        <v>14.35</v>
      </c>
      <c r="E20" s="179">
        <f>ROUND(VALUE(SUBSTITUTE(実質収支比率等に係る経年分析!I$47,"▲","-")),2)</f>
        <v>13.82</v>
      </c>
      <c r="F20" s="179">
        <f>ROUND(VALUE(SUBSTITUTE(実質収支比率等に係る経年分析!J$47,"▲","-")),2)</f>
        <v>13.68</v>
      </c>
    </row>
    <row r="21" spans="1:11" x14ac:dyDescent="0.2">
      <c r="A21" s="179" t="s">
        <v>56</v>
      </c>
      <c r="B21" s="179">
        <f>IF(ISNUMBER(VALUE(SUBSTITUTE(実質収支比率等に係る経年分析!F$49,"▲","-"))),ROUND(VALUE(SUBSTITUTE(実質収支比率等に係る経年分析!F$49,"▲","-")),2),NA())</f>
        <v>-1.34</v>
      </c>
      <c r="C21" s="179">
        <f>IF(ISNUMBER(VALUE(SUBSTITUTE(実質収支比率等に係る経年分析!G$49,"▲","-"))),ROUND(VALUE(SUBSTITUTE(実質収支比率等に係る経年分析!G$49,"▲","-")),2),NA())</f>
        <v>-4.4400000000000004</v>
      </c>
      <c r="D21" s="179">
        <f>IF(ISNUMBER(VALUE(SUBSTITUTE(実質収支比率等に係る経年分析!H$49,"▲","-"))),ROUND(VALUE(SUBSTITUTE(実質収支比率等に係る経年分析!H$49,"▲","-")),2),NA())</f>
        <v>-3.47</v>
      </c>
      <c r="E21" s="179">
        <f>IF(ISNUMBER(VALUE(SUBSTITUTE(実質収支比率等に係る経年分析!I$49,"▲","-"))),ROUND(VALUE(SUBSTITUTE(実質収支比率等に係る経年分析!I$49,"▲","-")),2),NA())</f>
        <v>-4.78</v>
      </c>
      <c r="F21" s="179">
        <f>IF(ISNUMBER(VALUE(SUBSTITUTE(実質収支比率等に係る経年分析!J$49,"▲","-"))),ROUND(VALUE(SUBSTITUTE(実質収支比率等に係る経年分析!J$49,"▲","-")),2),NA())</f>
        <v>-4.8099999999999996</v>
      </c>
    </row>
    <row r="24" spans="1:11" x14ac:dyDescent="0.2">
      <c r="A24" s="149" t="s">
        <v>57</v>
      </c>
    </row>
    <row r="25" spans="1:11" x14ac:dyDescent="0.2">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2">
      <c r="A26" s="180"/>
      <c r="B26" s="180" t="s">
        <v>58</v>
      </c>
      <c r="C26" s="180" t="s">
        <v>59</v>
      </c>
      <c r="D26" s="180" t="s">
        <v>58</v>
      </c>
      <c r="E26" s="180" t="s">
        <v>59</v>
      </c>
      <c r="F26" s="180" t="s">
        <v>58</v>
      </c>
      <c r="G26" s="180" t="s">
        <v>59</v>
      </c>
      <c r="H26" s="180" t="s">
        <v>58</v>
      </c>
      <c r="I26" s="180" t="s">
        <v>59</v>
      </c>
      <c r="J26" s="180" t="s">
        <v>58</v>
      </c>
      <c r="K26" s="180" t="s">
        <v>59</v>
      </c>
    </row>
    <row r="27" spans="1:11" x14ac:dyDescent="0.2">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2">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2">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2">
      <c r="A30" s="180" t="str">
        <f>IF(連結実質赤字比率に係る赤字・黒字の構成分析!C$40="",NA(),連結実質赤字比率に係る赤字・黒字の構成分析!C$40)</f>
        <v>渋谷土地区画整理事業特別会計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0.27</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0.2</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0.05</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0.09</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0.12</v>
      </c>
    </row>
    <row r="31" spans="1:11" x14ac:dyDescent="0.2">
      <c r="A31" s="180" t="str">
        <f>IF(連結実質赤字比率に係る赤字・黒字の構成分析!C$39="",NA(),連結実質赤字比率に係る赤字・黒字の構成分析!C$39)</f>
        <v>後期高齢者医療事業特別会計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0.16</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0.18</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0.22</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0.2</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0.22</v>
      </c>
    </row>
    <row r="32" spans="1:11" x14ac:dyDescent="0.2">
      <c r="A32" s="180" t="str">
        <f>IF(連結実質赤字比率に係る赤字・黒字の構成分析!C$38="",NA(),連結実質赤字比率に係る赤字・黒字の構成分析!C$38)</f>
        <v>介護保険事業特別会計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0.54</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0.28999999999999998</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1.1599999999999999</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0.68</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0.28999999999999998</v>
      </c>
    </row>
    <row r="33" spans="1:16" x14ac:dyDescent="0.2">
      <c r="A33" s="180" t="str">
        <f>IF(連結実質赤字比率に係る赤字・黒字の構成分析!C$37="",NA(),連結実質赤字比率に係る赤字・黒字の構成分析!C$37)</f>
        <v>病院事業会計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7.63</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7.04</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5.42</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2.4</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0.31</v>
      </c>
    </row>
    <row r="34" spans="1:16" x14ac:dyDescent="0.2">
      <c r="A34" s="180" t="str">
        <f>IF(連結実質赤字比率に係る赤字・黒字の構成分析!C$36="",NA(),連結実質赤字比率に係る赤字・黒字の構成分析!C$36)</f>
        <v>国民健康保険事業特別会計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1.24</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1.73</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2.44</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2.4500000000000002</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0.36</v>
      </c>
    </row>
    <row r="35" spans="1:16" x14ac:dyDescent="0.2">
      <c r="A35" s="180" t="str">
        <f>IF(連結実質赤字比率に係る赤字・黒字の構成分析!C$35="",NA(),連結実質赤字比率に係る赤字・黒字の構成分析!C$35)</f>
        <v>下水道事業特別会計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0.36</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0.4</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0.55000000000000004</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0.49</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0.37</v>
      </c>
    </row>
    <row r="36" spans="1:16" x14ac:dyDescent="0.2">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7.79</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7.05</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6.94</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5.85</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4.55</v>
      </c>
    </row>
    <row r="39" spans="1:16" x14ac:dyDescent="0.2">
      <c r="A39" s="149" t="s">
        <v>60</v>
      </c>
    </row>
    <row r="40" spans="1:16" x14ac:dyDescent="0.2">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2">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2">
      <c r="A42" s="181" t="s">
        <v>63</v>
      </c>
      <c r="B42" s="181"/>
      <c r="C42" s="181"/>
      <c r="D42" s="181">
        <f>'実質公債費比率（分子）の構造'!K$52</f>
        <v>6408</v>
      </c>
      <c r="E42" s="181"/>
      <c r="F42" s="181"/>
      <c r="G42" s="181">
        <f>'実質公債費比率（分子）の構造'!L$52</f>
        <v>5956</v>
      </c>
      <c r="H42" s="181"/>
      <c r="I42" s="181"/>
      <c r="J42" s="181">
        <f>'実質公債費比率（分子）の構造'!M$52</f>
        <v>6010</v>
      </c>
      <c r="K42" s="181"/>
      <c r="L42" s="181"/>
      <c r="M42" s="181">
        <f>'実質公債費比率（分子）の構造'!N$52</f>
        <v>6117</v>
      </c>
      <c r="N42" s="181"/>
      <c r="O42" s="181"/>
      <c r="P42" s="181">
        <f>'実質公債費比率（分子）の構造'!O$52</f>
        <v>6216</v>
      </c>
    </row>
    <row r="43" spans="1:16" x14ac:dyDescent="0.2">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2">
      <c r="A44" s="181" t="s">
        <v>65</v>
      </c>
      <c r="B44" s="181">
        <f>'実質公債費比率（分子）の構造'!K$50</f>
        <v>71</v>
      </c>
      <c r="C44" s="181"/>
      <c r="D44" s="181"/>
      <c r="E44" s="181">
        <f>'実質公債費比率（分子）の構造'!L$50</f>
        <v>73</v>
      </c>
      <c r="F44" s="181"/>
      <c r="G44" s="181"/>
      <c r="H44" s="181">
        <f>'実質公債費比率（分子）の構造'!M$50</f>
        <v>73</v>
      </c>
      <c r="I44" s="181"/>
      <c r="J44" s="181"/>
      <c r="K44" s="181">
        <f>'実質公債費比率（分子）の構造'!N$50</f>
        <v>73</v>
      </c>
      <c r="L44" s="181"/>
      <c r="M44" s="181"/>
      <c r="N44" s="181">
        <f>'実質公債費比率（分子）の構造'!O$50</f>
        <v>73</v>
      </c>
      <c r="O44" s="181"/>
      <c r="P44" s="181"/>
    </row>
    <row r="45" spans="1:16" x14ac:dyDescent="0.2">
      <c r="A45" s="181" t="s">
        <v>66</v>
      </c>
      <c r="B45" s="181">
        <f>'実質公債費比率（分子）の構造'!K$49</f>
        <v>4</v>
      </c>
      <c r="C45" s="181"/>
      <c r="D45" s="181"/>
      <c r="E45" s="181" t="str">
        <f>'実質公債費比率（分子）の構造'!L$49</f>
        <v>-</v>
      </c>
      <c r="F45" s="181"/>
      <c r="G45" s="181"/>
      <c r="H45" s="181" t="str">
        <f>'実質公債費比率（分子）の構造'!M$49</f>
        <v>-</v>
      </c>
      <c r="I45" s="181"/>
      <c r="J45" s="181"/>
      <c r="K45" s="181" t="str">
        <f>'実質公債費比率（分子）の構造'!N$49</f>
        <v>-</v>
      </c>
      <c r="L45" s="181"/>
      <c r="M45" s="181"/>
      <c r="N45" s="181">
        <f>'実質公債費比率（分子）の構造'!O$49</f>
        <v>3</v>
      </c>
      <c r="O45" s="181"/>
      <c r="P45" s="181"/>
    </row>
    <row r="46" spans="1:16" x14ac:dyDescent="0.2">
      <c r="A46" s="181" t="s">
        <v>67</v>
      </c>
      <c r="B46" s="181">
        <f>'実質公債費比率（分子）の構造'!K$48</f>
        <v>2006</v>
      </c>
      <c r="C46" s="181"/>
      <c r="D46" s="181"/>
      <c r="E46" s="181">
        <f>'実質公債費比率（分子）の構造'!L$48</f>
        <v>2006</v>
      </c>
      <c r="F46" s="181"/>
      <c r="G46" s="181"/>
      <c r="H46" s="181">
        <f>'実質公債費比率（分子）の構造'!M$48</f>
        <v>1850</v>
      </c>
      <c r="I46" s="181"/>
      <c r="J46" s="181"/>
      <c r="K46" s="181">
        <f>'実質公債費比率（分子）の構造'!N$48</f>
        <v>1778</v>
      </c>
      <c r="L46" s="181"/>
      <c r="M46" s="181"/>
      <c r="N46" s="181">
        <f>'実質公債費比率（分子）の構造'!O$48</f>
        <v>1647</v>
      </c>
      <c r="O46" s="181"/>
      <c r="P46" s="181"/>
    </row>
    <row r="47" spans="1:16" x14ac:dyDescent="0.2">
      <c r="A47" s="181" t="s">
        <v>68</v>
      </c>
      <c r="B47" s="181">
        <f>'実質公債費比率（分子）の構造'!K$47</f>
        <v>49</v>
      </c>
      <c r="C47" s="181"/>
      <c r="D47" s="181"/>
      <c r="E47" s="181">
        <f>'実質公債費比率（分子）の構造'!L$47</f>
        <v>53</v>
      </c>
      <c r="F47" s="181"/>
      <c r="G47" s="181"/>
      <c r="H47" s="181">
        <f>'実質公債費比率（分子）の構造'!M$47</f>
        <v>57</v>
      </c>
      <c r="I47" s="181"/>
      <c r="J47" s="181"/>
      <c r="K47" s="181">
        <f>'実質公債費比率（分子）の構造'!N$47</f>
        <v>56</v>
      </c>
      <c r="L47" s="181"/>
      <c r="M47" s="181"/>
      <c r="N47" s="181">
        <f>'実質公債費比率（分子）の構造'!O$47</f>
        <v>54</v>
      </c>
      <c r="O47" s="181"/>
      <c r="P47" s="181"/>
    </row>
    <row r="48" spans="1:16" x14ac:dyDescent="0.2">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f>'実質公債費比率（分子）の構造'!O$46</f>
        <v>2</v>
      </c>
      <c r="O48" s="181"/>
      <c r="P48" s="181"/>
    </row>
    <row r="49" spans="1:16" x14ac:dyDescent="0.2">
      <c r="A49" s="181" t="s">
        <v>70</v>
      </c>
      <c r="B49" s="181">
        <f>'実質公債費比率（分子）の構造'!K$45</f>
        <v>4506</v>
      </c>
      <c r="C49" s="181"/>
      <c r="D49" s="181"/>
      <c r="E49" s="181">
        <f>'実質公債費比率（分子）の構造'!L$45</f>
        <v>4197</v>
      </c>
      <c r="F49" s="181"/>
      <c r="G49" s="181"/>
      <c r="H49" s="181">
        <f>'実質公債費比率（分子）の構造'!M$45</f>
        <v>4211</v>
      </c>
      <c r="I49" s="181"/>
      <c r="J49" s="181"/>
      <c r="K49" s="181">
        <f>'実質公債費比率（分子）の構造'!N$45</f>
        <v>4528</v>
      </c>
      <c r="L49" s="181"/>
      <c r="M49" s="181"/>
      <c r="N49" s="181">
        <f>'実質公債費比率（分子）の構造'!O$45</f>
        <v>4617</v>
      </c>
      <c r="O49" s="181"/>
      <c r="P49" s="181"/>
    </row>
    <row r="50" spans="1:16" x14ac:dyDescent="0.2">
      <c r="A50" s="181" t="s">
        <v>71</v>
      </c>
      <c r="B50" s="181" t="e">
        <f>NA()</f>
        <v>#N/A</v>
      </c>
      <c r="C50" s="181">
        <f>IF(ISNUMBER('実質公債費比率（分子）の構造'!K$53),'実質公債費比率（分子）の構造'!K$53,NA())</f>
        <v>228</v>
      </c>
      <c r="D50" s="181" t="e">
        <f>NA()</f>
        <v>#N/A</v>
      </c>
      <c r="E50" s="181" t="e">
        <f>NA()</f>
        <v>#N/A</v>
      </c>
      <c r="F50" s="181">
        <f>IF(ISNUMBER('実質公債費比率（分子）の構造'!L$53),'実質公債費比率（分子）の構造'!L$53,NA())</f>
        <v>373</v>
      </c>
      <c r="G50" s="181" t="e">
        <f>NA()</f>
        <v>#N/A</v>
      </c>
      <c r="H50" s="181" t="e">
        <f>NA()</f>
        <v>#N/A</v>
      </c>
      <c r="I50" s="181">
        <f>IF(ISNUMBER('実質公債費比率（分子）の構造'!M$53),'実質公債費比率（分子）の構造'!M$53,NA())</f>
        <v>181</v>
      </c>
      <c r="J50" s="181" t="e">
        <f>NA()</f>
        <v>#N/A</v>
      </c>
      <c r="K50" s="181" t="e">
        <f>NA()</f>
        <v>#N/A</v>
      </c>
      <c r="L50" s="181">
        <f>IF(ISNUMBER('実質公債費比率（分子）の構造'!N$53),'実質公債費比率（分子）の構造'!N$53,NA())</f>
        <v>318</v>
      </c>
      <c r="M50" s="181" t="e">
        <f>NA()</f>
        <v>#N/A</v>
      </c>
      <c r="N50" s="181" t="e">
        <f>NA()</f>
        <v>#N/A</v>
      </c>
      <c r="O50" s="181">
        <f>IF(ISNUMBER('実質公債費比率（分子）の構造'!O$53),'実質公債費比率（分子）の構造'!O$53,NA())</f>
        <v>180</v>
      </c>
      <c r="P50" s="181" t="e">
        <f>NA()</f>
        <v>#N/A</v>
      </c>
    </row>
    <row r="53" spans="1:16" x14ac:dyDescent="0.2">
      <c r="A53" s="149" t="s">
        <v>72</v>
      </c>
    </row>
    <row r="54" spans="1:16" x14ac:dyDescent="0.2">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2">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2">
      <c r="A56" s="180" t="s">
        <v>43</v>
      </c>
      <c r="B56" s="180"/>
      <c r="C56" s="180"/>
      <c r="D56" s="180">
        <f>'将来負担比率（分子）の構造'!I$52</f>
        <v>45752</v>
      </c>
      <c r="E56" s="180"/>
      <c r="F56" s="180"/>
      <c r="G56" s="180">
        <f>'将来負担比率（分子）の構造'!J$52</f>
        <v>45092</v>
      </c>
      <c r="H56" s="180"/>
      <c r="I56" s="180"/>
      <c r="J56" s="180">
        <f>'将来負担比率（分子）の構造'!K$52</f>
        <v>44104</v>
      </c>
      <c r="K56" s="180"/>
      <c r="L56" s="180"/>
      <c r="M56" s="180">
        <f>'将来負担比率（分子）の構造'!L$52</f>
        <v>42816</v>
      </c>
      <c r="N56" s="180"/>
      <c r="O56" s="180"/>
      <c r="P56" s="180">
        <f>'将来負担比率（分子）の構造'!M$52</f>
        <v>42758</v>
      </c>
    </row>
    <row r="57" spans="1:16" x14ac:dyDescent="0.2">
      <c r="A57" s="180" t="s">
        <v>42</v>
      </c>
      <c r="B57" s="180"/>
      <c r="C57" s="180"/>
      <c r="D57" s="180">
        <f>'将来負担比率（分子）の構造'!I$51</f>
        <v>16756</v>
      </c>
      <c r="E57" s="180"/>
      <c r="F57" s="180"/>
      <c r="G57" s="180">
        <f>'将来負担比率（分子）の構造'!J$51</f>
        <v>16886</v>
      </c>
      <c r="H57" s="180"/>
      <c r="I57" s="180"/>
      <c r="J57" s="180">
        <f>'将来負担比率（分子）の構造'!K$51</f>
        <v>17060</v>
      </c>
      <c r="K57" s="180"/>
      <c r="L57" s="180"/>
      <c r="M57" s="180">
        <f>'将来負担比率（分子）の構造'!L$51</f>
        <v>17835</v>
      </c>
      <c r="N57" s="180"/>
      <c r="O57" s="180"/>
      <c r="P57" s="180">
        <f>'将来負担比率（分子）の構造'!M$51</f>
        <v>17607</v>
      </c>
    </row>
    <row r="58" spans="1:16" x14ac:dyDescent="0.2">
      <c r="A58" s="180" t="s">
        <v>41</v>
      </c>
      <c r="B58" s="180"/>
      <c r="C58" s="180"/>
      <c r="D58" s="180">
        <f>'将来負担比率（分子）の構造'!I$50</f>
        <v>10361</v>
      </c>
      <c r="E58" s="180"/>
      <c r="F58" s="180"/>
      <c r="G58" s="180">
        <f>'将来負担比率（分子）の構造'!J$50</f>
        <v>10506</v>
      </c>
      <c r="H58" s="180"/>
      <c r="I58" s="180"/>
      <c r="J58" s="180">
        <f>'将来負担比率（分子）の構造'!K$50</f>
        <v>10203</v>
      </c>
      <c r="K58" s="180"/>
      <c r="L58" s="180"/>
      <c r="M58" s="180">
        <f>'将来負担比率（分子）の構造'!L$50</f>
        <v>10583</v>
      </c>
      <c r="N58" s="180"/>
      <c r="O58" s="180"/>
      <c r="P58" s="180">
        <f>'将来負担比率（分子）の構造'!M$50</f>
        <v>11400</v>
      </c>
    </row>
    <row r="59" spans="1:16" x14ac:dyDescent="0.2">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2">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2">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2">
      <c r="A62" s="180" t="s">
        <v>35</v>
      </c>
      <c r="B62" s="180">
        <f>'将来負担比率（分子）の構造'!I$45</f>
        <v>9986</v>
      </c>
      <c r="C62" s="180"/>
      <c r="D62" s="180"/>
      <c r="E62" s="180">
        <f>'将来負担比率（分子）の構造'!J$45</f>
        <v>9015</v>
      </c>
      <c r="F62" s="180"/>
      <c r="G62" s="180"/>
      <c r="H62" s="180">
        <f>'将来負担比率（分子）の構造'!K$45</f>
        <v>9416</v>
      </c>
      <c r="I62" s="180"/>
      <c r="J62" s="180"/>
      <c r="K62" s="180">
        <f>'将来負担比率（分子）の構造'!L$45</f>
        <v>8635</v>
      </c>
      <c r="L62" s="180"/>
      <c r="M62" s="180"/>
      <c r="N62" s="180">
        <f>'将来負担比率（分子）の構造'!M$45</f>
        <v>8669</v>
      </c>
      <c r="O62" s="180"/>
      <c r="P62" s="180"/>
    </row>
    <row r="63" spans="1:16" x14ac:dyDescent="0.2">
      <c r="A63" s="180" t="s">
        <v>34</v>
      </c>
      <c r="B63" s="180" t="str">
        <f>'将来負担比率（分子）の構造'!I$44</f>
        <v>-</v>
      </c>
      <c r="C63" s="180"/>
      <c r="D63" s="180"/>
      <c r="E63" s="180" t="str">
        <f>'将来負担比率（分子）の構造'!J$44</f>
        <v>-</v>
      </c>
      <c r="F63" s="180"/>
      <c r="G63" s="180"/>
      <c r="H63" s="180" t="str">
        <f>'将来負担比率（分子）の構造'!K$44</f>
        <v>-</v>
      </c>
      <c r="I63" s="180"/>
      <c r="J63" s="180"/>
      <c r="K63" s="180">
        <f>'将来負担比率（分子）の構造'!L$44</f>
        <v>33</v>
      </c>
      <c r="L63" s="180"/>
      <c r="M63" s="180"/>
      <c r="N63" s="180">
        <f>'将来負担比率（分子）の構造'!M$44</f>
        <v>30</v>
      </c>
      <c r="O63" s="180"/>
      <c r="P63" s="180"/>
    </row>
    <row r="64" spans="1:16" x14ac:dyDescent="0.2">
      <c r="A64" s="180" t="s">
        <v>33</v>
      </c>
      <c r="B64" s="180">
        <f>'将来負担比率（分子）の構造'!I$43</f>
        <v>20025</v>
      </c>
      <c r="C64" s="180"/>
      <c r="D64" s="180"/>
      <c r="E64" s="180">
        <f>'将来負担比率（分子）の構造'!J$43</f>
        <v>18960</v>
      </c>
      <c r="F64" s="180"/>
      <c r="G64" s="180"/>
      <c r="H64" s="180">
        <f>'将来負担比率（分子）の構造'!K$43</f>
        <v>18352</v>
      </c>
      <c r="I64" s="180"/>
      <c r="J64" s="180"/>
      <c r="K64" s="180">
        <f>'将来負担比率（分子）の構造'!L$43</f>
        <v>17819</v>
      </c>
      <c r="L64" s="180"/>
      <c r="M64" s="180"/>
      <c r="N64" s="180">
        <f>'将来負担比率（分子）の構造'!M$43</f>
        <v>17085</v>
      </c>
      <c r="O64" s="180"/>
      <c r="P64" s="180"/>
    </row>
    <row r="65" spans="1:16" x14ac:dyDescent="0.2">
      <c r="A65" s="180" t="s">
        <v>32</v>
      </c>
      <c r="B65" s="180">
        <f>'将来負担比率（分子）の構造'!I$42</f>
        <v>1436</v>
      </c>
      <c r="C65" s="180"/>
      <c r="D65" s="180"/>
      <c r="E65" s="180">
        <f>'将来負担比率（分子）の構造'!J$42</f>
        <v>1402</v>
      </c>
      <c r="F65" s="180"/>
      <c r="G65" s="180"/>
      <c r="H65" s="180">
        <f>'将来負担比率（分子）の構造'!K$42</f>
        <v>1367</v>
      </c>
      <c r="I65" s="180"/>
      <c r="J65" s="180"/>
      <c r="K65" s="180">
        <f>'将来負担比率（分子）の構造'!L$42</f>
        <v>1354</v>
      </c>
      <c r="L65" s="180"/>
      <c r="M65" s="180"/>
      <c r="N65" s="180">
        <f>'将来負担比率（分子）の構造'!M$42</f>
        <v>1317</v>
      </c>
      <c r="O65" s="180"/>
      <c r="P65" s="180"/>
    </row>
    <row r="66" spans="1:16" x14ac:dyDescent="0.2">
      <c r="A66" s="180" t="s">
        <v>31</v>
      </c>
      <c r="B66" s="180">
        <f>'将来負担比率（分子）の構造'!I$41</f>
        <v>47814</v>
      </c>
      <c r="C66" s="180"/>
      <c r="D66" s="180"/>
      <c r="E66" s="180">
        <f>'将来負担比率（分子）の構造'!J$41</f>
        <v>52187</v>
      </c>
      <c r="F66" s="180"/>
      <c r="G66" s="180"/>
      <c r="H66" s="180">
        <f>'将来負担比率（分子）の構造'!K$41</f>
        <v>52861</v>
      </c>
      <c r="I66" s="180"/>
      <c r="J66" s="180"/>
      <c r="K66" s="180">
        <f>'将来負担比率（分子）の構造'!L$41</f>
        <v>53934</v>
      </c>
      <c r="L66" s="180"/>
      <c r="M66" s="180"/>
      <c r="N66" s="180">
        <f>'将来負担比率（分子）の構造'!M$41</f>
        <v>55656</v>
      </c>
      <c r="O66" s="180"/>
      <c r="P66" s="180"/>
    </row>
    <row r="67" spans="1:16" x14ac:dyDescent="0.2">
      <c r="A67" s="180" t="s">
        <v>75</v>
      </c>
      <c r="B67" s="180" t="e">
        <f>NA()</f>
        <v>#N/A</v>
      </c>
      <c r="C67" s="180">
        <f>IF(ISNUMBER('将来負担比率（分子）の構造'!I$53), IF('将来負担比率（分子）の構造'!I$53 &lt; 0, 0, '将来負担比率（分子）の構造'!I$53), NA())</f>
        <v>6391</v>
      </c>
      <c r="D67" s="180" t="e">
        <f>NA()</f>
        <v>#N/A</v>
      </c>
      <c r="E67" s="180" t="e">
        <f>NA()</f>
        <v>#N/A</v>
      </c>
      <c r="F67" s="180">
        <f>IF(ISNUMBER('将来負担比率（分子）の構造'!J$53), IF('将来負担比率（分子）の構造'!J$53 &lt; 0, 0, '将来負担比率（分子）の構造'!J$53), NA())</f>
        <v>9080</v>
      </c>
      <c r="G67" s="180" t="e">
        <f>NA()</f>
        <v>#N/A</v>
      </c>
      <c r="H67" s="180" t="e">
        <f>NA()</f>
        <v>#N/A</v>
      </c>
      <c r="I67" s="180">
        <f>IF(ISNUMBER('将来負担比率（分子）の構造'!K$53), IF('将来負担比率（分子）の構造'!K$53 &lt; 0, 0, '将来負担比率（分子）の構造'!K$53), NA())</f>
        <v>10630</v>
      </c>
      <c r="J67" s="180" t="e">
        <f>NA()</f>
        <v>#N/A</v>
      </c>
      <c r="K67" s="180" t="e">
        <f>NA()</f>
        <v>#N/A</v>
      </c>
      <c r="L67" s="180">
        <f>IF(ISNUMBER('将来負担比率（分子）の構造'!L$53), IF('将来負担比率（分子）の構造'!L$53 &lt; 0, 0, '将来負担比率（分子）の構造'!L$53), NA())</f>
        <v>10541</v>
      </c>
      <c r="M67" s="180" t="e">
        <f>NA()</f>
        <v>#N/A</v>
      </c>
      <c r="N67" s="180" t="e">
        <f>NA()</f>
        <v>#N/A</v>
      </c>
      <c r="O67" s="180">
        <f>IF(ISNUMBER('将来負担比率（分子）の構造'!M$53), IF('将来負担比率（分子）の構造'!M$53 &lt; 0, 0, '将来負担比率（分子）の構造'!M$53), NA())</f>
        <v>10991</v>
      </c>
      <c r="P67" s="180" t="e">
        <f>NA()</f>
        <v>#N/A</v>
      </c>
    </row>
    <row r="70" spans="1:16" x14ac:dyDescent="0.2">
      <c r="A70" s="182" t="s">
        <v>76</v>
      </c>
      <c r="B70" s="182"/>
      <c r="C70" s="182"/>
      <c r="D70" s="182"/>
      <c r="E70" s="182"/>
      <c r="F70" s="182"/>
    </row>
    <row r="71" spans="1:16" x14ac:dyDescent="0.2">
      <c r="A71" s="183"/>
      <c r="B71" s="183" t="str">
        <f>基金残高に係る経年分析!F54</f>
        <v>H28</v>
      </c>
      <c r="C71" s="183" t="str">
        <f>基金残高に係る経年分析!G54</f>
        <v>H29</v>
      </c>
      <c r="D71" s="183" t="str">
        <f>基金残高に係る経年分析!H54</f>
        <v>H30</v>
      </c>
    </row>
    <row r="72" spans="1:16" x14ac:dyDescent="0.2">
      <c r="A72" s="183" t="s">
        <v>77</v>
      </c>
      <c r="B72" s="184">
        <f>基金残高に係る経年分析!F55</f>
        <v>5883</v>
      </c>
      <c r="C72" s="184">
        <f>基金残高に係る経年分析!G55</f>
        <v>5713</v>
      </c>
      <c r="D72" s="184">
        <f>基金残高に係る経年分析!H55</f>
        <v>5654</v>
      </c>
    </row>
    <row r="73" spans="1:16" x14ac:dyDescent="0.2">
      <c r="A73" s="183" t="s">
        <v>78</v>
      </c>
      <c r="B73" s="184" t="str">
        <f>基金残高に係る経年分析!F56</f>
        <v>-</v>
      </c>
      <c r="C73" s="184" t="str">
        <f>基金残高に係る経年分析!G56</f>
        <v>-</v>
      </c>
      <c r="D73" s="184" t="str">
        <f>基金残高に係る経年分析!H56</f>
        <v>-</v>
      </c>
    </row>
    <row r="74" spans="1:16" x14ac:dyDescent="0.2">
      <c r="A74" s="183" t="s">
        <v>79</v>
      </c>
      <c r="B74" s="184">
        <f>基金残高に係る経年分析!F57</f>
        <v>1473</v>
      </c>
      <c r="C74" s="184">
        <f>基金残高に係る経年分析!G57</f>
        <v>1479</v>
      </c>
      <c r="D74" s="184">
        <f>基金残高に係る経年分析!H57</f>
        <v>1479</v>
      </c>
    </row>
  </sheetData>
  <sheetProtection algorithmName="SHA-512" hashValue="goLEO7WqGOUkEQk2CxIN19uMYQLhmqBrSSDgrBXjooCpkz2+8JIr6MCpSSPxngUhJFud4+9eMfBxoYzTYtLG8g==" saltValue="GbyC5hT4Y1aNBL93qW224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2"/>
  <cols>
    <col min="1" max="95" width="1.6640625" style="225" customWidth="1"/>
    <col min="96" max="133" width="1.6640625" style="241" customWidth="1"/>
    <col min="134" max="143" width="1.6640625" style="225" customWidth="1"/>
    <col min="144" max="16384" width="0" style="225" hidden="1"/>
  </cols>
  <sheetData>
    <row r="1" spans="2:143" ht="22.5" customHeight="1" thickBot="1" x14ac:dyDescent="0.25">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215</v>
      </c>
      <c r="DI1" s="656"/>
      <c r="DJ1" s="656"/>
      <c r="DK1" s="656"/>
      <c r="DL1" s="656"/>
      <c r="DM1" s="656"/>
      <c r="DN1" s="657"/>
      <c r="DO1" s="225"/>
      <c r="DP1" s="655" t="s">
        <v>216</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2">
      <c r="B2" s="226" t="s">
        <v>217</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2">
      <c r="B3" s="658" t="s">
        <v>218</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219</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220</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2">
      <c r="B4" s="658" t="s">
        <v>1</v>
      </c>
      <c r="C4" s="659"/>
      <c r="D4" s="659"/>
      <c r="E4" s="659"/>
      <c r="F4" s="659"/>
      <c r="G4" s="659"/>
      <c r="H4" s="659"/>
      <c r="I4" s="659"/>
      <c r="J4" s="659"/>
      <c r="K4" s="659"/>
      <c r="L4" s="659"/>
      <c r="M4" s="659"/>
      <c r="N4" s="659"/>
      <c r="O4" s="659"/>
      <c r="P4" s="659"/>
      <c r="Q4" s="660"/>
      <c r="R4" s="658" t="s">
        <v>221</v>
      </c>
      <c r="S4" s="659"/>
      <c r="T4" s="659"/>
      <c r="U4" s="659"/>
      <c r="V4" s="659"/>
      <c r="W4" s="659"/>
      <c r="X4" s="659"/>
      <c r="Y4" s="660"/>
      <c r="Z4" s="658" t="s">
        <v>222</v>
      </c>
      <c r="AA4" s="659"/>
      <c r="AB4" s="659"/>
      <c r="AC4" s="660"/>
      <c r="AD4" s="658" t="s">
        <v>223</v>
      </c>
      <c r="AE4" s="659"/>
      <c r="AF4" s="659"/>
      <c r="AG4" s="659"/>
      <c r="AH4" s="659"/>
      <c r="AI4" s="659"/>
      <c r="AJ4" s="659"/>
      <c r="AK4" s="660"/>
      <c r="AL4" s="658" t="s">
        <v>222</v>
      </c>
      <c r="AM4" s="659"/>
      <c r="AN4" s="659"/>
      <c r="AO4" s="660"/>
      <c r="AP4" s="664" t="s">
        <v>224</v>
      </c>
      <c r="AQ4" s="664"/>
      <c r="AR4" s="664"/>
      <c r="AS4" s="664"/>
      <c r="AT4" s="664"/>
      <c r="AU4" s="664"/>
      <c r="AV4" s="664"/>
      <c r="AW4" s="664"/>
      <c r="AX4" s="664"/>
      <c r="AY4" s="664"/>
      <c r="AZ4" s="664"/>
      <c r="BA4" s="664"/>
      <c r="BB4" s="664"/>
      <c r="BC4" s="664"/>
      <c r="BD4" s="664"/>
      <c r="BE4" s="664"/>
      <c r="BF4" s="664"/>
      <c r="BG4" s="664" t="s">
        <v>225</v>
      </c>
      <c r="BH4" s="664"/>
      <c r="BI4" s="664"/>
      <c r="BJ4" s="664"/>
      <c r="BK4" s="664"/>
      <c r="BL4" s="664"/>
      <c r="BM4" s="664"/>
      <c r="BN4" s="664"/>
      <c r="BO4" s="664" t="s">
        <v>222</v>
      </c>
      <c r="BP4" s="664"/>
      <c r="BQ4" s="664"/>
      <c r="BR4" s="664"/>
      <c r="BS4" s="664" t="s">
        <v>226</v>
      </c>
      <c r="BT4" s="664"/>
      <c r="BU4" s="664"/>
      <c r="BV4" s="664"/>
      <c r="BW4" s="664"/>
      <c r="BX4" s="664"/>
      <c r="BY4" s="664"/>
      <c r="BZ4" s="664"/>
      <c r="CA4" s="664"/>
      <c r="CB4" s="664"/>
      <c r="CD4" s="661" t="s">
        <v>227</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2">
      <c r="B5" s="665" t="s">
        <v>228</v>
      </c>
      <c r="C5" s="666"/>
      <c r="D5" s="666"/>
      <c r="E5" s="666"/>
      <c r="F5" s="666"/>
      <c r="G5" s="666"/>
      <c r="H5" s="666"/>
      <c r="I5" s="666"/>
      <c r="J5" s="666"/>
      <c r="K5" s="666"/>
      <c r="L5" s="666"/>
      <c r="M5" s="666"/>
      <c r="N5" s="666"/>
      <c r="O5" s="666"/>
      <c r="P5" s="666"/>
      <c r="Q5" s="667"/>
      <c r="R5" s="668">
        <v>36123474</v>
      </c>
      <c r="S5" s="669"/>
      <c r="T5" s="669"/>
      <c r="U5" s="669"/>
      <c r="V5" s="669"/>
      <c r="W5" s="669"/>
      <c r="X5" s="669"/>
      <c r="Y5" s="670"/>
      <c r="Z5" s="671">
        <v>47.2</v>
      </c>
      <c r="AA5" s="671"/>
      <c r="AB5" s="671"/>
      <c r="AC5" s="671"/>
      <c r="AD5" s="672">
        <v>34033668</v>
      </c>
      <c r="AE5" s="672"/>
      <c r="AF5" s="672"/>
      <c r="AG5" s="672"/>
      <c r="AH5" s="672"/>
      <c r="AI5" s="672"/>
      <c r="AJ5" s="672"/>
      <c r="AK5" s="672"/>
      <c r="AL5" s="673">
        <v>83.5</v>
      </c>
      <c r="AM5" s="674"/>
      <c r="AN5" s="674"/>
      <c r="AO5" s="675"/>
      <c r="AP5" s="665" t="s">
        <v>229</v>
      </c>
      <c r="AQ5" s="666"/>
      <c r="AR5" s="666"/>
      <c r="AS5" s="666"/>
      <c r="AT5" s="666"/>
      <c r="AU5" s="666"/>
      <c r="AV5" s="666"/>
      <c r="AW5" s="666"/>
      <c r="AX5" s="666"/>
      <c r="AY5" s="666"/>
      <c r="AZ5" s="666"/>
      <c r="BA5" s="666"/>
      <c r="BB5" s="666"/>
      <c r="BC5" s="666"/>
      <c r="BD5" s="666"/>
      <c r="BE5" s="666"/>
      <c r="BF5" s="667"/>
      <c r="BG5" s="679">
        <v>34033668</v>
      </c>
      <c r="BH5" s="680"/>
      <c r="BI5" s="680"/>
      <c r="BJ5" s="680"/>
      <c r="BK5" s="680"/>
      <c r="BL5" s="680"/>
      <c r="BM5" s="680"/>
      <c r="BN5" s="681"/>
      <c r="BO5" s="682">
        <v>94.2</v>
      </c>
      <c r="BP5" s="682"/>
      <c r="BQ5" s="682"/>
      <c r="BR5" s="682"/>
      <c r="BS5" s="683">
        <v>183226</v>
      </c>
      <c r="BT5" s="683"/>
      <c r="BU5" s="683"/>
      <c r="BV5" s="683"/>
      <c r="BW5" s="683"/>
      <c r="BX5" s="683"/>
      <c r="BY5" s="683"/>
      <c r="BZ5" s="683"/>
      <c r="CA5" s="683"/>
      <c r="CB5" s="687"/>
      <c r="CD5" s="661" t="s">
        <v>224</v>
      </c>
      <c r="CE5" s="662"/>
      <c r="CF5" s="662"/>
      <c r="CG5" s="662"/>
      <c r="CH5" s="662"/>
      <c r="CI5" s="662"/>
      <c r="CJ5" s="662"/>
      <c r="CK5" s="662"/>
      <c r="CL5" s="662"/>
      <c r="CM5" s="662"/>
      <c r="CN5" s="662"/>
      <c r="CO5" s="662"/>
      <c r="CP5" s="662"/>
      <c r="CQ5" s="663"/>
      <c r="CR5" s="661" t="s">
        <v>230</v>
      </c>
      <c r="CS5" s="662"/>
      <c r="CT5" s="662"/>
      <c r="CU5" s="662"/>
      <c r="CV5" s="662"/>
      <c r="CW5" s="662"/>
      <c r="CX5" s="662"/>
      <c r="CY5" s="663"/>
      <c r="CZ5" s="661" t="s">
        <v>222</v>
      </c>
      <c r="DA5" s="662"/>
      <c r="DB5" s="662"/>
      <c r="DC5" s="663"/>
      <c r="DD5" s="661" t="s">
        <v>231</v>
      </c>
      <c r="DE5" s="662"/>
      <c r="DF5" s="662"/>
      <c r="DG5" s="662"/>
      <c r="DH5" s="662"/>
      <c r="DI5" s="662"/>
      <c r="DJ5" s="662"/>
      <c r="DK5" s="662"/>
      <c r="DL5" s="662"/>
      <c r="DM5" s="662"/>
      <c r="DN5" s="662"/>
      <c r="DO5" s="662"/>
      <c r="DP5" s="663"/>
      <c r="DQ5" s="661" t="s">
        <v>232</v>
      </c>
      <c r="DR5" s="662"/>
      <c r="DS5" s="662"/>
      <c r="DT5" s="662"/>
      <c r="DU5" s="662"/>
      <c r="DV5" s="662"/>
      <c r="DW5" s="662"/>
      <c r="DX5" s="662"/>
      <c r="DY5" s="662"/>
      <c r="DZ5" s="662"/>
      <c r="EA5" s="662"/>
      <c r="EB5" s="662"/>
      <c r="EC5" s="663"/>
    </row>
    <row r="6" spans="2:143" ht="11.25" customHeight="1" x14ac:dyDescent="0.2">
      <c r="B6" s="676" t="s">
        <v>233</v>
      </c>
      <c r="C6" s="677"/>
      <c r="D6" s="677"/>
      <c r="E6" s="677"/>
      <c r="F6" s="677"/>
      <c r="G6" s="677"/>
      <c r="H6" s="677"/>
      <c r="I6" s="677"/>
      <c r="J6" s="677"/>
      <c r="K6" s="677"/>
      <c r="L6" s="677"/>
      <c r="M6" s="677"/>
      <c r="N6" s="677"/>
      <c r="O6" s="677"/>
      <c r="P6" s="677"/>
      <c r="Q6" s="678"/>
      <c r="R6" s="679">
        <v>381272</v>
      </c>
      <c r="S6" s="680"/>
      <c r="T6" s="680"/>
      <c r="U6" s="680"/>
      <c r="V6" s="680"/>
      <c r="W6" s="680"/>
      <c r="X6" s="680"/>
      <c r="Y6" s="681"/>
      <c r="Z6" s="682">
        <v>0.5</v>
      </c>
      <c r="AA6" s="682"/>
      <c r="AB6" s="682"/>
      <c r="AC6" s="682"/>
      <c r="AD6" s="683">
        <v>381272</v>
      </c>
      <c r="AE6" s="683"/>
      <c r="AF6" s="683"/>
      <c r="AG6" s="683"/>
      <c r="AH6" s="683"/>
      <c r="AI6" s="683"/>
      <c r="AJ6" s="683"/>
      <c r="AK6" s="683"/>
      <c r="AL6" s="684">
        <v>0.9</v>
      </c>
      <c r="AM6" s="685"/>
      <c r="AN6" s="685"/>
      <c r="AO6" s="686"/>
      <c r="AP6" s="676" t="s">
        <v>234</v>
      </c>
      <c r="AQ6" s="677"/>
      <c r="AR6" s="677"/>
      <c r="AS6" s="677"/>
      <c r="AT6" s="677"/>
      <c r="AU6" s="677"/>
      <c r="AV6" s="677"/>
      <c r="AW6" s="677"/>
      <c r="AX6" s="677"/>
      <c r="AY6" s="677"/>
      <c r="AZ6" s="677"/>
      <c r="BA6" s="677"/>
      <c r="BB6" s="677"/>
      <c r="BC6" s="677"/>
      <c r="BD6" s="677"/>
      <c r="BE6" s="677"/>
      <c r="BF6" s="678"/>
      <c r="BG6" s="679">
        <v>34033668</v>
      </c>
      <c r="BH6" s="680"/>
      <c r="BI6" s="680"/>
      <c r="BJ6" s="680"/>
      <c r="BK6" s="680"/>
      <c r="BL6" s="680"/>
      <c r="BM6" s="680"/>
      <c r="BN6" s="681"/>
      <c r="BO6" s="682">
        <v>94.2</v>
      </c>
      <c r="BP6" s="682"/>
      <c r="BQ6" s="682"/>
      <c r="BR6" s="682"/>
      <c r="BS6" s="683">
        <v>183226</v>
      </c>
      <c r="BT6" s="683"/>
      <c r="BU6" s="683"/>
      <c r="BV6" s="683"/>
      <c r="BW6" s="683"/>
      <c r="BX6" s="683"/>
      <c r="BY6" s="683"/>
      <c r="BZ6" s="683"/>
      <c r="CA6" s="683"/>
      <c r="CB6" s="687"/>
      <c r="CD6" s="690" t="s">
        <v>235</v>
      </c>
      <c r="CE6" s="691"/>
      <c r="CF6" s="691"/>
      <c r="CG6" s="691"/>
      <c r="CH6" s="691"/>
      <c r="CI6" s="691"/>
      <c r="CJ6" s="691"/>
      <c r="CK6" s="691"/>
      <c r="CL6" s="691"/>
      <c r="CM6" s="691"/>
      <c r="CN6" s="691"/>
      <c r="CO6" s="691"/>
      <c r="CP6" s="691"/>
      <c r="CQ6" s="692"/>
      <c r="CR6" s="679">
        <v>385548</v>
      </c>
      <c r="CS6" s="680"/>
      <c r="CT6" s="680"/>
      <c r="CU6" s="680"/>
      <c r="CV6" s="680"/>
      <c r="CW6" s="680"/>
      <c r="CX6" s="680"/>
      <c r="CY6" s="681"/>
      <c r="CZ6" s="673">
        <v>0.5</v>
      </c>
      <c r="DA6" s="674"/>
      <c r="DB6" s="674"/>
      <c r="DC6" s="693"/>
      <c r="DD6" s="688" t="s">
        <v>236</v>
      </c>
      <c r="DE6" s="680"/>
      <c r="DF6" s="680"/>
      <c r="DG6" s="680"/>
      <c r="DH6" s="680"/>
      <c r="DI6" s="680"/>
      <c r="DJ6" s="680"/>
      <c r="DK6" s="680"/>
      <c r="DL6" s="680"/>
      <c r="DM6" s="680"/>
      <c r="DN6" s="680"/>
      <c r="DO6" s="680"/>
      <c r="DP6" s="681"/>
      <c r="DQ6" s="688">
        <v>385548</v>
      </c>
      <c r="DR6" s="680"/>
      <c r="DS6" s="680"/>
      <c r="DT6" s="680"/>
      <c r="DU6" s="680"/>
      <c r="DV6" s="680"/>
      <c r="DW6" s="680"/>
      <c r="DX6" s="680"/>
      <c r="DY6" s="680"/>
      <c r="DZ6" s="680"/>
      <c r="EA6" s="680"/>
      <c r="EB6" s="680"/>
      <c r="EC6" s="689"/>
    </row>
    <row r="7" spans="2:143" ht="11.25" customHeight="1" x14ac:dyDescent="0.2">
      <c r="B7" s="676" t="s">
        <v>237</v>
      </c>
      <c r="C7" s="677"/>
      <c r="D7" s="677"/>
      <c r="E7" s="677"/>
      <c r="F7" s="677"/>
      <c r="G7" s="677"/>
      <c r="H7" s="677"/>
      <c r="I7" s="677"/>
      <c r="J7" s="677"/>
      <c r="K7" s="677"/>
      <c r="L7" s="677"/>
      <c r="M7" s="677"/>
      <c r="N7" s="677"/>
      <c r="O7" s="677"/>
      <c r="P7" s="677"/>
      <c r="Q7" s="678"/>
      <c r="R7" s="679">
        <v>43580</v>
      </c>
      <c r="S7" s="680"/>
      <c r="T7" s="680"/>
      <c r="U7" s="680"/>
      <c r="V7" s="680"/>
      <c r="W7" s="680"/>
      <c r="X7" s="680"/>
      <c r="Y7" s="681"/>
      <c r="Z7" s="682">
        <v>0.1</v>
      </c>
      <c r="AA7" s="682"/>
      <c r="AB7" s="682"/>
      <c r="AC7" s="682"/>
      <c r="AD7" s="683">
        <v>43580</v>
      </c>
      <c r="AE7" s="683"/>
      <c r="AF7" s="683"/>
      <c r="AG7" s="683"/>
      <c r="AH7" s="683"/>
      <c r="AI7" s="683"/>
      <c r="AJ7" s="683"/>
      <c r="AK7" s="683"/>
      <c r="AL7" s="684">
        <v>0.1</v>
      </c>
      <c r="AM7" s="685"/>
      <c r="AN7" s="685"/>
      <c r="AO7" s="686"/>
      <c r="AP7" s="676" t="s">
        <v>238</v>
      </c>
      <c r="AQ7" s="677"/>
      <c r="AR7" s="677"/>
      <c r="AS7" s="677"/>
      <c r="AT7" s="677"/>
      <c r="AU7" s="677"/>
      <c r="AV7" s="677"/>
      <c r="AW7" s="677"/>
      <c r="AX7" s="677"/>
      <c r="AY7" s="677"/>
      <c r="AZ7" s="677"/>
      <c r="BA7" s="677"/>
      <c r="BB7" s="677"/>
      <c r="BC7" s="677"/>
      <c r="BD7" s="677"/>
      <c r="BE7" s="677"/>
      <c r="BF7" s="678"/>
      <c r="BG7" s="679">
        <v>17724901</v>
      </c>
      <c r="BH7" s="680"/>
      <c r="BI7" s="680"/>
      <c r="BJ7" s="680"/>
      <c r="BK7" s="680"/>
      <c r="BL7" s="680"/>
      <c r="BM7" s="680"/>
      <c r="BN7" s="681"/>
      <c r="BO7" s="682">
        <v>49.1</v>
      </c>
      <c r="BP7" s="682"/>
      <c r="BQ7" s="682"/>
      <c r="BR7" s="682"/>
      <c r="BS7" s="683">
        <v>183226</v>
      </c>
      <c r="BT7" s="683"/>
      <c r="BU7" s="683"/>
      <c r="BV7" s="683"/>
      <c r="BW7" s="683"/>
      <c r="BX7" s="683"/>
      <c r="BY7" s="683"/>
      <c r="BZ7" s="683"/>
      <c r="CA7" s="683"/>
      <c r="CB7" s="687"/>
      <c r="CD7" s="694" t="s">
        <v>239</v>
      </c>
      <c r="CE7" s="695"/>
      <c r="CF7" s="695"/>
      <c r="CG7" s="695"/>
      <c r="CH7" s="695"/>
      <c r="CI7" s="695"/>
      <c r="CJ7" s="695"/>
      <c r="CK7" s="695"/>
      <c r="CL7" s="695"/>
      <c r="CM7" s="695"/>
      <c r="CN7" s="695"/>
      <c r="CO7" s="695"/>
      <c r="CP7" s="695"/>
      <c r="CQ7" s="696"/>
      <c r="CR7" s="679">
        <v>7186386</v>
      </c>
      <c r="CS7" s="680"/>
      <c r="CT7" s="680"/>
      <c r="CU7" s="680"/>
      <c r="CV7" s="680"/>
      <c r="CW7" s="680"/>
      <c r="CX7" s="680"/>
      <c r="CY7" s="681"/>
      <c r="CZ7" s="682">
        <v>9.6999999999999993</v>
      </c>
      <c r="DA7" s="682"/>
      <c r="DB7" s="682"/>
      <c r="DC7" s="682"/>
      <c r="DD7" s="688">
        <v>920796</v>
      </c>
      <c r="DE7" s="680"/>
      <c r="DF7" s="680"/>
      <c r="DG7" s="680"/>
      <c r="DH7" s="680"/>
      <c r="DI7" s="680"/>
      <c r="DJ7" s="680"/>
      <c r="DK7" s="680"/>
      <c r="DL7" s="680"/>
      <c r="DM7" s="680"/>
      <c r="DN7" s="680"/>
      <c r="DO7" s="680"/>
      <c r="DP7" s="681"/>
      <c r="DQ7" s="688">
        <v>5733544</v>
      </c>
      <c r="DR7" s="680"/>
      <c r="DS7" s="680"/>
      <c r="DT7" s="680"/>
      <c r="DU7" s="680"/>
      <c r="DV7" s="680"/>
      <c r="DW7" s="680"/>
      <c r="DX7" s="680"/>
      <c r="DY7" s="680"/>
      <c r="DZ7" s="680"/>
      <c r="EA7" s="680"/>
      <c r="EB7" s="680"/>
      <c r="EC7" s="689"/>
    </row>
    <row r="8" spans="2:143" ht="11.25" customHeight="1" x14ac:dyDescent="0.2">
      <c r="B8" s="676" t="s">
        <v>240</v>
      </c>
      <c r="C8" s="677"/>
      <c r="D8" s="677"/>
      <c r="E8" s="677"/>
      <c r="F8" s="677"/>
      <c r="G8" s="677"/>
      <c r="H8" s="677"/>
      <c r="I8" s="677"/>
      <c r="J8" s="677"/>
      <c r="K8" s="677"/>
      <c r="L8" s="677"/>
      <c r="M8" s="677"/>
      <c r="N8" s="677"/>
      <c r="O8" s="677"/>
      <c r="P8" s="677"/>
      <c r="Q8" s="678"/>
      <c r="R8" s="679">
        <v>182927</v>
      </c>
      <c r="S8" s="680"/>
      <c r="T8" s="680"/>
      <c r="U8" s="680"/>
      <c r="V8" s="680"/>
      <c r="W8" s="680"/>
      <c r="X8" s="680"/>
      <c r="Y8" s="681"/>
      <c r="Z8" s="682">
        <v>0.2</v>
      </c>
      <c r="AA8" s="682"/>
      <c r="AB8" s="682"/>
      <c r="AC8" s="682"/>
      <c r="AD8" s="683">
        <v>182927</v>
      </c>
      <c r="AE8" s="683"/>
      <c r="AF8" s="683"/>
      <c r="AG8" s="683"/>
      <c r="AH8" s="683"/>
      <c r="AI8" s="683"/>
      <c r="AJ8" s="683"/>
      <c r="AK8" s="683"/>
      <c r="AL8" s="684">
        <v>0.4</v>
      </c>
      <c r="AM8" s="685"/>
      <c r="AN8" s="685"/>
      <c r="AO8" s="686"/>
      <c r="AP8" s="676" t="s">
        <v>241</v>
      </c>
      <c r="AQ8" s="677"/>
      <c r="AR8" s="677"/>
      <c r="AS8" s="677"/>
      <c r="AT8" s="677"/>
      <c r="AU8" s="677"/>
      <c r="AV8" s="677"/>
      <c r="AW8" s="677"/>
      <c r="AX8" s="677"/>
      <c r="AY8" s="677"/>
      <c r="AZ8" s="677"/>
      <c r="BA8" s="677"/>
      <c r="BB8" s="677"/>
      <c r="BC8" s="677"/>
      <c r="BD8" s="677"/>
      <c r="BE8" s="677"/>
      <c r="BF8" s="678"/>
      <c r="BG8" s="679">
        <v>425129</v>
      </c>
      <c r="BH8" s="680"/>
      <c r="BI8" s="680"/>
      <c r="BJ8" s="680"/>
      <c r="BK8" s="680"/>
      <c r="BL8" s="680"/>
      <c r="BM8" s="680"/>
      <c r="BN8" s="681"/>
      <c r="BO8" s="682">
        <v>1.2</v>
      </c>
      <c r="BP8" s="682"/>
      <c r="BQ8" s="682"/>
      <c r="BR8" s="682"/>
      <c r="BS8" s="688" t="s">
        <v>242</v>
      </c>
      <c r="BT8" s="680"/>
      <c r="BU8" s="680"/>
      <c r="BV8" s="680"/>
      <c r="BW8" s="680"/>
      <c r="BX8" s="680"/>
      <c r="BY8" s="680"/>
      <c r="BZ8" s="680"/>
      <c r="CA8" s="680"/>
      <c r="CB8" s="689"/>
      <c r="CD8" s="694" t="s">
        <v>243</v>
      </c>
      <c r="CE8" s="695"/>
      <c r="CF8" s="695"/>
      <c r="CG8" s="695"/>
      <c r="CH8" s="695"/>
      <c r="CI8" s="695"/>
      <c r="CJ8" s="695"/>
      <c r="CK8" s="695"/>
      <c r="CL8" s="695"/>
      <c r="CM8" s="695"/>
      <c r="CN8" s="695"/>
      <c r="CO8" s="695"/>
      <c r="CP8" s="695"/>
      <c r="CQ8" s="696"/>
      <c r="CR8" s="679">
        <v>33771124</v>
      </c>
      <c r="CS8" s="680"/>
      <c r="CT8" s="680"/>
      <c r="CU8" s="680"/>
      <c r="CV8" s="680"/>
      <c r="CW8" s="680"/>
      <c r="CX8" s="680"/>
      <c r="CY8" s="681"/>
      <c r="CZ8" s="682">
        <v>45.4</v>
      </c>
      <c r="DA8" s="682"/>
      <c r="DB8" s="682"/>
      <c r="DC8" s="682"/>
      <c r="DD8" s="688">
        <v>542637</v>
      </c>
      <c r="DE8" s="680"/>
      <c r="DF8" s="680"/>
      <c r="DG8" s="680"/>
      <c r="DH8" s="680"/>
      <c r="DI8" s="680"/>
      <c r="DJ8" s="680"/>
      <c r="DK8" s="680"/>
      <c r="DL8" s="680"/>
      <c r="DM8" s="680"/>
      <c r="DN8" s="680"/>
      <c r="DO8" s="680"/>
      <c r="DP8" s="681"/>
      <c r="DQ8" s="688">
        <v>16054439</v>
      </c>
      <c r="DR8" s="680"/>
      <c r="DS8" s="680"/>
      <c r="DT8" s="680"/>
      <c r="DU8" s="680"/>
      <c r="DV8" s="680"/>
      <c r="DW8" s="680"/>
      <c r="DX8" s="680"/>
      <c r="DY8" s="680"/>
      <c r="DZ8" s="680"/>
      <c r="EA8" s="680"/>
      <c r="EB8" s="680"/>
      <c r="EC8" s="689"/>
    </row>
    <row r="9" spans="2:143" ht="11.25" customHeight="1" x14ac:dyDescent="0.2">
      <c r="B9" s="676" t="s">
        <v>244</v>
      </c>
      <c r="C9" s="677"/>
      <c r="D9" s="677"/>
      <c r="E9" s="677"/>
      <c r="F9" s="677"/>
      <c r="G9" s="677"/>
      <c r="H9" s="677"/>
      <c r="I9" s="677"/>
      <c r="J9" s="677"/>
      <c r="K9" s="677"/>
      <c r="L9" s="677"/>
      <c r="M9" s="677"/>
      <c r="N9" s="677"/>
      <c r="O9" s="677"/>
      <c r="P9" s="677"/>
      <c r="Q9" s="678"/>
      <c r="R9" s="679">
        <v>160677</v>
      </c>
      <c r="S9" s="680"/>
      <c r="T9" s="680"/>
      <c r="U9" s="680"/>
      <c r="V9" s="680"/>
      <c r="W9" s="680"/>
      <c r="X9" s="680"/>
      <c r="Y9" s="681"/>
      <c r="Z9" s="682">
        <v>0.2</v>
      </c>
      <c r="AA9" s="682"/>
      <c r="AB9" s="682"/>
      <c r="AC9" s="682"/>
      <c r="AD9" s="683">
        <v>160677</v>
      </c>
      <c r="AE9" s="683"/>
      <c r="AF9" s="683"/>
      <c r="AG9" s="683"/>
      <c r="AH9" s="683"/>
      <c r="AI9" s="683"/>
      <c r="AJ9" s="683"/>
      <c r="AK9" s="683"/>
      <c r="AL9" s="684">
        <v>0.4</v>
      </c>
      <c r="AM9" s="685"/>
      <c r="AN9" s="685"/>
      <c r="AO9" s="686"/>
      <c r="AP9" s="676" t="s">
        <v>245</v>
      </c>
      <c r="AQ9" s="677"/>
      <c r="AR9" s="677"/>
      <c r="AS9" s="677"/>
      <c r="AT9" s="677"/>
      <c r="AU9" s="677"/>
      <c r="AV9" s="677"/>
      <c r="AW9" s="677"/>
      <c r="AX9" s="677"/>
      <c r="AY9" s="677"/>
      <c r="AZ9" s="677"/>
      <c r="BA9" s="677"/>
      <c r="BB9" s="677"/>
      <c r="BC9" s="677"/>
      <c r="BD9" s="677"/>
      <c r="BE9" s="677"/>
      <c r="BF9" s="678"/>
      <c r="BG9" s="679">
        <v>15320402</v>
      </c>
      <c r="BH9" s="680"/>
      <c r="BI9" s="680"/>
      <c r="BJ9" s="680"/>
      <c r="BK9" s="680"/>
      <c r="BL9" s="680"/>
      <c r="BM9" s="680"/>
      <c r="BN9" s="681"/>
      <c r="BO9" s="682">
        <v>42.4</v>
      </c>
      <c r="BP9" s="682"/>
      <c r="BQ9" s="682"/>
      <c r="BR9" s="682"/>
      <c r="BS9" s="688" t="s">
        <v>236</v>
      </c>
      <c r="BT9" s="680"/>
      <c r="BU9" s="680"/>
      <c r="BV9" s="680"/>
      <c r="BW9" s="680"/>
      <c r="BX9" s="680"/>
      <c r="BY9" s="680"/>
      <c r="BZ9" s="680"/>
      <c r="CA9" s="680"/>
      <c r="CB9" s="689"/>
      <c r="CD9" s="694" t="s">
        <v>246</v>
      </c>
      <c r="CE9" s="695"/>
      <c r="CF9" s="695"/>
      <c r="CG9" s="695"/>
      <c r="CH9" s="695"/>
      <c r="CI9" s="695"/>
      <c r="CJ9" s="695"/>
      <c r="CK9" s="695"/>
      <c r="CL9" s="695"/>
      <c r="CM9" s="695"/>
      <c r="CN9" s="695"/>
      <c r="CO9" s="695"/>
      <c r="CP9" s="695"/>
      <c r="CQ9" s="696"/>
      <c r="CR9" s="679">
        <v>7005445</v>
      </c>
      <c r="CS9" s="680"/>
      <c r="CT9" s="680"/>
      <c r="CU9" s="680"/>
      <c r="CV9" s="680"/>
      <c r="CW9" s="680"/>
      <c r="CX9" s="680"/>
      <c r="CY9" s="681"/>
      <c r="CZ9" s="682">
        <v>9.4</v>
      </c>
      <c r="DA9" s="682"/>
      <c r="DB9" s="682"/>
      <c r="DC9" s="682"/>
      <c r="DD9" s="688">
        <v>467396</v>
      </c>
      <c r="DE9" s="680"/>
      <c r="DF9" s="680"/>
      <c r="DG9" s="680"/>
      <c r="DH9" s="680"/>
      <c r="DI9" s="680"/>
      <c r="DJ9" s="680"/>
      <c r="DK9" s="680"/>
      <c r="DL9" s="680"/>
      <c r="DM9" s="680"/>
      <c r="DN9" s="680"/>
      <c r="DO9" s="680"/>
      <c r="DP9" s="681"/>
      <c r="DQ9" s="688">
        <v>5617743</v>
      </c>
      <c r="DR9" s="680"/>
      <c r="DS9" s="680"/>
      <c r="DT9" s="680"/>
      <c r="DU9" s="680"/>
      <c r="DV9" s="680"/>
      <c r="DW9" s="680"/>
      <c r="DX9" s="680"/>
      <c r="DY9" s="680"/>
      <c r="DZ9" s="680"/>
      <c r="EA9" s="680"/>
      <c r="EB9" s="680"/>
      <c r="EC9" s="689"/>
    </row>
    <row r="10" spans="2:143" ht="11.25" customHeight="1" x14ac:dyDescent="0.2">
      <c r="B10" s="676" t="s">
        <v>247</v>
      </c>
      <c r="C10" s="677"/>
      <c r="D10" s="677"/>
      <c r="E10" s="677"/>
      <c r="F10" s="677"/>
      <c r="G10" s="677"/>
      <c r="H10" s="677"/>
      <c r="I10" s="677"/>
      <c r="J10" s="677"/>
      <c r="K10" s="677"/>
      <c r="L10" s="677"/>
      <c r="M10" s="677"/>
      <c r="N10" s="677"/>
      <c r="O10" s="677"/>
      <c r="P10" s="677"/>
      <c r="Q10" s="678"/>
      <c r="R10" s="679" t="s">
        <v>236</v>
      </c>
      <c r="S10" s="680"/>
      <c r="T10" s="680"/>
      <c r="U10" s="680"/>
      <c r="V10" s="680"/>
      <c r="W10" s="680"/>
      <c r="X10" s="680"/>
      <c r="Y10" s="681"/>
      <c r="Z10" s="682" t="s">
        <v>236</v>
      </c>
      <c r="AA10" s="682"/>
      <c r="AB10" s="682"/>
      <c r="AC10" s="682"/>
      <c r="AD10" s="683" t="s">
        <v>242</v>
      </c>
      <c r="AE10" s="683"/>
      <c r="AF10" s="683"/>
      <c r="AG10" s="683"/>
      <c r="AH10" s="683"/>
      <c r="AI10" s="683"/>
      <c r="AJ10" s="683"/>
      <c r="AK10" s="683"/>
      <c r="AL10" s="684" t="s">
        <v>236</v>
      </c>
      <c r="AM10" s="685"/>
      <c r="AN10" s="685"/>
      <c r="AO10" s="686"/>
      <c r="AP10" s="676" t="s">
        <v>248</v>
      </c>
      <c r="AQ10" s="677"/>
      <c r="AR10" s="677"/>
      <c r="AS10" s="677"/>
      <c r="AT10" s="677"/>
      <c r="AU10" s="677"/>
      <c r="AV10" s="677"/>
      <c r="AW10" s="677"/>
      <c r="AX10" s="677"/>
      <c r="AY10" s="677"/>
      <c r="AZ10" s="677"/>
      <c r="BA10" s="677"/>
      <c r="BB10" s="677"/>
      <c r="BC10" s="677"/>
      <c r="BD10" s="677"/>
      <c r="BE10" s="677"/>
      <c r="BF10" s="678"/>
      <c r="BG10" s="679">
        <v>602520</v>
      </c>
      <c r="BH10" s="680"/>
      <c r="BI10" s="680"/>
      <c r="BJ10" s="680"/>
      <c r="BK10" s="680"/>
      <c r="BL10" s="680"/>
      <c r="BM10" s="680"/>
      <c r="BN10" s="681"/>
      <c r="BO10" s="682">
        <v>1.7</v>
      </c>
      <c r="BP10" s="682"/>
      <c r="BQ10" s="682"/>
      <c r="BR10" s="682"/>
      <c r="BS10" s="688" t="s">
        <v>236</v>
      </c>
      <c r="BT10" s="680"/>
      <c r="BU10" s="680"/>
      <c r="BV10" s="680"/>
      <c r="BW10" s="680"/>
      <c r="BX10" s="680"/>
      <c r="BY10" s="680"/>
      <c r="BZ10" s="680"/>
      <c r="CA10" s="680"/>
      <c r="CB10" s="689"/>
      <c r="CD10" s="694" t="s">
        <v>249</v>
      </c>
      <c r="CE10" s="695"/>
      <c r="CF10" s="695"/>
      <c r="CG10" s="695"/>
      <c r="CH10" s="695"/>
      <c r="CI10" s="695"/>
      <c r="CJ10" s="695"/>
      <c r="CK10" s="695"/>
      <c r="CL10" s="695"/>
      <c r="CM10" s="695"/>
      <c r="CN10" s="695"/>
      <c r="CO10" s="695"/>
      <c r="CP10" s="695"/>
      <c r="CQ10" s="696"/>
      <c r="CR10" s="679">
        <v>238048</v>
      </c>
      <c r="CS10" s="680"/>
      <c r="CT10" s="680"/>
      <c r="CU10" s="680"/>
      <c r="CV10" s="680"/>
      <c r="CW10" s="680"/>
      <c r="CX10" s="680"/>
      <c r="CY10" s="681"/>
      <c r="CZ10" s="682">
        <v>0.3</v>
      </c>
      <c r="DA10" s="682"/>
      <c r="DB10" s="682"/>
      <c r="DC10" s="682"/>
      <c r="DD10" s="688">
        <v>7079</v>
      </c>
      <c r="DE10" s="680"/>
      <c r="DF10" s="680"/>
      <c r="DG10" s="680"/>
      <c r="DH10" s="680"/>
      <c r="DI10" s="680"/>
      <c r="DJ10" s="680"/>
      <c r="DK10" s="680"/>
      <c r="DL10" s="680"/>
      <c r="DM10" s="680"/>
      <c r="DN10" s="680"/>
      <c r="DO10" s="680"/>
      <c r="DP10" s="681"/>
      <c r="DQ10" s="688">
        <v>83728</v>
      </c>
      <c r="DR10" s="680"/>
      <c r="DS10" s="680"/>
      <c r="DT10" s="680"/>
      <c r="DU10" s="680"/>
      <c r="DV10" s="680"/>
      <c r="DW10" s="680"/>
      <c r="DX10" s="680"/>
      <c r="DY10" s="680"/>
      <c r="DZ10" s="680"/>
      <c r="EA10" s="680"/>
      <c r="EB10" s="680"/>
      <c r="EC10" s="689"/>
    </row>
    <row r="11" spans="2:143" ht="11.25" customHeight="1" x14ac:dyDescent="0.2">
      <c r="B11" s="676" t="s">
        <v>250</v>
      </c>
      <c r="C11" s="677"/>
      <c r="D11" s="677"/>
      <c r="E11" s="677"/>
      <c r="F11" s="677"/>
      <c r="G11" s="677"/>
      <c r="H11" s="677"/>
      <c r="I11" s="677"/>
      <c r="J11" s="677"/>
      <c r="K11" s="677"/>
      <c r="L11" s="677"/>
      <c r="M11" s="677"/>
      <c r="N11" s="677"/>
      <c r="O11" s="677"/>
      <c r="P11" s="677"/>
      <c r="Q11" s="678"/>
      <c r="R11" s="679" t="s">
        <v>236</v>
      </c>
      <c r="S11" s="680"/>
      <c r="T11" s="680"/>
      <c r="U11" s="680"/>
      <c r="V11" s="680"/>
      <c r="W11" s="680"/>
      <c r="X11" s="680"/>
      <c r="Y11" s="681"/>
      <c r="Z11" s="682" t="s">
        <v>236</v>
      </c>
      <c r="AA11" s="682"/>
      <c r="AB11" s="682"/>
      <c r="AC11" s="682"/>
      <c r="AD11" s="683" t="s">
        <v>236</v>
      </c>
      <c r="AE11" s="683"/>
      <c r="AF11" s="683"/>
      <c r="AG11" s="683"/>
      <c r="AH11" s="683"/>
      <c r="AI11" s="683"/>
      <c r="AJ11" s="683"/>
      <c r="AK11" s="683"/>
      <c r="AL11" s="684" t="s">
        <v>236</v>
      </c>
      <c r="AM11" s="685"/>
      <c r="AN11" s="685"/>
      <c r="AO11" s="686"/>
      <c r="AP11" s="676" t="s">
        <v>251</v>
      </c>
      <c r="AQ11" s="677"/>
      <c r="AR11" s="677"/>
      <c r="AS11" s="677"/>
      <c r="AT11" s="677"/>
      <c r="AU11" s="677"/>
      <c r="AV11" s="677"/>
      <c r="AW11" s="677"/>
      <c r="AX11" s="677"/>
      <c r="AY11" s="677"/>
      <c r="AZ11" s="677"/>
      <c r="BA11" s="677"/>
      <c r="BB11" s="677"/>
      <c r="BC11" s="677"/>
      <c r="BD11" s="677"/>
      <c r="BE11" s="677"/>
      <c r="BF11" s="678"/>
      <c r="BG11" s="679">
        <v>1376850</v>
      </c>
      <c r="BH11" s="680"/>
      <c r="BI11" s="680"/>
      <c r="BJ11" s="680"/>
      <c r="BK11" s="680"/>
      <c r="BL11" s="680"/>
      <c r="BM11" s="680"/>
      <c r="BN11" s="681"/>
      <c r="BO11" s="682">
        <v>3.8</v>
      </c>
      <c r="BP11" s="682"/>
      <c r="BQ11" s="682"/>
      <c r="BR11" s="682"/>
      <c r="BS11" s="688">
        <v>183226</v>
      </c>
      <c r="BT11" s="680"/>
      <c r="BU11" s="680"/>
      <c r="BV11" s="680"/>
      <c r="BW11" s="680"/>
      <c r="BX11" s="680"/>
      <c r="BY11" s="680"/>
      <c r="BZ11" s="680"/>
      <c r="CA11" s="680"/>
      <c r="CB11" s="689"/>
      <c r="CD11" s="694" t="s">
        <v>252</v>
      </c>
      <c r="CE11" s="695"/>
      <c r="CF11" s="695"/>
      <c r="CG11" s="695"/>
      <c r="CH11" s="695"/>
      <c r="CI11" s="695"/>
      <c r="CJ11" s="695"/>
      <c r="CK11" s="695"/>
      <c r="CL11" s="695"/>
      <c r="CM11" s="695"/>
      <c r="CN11" s="695"/>
      <c r="CO11" s="695"/>
      <c r="CP11" s="695"/>
      <c r="CQ11" s="696"/>
      <c r="CR11" s="679">
        <v>122523</v>
      </c>
      <c r="CS11" s="680"/>
      <c r="CT11" s="680"/>
      <c r="CU11" s="680"/>
      <c r="CV11" s="680"/>
      <c r="CW11" s="680"/>
      <c r="CX11" s="680"/>
      <c r="CY11" s="681"/>
      <c r="CZ11" s="682">
        <v>0.2</v>
      </c>
      <c r="DA11" s="682"/>
      <c r="DB11" s="682"/>
      <c r="DC11" s="682"/>
      <c r="DD11" s="688" t="s">
        <v>242</v>
      </c>
      <c r="DE11" s="680"/>
      <c r="DF11" s="680"/>
      <c r="DG11" s="680"/>
      <c r="DH11" s="680"/>
      <c r="DI11" s="680"/>
      <c r="DJ11" s="680"/>
      <c r="DK11" s="680"/>
      <c r="DL11" s="680"/>
      <c r="DM11" s="680"/>
      <c r="DN11" s="680"/>
      <c r="DO11" s="680"/>
      <c r="DP11" s="681"/>
      <c r="DQ11" s="688">
        <v>115299</v>
      </c>
      <c r="DR11" s="680"/>
      <c r="DS11" s="680"/>
      <c r="DT11" s="680"/>
      <c r="DU11" s="680"/>
      <c r="DV11" s="680"/>
      <c r="DW11" s="680"/>
      <c r="DX11" s="680"/>
      <c r="DY11" s="680"/>
      <c r="DZ11" s="680"/>
      <c r="EA11" s="680"/>
      <c r="EB11" s="680"/>
      <c r="EC11" s="689"/>
    </row>
    <row r="12" spans="2:143" ht="11.25" customHeight="1" x14ac:dyDescent="0.2">
      <c r="B12" s="676" t="s">
        <v>253</v>
      </c>
      <c r="C12" s="677"/>
      <c r="D12" s="677"/>
      <c r="E12" s="677"/>
      <c r="F12" s="677"/>
      <c r="G12" s="677"/>
      <c r="H12" s="677"/>
      <c r="I12" s="677"/>
      <c r="J12" s="677"/>
      <c r="K12" s="677"/>
      <c r="L12" s="677"/>
      <c r="M12" s="677"/>
      <c r="N12" s="677"/>
      <c r="O12" s="677"/>
      <c r="P12" s="677"/>
      <c r="Q12" s="678"/>
      <c r="R12" s="679">
        <v>3929861</v>
      </c>
      <c r="S12" s="680"/>
      <c r="T12" s="680"/>
      <c r="U12" s="680"/>
      <c r="V12" s="680"/>
      <c r="W12" s="680"/>
      <c r="X12" s="680"/>
      <c r="Y12" s="681"/>
      <c r="Z12" s="682">
        <v>5.0999999999999996</v>
      </c>
      <c r="AA12" s="682"/>
      <c r="AB12" s="682"/>
      <c r="AC12" s="682"/>
      <c r="AD12" s="683">
        <v>3929861</v>
      </c>
      <c r="AE12" s="683"/>
      <c r="AF12" s="683"/>
      <c r="AG12" s="683"/>
      <c r="AH12" s="683"/>
      <c r="AI12" s="683"/>
      <c r="AJ12" s="683"/>
      <c r="AK12" s="683"/>
      <c r="AL12" s="684">
        <v>9.6</v>
      </c>
      <c r="AM12" s="685"/>
      <c r="AN12" s="685"/>
      <c r="AO12" s="686"/>
      <c r="AP12" s="676" t="s">
        <v>254</v>
      </c>
      <c r="AQ12" s="677"/>
      <c r="AR12" s="677"/>
      <c r="AS12" s="677"/>
      <c r="AT12" s="677"/>
      <c r="AU12" s="677"/>
      <c r="AV12" s="677"/>
      <c r="AW12" s="677"/>
      <c r="AX12" s="677"/>
      <c r="AY12" s="677"/>
      <c r="AZ12" s="677"/>
      <c r="BA12" s="677"/>
      <c r="BB12" s="677"/>
      <c r="BC12" s="677"/>
      <c r="BD12" s="677"/>
      <c r="BE12" s="677"/>
      <c r="BF12" s="678"/>
      <c r="BG12" s="679">
        <v>14367732</v>
      </c>
      <c r="BH12" s="680"/>
      <c r="BI12" s="680"/>
      <c r="BJ12" s="680"/>
      <c r="BK12" s="680"/>
      <c r="BL12" s="680"/>
      <c r="BM12" s="680"/>
      <c r="BN12" s="681"/>
      <c r="BO12" s="682">
        <v>39.799999999999997</v>
      </c>
      <c r="BP12" s="682"/>
      <c r="BQ12" s="682"/>
      <c r="BR12" s="682"/>
      <c r="BS12" s="688" t="s">
        <v>242</v>
      </c>
      <c r="BT12" s="680"/>
      <c r="BU12" s="680"/>
      <c r="BV12" s="680"/>
      <c r="BW12" s="680"/>
      <c r="BX12" s="680"/>
      <c r="BY12" s="680"/>
      <c r="BZ12" s="680"/>
      <c r="CA12" s="680"/>
      <c r="CB12" s="689"/>
      <c r="CD12" s="694" t="s">
        <v>255</v>
      </c>
      <c r="CE12" s="695"/>
      <c r="CF12" s="695"/>
      <c r="CG12" s="695"/>
      <c r="CH12" s="695"/>
      <c r="CI12" s="695"/>
      <c r="CJ12" s="695"/>
      <c r="CK12" s="695"/>
      <c r="CL12" s="695"/>
      <c r="CM12" s="695"/>
      <c r="CN12" s="695"/>
      <c r="CO12" s="695"/>
      <c r="CP12" s="695"/>
      <c r="CQ12" s="696"/>
      <c r="CR12" s="679">
        <v>1297494</v>
      </c>
      <c r="CS12" s="680"/>
      <c r="CT12" s="680"/>
      <c r="CU12" s="680"/>
      <c r="CV12" s="680"/>
      <c r="CW12" s="680"/>
      <c r="CX12" s="680"/>
      <c r="CY12" s="681"/>
      <c r="CZ12" s="682">
        <v>1.7</v>
      </c>
      <c r="DA12" s="682"/>
      <c r="DB12" s="682"/>
      <c r="DC12" s="682"/>
      <c r="DD12" s="688" t="s">
        <v>236</v>
      </c>
      <c r="DE12" s="680"/>
      <c r="DF12" s="680"/>
      <c r="DG12" s="680"/>
      <c r="DH12" s="680"/>
      <c r="DI12" s="680"/>
      <c r="DJ12" s="680"/>
      <c r="DK12" s="680"/>
      <c r="DL12" s="680"/>
      <c r="DM12" s="680"/>
      <c r="DN12" s="680"/>
      <c r="DO12" s="680"/>
      <c r="DP12" s="681"/>
      <c r="DQ12" s="688">
        <v>242731</v>
      </c>
      <c r="DR12" s="680"/>
      <c r="DS12" s="680"/>
      <c r="DT12" s="680"/>
      <c r="DU12" s="680"/>
      <c r="DV12" s="680"/>
      <c r="DW12" s="680"/>
      <c r="DX12" s="680"/>
      <c r="DY12" s="680"/>
      <c r="DZ12" s="680"/>
      <c r="EA12" s="680"/>
      <c r="EB12" s="680"/>
      <c r="EC12" s="689"/>
    </row>
    <row r="13" spans="2:143" ht="11.25" customHeight="1" x14ac:dyDescent="0.2">
      <c r="B13" s="676" t="s">
        <v>256</v>
      </c>
      <c r="C13" s="677"/>
      <c r="D13" s="677"/>
      <c r="E13" s="677"/>
      <c r="F13" s="677"/>
      <c r="G13" s="677"/>
      <c r="H13" s="677"/>
      <c r="I13" s="677"/>
      <c r="J13" s="677"/>
      <c r="K13" s="677"/>
      <c r="L13" s="677"/>
      <c r="M13" s="677"/>
      <c r="N13" s="677"/>
      <c r="O13" s="677"/>
      <c r="P13" s="677"/>
      <c r="Q13" s="678"/>
      <c r="R13" s="679">
        <v>11443</v>
      </c>
      <c r="S13" s="680"/>
      <c r="T13" s="680"/>
      <c r="U13" s="680"/>
      <c r="V13" s="680"/>
      <c r="W13" s="680"/>
      <c r="X13" s="680"/>
      <c r="Y13" s="681"/>
      <c r="Z13" s="682">
        <v>0</v>
      </c>
      <c r="AA13" s="682"/>
      <c r="AB13" s="682"/>
      <c r="AC13" s="682"/>
      <c r="AD13" s="683">
        <v>11443</v>
      </c>
      <c r="AE13" s="683"/>
      <c r="AF13" s="683"/>
      <c r="AG13" s="683"/>
      <c r="AH13" s="683"/>
      <c r="AI13" s="683"/>
      <c r="AJ13" s="683"/>
      <c r="AK13" s="683"/>
      <c r="AL13" s="684">
        <v>0</v>
      </c>
      <c r="AM13" s="685"/>
      <c r="AN13" s="685"/>
      <c r="AO13" s="686"/>
      <c r="AP13" s="676" t="s">
        <v>257</v>
      </c>
      <c r="AQ13" s="677"/>
      <c r="AR13" s="677"/>
      <c r="AS13" s="677"/>
      <c r="AT13" s="677"/>
      <c r="AU13" s="677"/>
      <c r="AV13" s="677"/>
      <c r="AW13" s="677"/>
      <c r="AX13" s="677"/>
      <c r="AY13" s="677"/>
      <c r="AZ13" s="677"/>
      <c r="BA13" s="677"/>
      <c r="BB13" s="677"/>
      <c r="BC13" s="677"/>
      <c r="BD13" s="677"/>
      <c r="BE13" s="677"/>
      <c r="BF13" s="678"/>
      <c r="BG13" s="679">
        <v>14278035</v>
      </c>
      <c r="BH13" s="680"/>
      <c r="BI13" s="680"/>
      <c r="BJ13" s="680"/>
      <c r="BK13" s="680"/>
      <c r="BL13" s="680"/>
      <c r="BM13" s="680"/>
      <c r="BN13" s="681"/>
      <c r="BO13" s="682">
        <v>39.5</v>
      </c>
      <c r="BP13" s="682"/>
      <c r="BQ13" s="682"/>
      <c r="BR13" s="682"/>
      <c r="BS13" s="688" t="s">
        <v>236</v>
      </c>
      <c r="BT13" s="680"/>
      <c r="BU13" s="680"/>
      <c r="BV13" s="680"/>
      <c r="BW13" s="680"/>
      <c r="BX13" s="680"/>
      <c r="BY13" s="680"/>
      <c r="BZ13" s="680"/>
      <c r="CA13" s="680"/>
      <c r="CB13" s="689"/>
      <c r="CD13" s="694" t="s">
        <v>258</v>
      </c>
      <c r="CE13" s="695"/>
      <c r="CF13" s="695"/>
      <c r="CG13" s="695"/>
      <c r="CH13" s="695"/>
      <c r="CI13" s="695"/>
      <c r="CJ13" s="695"/>
      <c r="CK13" s="695"/>
      <c r="CL13" s="695"/>
      <c r="CM13" s="695"/>
      <c r="CN13" s="695"/>
      <c r="CO13" s="695"/>
      <c r="CP13" s="695"/>
      <c r="CQ13" s="696"/>
      <c r="CR13" s="679">
        <v>7968091</v>
      </c>
      <c r="CS13" s="680"/>
      <c r="CT13" s="680"/>
      <c r="CU13" s="680"/>
      <c r="CV13" s="680"/>
      <c r="CW13" s="680"/>
      <c r="CX13" s="680"/>
      <c r="CY13" s="681"/>
      <c r="CZ13" s="682">
        <v>10.7</v>
      </c>
      <c r="DA13" s="682"/>
      <c r="DB13" s="682"/>
      <c r="DC13" s="682"/>
      <c r="DD13" s="688">
        <v>4343241</v>
      </c>
      <c r="DE13" s="680"/>
      <c r="DF13" s="680"/>
      <c r="DG13" s="680"/>
      <c r="DH13" s="680"/>
      <c r="DI13" s="680"/>
      <c r="DJ13" s="680"/>
      <c r="DK13" s="680"/>
      <c r="DL13" s="680"/>
      <c r="DM13" s="680"/>
      <c r="DN13" s="680"/>
      <c r="DO13" s="680"/>
      <c r="DP13" s="681"/>
      <c r="DQ13" s="688">
        <v>4115011</v>
      </c>
      <c r="DR13" s="680"/>
      <c r="DS13" s="680"/>
      <c r="DT13" s="680"/>
      <c r="DU13" s="680"/>
      <c r="DV13" s="680"/>
      <c r="DW13" s="680"/>
      <c r="DX13" s="680"/>
      <c r="DY13" s="680"/>
      <c r="DZ13" s="680"/>
      <c r="EA13" s="680"/>
      <c r="EB13" s="680"/>
      <c r="EC13" s="689"/>
    </row>
    <row r="14" spans="2:143" ht="11.25" customHeight="1" x14ac:dyDescent="0.2">
      <c r="B14" s="676" t="s">
        <v>259</v>
      </c>
      <c r="C14" s="677"/>
      <c r="D14" s="677"/>
      <c r="E14" s="677"/>
      <c r="F14" s="677"/>
      <c r="G14" s="677"/>
      <c r="H14" s="677"/>
      <c r="I14" s="677"/>
      <c r="J14" s="677"/>
      <c r="K14" s="677"/>
      <c r="L14" s="677"/>
      <c r="M14" s="677"/>
      <c r="N14" s="677"/>
      <c r="O14" s="677"/>
      <c r="P14" s="677"/>
      <c r="Q14" s="678"/>
      <c r="R14" s="679" t="s">
        <v>242</v>
      </c>
      <c r="S14" s="680"/>
      <c r="T14" s="680"/>
      <c r="U14" s="680"/>
      <c r="V14" s="680"/>
      <c r="W14" s="680"/>
      <c r="X14" s="680"/>
      <c r="Y14" s="681"/>
      <c r="Z14" s="682" t="s">
        <v>236</v>
      </c>
      <c r="AA14" s="682"/>
      <c r="AB14" s="682"/>
      <c r="AC14" s="682"/>
      <c r="AD14" s="683" t="s">
        <v>236</v>
      </c>
      <c r="AE14" s="683"/>
      <c r="AF14" s="683"/>
      <c r="AG14" s="683"/>
      <c r="AH14" s="683"/>
      <c r="AI14" s="683"/>
      <c r="AJ14" s="683"/>
      <c r="AK14" s="683"/>
      <c r="AL14" s="684" t="s">
        <v>236</v>
      </c>
      <c r="AM14" s="685"/>
      <c r="AN14" s="685"/>
      <c r="AO14" s="686"/>
      <c r="AP14" s="676" t="s">
        <v>260</v>
      </c>
      <c r="AQ14" s="677"/>
      <c r="AR14" s="677"/>
      <c r="AS14" s="677"/>
      <c r="AT14" s="677"/>
      <c r="AU14" s="677"/>
      <c r="AV14" s="677"/>
      <c r="AW14" s="677"/>
      <c r="AX14" s="677"/>
      <c r="AY14" s="677"/>
      <c r="AZ14" s="677"/>
      <c r="BA14" s="677"/>
      <c r="BB14" s="677"/>
      <c r="BC14" s="677"/>
      <c r="BD14" s="677"/>
      <c r="BE14" s="677"/>
      <c r="BF14" s="678"/>
      <c r="BG14" s="679">
        <v>244247</v>
      </c>
      <c r="BH14" s="680"/>
      <c r="BI14" s="680"/>
      <c r="BJ14" s="680"/>
      <c r="BK14" s="680"/>
      <c r="BL14" s="680"/>
      <c r="BM14" s="680"/>
      <c r="BN14" s="681"/>
      <c r="BO14" s="682">
        <v>0.7</v>
      </c>
      <c r="BP14" s="682"/>
      <c r="BQ14" s="682"/>
      <c r="BR14" s="682"/>
      <c r="BS14" s="688" t="s">
        <v>242</v>
      </c>
      <c r="BT14" s="680"/>
      <c r="BU14" s="680"/>
      <c r="BV14" s="680"/>
      <c r="BW14" s="680"/>
      <c r="BX14" s="680"/>
      <c r="BY14" s="680"/>
      <c r="BZ14" s="680"/>
      <c r="CA14" s="680"/>
      <c r="CB14" s="689"/>
      <c r="CD14" s="694" t="s">
        <v>261</v>
      </c>
      <c r="CE14" s="695"/>
      <c r="CF14" s="695"/>
      <c r="CG14" s="695"/>
      <c r="CH14" s="695"/>
      <c r="CI14" s="695"/>
      <c r="CJ14" s="695"/>
      <c r="CK14" s="695"/>
      <c r="CL14" s="695"/>
      <c r="CM14" s="695"/>
      <c r="CN14" s="695"/>
      <c r="CO14" s="695"/>
      <c r="CP14" s="695"/>
      <c r="CQ14" s="696"/>
      <c r="CR14" s="679">
        <v>2745619</v>
      </c>
      <c r="CS14" s="680"/>
      <c r="CT14" s="680"/>
      <c r="CU14" s="680"/>
      <c r="CV14" s="680"/>
      <c r="CW14" s="680"/>
      <c r="CX14" s="680"/>
      <c r="CY14" s="681"/>
      <c r="CZ14" s="682">
        <v>3.7</v>
      </c>
      <c r="DA14" s="682"/>
      <c r="DB14" s="682"/>
      <c r="DC14" s="682"/>
      <c r="DD14" s="688">
        <v>287999</v>
      </c>
      <c r="DE14" s="680"/>
      <c r="DF14" s="680"/>
      <c r="DG14" s="680"/>
      <c r="DH14" s="680"/>
      <c r="DI14" s="680"/>
      <c r="DJ14" s="680"/>
      <c r="DK14" s="680"/>
      <c r="DL14" s="680"/>
      <c r="DM14" s="680"/>
      <c r="DN14" s="680"/>
      <c r="DO14" s="680"/>
      <c r="DP14" s="681"/>
      <c r="DQ14" s="688">
        <v>2442741</v>
      </c>
      <c r="DR14" s="680"/>
      <c r="DS14" s="680"/>
      <c r="DT14" s="680"/>
      <c r="DU14" s="680"/>
      <c r="DV14" s="680"/>
      <c r="DW14" s="680"/>
      <c r="DX14" s="680"/>
      <c r="DY14" s="680"/>
      <c r="DZ14" s="680"/>
      <c r="EA14" s="680"/>
      <c r="EB14" s="680"/>
      <c r="EC14" s="689"/>
    </row>
    <row r="15" spans="2:143" ht="11.25" customHeight="1" x14ac:dyDescent="0.2">
      <c r="B15" s="676" t="s">
        <v>262</v>
      </c>
      <c r="C15" s="677"/>
      <c r="D15" s="677"/>
      <c r="E15" s="677"/>
      <c r="F15" s="677"/>
      <c r="G15" s="677"/>
      <c r="H15" s="677"/>
      <c r="I15" s="677"/>
      <c r="J15" s="677"/>
      <c r="K15" s="677"/>
      <c r="L15" s="677"/>
      <c r="M15" s="677"/>
      <c r="N15" s="677"/>
      <c r="O15" s="677"/>
      <c r="P15" s="677"/>
      <c r="Q15" s="678"/>
      <c r="R15" s="679">
        <v>202399</v>
      </c>
      <c r="S15" s="680"/>
      <c r="T15" s="680"/>
      <c r="U15" s="680"/>
      <c r="V15" s="680"/>
      <c r="W15" s="680"/>
      <c r="X15" s="680"/>
      <c r="Y15" s="681"/>
      <c r="Z15" s="682">
        <v>0.3</v>
      </c>
      <c r="AA15" s="682"/>
      <c r="AB15" s="682"/>
      <c r="AC15" s="682"/>
      <c r="AD15" s="683">
        <v>202399</v>
      </c>
      <c r="AE15" s="683"/>
      <c r="AF15" s="683"/>
      <c r="AG15" s="683"/>
      <c r="AH15" s="683"/>
      <c r="AI15" s="683"/>
      <c r="AJ15" s="683"/>
      <c r="AK15" s="683"/>
      <c r="AL15" s="684">
        <v>0.5</v>
      </c>
      <c r="AM15" s="685"/>
      <c r="AN15" s="685"/>
      <c r="AO15" s="686"/>
      <c r="AP15" s="676" t="s">
        <v>263</v>
      </c>
      <c r="AQ15" s="677"/>
      <c r="AR15" s="677"/>
      <c r="AS15" s="677"/>
      <c r="AT15" s="677"/>
      <c r="AU15" s="677"/>
      <c r="AV15" s="677"/>
      <c r="AW15" s="677"/>
      <c r="AX15" s="677"/>
      <c r="AY15" s="677"/>
      <c r="AZ15" s="677"/>
      <c r="BA15" s="677"/>
      <c r="BB15" s="677"/>
      <c r="BC15" s="677"/>
      <c r="BD15" s="677"/>
      <c r="BE15" s="677"/>
      <c r="BF15" s="678"/>
      <c r="BG15" s="679">
        <v>1696788</v>
      </c>
      <c r="BH15" s="680"/>
      <c r="BI15" s="680"/>
      <c r="BJ15" s="680"/>
      <c r="BK15" s="680"/>
      <c r="BL15" s="680"/>
      <c r="BM15" s="680"/>
      <c r="BN15" s="681"/>
      <c r="BO15" s="682">
        <v>4.7</v>
      </c>
      <c r="BP15" s="682"/>
      <c r="BQ15" s="682"/>
      <c r="BR15" s="682"/>
      <c r="BS15" s="688" t="s">
        <v>242</v>
      </c>
      <c r="BT15" s="680"/>
      <c r="BU15" s="680"/>
      <c r="BV15" s="680"/>
      <c r="BW15" s="680"/>
      <c r="BX15" s="680"/>
      <c r="BY15" s="680"/>
      <c r="BZ15" s="680"/>
      <c r="CA15" s="680"/>
      <c r="CB15" s="689"/>
      <c r="CD15" s="694" t="s">
        <v>264</v>
      </c>
      <c r="CE15" s="695"/>
      <c r="CF15" s="695"/>
      <c r="CG15" s="695"/>
      <c r="CH15" s="695"/>
      <c r="CI15" s="695"/>
      <c r="CJ15" s="695"/>
      <c r="CK15" s="695"/>
      <c r="CL15" s="695"/>
      <c r="CM15" s="695"/>
      <c r="CN15" s="695"/>
      <c r="CO15" s="695"/>
      <c r="CP15" s="695"/>
      <c r="CQ15" s="696"/>
      <c r="CR15" s="679">
        <v>8895106</v>
      </c>
      <c r="CS15" s="680"/>
      <c r="CT15" s="680"/>
      <c r="CU15" s="680"/>
      <c r="CV15" s="680"/>
      <c r="CW15" s="680"/>
      <c r="CX15" s="680"/>
      <c r="CY15" s="681"/>
      <c r="CZ15" s="682">
        <v>12</v>
      </c>
      <c r="DA15" s="682"/>
      <c r="DB15" s="682"/>
      <c r="DC15" s="682"/>
      <c r="DD15" s="688">
        <v>1825742</v>
      </c>
      <c r="DE15" s="680"/>
      <c r="DF15" s="680"/>
      <c r="DG15" s="680"/>
      <c r="DH15" s="680"/>
      <c r="DI15" s="680"/>
      <c r="DJ15" s="680"/>
      <c r="DK15" s="680"/>
      <c r="DL15" s="680"/>
      <c r="DM15" s="680"/>
      <c r="DN15" s="680"/>
      <c r="DO15" s="680"/>
      <c r="DP15" s="681"/>
      <c r="DQ15" s="688">
        <v>7010850</v>
      </c>
      <c r="DR15" s="680"/>
      <c r="DS15" s="680"/>
      <c r="DT15" s="680"/>
      <c r="DU15" s="680"/>
      <c r="DV15" s="680"/>
      <c r="DW15" s="680"/>
      <c r="DX15" s="680"/>
      <c r="DY15" s="680"/>
      <c r="DZ15" s="680"/>
      <c r="EA15" s="680"/>
      <c r="EB15" s="680"/>
      <c r="EC15" s="689"/>
    </row>
    <row r="16" spans="2:143" ht="11.25" customHeight="1" x14ac:dyDescent="0.2">
      <c r="B16" s="676" t="s">
        <v>265</v>
      </c>
      <c r="C16" s="677"/>
      <c r="D16" s="677"/>
      <c r="E16" s="677"/>
      <c r="F16" s="677"/>
      <c r="G16" s="677"/>
      <c r="H16" s="677"/>
      <c r="I16" s="677"/>
      <c r="J16" s="677"/>
      <c r="K16" s="677"/>
      <c r="L16" s="677"/>
      <c r="M16" s="677"/>
      <c r="N16" s="677"/>
      <c r="O16" s="677"/>
      <c r="P16" s="677"/>
      <c r="Q16" s="678"/>
      <c r="R16" s="679" t="s">
        <v>242</v>
      </c>
      <c r="S16" s="680"/>
      <c r="T16" s="680"/>
      <c r="U16" s="680"/>
      <c r="V16" s="680"/>
      <c r="W16" s="680"/>
      <c r="X16" s="680"/>
      <c r="Y16" s="681"/>
      <c r="Z16" s="682" t="s">
        <v>236</v>
      </c>
      <c r="AA16" s="682"/>
      <c r="AB16" s="682"/>
      <c r="AC16" s="682"/>
      <c r="AD16" s="683" t="s">
        <v>236</v>
      </c>
      <c r="AE16" s="683"/>
      <c r="AF16" s="683"/>
      <c r="AG16" s="683"/>
      <c r="AH16" s="683"/>
      <c r="AI16" s="683"/>
      <c r="AJ16" s="683"/>
      <c r="AK16" s="683"/>
      <c r="AL16" s="684" t="s">
        <v>242</v>
      </c>
      <c r="AM16" s="685"/>
      <c r="AN16" s="685"/>
      <c r="AO16" s="686"/>
      <c r="AP16" s="676" t="s">
        <v>266</v>
      </c>
      <c r="AQ16" s="677"/>
      <c r="AR16" s="677"/>
      <c r="AS16" s="677"/>
      <c r="AT16" s="677"/>
      <c r="AU16" s="677"/>
      <c r="AV16" s="677"/>
      <c r="AW16" s="677"/>
      <c r="AX16" s="677"/>
      <c r="AY16" s="677"/>
      <c r="AZ16" s="677"/>
      <c r="BA16" s="677"/>
      <c r="BB16" s="677"/>
      <c r="BC16" s="677"/>
      <c r="BD16" s="677"/>
      <c r="BE16" s="677"/>
      <c r="BF16" s="678"/>
      <c r="BG16" s="679" t="s">
        <v>242</v>
      </c>
      <c r="BH16" s="680"/>
      <c r="BI16" s="680"/>
      <c r="BJ16" s="680"/>
      <c r="BK16" s="680"/>
      <c r="BL16" s="680"/>
      <c r="BM16" s="680"/>
      <c r="BN16" s="681"/>
      <c r="BO16" s="682" t="s">
        <v>242</v>
      </c>
      <c r="BP16" s="682"/>
      <c r="BQ16" s="682"/>
      <c r="BR16" s="682"/>
      <c r="BS16" s="688" t="s">
        <v>242</v>
      </c>
      <c r="BT16" s="680"/>
      <c r="BU16" s="680"/>
      <c r="BV16" s="680"/>
      <c r="BW16" s="680"/>
      <c r="BX16" s="680"/>
      <c r="BY16" s="680"/>
      <c r="BZ16" s="680"/>
      <c r="CA16" s="680"/>
      <c r="CB16" s="689"/>
      <c r="CD16" s="694" t="s">
        <v>267</v>
      </c>
      <c r="CE16" s="695"/>
      <c r="CF16" s="695"/>
      <c r="CG16" s="695"/>
      <c r="CH16" s="695"/>
      <c r="CI16" s="695"/>
      <c r="CJ16" s="695"/>
      <c r="CK16" s="695"/>
      <c r="CL16" s="695"/>
      <c r="CM16" s="695"/>
      <c r="CN16" s="695"/>
      <c r="CO16" s="695"/>
      <c r="CP16" s="695"/>
      <c r="CQ16" s="696"/>
      <c r="CR16" s="679" t="s">
        <v>242</v>
      </c>
      <c r="CS16" s="680"/>
      <c r="CT16" s="680"/>
      <c r="CU16" s="680"/>
      <c r="CV16" s="680"/>
      <c r="CW16" s="680"/>
      <c r="CX16" s="680"/>
      <c r="CY16" s="681"/>
      <c r="CZ16" s="682" t="s">
        <v>236</v>
      </c>
      <c r="DA16" s="682"/>
      <c r="DB16" s="682"/>
      <c r="DC16" s="682"/>
      <c r="DD16" s="688" t="s">
        <v>236</v>
      </c>
      <c r="DE16" s="680"/>
      <c r="DF16" s="680"/>
      <c r="DG16" s="680"/>
      <c r="DH16" s="680"/>
      <c r="DI16" s="680"/>
      <c r="DJ16" s="680"/>
      <c r="DK16" s="680"/>
      <c r="DL16" s="680"/>
      <c r="DM16" s="680"/>
      <c r="DN16" s="680"/>
      <c r="DO16" s="680"/>
      <c r="DP16" s="681"/>
      <c r="DQ16" s="688" t="s">
        <v>242</v>
      </c>
      <c r="DR16" s="680"/>
      <c r="DS16" s="680"/>
      <c r="DT16" s="680"/>
      <c r="DU16" s="680"/>
      <c r="DV16" s="680"/>
      <c r="DW16" s="680"/>
      <c r="DX16" s="680"/>
      <c r="DY16" s="680"/>
      <c r="DZ16" s="680"/>
      <c r="EA16" s="680"/>
      <c r="EB16" s="680"/>
      <c r="EC16" s="689"/>
    </row>
    <row r="17" spans="2:133" ht="11.25" customHeight="1" x14ac:dyDescent="0.2">
      <c r="B17" s="676" t="s">
        <v>268</v>
      </c>
      <c r="C17" s="677"/>
      <c r="D17" s="677"/>
      <c r="E17" s="677"/>
      <c r="F17" s="677"/>
      <c r="G17" s="677"/>
      <c r="H17" s="677"/>
      <c r="I17" s="677"/>
      <c r="J17" s="677"/>
      <c r="K17" s="677"/>
      <c r="L17" s="677"/>
      <c r="M17" s="677"/>
      <c r="N17" s="677"/>
      <c r="O17" s="677"/>
      <c r="P17" s="677"/>
      <c r="Q17" s="678"/>
      <c r="R17" s="679">
        <v>235207</v>
      </c>
      <c r="S17" s="680"/>
      <c r="T17" s="680"/>
      <c r="U17" s="680"/>
      <c r="V17" s="680"/>
      <c r="W17" s="680"/>
      <c r="X17" s="680"/>
      <c r="Y17" s="681"/>
      <c r="Z17" s="682">
        <v>0.3</v>
      </c>
      <c r="AA17" s="682"/>
      <c r="AB17" s="682"/>
      <c r="AC17" s="682"/>
      <c r="AD17" s="683">
        <v>235207</v>
      </c>
      <c r="AE17" s="683"/>
      <c r="AF17" s="683"/>
      <c r="AG17" s="683"/>
      <c r="AH17" s="683"/>
      <c r="AI17" s="683"/>
      <c r="AJ17" s="683"/>
      <c r="AK17" s="683"/>
      <c r="AL17" s="684">
        <v>0.6</v>
      </c>
      <c r="AM17" s="685"/>
      <c r="AN17" s="685"/>
      <c r="AO17" s="686"/>
      <c r="AP17" s="676" t="s">
        <v>269</v>
      </c>
      <c r="AQ17" s="677"/>
      <c r="AR17" s="677"/>
      <c r="AS17" s="677"/>
      <c r="AT17" s="677"/>
      <c r="AU17" s="677"/>
      <c r="AV17" s="677"/>
      <c r="AW17" s="677"/>
      <c r="AX17" s="677"/>
      <c r="AY17" s="677"/>
      <c r="AZ17" s="677"/>
      <c r="BA17" s="677"/>
      <c r="BB17" s="677"/>
      <c r="BC17" s="677"/>
      <c r="BD17" s="677"/>
      <c r="BE17" s="677"/>
      <c r="BF17" s="678"/>
      <c r="BG17" s="679" t="s">
        <v>242</v>
      </c>
      <c r="BH17" s="680"/>
      <c r="BI17" s="680"/>
      <c r="BJ17" s="680"/>
      <c r="BK17" s="680"/>
      <c r="BL17" s="680"/>
      <c r="BM17" s="680"/>
      <c r="BN17" s="681"/>
      <c r="BO17" s="682" t="s">
        <v>242</v>
      </c>
      <c r="BP17" s="682"/>
      <c r="BQ17" s="682"/>
      <c r="BR17" s="682"/>
      <c r="BS17" s="688" t="s">
        <v>242</v>
      </c>
      <c r="BT17" s="680"/>
      <c r="BU17" s="680"/>
      <c r="BV17" s="680"/>
      <c r="BW17" s="680"/>
      <c r="BX17" s="680"/>
      <c r="BY17" s="680"/>
      <c r="BZ17" s="680"/>
      <c r="CA17" s="680"/>
      <c r="CB17" s="689"/>
      <c r="CD17" s="694" t="s">
        <v>270</v>
      </c>
      <c r="CE17" s="695"/>
      <c r="CF17" s="695"/>
      <c r="CG17" s="695"/>
      <c r="CH17" s="695"/>
      <c r="CI17" s="695"/>
      <c r="CJ17" s="695"/>
      <c r="CK17" s="695"/>
      <c r="CL17" s="695"/>
      <c r="CM17" s="695"/>
      <c r="CN17" s="695"/>
      <c r="CO17" s="695"/>
      <c r="CP17" s="695"/>
      <c r="CQ17" s="696"/>
      <c r="CR17" s="679">
        <v>4765605</v>
      </c>
      <c r="CS17" s="680"/>
      <c r="CT17" s="680"/>
      <c r="CU17" s="680"/>
      <c r="CV17" s="680"/>
      <c r="CW17" s="680"/>
      <c r="CX17" s="680"/>
      <c r="CY17" s="681"/>
      <c r="CZ17" s="682">
        <v>6.4</v>
      </c>
      <c r="DA17" s="682"/>
      <c r="DB17" s="682"/>
      <c r="DC17" s="682"/>
      <c r="DD17" s="688" t="s">
        <v>236</v>
      </c>
      <c r="DE17" s="680"/>
      <c r="DF17" s="680"/>
      <c r="DG17" s="680"/>
      <c r="DH17" s="680"/>
      <c r="DI17" s="680"/>
      <c r="DJ17" s="680"/>
      <c r="DK17" s="680"/>
      <c r="DL17" s="680"/>
      <c r="DM17" s="680"/>
      <c r="DN17" s="680"/>
      <c r="DO17" s="680"/>
      <c r="DP17" s="681"/>
      <c r="DQ17" s="688">
        <v>4672185</v>
      </c>
      <c r="DR17" s="680"/>
      <c r="DS17" s="680"/>
      <c r="DT17" s="680"/>
      <c r="DU17" s="680"/>
      <c r="DV17" s="680"/>
      <c r="DW17" s="680"/>
      <c r="DX17" s="680"/>
      <c r="DY17" s="680"/>
      <c r="DZ17" s="680"/>
      <c r="EA17" s="680"/>
      <c r="EB17" s="680"/>
      <c r="EC17" s="689"/>
    </row>
    <row r="18" spans="2:133" ht="11.25" customHeight="1" x14ac:dyDescent="0.2">
      <c r="B18" s="676" t="s">
        <v>271</v>
      </c>
      <c r="C18" s="677"/>
      <c r="D18" s="677"/>
      <c r="E18" s="677"/>
      <c r="F18" s="677"/>
      <c r="G18" s="677"/>
      <c r="H18" s="677"/>
      <c r="I18" s="677"/>
      <c r="J18" s="677"/>
      <c r="K18" s="677"/>
      <c r="L18" s="677"/>
      <c r="M18" s="677"/>
      <c r="N18" s="677"/>
      <c r="O18" s="677"/>
      <c r="P18" s="677"/>
      <c r="Q18" s="678"/>
      <c r="R18" s="679">
        <v>1138471</v>
      </c>
      <c r="S18" s="680"/>
      <c r="T18" s="680"/>
      <c r="U18" s="680"/>
      <c r="V18" s="680"/>
      <c r="W18" s="680"/>
      <c r="X18" s="680"/>
      <c r="Y18" s="681"/>
      <c r="Z18" s="682">
        <v>1.5</v>
      </c>
      <c r="AA18" s="682"/>
      <c r="AB18" s="682"/>
      <c r="AC18" s="682"/>
      <c r="AD18" s="683">
        <v>878108</v>
      </c>
      <c r="AE18" s="683"/>
      <c r="AF18" s="683"/>
      <c r="AG18" s="683"/>
      <c r="AH18" s="683"/>
      <c r="AI18" s="683"/>
      <c r="AJ18" s="683"/>
      <c r="AK18" s="683"/>
      <c r="AL18" s="684">
        <v>2.2000000000000002</v>
      </c>
      <c r="AM18" s="685"/>
      <c r="AN18" s="685"/>
      <c r="AO18" s="686"/>
      <c r="AP18" s="676" t="s">
        <v>272</v>
      </c>
      <c r="AQ18" s="677"/>
      <c r="AR18" s="677"/>
      <c r="AS18" s="677"/>
      <c r="AT18" s="677"/>
      <c r="AU18" s="677"/>
      <c r="AV18" s="677"/>
      <c r="AW18" s="677"/>
      <c r="AX18" s="677"/>
      <c r="AY18" s="677"/>
      <c r="AZ18" s="677"/>
      <c r="BA18" s="677"/>
      <c r="BB18" s="677"/>
      <c r="BC18" s="677"/>
      <c r="BD18" s="677"/>
      <c r="BE18" s="677"/>
      <c r="BF18" s="678"/>
      <c r="BG18" s="679" t="s">
        <v>236</v>
      </c>
      <c r="BH18" s="680"/>
      <c r="BI18" s="680"/>
      <c r="BJ18" s="680"/>
      <c r="BK18" s="680"/>
      <c r="BL18" s="680"/>
      <c r="BM18" s="680"/>
      <c r="BN18" s="681"/>
      <c r="BO18" s="682" t="s">
        <v>236</v>
      </c>
      <c r="BP18" s="682"/>
      <c r="BQ18" s="682"/>
      <c r="BR18" s="682"/>
      <c r="BS18" s="688" t="s">
        <v>242</v>
      </c>
      <c r="BT18" s="680"/>
      <c r="BU18" s="680"/>
      <c r="BV18" s="680"/>
      <c r="BW18" s="680"/>
      <c r="BX18" s="680"/>
      <c r="BY18" s="680"/>
      <c r="BZ18" s="680"/>
      <c r="CA18" s="680"/>
      <c r="CB18" s="689"/>
      <c r="CD18" s="694" t="s">
        <v>273</v>
      </c>
      <c r="CE18" s="695"/>
      <c r="CF18" s="695"/>
      <c r="CG18" s="695"/>
      <c r="CH18" s="695"/>
      <c r="CI18" s="695"/>
      <c r="CJ18" s="695"/>
      <c r="CK18" s="695"/>
      <c r="CL18" s="695"/>
      <c r="CM18" s="695"/>
      <c r="CN18" s="695"/>
      <c r="CO18" s="695"/>
      <c r="CP18" s="695"/>
      <c r="CQ18" s="696"/>
      <c r="CR18" s="679" t="s">
        <v>242</v>
      </c>
      <c r="CS18" s="680"/>
      <c r="CT18" s="680"/>
      <c r="CU18" s="680"/>
      <c r="CV18" s="680"/>
      <c r="CW18" s="680"/>
      <c r="CX18" s="680"/>
      <c r="CY18" s="681"/>
      <c r="CZ18" s="682" t="s">
        <v>242</v>
      </c>
      <c r="DA18" s="682"/>
      <c r="DB18" s="682"/>
      <c r="DC18" s="682"/>
      <c r="DD18" s="688" t="s">
        <v>236</v>
      </c>
      <c r="DE18" s="680"/>
      <c r="DF18" s="680"/>
      <c r="DG18" s="680"/>
      <c r="DH18" s="680"/>
      <c r="DI18" s="680"/>
      <c r="DJ18" s="680"/>
      <c r="DK18" s="680"/>
      <c r="DL18" s="680"/>
      <c r="DM18" s="680"/>
      <c r="DN18" s="680"/>
      <c r="DO18" s="680"/>
      <c r="DP18" s="681"/>
      <c r="DQ18" s="688" t="s">
        <v>242</v>
      </c>
      <c r="DR18" s="680"/>
      <c r="DS18" s="680"/>
      <c r="DT18" s="680"/>
      <c r="DU18" s="680"/>
      <c r="DV18" s="680"/>
      <c r="DW18" s="680"/>
      <c r="DX18" s="680"/>
      <c r="DY18" s="680"/>
      <c r="DZ18" s="680"/>
      <c r="EA18" s="680"/>
      <c r="EB18" s="680"/>
      <c r="EC18" s="689"/>
    </row>
    <row r="19" spans="2:133" ht="11.25" customHeight="1" x14ac:dyDescent="0.2">
      <c r="B19" s="676" t="s">
        <v>274</v>
      </c>
      <c r="C19" s="677"/>
      <c r="D19" s="677"/>
      <c r="E19" s="677"/>
      <c r="F19" s="677"/>
      <c r="G19" s="677"/>
      <c r="H19" s="677"/>
      <c r="I19" s="677"/>
      <c r="J19" s="677"/>
      <c r="K19" s="677"/>
      <c r="L19" s="677"/>
      <c r="M19" s="677"/>
      <c r="N19" s="677"/>
      <c r="O19" s="677"/>
      <c r="P19" s="677"/>
      <c r="Q19" s="678"/>
      <c r="R19" s="679">
        <v>878108</v>
      </c>
      <c r="S19" s="680"/>
      <c r="T19" s="680"/>
      <c r="U19" s="680"/>
      <c r="V19" s="680"/>
      <c r="W19" s="680"/>
      <c r="X19" s="680"/>
      <c r="Y19" s="681"/>
      <c r="Z19" s="682">
        <v>1.1000000000000001</v>
      </c>
      <c r="AA19" s="682"/>
      <c r="AB19" s="682"/>
      <c r="AC19" s="682"/>
      <c r="AD19" s="683">
        <v>878108</v>
      </c>
      <c r="AE19" s="683"/>
      <c r="AF19" s="683"/>
      <c r="AG19" s="683"/>
      <c r="AH19" s="683"/>
      <c r="AI19" s="683"/>
      <c r="AJ19" s="683"/>
      <c r="AK19" s="683"/>
      <c r="AL19" s="684">
        <v>2.2000000000000002</v>
      </c>
      <c r="AM19" s="685"/>
      <c r="AN19" s="685"/>
      <c r="AO19" s="686"/>
      <c r="AP19" s="676" t="s">
        <v>275</v>
      </c>
      <c r="AQ19" s="677"/>
      <c r="AR19" s="677"/>
      <c r="AS19" s="677"/>
      <c r="AT19" s="677"/>
      <c r="AU19" s="677"/>
      <c r="AV19" s="677"/>
      <c r="AW19" s="677"/>
      <c r="AX19" s="677"/>
      <c r="AY19" s="677"/>
      <c r="AZ19" s="677"/>
      <c r="BA19" s="677"/>
      <c r="BB19" s="677"/>
      <c r="BC19" s="677"/>
      <c r="BD19" s="677"/>
      <c r="BE19" s="677"/>
      <c r="BF19" s="678"/>
      <c r="BG19" s="679">
        <v>2089806</v>
      </c>
      <c r="BH19" s="680"/>
      <c r="BI19" s="680"/>
      <c r="BJ19" s="680"/>
      <c r="BK19" s="680"/>
      <c r="BL19" s="680"/>
      <c r="BM19" s="680"/>
      <c r="BN19" s="681"/>
      <c r="BO19" s="682">
        <v>5.8</v>
      </c>
      <c r="BP19" s="682"/>
      <c r="BQ19" s="682"/>
      <c r="BR19" s="682"/>
      <c r="BS19" s="688" t="s">
        <v>236</v>
      </c>
      <c r="BT19" s="680"/>
      <c r="BU19" s="680"/>
      <c r="BV19" s="680"/>
      <c r="BW19" s="680"/>
      <c r="BX19" s="680"/>
      <c r="BY19" s="680"/>
      <c r="BZ19" s="680"/>
      <c r="CA19" s="680"/>
      <c r="CB19" s="689"/>
      <c r="CD19" s="694" t="s">
        <v>276</v>
      </c>
      <c r="CE19" s="695"/>
      <c r="CF19" s="695"/>
      <c r="CG19" s="695"/>
      <c r="CH19" s="695"/>
      <c r="CI19" s="695"/>
      <c r="CJ19" s="695"/>
      <c r="CK19" s="695"/>
      <c r="CL19" s="695"/>
      <c r="CM19" s="695"/>
      <c r="CN19" s="695"/>
      <c r="CO19" s="695"/>
      <c r="CP19" s="695"/>
      <c r="CQ19" s="696"/>
      <c r="CR19" s="679" t="s">
        <v>236</v>
      </c>
      <c r="CS19" s="680"/>
      <c r="CT19" s="680"/>
      <c r="CU19" s="680"/>
      <c r="CV19" s="680"/>
      <c r="CW19" s="680"/>
      <c r="CX19" s="680"/>
      <c r="CY19" s="681"/>
      <c r="CZ19" s="682" t="s">
        <v>236</v>
      </c>
      <c r="DA19" s="682"/>
      <c r="DB19" s="682"/>
      <c r="DC19" s="682"/>
      <c r="DD19" s="688" t="s">
        <v>236</v>
      </c>
      <c r="DE19" s="680"/>
      <c r="DF19" s="680"/>
      <c r="DG19" s="680"/>
      <c r="DH19" s="680"/>
      <c r="DI19" s="680"/>
      <c r="DJ19" s="680"/>
      <c r="DK19" s="680"/>
      <c r="DL19" s="680"/>
      <c r="DM19" s="680"/>
      <c r="DN19" s="680"/>
      <c r="DO19" s="680"/>
      <c r="DP19" s="681"/>
      <c r="DQ19" s="688" t="s">
        <v>236</v>
      </c>
      <c r="DR19" s="680"/>
      <c r="DS19" s="680"/>
      <c r="DT19" s="680"/>
      <c r="DU19" s="680"/>
      <c r="DV19" s="680"/>
      <c r="DW19" s="680"/>
      <c r="DX19" s="680"/>
      <c r="DY19" s="680"/>
      <c r="DZ19" s="680"/>
      <c r="EA19" s="680"/>
      <c r="EB19" s="680"/>
      <c r="EC19" s="689"/>
    </row>
    <row r="20" spans="2:133" ht="11.25" customHeight="1" x14ac:dyDescent="0.2">
      <c r="B20" s="676" t="s">
        <v>277</v>
      </c>
      <c r="C20" s="677"/>
      <c r="D20" s="677"/>
      <c r="E20" s="677"/>
      <c r="F20" s="677"/>
      <c r="G20" s="677"/>
      <c r="H20" s="677"/>
      <c r="I20" s="677"/>
      <c r="J20" s="677"/>
      <c r="K20" s="677"/>
      <c r="L20" s="677"/>
      <c r="M20" s="677"/>
      <c r="N20" s="677"/>
      <c r="O20" s="677"/>
      <c r="P20" s="677"/>
      <c r="Q20" s="678"/>
      <c r="R20" s="679">
        <v>260363</v>
      </c>
      <c r="S20" s="680"/>
      <c r="T20" s="680"/>
      <c r="U20" s="680"/>
      <c r="V20" s="680"/>
      <c r="W20" s="680"/>
      <c r="X20" s="680"/>
      <c r="Y20" s="681"/>
      <c r="Z20" s="682">
        <v>0.3</v>
      </c>
      <c r="AA20" s="682"/>
      <c r="AB20" s="682"/>
      <c r="AC20" s="682"/>
      <c r="AD20" s="683" t="s">
        <v>236</v>
      </c>
      <c r="AE20" s="683"/>
      <c r="AF20" s="683"/>
      <c r="AG20" s="683"/>
      <c r="AH20" s="683"/>
      <c r="AI20" s="683"/>
      <c r="AJ20" s="683"/>
      <c r="AK20" s="683"/>
      <c r="AL20" s="684" t="s">
        <v>242</v>
      </c>
      <c r="AM20" s="685"/>
      <c r="AN20" s="685"/>
      <c r="AO20" s="686"/>
      <c r="AP20" s="676" t="s">
        <v>278</v>
      </c>
      <c r="AQ20" s="677"/>
      <c r="AR20" s="677"/>
      <c r="AS20" s="677"/>
      <c r="AT20" s="677"/>
      <c r="AU20" s="677"/>
      <c r="AV20" s="677"/>
      <c r="AW20" s="677"/>
      <c r="AX20" s="677"/>
      <c r="AY20" s="677"/>
      <c r="AZ20" s="677"/>
      <c r="BA20" s="677"/>
      <c r="BB20" s="677"/>
      <c r="BC20" s="677"/>
      <c r="BD20" s="677"/>
      <c r="BE20" s="677"/>
      <c r="BF20" s="678"/>
      <c r="BG20" s="679">
        <v>2089806</v>
      </c>
      <c r="BH20" s="680"/>
      <c r="BI20" s="680"/>
      <c r="BJ20" s="680"/>
      <c r="BK20" s="680"/>
      <c r="BL20" s="680"/>
      <c r="BM20" s="680"/>
      <c r="BN20" s="681"/>
      <c r="BO20" s="682">
        <v>5.8</v>
      </c>
      <c r="BP20" s="682"/>
      <c r="BQ20" s="682"/>
      <c r="BR20" s="682"/>
      <c r="BS20" s="688" t="s">
        <v>236</v>
      </c>
      <c r="BT20" s="680"/>
      <c r="BU20" s="680"/>
      <c r="BV20" s="680"/>
      <c r="BW20" s="680"/>
      <c r="BX20" s="680"/>
      <c r="BY20" s="680"/>
      <c r="BZ20" s="680"/>
      <c r="CA20" s="680"/>
      <c r="CB20" s="689"/>
      <c r="CD20" s="694" t="s">
        <v>279</v>
      </c>
      <c r="CE20" s="695"/>
      <c r="CF20" s="695"/>
      <c r="CG20" s="695"/>
      <c r="CH20" s="695"/>
      <c r="CI20" s="695"/>
      <c r="CJ20" s="695"/>
      <c r="CK20" s="695"/>
      <c r="CL20" s="695"/>
      <c r="CM20" s="695"/>
      <c r="CN20" s="695"/>
      <c r="CO20" s="695"/>
      <c r="CP20" s="695"/>
      <c r="CQ20" s="696"/>
      <c r="CR20" s="679">
        <v>74380989</v>
      </c>
      <c r="CS20" s="680"/>
      <c r="CT20" s="680"/>
      <c r="CU20" s="680"/>
      <c r="CV20" s="680"/>
      <c r="CW20" s="680"/>
      <c r="CX20" s="680"/>
      <c r="CY20" s="681"/>
      <c r="CZ20" s="682">
        <v>100</v>
      </c>
      <c r="DA20" s="682"/>
      <c r="DB20" s="682"/>
      <c r="DC20" s="682"/>
      <c r="DD20" s="688">
        <v>8394890</v>
      </c>
      <c r="DE20" s="680"/>
      <c r="DF20" s="680"/>
      <c r="DG20" s="680"/>
      <c r="DH20" s="680"/>
      <c r="DI20" s="680"/>
      <c r="DJ20" s="680"/>
      <c r="DK20" s="680"/>
      <c r="DL20" s="680"/>
      <c r="DM20" s="680"/>
      <c r="DN20" s="680"/>
      <c r="DO20" s="680"/>
      <c r="DP20" s="681"/>
      <c r="DQ20" s="688">
        <v>46473819</v>
      </c>
      <c r="DR20" s="680"/>
      <c r="DS20" s="680"/>
      <c r="DT20" s="680"/>
      <c r="DU20" s="680"/>
      <c r="DV20" s="680"/>
      <c r="DW20" s="680"/>
      <c r="DX20" s="680"/>
      <c r="DY20" s="680"/>
      <c r="DZ20" s="680"/>
      <c r="EA20" s="680"/>
      <c r="EB20" s="680"/>
      <c r="EC20" s="689"/>
    </row>
    <row r="21" spans="2:133" ht="11.25" customHeight="1" x14ac:dyDescent="0.2">
      <c r="B21" s="676" t="s">
        <v>280</v>
      </c>
      <c r="C21" s="677"/>
      <c r="D21" s="677"/>
      <c r="E21" s="677"/>
      <c r="F21" s="677"/>
      <c r="G21" s="677"/>
      <c r="H21" s="677"/>
      <c r="I21" s="677"/>
      <c r="J21" s="677"/>
      <c r="K21" s="677"/>
      <c r="L21" s="677"/>
      <c r="M21" s="677"/>
      <c r="N21" s="677"/>
      <c r="O21" s="677"/>
      <c r="P21" s="677"/>
      <c r="Q21" s="678"/>
      <c r="R21" s="679" t="s">
        <v>236</v>
      </c>
      <c r="S21" s="680"/>
      <c r="T21" s="680"/>
      <c r="U21" s="680"/>
      <c r="V21" s="680"/>
      <c r="W21" s="680"/>
      <c r="X21" s="680"/>
      <c r="Y21" s="681"/>
      <c r="Z21" s="682" t="s">
        <v>236</v>
      </c>
      <c r="AA21" s="682"/>
      <c r="AB21" s="682"/>
      <c r="AC21" s="682"/>
      <c r="AD21" s="683" t="s">
        <v>236</v>
      </c>
      <c r="AE21" s="683"/>
      <c r="AF21" s="683"/>
      <c r="AG21" s="683"/>
      <c r="AH21" s="683"/>
      <c r="AI21" s="683"/>
      <c r="AJ21" s="683"/>
      <c r="AK21" s="683"/>
      <c r="AL21" s="684" t="s">
        <v>242</v>
      </c>
      <c r="AM21" s="685"/>
      <c r="AN21" s="685"/>
      <c r="AO21" s="686"/>
      <c r="AP21" s="697" t="s">
        <v>281</v>
      </c>
      <c r="AQ21" s="698"/>
      <c r="AR21" s="698"/>
      <c r="AS21" s="698"/>
      <c r="AT21" s="698"/>
      <c r="AU21" s="698"/>
      <c r="AV21" s="698"/>
      <c r="AW21" s="698"/>
      <c r="AX21" s="698"/>
      <c r="AY21" s="698"/>
      <c r="AZ21" s="698"/>
      <c r="BA21" s="698"/>
      <c r="BB21" s="698"/>
      <c r="BC21" s="698"/>
      <c r="BD21" s="698"/>
      <c r="BE21" s="698"/>
      <c r="BF21" s="699"/>
      <c r="BG21" s="679" t="s">
        <v>236</v>
      </c>
      <c r="BH21" s="680"/>
      <c r="BI21" s="680"/>
      <c r="BJ21" s="680"/>
      <c r="BK21" s="680"/>
      <c r="BL21" s="680"/>
      <c r="BM21" s="680"/>
      <c r="BN21" s="681"/>
      <c r="BO21" s="682" t="s">
        <v>236</v>
      </c>
      <c r="BP21" s="682"/>
      <c r="BQ21" s="682"/>
      <c r="BR21" s="682"/>
      <c r="BS21" s="688" t="s">
        <v>242</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2">
      <c r="B22" s="676" t="s">
        <v>282</v>
      </c>
      <c r="C22" s="677"/>
      <c r="D22" s="677"/>
      <c r="E22" s="677"/>
      <c r="F22" s="677"/>
      <c r="G22" s="677"/>
      <c r="H22" s="677"/>
      <c r="I22" s="677"/>
      <c r="J22" s="677"/>
      <c r="K22" s="677"/>
      <c r="L22" s="677"/>
      <c r="M22" s="677"/>
      <c r="N22" s="677"/>
      <c r="O22" s="677"/>
      <c r="P22" s="677"/>
      <c r="Q22" s="678"/>
      <c r="R22" s="679">
        <v>42409311</v>
      </c>
      <c r="S22" s="680"/>
      <c r="T22" s="680"/>
      <c r="U22" s="680"/>
      <c r="V22" s="680"/>
      <c r="W22" s="680"/>
      <c r="X22" s="680"/>
      <c r="Y22" s="681"/>
      <c r="Z22" s="682">
        <v>55.4</v>
      </c>
      <c r="AA22" s="682"/>
      <c r="AB22" s="682"/>
      <c r="AC22" s="682"/>
      <c r="AD22" s="683">
        <v>40059142</v>
      </c>
      <c r="AE22" s="683"/>
      <c r="AF22" s="683"/>
      <c r="AG22" s="683"/>
      <c r="AH22" s="683"/>
      <c r="AI22" s="683"/>
      <c r="AJ22" s="683"/>
      <c r="AK22" s="683"/>
      <c r="AL22" s="684">
        <v>98.3</v>
      </c>
      <c r="AM22" s="685"/>
      <c r="AN22" s="685"/>
      <c r="AO22" s="686"/>
      <c r="AP22" s="697" t="s">
        <v>283</v>
      </c>
      <c r="AQ22" s="698"/>
      <c r="AR22" s="698"/>
      <c r="AS22" s="698"/>
      <c r="AT22" s="698"/>
      <c r="AU22" s="698"/>
      <c r="AV22" s="698"/>
      <c r="AW22" s="698"/>
      <c r="AX22" s="698"/>
      <c r="AY22" s="698"/>
      <c r="AZ22" s="698"/>
      <c r="BA22" s="698"/>
      <c r="BB22" s="698"/>
      <c r="BC22" s="698"/>
      <c r="BD22" s="698"/>
      <c r="BE22" s="698"/>
      <c r="BF22" s="699"/>
      <c r="BG22" s="679" t="s">
        <v>242</v>
      </c>
      <c r="BH22" s="680"/>
      <c r="BI22" s="680"/>
      <c r="BJ22" s="680"/>
      <c r="BK22" s="680"/>
      <c r="BL22" s="680"/>
      <c r="BM22" s="680"/>
      <c r="BN22" s="681"/>
      <c r="BO22" s="682" t="s">
        <v>242</v>
      </c>
      <c r="BP22" s="682"/>
      <c r="BQ22" s="682"/>
      <c r="BR22" s="682"/>
      <c r="BS22" s="688" t="s">
        <v>242</v>
      </c>
      <c r="BT22" s="680"/>
      <c r="BU22" s="680"/>
      <c r="BV22" s="680"/>
      <c r="BW22" s="680"/>
      <c r="BX22" s="680"/>
      <c r="BY22" s="680"/>
      <c r="BZ22" s="680"/>
      <c r="CA22" s="680"/>
      <c r="CB22" s="689"/>
      <c r="CD22" s="661" t="s">
        <v>284</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2">
      <c r="B23" s="676" t="s">
        <v>285</v>
      </c>
      <c r="C23" s="677"/>
      <c r="D23" s="677"/>
      <c r="E23" s="677"/>
      <c r="F23" s="677"/>
      <c r="G23" s="677"/>
      <c r="H23" s="677"/>
      <c r="I23" s="677"/>
      <c r="J23" s="677"/>
      <c r="K23" s="677"/>
      <c r="L23" s="677"/>
      <c r="M23" s="677"/>
      <c r="N23" s="677"/>
      <c r="O23" s="677"/>
      <c r="P23" s="677"/>
      <c r="Q23" s="678"/>
      <c r="R23" s="679">
        <v>30431</v>
      </c>
      <c r="S23" s="680"/>
      <c r="T23" s="680"/>
      <c r="U23" s="680"/>
      <c r="V23" s="680"/>
      <c r="W23" s="680"/>
      <c r="X23" s="680"/>
      <c r="Y23" s="681"/>
      <c r="Z23" s="682">
        <v>0</v>
      </c>
      <c r="AA23" s="682"/>
      <c r="AB23" s="682"/>
      <c r="AC23" s="682"/>
      <c r="AD23" s="683">
        <v>30431</v>
      </c>
      <c r="AE23" s="683"/>
      <c r="AF23" s="683"/>
      <c r="AG23" s="683"/>
      <c r="AH23" s="683"/>
      <c r="AI23" s="683"/>
      <c r="AJ23" s="683"/>
      <c r="AK23" s="683"/>
      <c r="AL23" s="684">
        <v>0.1</v>
      </c>
      <c r="AM23" s="685"/>
      <c r="AN23" s="685"/>
      <c r="AO23" s="686"/>
      <c r="AP23" s="697" t="s">
        <v>286</v>
      </c>
      <c r="AQ23" s="698"/>
      <c r="AR23" s="698"/>
      <c r="AS23" s="698"/>
      <c r="AT23" s="698"/>
      <c r="AU23" s="698"/>
      <c r="AV23" s="698"/>
      <c r="AW23" s="698"/>
      <c r="AX23" s="698"/>
      <c r="AY23" s="698"/>
      <c r="AZ23" s="698"/>
      <c r="BA23" s="698"/>
      <c r="BB23" s="698"/>
      <c r="BC23" s="698"/>
      <c r="BD23" s="698"/>
      <c r="BE23" s="698"/>
      <c r="BF23" s="699"/>
      <c r="BG23" s="679">
        <v>2089806</v>
      </c>
      <c r="BH23" s="680"/>
      <c r="BI23" s="680"/>
      <c r="BJ23" s="680"/>
      <c r="BK23" s="680"/>
      <c r="BL23" s="680"/>
      <c r="BM23" s="680"/>
      <c r="BN23" s="681"/>
      <c r="BO23" s="682">
        <v>5.8</v>
      </c>
      <c r="BP23" s="682"/>
      <c r="BQ23" s="682"/>
      <c r="BR23" s="682"/>
      <c r="BS23" s="688" t="s">
        <v>236</v>
      </c>
      <c r="BT23" s="680"/>
      <c r="BU23" s="680"/>
      <c r="BV23" s="680"/>
      <c r="BW23" s="680"/>
      <c r="BX23" s="680"/>
      <c r="BY23" s="680"/>
      <c r="BZ23" s="680"/>
      <c r="CA23" s="680"/>
      <c r="CB23" s="689"/>
      <c r="CD23" s="661" t="s">
        <v>224</v>
      </c>
      <c r="CE23" s="662"/>
      <c r="CF23" s="662"/>
      <c r="CG23" s="662"/>
      <c r="CH23" s="662"/>
      <c r="CI23" s="662"/>
      <c r="CJ23" s="662"/>
      <c r="CK23" s="662"/>
      <c r="CL23" s="662"/>
      <c r="CM23" s="662"/>
      <c r="CN23" s="662"/>
      <c r="CO23" s="662"/>
      <c r="CP23" s="662"/>
      <c r="CQ23" s="663"/>
      <c r="CR23" s="661" t="s">
        <v>287</v>
      </c>
      <c r="CS23" s="662"/>
      <c r="CT23" s="662"/>
      <c r="CU23" s="662"/>
      <c r="CV23" s="662"/>
      <c r="CW23" s="662"/>
      <c r="CX23" s="662"/>
      <c r="CY23" s="663"/>
      <c r="CZ23" s="661" t="s">
        <v>288</v>
      </c>
      <c r="DA23" s="662"/>
      <c r="DB23" s="662"/>
      <c r="DC23" s="663"/>
      <c r="DD23" s="661" t="s">
        <v>289</v>
      </c>
      <c r="DE23" s="662"/>
      <c r="DF23" s="662"/>
      <c r="DG23" s="662"/>
      <c r="DH23" s="662"/>
      <c r="DI23" s="662"/>
      <c r="DJ23" s="662"/>
      <c r="DK23" s="663"/>
      <c r="DL23" s="709" t="s">
        <v>290</v>
      </c>
      <c r="DM23" s="710"/>
      <c r="DN23" s="710"/>
      <c r="DO23" s="710"/>
      <c r="DP23" s="710"/>
      <c r="DQ23" s="710"/>
      <c r="DR23" s="710"/>
      <c r="DS23" s="710"/>
      <c r="DT23" s="710"/>
      <c r="DU23" s="710"/>
      <c r="DV23" s="711"/>
      <c r="DW23" s="661" t="s">
        <v>291</v>
      </c>
      <c r="DX23" s="662"/>
      <c r="DY23" s="662"/>
      <c r="DZ23" s="662"/>
      <c r="EA23" s="662"/>
      <c r="EB23" s="662"/>
      <c r="EC23" s="663"/>
    </row>
    <row r="24" spans="2:133" ht="11.25" customHeight="1" x14ac:dyDescent="0.2">
      <c r="B24" s="676" t="s">
        <v>292</v>
      </c>
      <c r="C24" s="677"/>
      <c r="D24" s="677"/>
      <c r="E24" s="677"/>
      <c r="F24" s="677"/>
      <c r="G24" s="677"/>
      <c r="H24" s="677"/>
      <c r="I24" s="677"/>
      <c r="J24" s="677"/>
      <c r="K24" s="677"/>
      <c r="L24" s="677"/>
      <c r="M24" s="677"/>
      <c r="N24" s="677"/>
      <c r="O24" s="677"/>
      <c r="P24" s="677"/>
      <c r="Q24" s="678"/>
      <c r="R24" s="679">
        <v>1374268</v>
      </c>
      <c r="S24" s="680"/>
      <c r="T24" s="680"/>
      <c r="U24" s="680"/>
      <c r="V24" s="680"/>
      <c r="W24" s="680"/>
      <c r="X24" s="680"/>
      <c r="Y24" s="681"/>
      <c r="Z24" s="682">
        <v>1.8</v>
      </c>
      <c r="AA24" s="682"/>
      <c r="AB24" s="682"/>
      <c r="AC24" s="682"/>
      <c r="AD24" s="683" t="s">
        <v>242</v>
      </c>
      <c r="AE24" s="683"/>
      <c r="AF24" s="683"/>
      <c r="AG24" s="683"/>
      <c r="AH24" s="683"/>
      <c r="AI24" s="683"/>
      <c r="AJ24" s="683"/>
      <c r="AK24" s="683"/>
      <c r="AL24" s="684" t="s">
        <v>242</v>
      </c>
      <c r="AM24" s="685"/>
      <c r="AN24" s="685"/>
      <c r="AO24" s="686"/>
      <c r="AP24" s="697" t="s">
        <v>293</v>
      </c>
      <c r="AQ24" s="698"/>
      <c r="AR24" s="698"/>
      <c r="AS24" s="698"/>
      <c r="AT24" s="698"/>
      <c r="AU24" s="698"/>
      <c r="AV24" s="698"/>
      <c r="AW24" s="698"/>
      <c r="AX24" s="698"/>
      <c r="AY24" s="698"/>
      <c r="AZ24" s="698"/>
      <c r="BA24" s="698"/>
      <c r="BB24" s="698"/>
      <c r="BC24" s="698"/>
      <c r="BD24" s="698"/>
      <c r="BE24" s="698"/>
      <c r="BF24" s="699"/>
      <c r="BG24" s="679" t="s">
        <v>242</v>
      </c>
      <c r="BH24" s="680"/>
      <c r="BI24" s="680"/>
      <c r="BJ24" s="680"/>
      <c r="BK24" s="680"/>
      <c r="BL24" s="680"/>
      <c r="BM24" s="680"/>
      <c r="BN24" s="681"/>
      <c r="BO24" s="682" t="s">
        <v>236</v>
      </c>
      <c r="BP24" s="682"/>
      <c r="BQ24" s="682"/>
      <c r="BR24" s="682"/>
      <c r="BS24" s="688" t="s">
        <v>236</v>
      </c>
      <c r="BT24" s="680"/>
      <c r="BU24" s="680"/>
      <c r="BV24" s="680"/>
      <c r="BW24" s="680"/>
      <c r="BX24" s="680"/>
      <c r="BY24" s="680"/>
      <c r="BZ24" s="680"/>
      <c r="CA24" s="680"/>
      <c r="CB24" s="689"/>
      <c r="CD24" s="690" t="s">
        <v>294</v>
      </c>
      <c r="CE24" s="691"/>
      <c r="CF24" s="691"/>
      <c r="CG24" s="691"/>
      <c r="CH24" s="691"/>
      <c r="CI24" s="691"/>
      <c r="CJ24" s="691"/>
      <c r="CK24" s="691"/>
      <c r="CL24" s="691"/>
      <c r="CM24" s="691"/>
      <c r="CN24" s="691"/>
      <c r="CO24" s="691"/>
      <c r="CP24" s="691"/>
      <c r="CQ24" s="692"/>
      <c r="CR24" s="668">
        <v>39243548</v>
      </c>
      <c r="CS24" s="669"/>
      <c r="CT24" s="669"/>
      <c r="CU24" s="669"/>
      <c r="CV24" s="669"/>
      <c r="CW24" s="669"/>
      <c r="CX24" s="669"/>
      <c r="CY24" s="670"/>
      <c r="CZ24" s="673">
        <v>52.8</v>
      </c>
      <c r="DA24" s="674"/>
      <c r="DB24" s="674"/>
      <c r="DC24" s="693"/>
      <c r="DD24" s="712">
        <v>22451840</v>
      </c>
      <c r="DE24" s="669"/>
      <c r="DF24" s="669"/>
      <c r="DG24" s="669"/>
      <c r="DH24" s="669"/>
      <c r="DI24" s="669"/>
      <c r="DJ24" s="669"/>
      <c r="DK24" s="670"/>
      <c r="DL24" s="712">
        <v>22414898</v>
      </c>
      <c r="DM24" s="669"/>
      <c r="DN24" s="669"/>
      <c r="DO24" s="669"/>
      <c r="DP24" s="669"/>
      <c r="DQ24" s="669"/>
      <c r="DR24" s="669"/>
      <c r="DS24" s="669"/>
      <c r="DT24" s="669"/>
      <c r="DU24" s="669"/>
      <c r="DV24" s="670"/>
      <c r="DW24" s="673">
        <v>53.3</v>
      </c>
      <c r="DX24" s="674"/>
      <c r="DY24" s="674"/>
      <c r="DZ24" s="674"/>
      <c r="EA24" s="674"/>
      <c r="EB24" s="674"/>
      <c r="EC24" s="675"/>
    </row>
    <row r="25" spans="2:133" ht="11.25" customHeight="1" x14ac:dyDescent="0.2">
      <c r="B25" s="676" t="s">
        <v>295</v>
      </c>
      <c r="C25" s="677"/>
      <c r="D25" s="677"/>
      <c r="E25" s="677"/>
      <c r="F25" s="677"/>
      <c r="G25" s="677"/>
      <c r="H25" s="677"/>
      <c r="I25" s="677"/>
      <c r="J25" s="677"/>
      <c r="K25" s="677"/>
      <c r="L25" s="677"/>
      <c r="M25" s="677"/>
      <c r="N25" s="677"/>
      <c r="O25" s="677"/>
      <c r="P25" s="677"/>
      <c r="Q25" s="678"/>
      <c r="R25" s="679">
        <v>745459</v>
      </c>
      <c r="S25" s="680"/>
      <c r="T25" s="680"/>
      <c r="U25" s="680"/>
      <c r="V25" s="680"/>
      <c r="W25" s="680"/>
      <c r="X25" s="680"/>
      <c r="Y25" s="681"/>
      <c r="Z25" s="682">
        <v>1</v>
      </c>
      <c r="AA25" s="682"/>
      <c r="AB25" s="682"/>
      <c r="AC25" s="682"/>
      <c r="AD25" s="683">
        <v>225025</v>
      </c>
      <c r="AE25" s="683"/>
      <c r="AF25" s="683"/>
      <c r="AG25" s="683"/>
      <c r="AH25" s="683"/>
      <c r="AI25" s="683"/>
      <c r="AJ25" s="683"/>
      <c r="AK25" s="683"/>
      <c r="AL25" s="684">
        <v>0.6</v>
      </c>
      <c r="AM25" s="685"/>
      <c r="AN25" s="685"/>
      <c r="AO25" s="686"/>
      <c r="AP25" s="697" t="s">
        <v>296</v>
      </c>
      <c r="AQ25" s="698"/>
      <c r="AR25" s="698"/>
      <c r="AS25" s="698"/>
      <c r="AT25" s="698"/>
      <c r="AU25" s="698"/>
      <c r="AV25" s="698"/>
      <c r="AW25" s="698"/>
      <c r="AX25" s="698"/>
      <c r="AY25" s="698"/>
      <c r="AZ25" s="698"/>
      <c r="BA25" s="698"/>
      <c r="BB25" s="698"/>
      <c r="BC25" s="698"/>
      <c r="BD25" s="698"/>
      <c r="BE25" s="698"/>
      <c r="BF25" s="699"/>
      <c r="BG25" s="679" t="s">
        <v>236</v>
      </c>
      <c r="BH25" s="680"/>
      <c r="BI25" s="680"/>
      <c r="BJ25" s="680"/>
      <c r="BK25" s="680"/>
      <c r="BL25" s="680"/>
      <c r="BM25" s="680"/>
      <c r="BN25" s="681"/>
      <c r="BO25" s="682" t="s">
        <v>236</v>
      </c>
      <c r="BP25" s="682"/>
      <c r="BQ25" s="682"/>
      <c r="BR25" s="682"/>
      <c r="BS25" s="688" t="s">
        <v>242</v>
      </c>
      <c r="BT25" s="680"/>
      <c r="BU25" s="680"/>
      <c r="BV25" s="680"/>
      <c r="BW25" s="680"/>
      <c r="BX25" s="680"/>
      <c r="BY25" s="680"/>
      <c r="BZ25" s="680"/>
      <c r="CA25" s="680"/>
      <c r="CB25" s="689"/>
      <c r="CD25" s="694" t="s">
        <v>297</v>
      </c>
      <c r="CE25" s="695"/>
      <c r="CF25" s="695"/>
      <c r="CG25" s="695"/>
      <c r="CH25" s="695"/>
      <c r="CI25" s="695"/>
      <c r="CJ25" s="695"/>
      <c r="CK25" s="695"/>
      <c r="CL25" s="695"/>
      <c r="CM25" s="695"/>
      <c r="CN25" s="695"/>
      <c r="CO25" s="695"/>
      <c r="CP25" s="695"/>
      <c r="CQ25" s="696"/>
      <c r="CR25" s="679">
        <v>11538663</v>
      </c>
      <c r="CS25" s="715"/>
      <c r="CT25" s="715"/>
      <c r="CU25" s="715"/>
      <c r="CV25" s="715"/>
      <c r="CW25" s="715"/>
      <c r="CX25" s="715"/>
      <c r="CY25" s="716"/>
      <c r="CZ25" s="684">
        <v>15.5</v>
      </c>
      <c r="DA25" s="713"/>
      <c r="DB25" s="713"/>
      <c r="DC25" s="717"/>
      <c r="DD25" s="688">
        <v>10689451</v>
      </c>
      <c r="DE25" s="715"/>
      <c r="DF25" s="715"/>
      <c r="DG25" s="715"/>
      <c r="DH25" s="715"/>
      <c r="DI25" s="715"/>
      <c r="DJ25" s="715"/>
      <c r="DK25" s="716"/>
      <c r="DL25" s="688">
        <v>10684200</v>
      </c>
      <c r="DM25" s="715"/>
      <c r="DN25" s="715"/>
      <c r="DO25" s="715"/>
      <c r="DP25" s="715"/>
      <c r="DQ25" s="715"/>
      <c r="DR25" s="715"/>
      <c r="DS25" s="715"/>
      <c r="DT25" s="715"/>
      <c r="DU25" s="715"/>
      <c r="DV25" s="716"/>
      <c r="DW25" s="684">
        <v>25.4</v>
      </c>
      <c r="DX25" s="713"/>
      <c r="DY25" s="713"/>
      <c r="DZ25" s="713"/>
      <c r="EA25" s="713"/>
      <c r="EB25" s="713"/>
      <c r="EC25" s="714"/>
    </row>
    <row r="26" spans="2:133" ht="11.25" customHeight="1" x14ac:dyDescent="0.2">
      <c r="B26" s="676" t="s">
        <v>298</v>
      </c>
      <c r="C26" s="677"/>
      <c r="D26" s="677"/>
      <c r="E26" s="677"/>
      <c r="F26" s="677"/>
      <c r="G26" s="677"/>
      <c r="H26" s="677"/>
      <c r="I26" s="677"/>
      <c r="J26" s="677"/>
      <c r="K26" s="677"/>
      <c r="L26" s="677"/>
      <c r="M26" s="677"/>
      <c r="N26" s="677"/>
      <c r="O26" s="677"/>
      <c r="P26" s="677"/>
      <c r="Q26" s="678"/>
      <c r="R26" s="679">
        <v>921201</v>
      </c>
      <c r="S26" s="680"/>
      <c r="T26" s="680"/>
      <c r="U26" s="680"/>
      <c r="V26" s="680"/>
      <c r="W26" s="680"/>
      <c r="X26" s="680"/>
      <c r="Y26" s="681"/>
      <c r="Z26" s="682">
        <v>1.2</v>
      </c>
      <c r="AA26" s="682"/>
      <c r="AB26" s="682"/>
      <c r="AC26" s="682"/>
      <c r="AD26" s="683" t="s">
        <v>242</v>
      </c>
      <c r="AE26" s="683"/>
      <c r="AF26" s="683"/>
      <c r="AG26" s="683"/>
      <c r="AH26" s="683"/>
      <c r="AI26" s="683"/>
      <c r="AJ26" s="683"/>
      <c r="AK26" s="683"/>
      <c r="AL26" s="684" t="s">
        <v>236</v>
      </c>
      <c r="AM26" s="685"/>
      <c r="AN26" s="685"/>
      <c r="AO26" s="686"/>
      <c r="AP26" s="697" t="s">
        <v>299</v>
      </c>
      <c r="AQ26" s="718"/>
      <c r="AR26" s="718"/>
      <c r="AS26" s="718"/>
      <c r="AT26" s="718"/>
      <c r="AU26" s="718"/>
      <c r="AV26" s="718"/>
      <c r="AW26" s="718"/>
      <c r="AX26" s="718"/>
      <c r="AY26" s="718"/>
      <c r="AZ26" s="718"/>
      <c r="BA26" s="718"/>
      <c r="BB26" s="718"/>
      <c r="BC26" s="718"/>
      <c r="BD26" s="718"/>
      <c r="BE26" s="718"/>
      <c r="BF26" s="699"/>
      <c r="BG26" s="679" t="s">
        <v>242</v>
      </c>
      <c r="BH26" s="680"/>
      <c r="BI26" s="680"/>
      <c r="BJ26" s="680"/>
      <c r="BK26" s="680"/>
      <c r="BL26" s="680"/>
      <c r="BM26" s="680"/>
      <c r="BN26" s="681"/>
      <c r="BO26" s="682" t="s">
        <v>236</v>
      </c>
      <c r="BP26" s="682"/>
      <c r="BQ26" s="682"/>
      <c r="BR26" s="682"/>
      <c r="BS26" s="688" t="s">
        <v>242</v>
      </c>
      <c r="BT26" s="680"/>
      <c r="BU26" s="680"/>
      <c r="BV26" s="680"/>
      <c r="BW26" s="680"/>
      <c r="BX26" s="680"/>
      <c r="BY26" s="680"/>
      <c r="BZ26" s="680"/>
      <c r="CA26" s="680"/>
      <c r="CB26" s="689"/>
      <c r="CD26" s="694" t="s">
        <v>300</v>
      </c>
      <c r="CE26" s="695"/>
      <c r="CF26" s="695"/>
      <c r="CG26" s="695"/>
      <c r="CH26" s="695"/>
      <c r="CI26" s="695"/>
      <c r="CJ26" s="695"/>
      <c r="CK26" s="695"/>
      <c r="CL26" s="695"/>
      <c r="CM26" s="695"/>
      <c r="CN26" s="695"/>
      <c r="CO26" s="695"/>
      <c r="CP26" s="695"/>
      <c r="CQ26" s="696"/>
      <c r="CR26" s="679">
        <v>8109326</v>
      </c>
      <c r="CS26" s="680"/>
      <c r="CT26" s="680"/>
      <c r="CU26" s="680"/>
      <c r="CV26" s="680"/>
      <c r="CW26" s="680"/>
      <c r="CX26" s="680"/>
      <c r="CY26" s="681"/>
      <c r="CZ26" s="684">
        <v>10.9</v>
      </c>
      <c r="DA26" s="713"/>
      <c r="DB26" s="713"/>
      <c r="DC26" s="717"/>
      <c r="DD26" s="688">
        <v>7449646</v>
      </c>
      <c r="DE26" s="680"/>
      <c r="DF26" s="680"/>
      <c r="DG26" s="680"/>
      <c r="DH26" s="680"/>
      <c r="DI26" s="680"/>
      <c r="DJ26" s="680"/>
      <c r="DK26" s="681"/>
      <c r="DL26" s="688" t="s">
        <v>242</v>
      </c>
      <c r="DM26" s="680"/>
      <c r="DN26" s="680"/>
      <c r="DO26" s="680"/>
      <c r="DP26" s="680"/>
      <c r="DQ26" s="680"/>
      <c r="DR26" s="680"/>
      <c r="DS26" s="680"/>
      <c r="DT26" s="680"/>
      <c r="DU26" s="680"/>
      <c r="DV26" s="681"/>
      <c r="DW26" s="684" t="s">
        <v>236</v>
      </c>
      <c r="DX26" s="713"/>
      <c r="DY26" s="713"/>
      <c r="DZ26" s="713"/>
      <c r="EA26" s="713"/>
      <c r="EB26" s="713"/>
      <c r="EC26" s="714"/>
    </row>
    <row r="27" spans="2:133" ht="11.25" customHeight="1" x14ac:dyDescent="0.2">
      <c r="B27" s="676" t="s">
        <v>301</v>
      </c>
      <c r="C27" s="677"/>
      <c r="D27" s="677"/>
      <c r="E27" s="677"/>
      <c r="F27" s="677"/>
      <c r="G27" s="677"/>
      <c r="H27" s="677"/>
      <c r="I27" s="677"/>
      <c r="J27" s="677"/>
      <c r="K27" s="677"/>
      <c r="L27" s="677"/>
      <c r="M27" s="677"/>
      <c r="N27" s="677"/>
      <c r="O27" s="677"/>
      <c r="P27" s="677"/>
      <c r="Q27" s="678"/>
      <c r="R27" s="679">
        <v>14948004</v>
      </c>
      <c r="S27" s="680"/>
      <c r="T27" s="680"/>
      <c r="U27" s="680"/>
      <c r="V27" s="680"/>
      <c r="W27" s="680"/>
      <c r="X27" s="680"/>
      <c r="Y27" s="681"/>
      <c r="Z27" s="682">
        <v>19.5</v>
      </c>
      <c r="AA27" s="682"/>
      <c r="AB27" s="682"/>
      <c r="AC27" s="682"/>
      <c r="AD27" s="683" t="s">
        <v>236</v>
      </c>
      <c r="AE27" s="683"/>
      <c r="AF27" s="683"/>
      <c r="AG27" s="683"/>
      <c r="AH27" s="683"/>
      <c r="AI27" s="683"/>
      <c r="AJ27" s="683"/>
      <c r="AK27" s="683"/>
      <c r="AL27" s="684" t="s">
        <v>242</v>
      </c>
      <c r="AM27" s="685"/>
      <c r="AN27" s="685"/>
      <c r="AO27" s="686"/>
      <c r="AP27" s="676" t="s">
        <v>302</v>
      </c>
      <c r="AQ27" s="677"/>
      <c r="AR27" s="677"/>
      <c r="AS27" s="677"/>
      <c r="AT27" s="677"/>
      <c r="AU27" s="677"/>
      <c r="AV27" s="677"/>
      <c r="AW27" s="677"/>
      <c r="AX27" s="677"/>
      <c r="AY27" s="677"/>
      <c r="AZ27" s="677"/>
      <c r="BA27" s="677"/>
      <c r="BB27" s="677"/>
      <c r="BC27" s="677"/>
      <c r="BD27" s="677"/>
      <c r="BE27" s="677"/>
      <c r="BF27" s="678"/>
      <c r="BG27" s="679">
        <v>36123474</v>
      </c>
      <c r="BH27" s="680"/>
      <c r="BI27" s="680"/>
      <c r="BJ27" s="680"/>
      <c r="BK27" s="680"/>
      <c r="BL27" s="680"/>
      <c r="BM27" s="680"/>
      <c r="BN27" s="681"/>
      <c r="BO27" s="682">
        <v>100</v>
      </c>
      <c r="BP27" s="682"/>
      <c r="BQ27" s="682"/>
      <c r="BR27" s="682"/>
      <c r="BS27" s="688">
        <v>183226</v>
      </c>
      <c r="BT27" s="680"/>
      <c r="BU27" s="680"/>
      <c r="BV27" s="680"/>
      <c r="BW27" s="680"/>
      <c r="BX27" s="680"/>
      <c r="BY27" s="680"/>
      <c r="BZ27" s="680"/>
      <c r="CA27" s="680"/>
      <c r="CB27" s="689"/>
      <c r="CD27" s="694" t="s">
        <v>303</v>
      </c>
      <c r="CE27" s="695"/>
      <c r="CF27" s="695"/>
      <c r="CG27" s="695"/>
      <c r="CH27" s="695"/>
      <c r="CI27" s="695"/>
      <c r="CJ27" s="695"/>
      <c r="CK27" s="695"/>
      <c r="CL27" s="695"/>
      <c r="CM27" s="695"/>
      <c r="CN27" s="695"/>
      <c r="CO27" s="695"/>
      <c r="CP27" s="695"/>
      <c r="CQ27" s="696"/>
      <c r="CR27" s="679">
        <v>22939477</v>
      </c>
      <c r="CS27" s="715"/>
      <c r="CT27" s="715"/>
      <c r="CU27" s="715"/>
      <c r="CV27" s="715"/>
      <c r="CW27" s="715"/>
      <c r="CX27" s="715"/>
      <c r="CY27" s="716"/>
      <c r="CZ27" s="684">
        <v>30.8</v>
      </c>
      <c r="DA27" s="713"/>
      <c r="DB27" s="713"/>
      <c r="DC27" s="717"/>
      <c r="DD27" s="688">
        <v>7090401</v>
      </c>
      <c r="DE27" s="715"/>
      <c r="DF27" s="715"/>
      <c r="DG27" s="715"/>
      <c r="DH27" s="715"/>
      <c r="DI27" s="715"/>
      <c r="DJ27" s="715"/>
      <c r="DK27" s="716"/>
      <c r="DL27" s="688">
        <v>7058710</v>
      </c>
      <c r="DM27" s="715"/>
      <c r="DN27" s="715"/>
      <c r="DO27" s="715"/>
      <c r="DP27" s="715"/>
      <c r="DQ27" s="715"/>
      <c r="DR27" s="715"/>
      <c r="DS27" s="715"/>
      <c r="DT27" s="715"/>
      <c r="DU27" s="715"/>
      <c r="DV27" s="716"/>
      <c r="DW27" s="684">
        <v>16.8</v>
      </c>
      <c r="DX27" s="713"/>
      <c r="DY27" s="713"/>
      <c r="DZ27" s="713"/>
      <c r="EA27" s="713"/>
      <c r="EB27" s="713"/>
      <c r="EC27" s="714"/>
    </row>
    <row r="28" spans="2:133" ht="11.25" customHeight="1" x14ac:dyDescent="0.2">
      <c r="B28" s="721" t="s">
        <v>304</v>
      </c>
      <c r="C28" s="722"/>
      <c r="D28" s="722"/>
      <c r="E28" s="722"/>
      <c r="F28" s="722"/>
      <c r="G28" s="722"/>
      <c r="H28" s="722"/>
      <c r="I28" s="722"/>
      <c r="J28" s="722"/>
      <c r="K28" s="722"/>
      <c r="L28" s="722"/>
      <c r="M28" s="722"/>
      <c r="N28" s="722"/>
      <c r="O28" s="722"/>
      <c r="P28" s="722"/>
      <c r="Q28" s="723"/>
      <c r="R28" s="679">
        <v>353453</v>
      </c>
      <c r="S28" s="680"/>
      <c r="T28" s="680"/>
      <c r="U28" s="680"/>
      <c r="V28" s="680"/>
      <c r="W28" s="680"/>
      <c r="X28" s="680"/>
      <c r="Y28" s="681"/>
      <c r="Z28" s="682">
        <v>0.5</v>
      </c>
      <c r="AA28" s="682"/>
      <c r="AB28" s="682"/>
      <c r="AC28" s="682"/>
      <c r="AD28" s="683">
        <v>353453</v>
      </c>
      <c r="AE28" s="683"/>
      <c r="AF28" s="683"/>
      <c r="AG28" s="683"/>
      <c r="AH28" s="683"/>
      <c r="AI28" s="683"/>
      <c r="AJ28" s="683"/>
      <c r="AK28" s="683"/>
      <c r="AL28" s="684">
        <v>0.9</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305</v>
      </c>
      <c r="CE28" s="695"/>
      <c r="CF28" s="695"/>
      <c r="CG28" s="695"/>
      <c r="CH28" s="695"/>
      <c r="CI28" s="695"/>
      <c r="CJ28" s="695"/>
      <c r="CK28" s="695"/>
      <c r="CL28" s="695"/>
      <c r="CM28" s="695"/>
      <c r="CN28" s="695"/>
      <c r="CO28" s="695"/>
      <c r="CP28" s="695"/>
      <c r="CQ28" s="696"/>
      <c r="CR28" s="679">
        <v>4765408</v>
      </c>
      <c r="CS28" s="680"/>
      <c r="CT28" s="680"/>
      <c r="CU28" s="680"/>
      <c r="CV28" s="680"/>
      <c r="CW28" s="680"/>
      <c r="CX28" s="680"/>
      <c r="CY28" s="681"/>
      <c r="CZ28" s="684">
        <v>6.4</v>
      </c>
      <c r="DA28" s="713"/>
      <c r="DB28" s="713"/>
      <c r="DC28" s="717"/>
      <c r="DD28" s="688">
        <v>4671988</v>
      </c>
      <c r="DE28" s="680"/>
      <c r="DF28" s="680"/>
      <c r="DG28" s="680"/>
      <c r="DH28" s="680"/>
      <c r="DI28" s="680"/>
      <c r="DJ28" s="680"/>
      <c r="DK28" s="681"/>
      <c r="DL28" s="688">
        <v>4671988</v>
      </c>
      <c r="DM28" s="680"/>
      <c r="DN28" s="680"/>
      <c r="DO28" s="680"/>
      <c r="DP28" s="680"/>
      <c r="DQ28" s="680"/>
      <c r="DR28" s="680"/>
      <c r="DS28" s="680"/>
      <c r="DT28" s="680"/>
      <c r="DU28" s="680"/>
      <c r="DV28" s="681"/>
      <c r="DW28" s="684">
        <v>11.1</v>
      </c>
      <c r="DX28" s="713"/>
      <c r="DY28" s="713"/>
      <c r="DZ28" s="713"/>
      <c r="EA28" s="713"/>
      <c r="EB28" s="713"/>
      <c r="EC28" s="714"/>
    </row>
    <row r="29" spans="2:133" ht="11.25" customHeight="1" x14ac:dyDescent="0.2">
      <c r="B29" s="676" t="s">
        <v>306</v>
      </c>
      <c r="C29" s="677"/>
      <c r="D29" s="677"/>
      <c r="E29" s="677"/>
      <c r="F29" s="677"/>
      <c r="G29" s="677"/>
      <c r="H29" s="677"/>
      <c r="I29" s="677"/>
      <c r="J29" s="677"/>
      <c r="K29" s="677"/>
      <c r="L29" s="677"/>
      <c r="M29" s="677"/>
      <c r="N29" s="677"/>
      <c r="O29" s="677"/>
      <c r="P29" s="677"/>
      <c r="Q29" s="678"/>
      <c r="R29" s="679">
        <v>4763336</v>
      </c>
      <c r="S29" s="680"/>
      <c r="T29" s="680"/>
      <c r="U29" s="680"/>
      <c r="V29" s="680"/>
      <c r="W29" s="680"/>
      <c r="X29" s="680"/>
      <c r="Y29" s="681"/>
      <c r="Z29" s="682">
        <v>6.2</v>
      </c>
      <c r="AA29" s="682"/>
      <c r="AB29" s="682"/>
      <c r="AC29" s="682"/>
      <c r="AD29" s="683" t="s">
        <v>236</v>
      </c>
      <c r="AE29" s="683"/>
      <c r="AF29" s="683"/>
      <c r="AG29" s="683"/>
      <c r="AH29" s="683"/>
      <c r="AI29" s="683"/>
      <c r="AJ29" s="683"/>
      <c r="AK29" s="683"/>
      <c r="AL29" s="684" t="s">
        <v>236</v>
      </c>
      <c r="AM29" s="685"/>
      <c r="AN29" s="685"/>
      <c r="AO29" s="686"/>
      <c r="AP29" s="658" t="s">
        <v>224</v>
      </c>
      <c r="AQ29" s="659"/>
      <c r="AR29" s="659"/>
      <c r="AS29" s="659"/>
      <c r="AT29" s="659"/>
      <c r="AU29" s="659"/>
      <c r="AV29" s="659"/>
      <c r="AW29" s="659"/>
      <c r="AX29" s="659"/>
      <c r="AY29" s="659"/>
      <c r="AZ29" s="659"/>
      <c r="BA29" s="659"/>
      <c r="BB29" s="659"/>
      <c r="BC29" s="659"/>
      <c r="BD29" s="659"/>
      <c r="BE29" s="659"/>
      <c r="BF29" s="660"/>
      <c r="BG29" s="658" t="s">
        <v>307</v>
      </c>
      <c r="BH29" s="719"/>
      <c r="BI29" s="719"/>
      <c r="BJ29" s="719"/>
      <c r="BK29" s="719"/>
      <c r="BL29" s="719"/>
      <c r="BM29" s="719"/>
      <c r="BN29" s="719"/>
      <c r="BO29" s="719"/>
      <c r="BP29" s="719"/>
      <c r="BQ29" s="720"/>
      <c r="BR29" s="658" t="s">
        <v>308</v>
      </c>
      <c r="BS29" s="719"/>
      <c r="BT29" s="719"/>
      <c r="BU29" s="719"/>
      <c r="BV29" s="719"/>
      <c r="BW29" s="719"/>
      <c r="BX29" s="719"/>
      <c r="BY29" s="719"/>
      <c r="BZ29" s="719"/>
      <c r="CA29" s="719"/>
      <c r="CB29" s="720"/>
      <c r="CD29" s="742" t="s">
        <v>309</v>
      </c>
      <c r="CE29" s="743"/>
      <c r="CF29" s="694" t="s">
        <v>70</v>
      </c>
      <c r="CG29" s="695"/>
      <c r="CH29" s="695"/>
      <c r="CI29" s="695"/>
      <c r="CJ29" s="695"/>
      <c r="CK29" s="695"/>
      <c r="CL29" s="695"/>
      <c r="CM29" s="695"/>
      <c r="CN29" s="695"/>
      <c r="CO29" s="695"/>
      <c r="CP29" s="695"/>
      <c r="CQ29" s="696"/>
      <c r="CR29" s="679">
        <v>4765285</v>
      </c>
      <c r="CS29" s="715"/>
      <c r="CT29" s="715"/>
      <c r="CU29" s="715"/>
      <c r="CV29" s="715"/>
      <c r="CW29" s="715"/>
      <c r="CX29" s="715"/>
      <c r="CY29" s="716"/>
      <c r="CZ29" s="684">
        <v>6.4</v>
      </c>
      <c r="DA29" s="713"/>
      <c r="DB29" s="713"/>
      <c r="DC29" s="717"/>
      <c r="DD29" s="688">
        <v>4671865</v>
      </c>
      <c r="DE29" s="715"/>
      <c r="DF29" s="715"/>
      <c r="DG29" s="715"/>
      <c r="DH29" s="715"/>
      <c r="DI29" s="715"/>
      <c r="DJ29" s="715"/>
      <c r="DK29" s="716"/>
      <c r="DL29" s="688">
        <v>4671865</v>
      </c>
      <c r="DM29" s="715"/>
      <c r="DN29" s="715"/>
      <c r="DO29" s="715"/>
      <c r="DP29" s="715"/>
      <c r="DQ29" s="715"/>
      <c r="DR29" s="715"/>
      <c r="DS29" s="715"/>
      <c r="DT29" s="715"/>
      <c r="DU29" s="715"/>
      <c r="DV29" s="716"/>
      <c r="DW29" s="684">
        <v>11.1</v>
      </c>
      <c r="DX29" s="713"/>
      <c r="DY29" s="713"/>
      <c r="DZ29" s="713"/>
      <c r="EA29" s="713"/>
      <c r="EB29" s="713"/>
      <c r="EC29" s="714"/>
    </row>
    <row r="30" spans="2:133" ht="11.25" customHeight="1" x14ac:dyDescent="0.2">
      <c r="B30" s="676" t="s">
        <v>310</v>
      </c>
      <c r="C30" s="677"/>
      <c r="D30" s="677"/>
      <c r="E30" s="677"/>
      <c r="F30" s="677"/>
      <c r="G30" s="677"/>
      <c r="H30" s="677"/>
      <c r="I30" s="677"/>
      <c r="J30" s="677"/>
      <c r="K30" s="677"/>
      <c r="L30" s="677"/>
      <c r="M30" s="677"/>
      <c r="N30" s="677"/>
      <c r="O30" s="677"/>
      <c r="P30" s="677"/>
      <c r="Q30" s="678"/>
      <c r="R30" s="679">
        <v>412906</v>
      </c>
      <c r="S30" s="680"/>
      <c r="T30" s="680"/>
      <c r="U30" s="680"/>
      <c r="V30" s="680"/>
      <c r="W30" s="680"/>
      <c r="X30" s="680"/>
      <c r="Y30" s="681"/>
      <c r="Z30" s="682">
        <v>0.5</v>
      </c>
      <c r="AA30" s="682"/>
      <c r="AB30" s="682"/>
      <c r="AC30" s="682"/>
      <c r="AD30" s="683">
        <v>72319</v>
      </c>
      <c r="AE30" s="683"/>
      <c r="AF30" s="683"/>
      <c r="AG30" s="683"/>
      <c r="AH30" s="683"/>
      <c r="AI30" s="683"/>
      <c r="AJ30" s="683"/>
      <c r="AK30" s="683"/>
      <c r="AL30" s="684">
        <v>0.2</v>
      </c>
      <c r="AM30" s="685"/>
      <c r="AN30" s="685"/>
      <c r="AO30" s="686"/>
      <c r="AP30" s="727" t="s">
        <v>311</v>
      </c>
      <c r="AQ30" s="728"/>
      <c r="AR30" s="728"/>
      <c r="AS30" s="728"/>
      <c r="AT30" s="733" t="s">
        <v>312</v>
      </c>
      <c r="AU30" s="230"/>
      <c r="AV30" s="230"/>
      <c r="AW30" s="230"/>
      <c r="AX30" s="665" t="s">
        <v>189</v>
      </c>
      <c r="AY30" s="666"/>
      <c r="AZ30" s="666"/>
      <c r="BA30" s="666"/>
      <c r="BB30" s="666"/>
      <c r="BC30" s="666"/>
      <c r="BD30" s="666"/>
      <c r="BE30" s="666"/>
      <c r="BF30" s="667"/>
      <c r="BG30" s="739">
        <v>99</v>
      </c>
      <c r="BH30" s="740"/>
      <c r="BI30" s="740"/>
      <c r="BJ30" s="740"/>
      <c r="BK30" s="740"/>
      <c r="BL30" s="740"/>
      <c r="BM30" s="674">
        <v>96.5</v>
      </c>
      <c r="BN30" s="740"/>
      <c r="BO30" s="740"/>
      <c r="BP30" s="740"/>
      <c r="BQ30" s="741"/>
      <c r="BR30" s="739">
        <v>98.9</v>
      </c>
      <c r="BS30" s="740"/>
      <c r="BT30" s="740"/>
      <c r="BU30" s="740"/>
      <c r="BV30" s="740"/>
      <c r="BW30" s="740"/>
      <c r="BX30" s="674">
        <v>96</v>
      </c>
      <c r="BY30" s="740"/>
      <c r="BZ30" s="740"/>
      <c r="CA30" s="740"/>
      <c r="CB30" s="741"/>
      <c r="CD30" s="744"/>
      <c r="CE30" s="745"/>
      <c r="CF30" s="694" t="s">
        <v>313</v>
      </c>
      <c r="CG30" s="695"/>
      <c r="CH30" s="695"/>
      <c r="CI30" s="695"/>
      <c r="CJ30" s="695"/>
      <c r="CK30" s="695"/>
      <c r="CL30" s="695"/>
      <c r="CM30" s="695"/>
      <c r="CN30" s="695"/>
      <c r="CO30" s="695"/>
      <c r="CP30" s="695"/>
      <c r="CQ30" s="696"/>
      <c r="CR30" s="679">
        <v>4380769</v>
      </c>
      <c r="CS30" s="680"/>
      <c r="CT30" s="680"/>
      <c r="CU30" s="680"/>
      <c r="CV30" s="680"/>
      <c r="CW30" s="680"/>
      <c r="CX30" s="680"/>
      <c r="CY30" s="681"/>
      <c r="CZ30" s="684">
        <v>5.9</v>
      </c>
      <c r="DA30" s="713"/>
      <c r="DB30" s="713"/>
      <c r="DC30" s="717"/>
      <c r="DD30" s="688">
        <v>4300213</v>
      </c>
      <c r="DE30" s="680"/>
      <c r="DF30" s="680"/>
      <c r="DG30" s="680"/>
      <c r="DH30" s="680"/>
      <c r="DI30" s="680"/>
      <c r="DJ30" s="680"/>
      <c r="DK30" s="681"/>
      <c r="DL30" s="688">
        <v>4300213</v>
      </c>
      <c r="DM30" s="680"/>
      <c r="DN30" s="680"/>
      <c r="DO30" s="680"/>
      <c r="DP30" s="680"/>
      <c r="DQ30" s="680"/>
      <c r="DR30" s="680"/>
      <c r="DS30" s="680"/>
      <c r="DT30" s="680"/>
      <c r="DU30" s="680"/>
      <c r="DV30" s="681"/>
      <c r="DW30" s="684">
        <v>10.199999999999999</v>
      </c>
      <c r="DX30" s="713"/>
      <c r="DY30" s="713"/>
      <c r="DZ30" s="713"/>
      <c r="EA30" s="713"/>
      <c r="EB30" s="713"/>
      <c r="EC30" s="714"/>
    </row>
    <row r="31" spans="2:133" ht="11.25" customHeight="1" x14ac:dyDescent="0.2">
      <c r="B31" s="676" t="s">
        <v>314</v>
      </c>
      <c r="C31" s="677"/>
      <c r="D31" s="677"/>
      <c r="E31" s="677"/>
      <c r="F31" s="677"/>
      <c r="G31" s="677"/>
      <c r="H31" s="677"/>
      <c r="I31" s="677"/>
      <c r="J31" s="677"/>
      <c r="K31" s="677"/>
      <c r="L31" s="677"/>
      <c r="M31" s="677"/>
      <c r="N31" s="677"/>
      <c r="O31" s="677"/>
      <c r="P31" s="677"/>
      <c r="Q31" s="678"/>
      <c r="R31" s="679">
        <v>4586</v>
      </c>
      <c r="S31" s="680"/>
      <c r="T31" s="680"/>
      <c r="U31" s="680"/>
      <c r="V31" s="680"/>
      <c r="W31" s="680"/>
      <c r="X31" s="680"/>
      <c r="Y31" s="681"/>
      <c r="Z31" s="682">
        <v>0</v>
      </c>
      <c r="AA31" s="682"/>
      <c r="AB31" s="682"/>
      <c r="AC31" s="682"/>
      <c r="AD31" s="683" t="s">
        <v>242</v>
      </c>
      <c r="AE31" s="683"/>
      <c r="AF31" s="683"/>
      <c r="AG31" s="683"/>
      <c r="AH31" s="683"/>
      <c r="AI31" s="683"/>
      <c r="AJ31" s="683"/>
      <c r="AK31" s="683"/>
      <c r="AL31" s="684" t="s">
        <v>242</v>
      </c>
      <c r="AM31" s="685"/>
      <c r="AN31" s="685"/>
      <c r="AO31" s="686"/>
      <c r="AP31" s="729"/>
      <c r="AQ31" s="730"/>
      <c r="AR31" s="730"/>
      <c r="AS31" s="730"/>
      <c r="AT31" s="734"/>
      <c r="AU31" s="229" t="s">
        <v>315</v>
      </c>
      <c r="AV31" s="229"/>
      <c r="AW31" s="229"/>
      <c r="AX31" s="676" t="s">
        <v>316</v>
      </c>
      <c r="AY31" s="677"/>
      <c r="AZ31" s="677"/>
      <c r="BA31" s="677"/>
      <c r="BB31" s="677"/>
      <c r="BC31" s="677"/>
      <c r="BD31" s="677"/>
      <c r="BE31" s="677"/>
      <c r="BF31" s="678"/>
      <c r="BG31" s="736">
        <v>98.5</v>
      </c>
      <c r="BH31" s="715"/>
      <c r="BI31" s="715"/>
      <c r="BJ31" s="715"/>
      <c r="BK31" s="715"/>
      <c r="BL31" s="715"/>
      <c r="BM31" s="685">
        <v>94.8</v>
      </c>
      <c r="BN31" s="737"/>
      <c r="BO31" s="737"/>
      <c r="BP31" s="737"/>
      <c r="BQ31" s="738"/>
      <c r="BR31" s="736">
        <v>98.4</v>
      </c>
      <c r="BS31" s="715"/>
      <c r="BT31" s="715"/>
      <c r="BU31" s="715"/>
      <c r="BV31" s="715"/>
      <c r="BW31" s="715"/>
      <c r="BX31" s="685">
        <v>94.1</v>
      </c>
      <c r="BY31" s="737"/>
      <c r="BZ31" s="737"/>
      <c r="CA31" s="737"/>
      <c r="CB31" s="738"/>
      <c r="CD31" s="744"/>
      <c r="CE31" s="745"/>
      <c r="CF31" s="694" t="s">
        <v>317</v>
      </c>
      <c r="CG31" s="695"/>
      <c r="CH31" s="695"/>
      <c r="CI31" s="695"/>
      <c r="CJ31" s="695"/>
      <c r="CK31" s="695"/>
      <c r="CL31" s="695"/>
      <c r="CM31" s="695"/>
      <c r="CN31" s="695"/>
      <c r="CO31" s="695"/>
      <c r="CP31" s="695"/>
      <c r="CQ31" s="696"/>
      <c r="CR31" s="679">
        <v>384516</v>
      </c>
      <c r="CS31" s="715"/>
      <c r="CT31" s="715"/>
      <c r="CU31" s="715"/>
      <c r="CV31" s="715"/>
      <c r="CW31" s="715"/>
      <c r="CX31" s="715"/>
      <c r="CY31" s="716"/>
      <c r="CZ31" s="684">
        <v>0.5</v>
      </c>
      <c r="DA31" s="713"/>
      <c r="DB31" s="713"/>
      <c r="DC31" s="717"/>
      <c r="DD31" s="688">
        <v>371652</v>
      </c>
      <c r="DE31" s="715"/>
      <c r="DF31" s="715"/>
      <c r="DG31" s="715"/>
      <c r="DH31" s="715"/>
      <c r="DI31" s="715"/>
      <c r="DJ31" s="715"/>
      <c r="DK31" s="716"/>
      <c r="DL31" s="688">
        <v>371652</v>
      </c>
      <c r="DM31" s="715"/>
      <c r="DN31" s="715"/>
      <c r="DO31" s="715"/>
      <c r="DP31" s="715"/>
      <c r="DQ31" s="715"/>
      <c r="DR31" s="715"/>
      <c r="DS31" s="715"/>
      <c r="DT31" s="715"/>
      <c r="DU31" s="715"/>
      <c r="DV31" s="716"/>
      <c r="DW31" s="684">
        <v>0.9</v>
      </c>
      <c r="DX31" s="713"/>
      <c r="DY31" s="713"/>
      <c r="DZ31" s="713"/>
      <c r="EA31" s="713"/>
      <c r="EB31" s="713"/>
      <c r="EC31" s="714"/>
    </row>
    <row r="32" spans="2:133" ht="11.25" customHeight="1" x14ac:dyDescent="0.2">
      <c r="B32" s="676" t="s">
        <v>318</v>
      </c>
      <c r="C32" s="677"/>
      <c r="D32" s="677"/>
      <c r="E32" s="677"/>
      <c r="F32" s="677"/>
      <c r="G32" s="677"/>
      <c r="H32" s="677"/>
      <c r="I32" s="677"/>
      <c r="J32" s="677"/>
      <c r="K32" s="677"/>
      <c r="L32" s="677"/>
      <c r="M32" s="677"/>
      <c r="N32" s="677"/>
      <c r="O32" s="677"/>
      <c r="P32" s="677"/>
      <c r="Q32" s="678"/>
      <c r="R32" s="679">
        <v>1463924</v>
      </c>
      <c r="S32" s="680"/>
      <c r="T32" s="680"/>
      <c r="U32" s="680"/>
      <c r="V32" s="680"/>
      <c r="W32" s="680"/>
      <c r="X32" s="680"/>
      <c r="Y32" s="681"/>
      <c r="Z32" s="682">
        <v>1.9</v>
      </c>
      <c r="AA32" s="682"/>
      <c r="AB32" s="682"/>
      <c r="AC32" s="682"/>
      <c r="AD32" s="683" t="s">
        <v>236</v>
      </c>
      <c r="AE32" s="683"/>
      <c r="AF32" s="683"/>
      <c r="AG32" s="683"/>
      <c r="AH32" s="683"/>
      <c r="AI32" s="683"/>
      <c r="AJ32" s="683"/>
      <c r="AK32" s="683"/>
      <c r="AL32" s="684" t="s">
        <v>242</v>
      </c>
      <c r="AM32" s="685"/>
      <c r="AN32" s="685"/>
      <c r="AO32" s="686"/>
      <c r="AP32" s="731"/>
      <c r="AQ32" s="732"/>
      <c r="AR32" s="732"/>
      <c r="AS32" s="732"/>
      <c r="AT32" s="735"/>
      <c r="AU32" s="231"/>
      <c r="AV32" s="231"/>
      <c r="AW32" s="231"/>
      <c r="AX32" s="724" t="s">
        <v>319</v>
      </c>
      <c r="AY32" s="725"/>
      <c r="AZ32" s="725"/>
      <c r="BA32" s="725"/>
      <c r="BB32" s="725"/>
      <c r="BC32" s="725"/>
      <c r="BD32" s="725"/>
      <c r="BE32" s="725"/>
      <c r="BF32" s="726"/>
      <c r="BG32" s="748">
        <v>99.4</v>
      </c>
      <c r="BH32" s="749"/>
      <c r="BI32" s="749"/>
      <c r="BJ32" s="749"/>
      <c r="BK32" s="749"/>
      <c r="BL32" s="749"/>
      <c r="BM32" s="750">
        <v>98.1</v>
      </c>
      <c r="BN32" s="749"/>
      <c r="BO32" s="749"/>
      <c r="BP32" s="749"/>
      <c r="BQ32" s="751"/>
      <c r="BR32" s="748">
        <v>99.3</v>
      </c>
      <c r="BS32" s="749"/>
      <c r="BT32" s="749"/>
      <c r="BU32" s="749"/>
      <c r="BV32" s="749"/>
      <c r="BW32" s="749"/>
      <c r="BX32" s="750">
        <v>97.8</v>
      </c>
      <c r="BY32" s="749"/>
      <c r="BZ32" s="749"/>
      <c r="CA32" s="749"/>
      <c r="CB32" s="751"/>
      <c r="CD32" s="746"/>
      <c r="CE32" s="747"/>
      <c r="CF32" s="694" t="s">
        <v>320</v>
      </c>
      <c r="CG32" s="695"/>
      <c r="CH32" s="695"/>
      <c r="CI32" s="695"/>
      <c r="CJ32" s="695"/>
      <c r="CK32" s="695"/>
      <c r="CL32" s="695"/>
      <c r="CM32" s="695"/>
      <c r="CN32" s="695"/>
      <c r="CO32" s="695"/>
      <c r="CP32" s="695"/>
      <c r="CQ32" s="696"/>
      <c r="CR32" s="679">
        <v>123</v>
      </c>
      <c r="CS32" s="680"/>
      <c r="CT32" s="680"/>
      <c r="CU32" s="680"/>
      <c r="CV32" s="680"/>
      <c r="CW32" s="680"/>
      <c r="CX32" s="680"/>
      <c r="CY32" s="681"/>
      <c r="CZ32" s="684">
        <v>0</v>
      </c>
      <c r="DA32" s="713"/>
      <c r="DB32" s="713"/>
      <c r="DC32" s="717"/>
      <c r="DD32" s="688">
        <v>123</v>
      </c>
      <c r="DE32" s="680"/>
      <c r="DF32" s="680"/>
      <c r="DG32" s="680"/>
      <c r="DH32" s="680"/>
      <c r="DI32" s="680"/>
      <c r="DJ32" s="680"/>
      <c r="DK32" s="681"/>
      <c r="DL32" s="688">
        <v>123</v>
      </c>
      <c r="DM32" s="680"/>
      <c r="DN32" s="680"/>
      <c r="DO32" s="680"/>
      <c r="DP32" s="680"/>
      <c r="DQ32" s="680"/>
      <c r="DR32" s="680"/>
      <c r="DS32" s="680"/>
      <c r="DT32" s="680"/>
      <c r="DU32" s="680"/>
      <c r="DV32" s="681"/>
      <c r="DW32" s="684">
        <v>0</v>
      </c>
      <c r="DX32" s="713"/>
      <c r="DY32" s="713"/>
      <c r="DZ32" s="713"/>
      <c r="EA32" s="713"/>
      <c r="EB32" s="713"/>
      <c r="EC32" s="714"/>
    </row>
    <row r="33" spans="2:133" ht="11.25" customHeight="1" x14ac:dyDescent="0.2">
      <c r="B33" s="676" t="s">
        <v>321</v>
      </c>
      <c r="C33" s="677"/>
      <c r="D33" s="677"/>
      <c r="E33" s="677"/>
      <c r="F33" s="677"/>
      <c r="G33" s="677"/>
      <c r="H33" s="677"/>
      <c r="I33" s="677"/>
      <c r="J33" s="677"/>
      <c r="K33" s="677"/>
      <c r="L33" s="677"/>
      <c r="M33" s="677"/>
      <c r="N33" s="677"/>
      <c r="O33" s="677"/>
      <c r="P33" s="677"/>
      <c r="Q33" s="678"/>
      <c r="R33" s="679">
        <v>1270978</v>
      </c>
      <c r="S33" s="680"/>
      <c r="T33" s="680"/>
      <c r="U33" s="680"/>
      <c r="V33" s="680"/>
      <c r="W33" s="680"/>
      <c r="X33" s="680"/>
      <c r="Y33" s="681"/>
      <c r="Z33" s="682">
        <v>1.7</v>
      </c>
      <c r="AA33" s="682"/>
      <c r="AB33" s="682"/>
      <c r="AC33" s="682"/>
      <c r="AD33" s="683" t="s">
        <v>242</v>
      </c>
      <c r="AE33" s="683"/>
      <c r="AF33" s="683"/>
      <c r="AG33" s="683"/>
      <c r="AH33" s="683"/>
      <c r="AI33" s="683"/>
      <c r="AJ33" s="683"/>
      <c r="AK33" s="683"/>
      <c r="AL33" s="684" t="s">
        <v>236</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322</v>
      </c>
      <c r="CE33" s="695"/>
      <c r="CF33" s="695"/>
      <c r="CG33" s="695"/>
      <c r="CH33" s="695"/>
      <c r="CI33" s="695"/>
      <c r="CJ33" s="695"/>
      <c r="CK33" s="695"/>
      <c r="CL33" s="695"/>
      <c r="CM33" s="695"/>
      <c r="CN33" s="695"/>
      <c r="CO33" s="695"/>
      <c r="CP33" s="695"/>
      <c r="CQ33" s="696"/>
      <c r="CR33" s="679">
        <v>26742551</v>
      </c>
      <c r="CS33" s="715"/>
      <c r="CT33" s="715"/>
      <c r="CU33" s="715"/>
      <c r="CV33" s="715"/>
      <c r="CW33" s="715"/>
      <c r="CX33" s="715"/>
      <c r="CY33" s="716"/>
      <c r="CZ33" s="684">
        <v>36</v>
      </c>
      <c r="DA33" s="713"/>
      <c r="DB33" s="713"/>
      <c r="DC33" s="717"/>
      <c r="DD33" s="688">
        <v>22533416</v>
      </c>
      <c r="DE33" s="715"/>
      <c r="DF33" s="715"/>
      <c r="DG33" s="715"/>
      <c r="DH33" s="715"/>
      <c r="DI33" s="715"/>
      <c r="DJ33" s="715"/>
      <c r="DK33" s="716"/>
      <c r="DL33" s="688">
        <v>18945821</v>
      </c>
      <c r="DM33" s="715"/>
      <c r="DN33" s="715"/>
      <c r="DO33" s="715"/>
      <c r="DP33" s="715"/>
      <c r="DQ33" s="715"/>
      <c r="DR33" s="715"/>
      <c r="DS33" s="715"/>
      <c r="DT33" s="715"/>
      <c r="DU33" s="715"/>
      <c r="DV33" s="716"/>
      <c r="DW33" s="684">
        <v>45.1</v>
      </c>
      <c r="DX33" s="713"/>
      <c r="DY33" s="713"/>
      <c r="DZ33" s="713"/>
      <c r="EA33" s="713"/>
      <c r="EB33" s="713"/>
      <c r="EC33" s="714"/>
    </row>
    <row r="34" spans="2:133" ht="11.25" customHeight="1" x14ac:dyDescent="0.2">
      <c r="B34" s="676" t="s">
        <v>323</v>
      </c>
      <c r="C34" s="677"/>
      <c r="D34" s="677"/>
      <c r="E34" s="677"/>
      <c r="F34" s="677"/>
      <c r="G34" s="677"/>
      <c r="H34" s="677"/>
      <c r="I34" s="677"/>
      <c r="J34" s="677"/>
      <c r="K34" s="677"/>
      <c r="L34" s="677"/>
      <c r="M34" s="677"/>
      <c r="N34" s="677"/>
      <c r="O34" s="677"/>
      <c r="P34" s="677"/>
      <c r="Q34" s="678"/>
      <c r="R34" s="679">
        <v>1755070</v>
      </c>
      <c r="S34" s="680"/>
      <c r="T34" s="680"/>
      <c r="U34" s="680"/>
      <c r="V34" s="680"/>
      <c r="W34" s="680"/>
      <c r="X34" s="680"/>
      <c r="Y34" s="681"/>
      <c r="Z34" s="682">
        <v>2.2999999999999998</v>
      </c>
      <c r="AA34" s="682"/>
      <c r="AB34" s="682"/>
      <c r="AC34" s="682"/>
      <c r="AD34" s="683">
        <v>6639</v>
      </c>
      <c r="AE34" s="683"/>
      <c r="AF34" s="683"/>
      <c r="AG34" s="683"/>
      <c r="AH34" s="683"/>
      <c r="AI34" s="683"/>
      <c r="AJ34" s="683"/>
      <c r="AK34" s="683"/>
      <c r="AL34" s="684">
        <v>0</v>
      </c>
      <c r="AM34" s="685"/>
      <c r="AN34" s="685"/>
      <c r="AO34" s="686"/>
      <c r="AP34" s="234"/>
      <c r="AQ34" s="658" t="s">
        <v>324</v>
      </c>
      <c r="AR34" s="659"/>
      <c r="AS34" s="659"/>
      <c r="AT34" s="659"/>
      <c r="AU34" s="659"/>
      <c r="AV34" s="659"/>
      <c r="AW34" s="659"/>
      <c r="AX34" s="659"/>
      <c r="AY34" s="659"/>
      <c r="AZ34" s="659"/>
      <c r="BA34" s="659"/>
      <c r="BB34" s="659"/>
      <c r="BC34" s="659"/>
      <c r="BD34" s="659"/>
      <c r="BE34" s="659"/>
      <c r="BF34" s="660"/>
      <c r="BG34" s="658" t="s">
        <v>325</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326</v>
      </c>
      <c r="CE34" s="695"/>
      <c r="CF34" s="695"/>
      <c r="CG34" s="695"/>
      <c r="CH34" s="695"/>
      <c r="CI34" s="695"/>
      <c r="CJ34" s="695"/>
      <c r="CK34" s="695"/>
      <c r="CL34" s="695"/>
      <c r="CM34" s="695"/>
      <c r="CN34" s="695"/>
      <c r="CO34" s="695"/>
      <c r="CP34" s="695"/>
      <c r="CQ34" s="696"/>
      <c r="CR34" s="679">
        <v>12540696</v>
      </c>
      <c r="CS34" s="680"/>
      <c r="CT34" s="680"/>
      <c r="CU34" s="680"/>
      <c r="CV34" s="680"/>
      <c r="CW34" s="680"/>
      <c r="CX34" s="680"/>
      <c r="CY34" s="681"/>
      <c r="CZ34" s="684">
        <v>16.899999999999999</v>
      </c>
      <c r="DA34" s="713"/>
      <c r="DB34" s="713"/>
      <c r="DC34" s="717"/>
      <c r="DD34" s="688">
        <v>11025423</v>
      </c>
      <c r="DE34" s="680"/>
      <c r="DF34" s="680"/>
      <c r="DG34" s="680"/>
      <c r="DH34" s="680"/>
      <c r="DI34" s="680"/>
      <c r="DJ34" s="680"/>
      <c r="DK34" s="681"/>
      <c r="DL34" s="688">
        <v>9882694</v>
      </c>
      <c r="DM34" s="680"/>
      <c r="DN34" s="680"/>
      <c r="DO34" s="680"/>
      <c r="DP34" s="680"/>
      <c r="DQ34" s="680"/>
      <c r="DR34" s="680"/>
      <c r="DS34" s="680"/>
      <c r="DT34" s="680"/>
      <c r="DU34" s="680"/>
      <c r="DV34" s="681"/>
      <c r="DW34" s="684">
        <v>23.5</v>
      </c>
      <c r="DX34" s="713"/>
      <c r="DY34" s="713"/>
      <c r="DZ34" s="713"/>
      <c r="EA34" s="713"/>
      <c r="EB34" s="713"/>
      <c r="EC34" s="714"/>
    </row>
    <row r="35" spans="2:133" ht="11.25" customHeight="1" x14ac:dyDescent="0.2">
      <c r="B35" s="676" t="s">
        <v>327</v>
      </c>
      <c r="C35" s="677"/>
      <c r="D35" s="677"/>
      <c r="E35" s="677"/>
      <c r="F35" s="677"/>
      <c r="G35" s="677"/>
      <c r="H35" s="677"/>
      <c r="I35" s="677"/>
      <c r="J35" s="677"/>
      <c r="K35" s="677"/>
      <c r="L35" s="677"/>
      <c r="M35" s="677"/>
      <c r="N35" s="677"/>
      <c r="O35" s="677"/>
      <c r="P35" s="677"/>
      <c r="Q35" s="678"/>
      <c r="R35" s="679">
        <v>6153300</v>
      </c>
      <c r="S35" s="680"/>
      <c r="T35" s="680"/>
      <c r="U35" s="680"/>
      <c r="V35" s="680"/>
      <c r="W35" s="680"/>
      <c r="X35" s="680"/>
      <c r="Y35" s="681"/>
      <c r="Z35" s="682">
        <v>8</v>
      </c>
      <c r="AA35" s="682"/>
      <c r="AB35" s="682"/>
      <c r="AC35" s="682"/>
      <c r="AD35" s="683" t="s">
        <v>242</v>
      </c>
      <c r="AE35" s="683"/>
      <c r="AF35" s="683"/>
      <c r="AG35" s="683"/>
      <c r="AH35" s="683"/>
      <c r="AI35" s="683"/>
      <c r="AJ35" s="683"/>
      <c r="AK35" s="683"/>
      <c r="AL35" s="684" t="s">
        <v>236</v>
      </c>
      <c r="AM35" s="685"/>
      <c r="AN35" s="685"/>
      <c r="AO35" s="686"/>
      <c r="AP35" s="234"/>
      <c r="AQ35" s="752" t="s">
        <v>328</v>
      </c>
      <c r="AR35" s="753"/>
      <c r="AS35" s="753"/>
      <c r="AT35" s="753"/>
      <c r="AU35" s="753"/>
      <c r="AV35" s="753"/>
      <c r="AW35" s="753"/>
      <c r="AX35" s="753"/>
      <c r="AY35" s="754"/>
      <c r="AZ35" s="668">
        <v>8979607</v>
      </c>
      <c r="BA35" s="669"/>
      <c r="BB35" s="669"/>
      <c r="BC35" s="669"/>
      <c r="BD35" s="669"/>
      <c r="BE35" s="669"/>
      <c r="BF35" s="755"/>
      <c r="BG35" s="690" t="s">
        <v>329</v>
      </c>
      <c r="BH35" s="691"/>
      <c r="BI35" s="691"/>
      <c r="BJ35" s="691"/>
      <c r="BK35" s="691"/>
      <c r="BL35" s="691"/>
      <c r="BM35" s="691"/>
      <c r="BN35" s="691"/>
      <c r="BO35" s="691"/>
      <c r="BP35" s="691"/>
      <c r="BQ35" s="691"/>
      <c r="BR35" s="691"/>
      <c r="BS35" s="691"/>
      <c r="BT35" s="691"/>
      <c r="BU35" s="692"/>
      <c r="BV35" s="668">
        <v>149795</v>
      </c>
      <c r="BW35" s="669"/>
      <c r="BX35" s="669"/>
      <c r="BY35" s="669"/>
      <c r="BZ35" s="669"/>
      <c r="CA35" s="669"/>
      <c r="CB35" s="755"/>
      <c r="CD35" s="694" t="s">
        <v>330</v>
      </c>
      <c r="CE35" s="695"/>
      <c r="CF35" s="695"/>
      <c r="CG35" s="695"/>
      <c r="CH35" s="695"/>
      <c r="CI35" s="695"/>
      <c r="CJ35" s="695"/>
      <c r="CK35" s="695"/>
      <c r="CL35" s="695"/>
      <c r="CM35" s="695"/>
      <c r="CN35" s="695"/>
      <c r="CO35" s="695"/>
      <c r="CP35" s="695"/>
      <c r="CQ35" s="696"/>
      <c r="CR35" s="679">
        <v>481901</v>
      </c>
      <c r="CS35" s="715"/>
      <c r="CT35" s="715"/>
      <c r="CU35" s="715"/>
      <c r="CV35" s="715"/>
      <c r="CW35" s="715"/>
      <c r="CX35" s="715"/>
      <c r="CY35" s="716"/>
      <c r="CZ35" s="684">
        <v>0.6</v>
      </c>
      <c r="DA35" s="713"/>
      <c r="DB35" s="713"/>
      <c r="DC35" s="717"/>
      <c r="DD35" s="688">
        <v>440794</v>
      </c>
      <c r="DE35" s="715"/>
      <c r="DF35" s="715"/>
      <c r="DG35" s="715"/>
      <c r="DH35" s="715"/>
      <c r="DI35" s="715"/>
      <c r="DJ35" s="715"/>
      <c r="DK35" s="716"/>
      <c r="DL35" s="688">
        <v>218357</v>
      </c>
      <c r="DM35" s="715"/>
      <c r="DN35" s="715"/>
      <c r="DO35" s="715"/>
      <c r="DP35" s="715"/>
      <c r="DQ35" s="715"/>
      <c r="DR35" s="715"/>
      <c r="DS35" s="715"/>
      <c r="DT35" s="715"/>
      <c r="DU35" s="715"/>
      <c r="DV35" s="716"/>
      <c r="DW35" s="684">
        <v>0.5</v>
      </c>
      <c r="DX35" s="713"/>
      <c r="DY35" s="713"/>
      <c r="DZ35" s="713"/>
      <c r="EA35" s="713"/>
      <c r="EB35" s="713"/>
      <c r="EC35" s="714"/>
    </row>
    <row r="36" spans="2:133" ht="11.25" customHeight="1" x14ac:dyDescent="0.2">
      <c r="B36" s="676" t="s">
        <v>331</v>
      </c>
      <c r="C36" s="677"/>
      <c r="D36" s="677"/>
      <c r="E36" s="677"/>
      <c r="F36" s="677"/>
      <c r="G36" s="677"/>
      <c r="H36" s="677"/>
      <c r="I36" s="677"/>
      <c r="J36" s="677"/>
      <c r="K36" s="677"/>
      <c r="L36" s="677"/>
      <c r="M36" s="677"/>
      <c r="N36" s="677"/>
      <c r="O36" s="677"/>
      <c r="P36" s="677"/>
      <c r="Q36" s="678"/>
      <c r="R36" s="679" t="s">
        <v>236</v>
      </c>
      <c r="S36" s="680"/>
      <c r="T36" s="680"/>
      <c r="U36" s="680"/>
      <c r="V36" s="680"/>
      <c r="W36" s="680"/>
      <c r="X36" s="680"/>
      <c r="Y36" s="681"/>
      <c r="Z36" s="682" t="s">
        <v>242</v>
      </c>
      <c r="AA36" s="682"/>
      <c r="AB36" s="682"/>
      <c r="AC36" s="682"/>
      <c r="AD36" s="683" t="s">
        <v>242</v>
      </c>
      <c r="AE36" s="683"/>
      <c r="AF36" s="683"/>
      <c r="AG36" s="683"/>
      <c r="AH36" s="683"/>
      <c r="AI36" s="683"/>
      <c r="AJ36" s="683"/>
      <c r="AK36" s="683"/>
      <c r="AL36" s="684" t="s">
        <v>236</v>
      </c>
      <c r="AM36" s="685"/>
      <c r="AN36" s="685"/>
      <c r="AO36" s="686"/>
      <c r="AQ36" s="756" t="s">
        <v>332</v>
      </c>
      <c r="AR36" s="757"/>
      <c r="AS36" s="757"/>
      <c r="AT36" s="757"/>
      <c r="AU36" s="757"/>
      <c r="AV36" s="757"/>
      <c r="AW36" s="757"/>
      <c r="AX36" s="757"/>
      <c r="AY36" s="758"/>
      <c r="AZ36" s="679">
        <v>1369635</v>
      </c>
      <c r="BA36" s="680"/>
      <c r="BB36" s="680"/>
      <c r="BC36" s="680"/>
      <c r="BD36" s="715"/>
      <c r="BE36" s="715"/>
      <c r="BF36" s="738"/>
      <c r="BG36" s="694" t="s">
        <v>333</v>
      </c>
      <c r="BH36" s="695"/>
      <c r="BI36" s="695"/>
      <c r="BJ36" s="695"/>
      <c r="BK36" s="695"/>
      <c r="BL36" s="695"/>
      <c r="BM36" s="695"/>
      <c r="BN36" s="695"/>
      <c r="BO36" s="695"/>
      <c r="BP36" s="695"/>
      <c r="BQ36" s="695"/>
      <c r="BR36" s="695"/>
      <c r="BS36" s="695"/>
      <c r="BT36" s="695"/>
      <c r="BU36" s="696"/>
      <c r="BV36" s="679">
        <v>-663492</v>
      </c>
      <c r="BW36" s="680"/>
      <c r="BX36" s="680"/>
      <c r="BY36" s="680"/>
      <c r="BZ36" s="680"/>
      <c r="CA36" s="680"/>
      <c r="CB36" s="689"/>
      <c r="CD36" s="694" t="s">
        <v>334</v>
      </c>
      <c r="CE36" s="695"/>
      <c r="CF36" s="695"/>
      <c r="CG36" s="695"/>
      <c r="CH36" s="695"/>
      <c r="CI36" s="695"/>
      <c r="CJ36" s="695"/>
      <c r="CK36" s="695"/>
      <c r="CL36" s="695"/>
      <c r="CM36" s="695"/>
      <c r="CN36" s="695"/>
      <c r="CO36" s="695"/>
      <c r="CP36" s="695"/>
      <c r="CQ36" s="696"/>
      <c r="CR36" s="679">
        <v>4874144</v>
      </c>
      <c r="CS36" s="680"/>
      <c r="CT36" s="680"/>
      <c r="CU36" s="680"/>
      <c r="CV36" s="680"/>
      <c r="CW36" s="680"/>
      <c r="CX36" s="680"/>
      <c r="CY36" s="681"/>
      <c r="CZ36" s="684">
        <v>6.6</v>
      </c>
      <c r="DA36" s="713"/>
      <c r="DB36" s="713"/>
      <c r="DC36" s="717"/>
      <c r="DD36" s="688">
        <v>4435093</v>
      </c>
      <c r="DE36" s="680"/>
      <c r="DF36" s="680"/>
      <c r="DG36" s="680"/>
      <c r="DH36" s="680"/>
      <c r="DI36" s="680"/>
      <c r="DJ36" s="680"/>
      <c r="DK36" s="681"/>
      <c r="DL36" s="688">
        <v>3406747</v>
      </c>
      <c r="DM36" s="680"/>
      <c r="DN36" s="680"/>
      <c r="DO36" s="680"/>
      <c r="DP36" s="680"/>
      <c r="DQ36" s="680"/>
      <c r="DR36" s="680"/>
      <c r="DS36" s="680"/>
      <c r="DT36" s="680"/>
      <c r="DU36" s="680"/>
      <c r="DV36" s="681"/>
      <c r="DW36" s="684">
        <v>8.1</v>
      </c>
      <c r="DX36" s="713"/>
      <c r="DY36" s="713"/>
      <c r="DZ36" s="713"/>
      <c r="EA36" s="713"/>
      <c r="EB36" s="713"/>
      <c r="EC36" s="714"/>
    </row>
    <row r="37" spans="2:133" ht="11.25" customHeight="1" x14ac:dyDescent="0.2">
      <c r="B37" s="676" t="s">
        <v>335</v>
      </c>
      <c r="C37" s="677"/>
      <c r="D37" s="677"/>
      <c r="E37" s="677"/>
      <c r="F37" s="677"/>
      <c r="G37" s="677"/>
      <c r="H37" s="677"/>
      <c r="I37" s="677"/>
      <c r="J37" s="677"/>
      <c r="K37" s="677"/>
      <c r="L37" s="677"/>
      <c r="M37" s="677"/>
      <c r="N37" s="677"/>
      <c r="O37" s="677"/>
      <c r="P37" s="677"/>
      <c r="Q37" s="678"/>
      <c r="R37" s="679">
        <v>1300000</v>
      </c>
      <c r="S37" s="680"/>
      <c r="T37" s="680"/>
      <c r="U37" s="680"/>
      <c r="V37" s="680"/>
      <c r="W37" s="680"/>
      <c r="X37" s="680"/>
      <c r="Y37" s="681"/>
      <c r="Z37" s="682">
        <v>1.7</v>
      </c>
      <c r="AA37" s="682"/>
      <c r="AB37" s="682"/>
      <c r="AC37" s="682"/>
      <c r="AD37" s="683" t="s">
        <v>236</v>
      </c>
      <c r="AE37" s="683"/>
      <c r="AF37" s="683"/>
      <c r="AG37" s="683"/>
      <c r="AH37" s="683"/>
      <c r="AI37" s="683"/>
      <c r="AJ37" s="683"/>
      <c r="AK37" s="683"/>
      <c r="AL37" s="684" t="s">
        <v>236</v>
      </c>
      <c r="AM37" s="685"/>
      <c r="AN37" s="685"/>
      <c r="AO37" s="686"/>
      <c r="AQ37" s="756" t="s">
        <v>336</v>
      </c>
      <c r="AR37" s="757"/>
      <c r="AS37" s="757"/>
      <c r="AT37" s="757"/>
      <c r="AU37" s="757"/>
      <c r="AV37" s="757"/>
      <c r="AW37" s="757"/>
      <c r="AX37" s="757"/>
      <c r="AY37" s="758"/>
      <c r="AZ37" s="679">
        <v>1358300</v>
      </c>
      <c r="BA37" s="680"/>
      <c r="BB37" s="680"/>
      <c r="BC37" s="680"/>
      <c r="BD37" s="715"/>
      <c r="BE37" s="715"/>
      <c r="BF37" s="738"/>
      <c r="BG37" s="694" t="s">
        <v>337</v>
      </c>
      <c r="BH37" s="695"/>
      <c r="BI37" s="695"/>
      <c r="BJ37" s="695"/>
      <c r="BK37" s="695"/>
      <c r="BL37" s="695"/>
      <c r="BM37" s="695"/>
      <c r="BN37" s="695"/>
      <c r="BO37" s="695"/>
      <c r="BP37" s="695"/>
      <c r="BQ37" s="695"/>
      <c r="BR37" s="695"/>
      <c r="BS37" s="695"/>
      <c r="BT37" s="695"/>
      <c r="BU37" s="696"/>
      <c r="BV37" s="679">
        <v>33351</v>
      </c>
      <c r="BW37" s="680"/>
      <c r="BX37" s="680"/>
      <c r="BY37" s="680"/>
      <c r="BZ37" s="680"/>
      <c r="CA37" s="680"/>
      <c r="CB37" s="689"/>
      <c r="CD37" s="694" t="s">
        <v>338</v>
      </c>
      <c r="CE37" s="695"/>
      <c r="CF37" s="695"/>
      <c r="CG37" s="695"/>
      <c r="CH37" s="695"/>
      <c r="CI37" s="695"/>
      <c r="CJ37" s="695"/>
      <c r="CK37" s="695"/>
      <c r="CL37" s="695"/>
      <c r="CM37" s="695"/>
      <c r="CN37" s="695"/>
      <c r="CO37" s="695"/>
      <c r="CP37" s="695"/>
      <c r="CQ37" s="696"/>
      <c r="CR37" s="679">
        <v>90241</v>
      </c>
      <c r="CS37" s="715"/>
      <c r="CT37" s="715"/>
      <c r="CU37" s="715"/>
      <c r="CV37" s="715"/>
      <c r="CW37" s="715"/>
      <c r="CX37" s="715"/>
      <c r="CY37" s="716"/>
      <c r="CZ37" s="684">
        <v>0.1</v>
      </c>
      <c r="DA37" s="713"/>
      <c r="DB37" s="713"/>
      <c r="DC37" s="717"/>
      <c r="DD37" s="688">
        <v>90241</v>
      </c>
      <c r="DE37" s="715"/>
      <c r="DF37" s="715"/>
      <c r="DG37" s="715"/>
      <c r="DH37" s="715"/>
      <c r="DI37" s="715"/>
      <c r="DJ37" s="715"/>
      <c r="DK37" s="716"/>
      <c r="DL37" s="688">
        <v>90241</v>
      </c>
      <c r="DM37" s="715"/>
      <c r="DN37" s="715"/>
      <c r="DO37" s="715"/>
      <c r="DP37" s="715"/>
      <c r="DQ37" s="715"/>
      <c r="DR37" s="715"/>
      <c r="DS37" s="715"/>
      <c r="DT37" s="715"/>
      <c r="DU37" s="715"/>
      <c r="DV37" s="716"/>
      <c r="DW37" s="684">
        <v>0.2</v>
      </c>
      <c r="DX37" s="713"/>
      <c r="DY37" s="713"/>
      <c r="DZ37" s="713"/>
      <c r="EA37" s="713"/>
      <c r="EB37" s="713"/>
      <c r="EC37" s="714"/>
    </row>
    <row r="38" spans="2:133" ht="11.25" customHeight="1" x14ac:dyDescent="0.2">
      <c r="B38" s="724" t="s">
        <v>339</v>
      </c>
      <c r="C38" s="725"/>
      <c r="D38" s="725"/>
      <c r="E38" s="725"/>
      <c r="F38" s="725"/>
      <c r="G38" s="725"/>
      <c r="H38" s="725"/>
      <c r="I38" s="725"/>
      <c r="J38" s="725"/>
      <c r="K38" s="725"/>
      <c r="L38" s="725"/>
      <c r="M38" s="725"/>
      <c r="N38" s="725"/>
      <c r="O38" s="725"/>
      <c r="P38" s="725"/>
      <c r="Q38" s="726"/>
      <c r="R38" s="759">
        <v>76606227</v>
      </c>
      <c r="S38" s="760"/>
      <c r="T38" s="760"/>
      <c r="U38" s="760"/>
      <c r="V38" s="760"/>
      <c r="W38" s="760"/>
      <c r="X38" s="760"/>
      <c r="Y38" s="761"/>
      <c r="Z38" s="762">
        <v>100</v>
      </c>
      <c r="AA38" s="762"/>
      <c r="AB38" s="762"/>
      <c r="AC38" s="762"/>
      <c r="AD38" s="763">
        <v>40747009</v>
      </c>
      <c r="AE38" s="763"/>
      <c r="AF38" s="763"/>
      <c r="AG38" s="763"/>
      <c r="AH38" s="763"/>
      <c r="AI38" s="763"/>
      <c r="AJ38" s="763"/>
      <c r="AK38" s="763"/>
      <c r="AL38" s="764">
        <v>100</v>
      </c>
      <c r="AM38" s="750"/>
      <c r="AN38" s="750"/>
      <c r="AO38" s="765"/>
      <c r="AQ38" s="756" t="s">
        <v>340</v>
      </c>
      <c r="AR38" s="757"/>
      <c r="AS38" s="757"/>
      <c r="AT38" s="757"/>
      <c r="AU38" s="757"/>
      <c r="AV38" s="757"/>
      <c r="AW38" s="757"/>
      <c r="AX38" s="757"/>
      <c r="AY38" s="758"/>
      <c r="AZ38" s="679">
        <v>11436</v>
      </c>
      <c r="BA38" s="680"/>
      <c r="BB38" s="680"/>
      <c r="BC38" s="680"/>
      <c r="BD38" s="715"/>
      <c r="BE38" s="715"/>
      <c r="BF38" s="738"/>
      <c r="BG38" s="694" t="s">
        <v>341</v>
      </c>
      <c r="BH38" s="695"/>
      <c r="BI38" s="695"/>
      <c r="BJ38" s="695"/>
      <c r="BK38" s="695"/>
      <c r="BL38" s="695"/>
      <c r="BM38" s="695"/>
      <c r="BN38" s="695"/>
      <c r="BO38" s="695"/>
      <c r="BP38" s="695"/>
      <c r="BQ38" s="695"/>
      <c r="BR38" s="695"/>
      <c r="BS38" s="695"/>
      <c r="BT38" s="695"/>
      <c r="BU38" s="696"/>
      <c r="BV38" s="679">
        <v>50990</v>
      </c>
      <c r="BW38" s="680"/>
      <c r="BX38" s="680"/>
      <c r="BY38" s="680"/>
      <c r="BZ38" s="680"/>
      <c r="CA38" s="680"/>
      <c r="CB38" s="689"/>
      <c r="CD38" s="694" t="s">
        <v>342</v>
      </c>
      <c r="CE38" s="695"/>
      <c r="CF38" s="695"/>
      <c r="CG38" s="695"/>
      <c r="CH38" s="695"/>
      <c r="CI38" s="695"/>
      <c r="CJ38" s="695"/>
      <c r="CK38" s="695"/>
      <c r="CL38" s="695"/>
      <c r="CM38" s="695"/>
      <c r="CN38" s="695"/>
      <c r="CO38" s="695"/>
      <c r="CP38" s="695"/>
      <c r="CQ38" s="696"/>
      <c r="CR38" s="679">
        <v>7621307</v>
      </c>
      <c r="CS38" s="680"/>
      <c r="CT38" s="680"/>
      <c r="CU38" s="680"/>
      <c r="CV38" s="680"/>
      <c r="CW38" s="680"/>
      <c r="CX38" s="680"/>
      <c r="CY38" s="681"/>
      <c r="CZ38" s="684">
        <v>10.199999999999999</v>
      </c>
      <c r="DA38" s="713"/>
      <c r="DB38" s="713"/>
      <c r="DC38" s="717"/>
      <c r="DD38" s="688">
        <v>6631820</v>
      </c>
      <c r="DE38" s="680"/>
      <c r="DF38" s="680"/>
      <c r="DG38" s="680"/>
      <c r="DH38" s="680"/>
      <c r="DI38" s="680"/>
      <c r="DJ38" s="680"/>
      <c r="DK38" s="681"/>
      <c r="DL38" s="688">
        <v>5438023</v>
      </c>
      <c r="DM38" s="680"/>
      <c r="DN38" s="680"/>
      <c r="DO38" s="680"/>
      <c r="DP38" s="680"/>
      <c r="DQ38" s="680"/>
      <c r="DR38" s="680"/>
      <c r="DS38" s="680"/>
      <c r="DT38" s="680"/>
      <c r="DU38" s="680"/>
      <c r="DV38" s="681"/>
      <c r="DW38" s="684">
        <v>12.9</v>
      </c>
      <c r="DX38" s="713"/>
      <c r="DY38" s="713"/>
      <c r="DZ38" s="713"/>
      <c r="EA38" s="713"/>
      <c r="EB38" s="713"/>
      <c r="EC38" s="714"/>
    </row>
    <row r="39" spans="2:133" ht="11.25" customHeight="1" x14ac:dyDescent="0.2">
      <c r="AQ39" s="756" t="s">
        <v>343</v>
      </c>
      <c r="AR39" s="757"/>
      <c r="AS39" s="757"/>
      <c r="AT39" s="757"/>
      <c r="AU39" s="757"/>
      <c r="AV39" s="757"/>
      <c r="AW39" s="757"/>
      <c r="AX39" s="757"/>
      <c r="AY39" s="758"/>
      <c r="AZ39" s="679" t="s">
        <v>242</v>
      </c>
      <c r="BA39" s="680"/>
      <c r="BB39" s="680"/>
      <c r="BC39" s="680"/>
      <c r="BD39" s="715"/>
      <c r="BE39" s="715"/>
      <c r="BF39" s="738"/>
      <c r="BG39" s="770" t="s">
        <v>344</v>
      </c>
      <c r="BH39" s="771"/>
      <c r="BI39" s="771"/>
      <c r="BJ39" s="771"/>
      <c r="BK39" s="771"/>
      <c r="BL39" s="235"/>
      <c r="BM39" s="695" t="s">
        <v>345</v>
      </c>
      <c r="BN39" s="695"/>
      <c r="BO39" s="695"/>
      <c r="BP39" s="695"/>
      <c r="BQ39" s="695"/>
      <c r="BR39" s="695"/>
      <c r="BS39" s="695"/>
      <c r="BT39" s="695"/>
      <c r="BU39" s="696"/>
      <c r="BV39" s="679">
        <v>97</v>
      </c>
      <c r="BW39" s="680"/>
      <c r="BX39" s="680"/>
      <c r="BY39" s="680"/>
      <c r="BZ39" s="680"/>
      <c r="CA39" s="680"/>
      <c r="CB39" s="689"/>
      <c r="CD39" s="694" t="s">
        <v>346</v>
      </c>
      <c r="CE39" s="695"/>
      <c r="CF39" s="695"/>
      <c r="CG39" s="695"/>
      <c r="CH39" s="695"/>
      <c r="CI39" s="695"/>
      <c r="CJ39" s="695"/>
      <c r="CK39" s="695"/>
      <c r="CL39" s="695"/>
      <c r="CM39" s="695"/>
      <c r="CN39" s="695"/>
      <c r="CO39" s="695"/>
      <c r="CP39" s="695"/>
      <c r="CQ39" s="696"/>
      <c r="CR39" s="679">
        <v>4503</v>
      </c>
      <c r="CS39" s="715"/>
      <c r="CT39" s="715"/>
      <c r="CU39" s="715"/>
      <c r="CV39" s="715"/>
      <c r="CW39" s="715"/>
      <c r="CX39" s="715"/>
      <c r="CY39" s="716"/>
      <c r="CZ39" s="684">
        <v>0</v>
      </c>
      <c r="DA39" s="713"/>
      <c r="DB39" s="713"/>
      <c r="DC39" s="717"/>
      <c r="DD39" s="688">
        <v>286</v>
      </c>
      <c r="DE39" s="715"/>
      <c r="DF39" s="715"/>
      <c r="DG39" s="715"/>
      <c r="DH39" s="715"/>
      <c r="DI39" s="715"/>
      <c r="DJ39" s="715"/>
      <c r="DK39" s="716"/>
      <c r="DL39" s="688" t="s">
        <v>236</v>
      </c>
      <c r="DM39" s="715"/>
      <c r="DN39" s="715"/>
      <c r="DO39" s="715"/>
      <c r="DP39" s="715"/>
      <c r="DQ39" s="715"/>
      <c r="DR39" s="715"/>
      <c r="DS39" s="715"/>
      <c r="DT39" s="715"/>
      <c r="DU39" s="715"/>
      <c r="DV39" s="716"/>
      <c r="DW39" s="684" t="s">
        <v>236</v>
      </c>
      <c r="DX39" s="713"/>
      <c r="DY39" s="713"/>
      <c r="DZ39" s="713"/>
      <c r="EA39" s="713"/>
      <c r="EB39" s="713"/>
      <c r="EC39" s="714"/>
    </row>
    <row r="40" spans="2:133" ht="11.25" customHeight="1" x14ac:dyDescent="0.2">
      <c r="AQ40" s="756" t="s">
        <v>347</v>
      </c>
      <c r="AR40" s="757"/>
      <c r="AS40" s="757"/>
      <c r="AT40" s="757"/>
      <c r="AU40" s="757"/>
      <c r="AV40" s="757"/>
      <c r="AW40" s="757"/>
      <c r="AX40" s="757"/>
      <c r="AY40" s="758"/>
      <c r="AZ40" s="679">
        <v>2045235</v>
      </c>
      <c r="BA40" s="680"/>
      <c r="BB40" s="680"/>
      <c r="BC40" s="680"/>
      <c r="BD40" s="715"/>
      <c r="BE40" s="715"/>
      <c r="BF40" s="738"/>
      <c r="BG40" s="770"/>
      <c r="BH40" s="771"/>
      <c r="BI40" s="771"/>
      <c r="BJ40" s="771"/>
      <c r="BK40" s="771"/>
      <c r="BL40" s="235"/>
      <c r="BM40" s="695" t="s">
        <v>348</v>
      </c>
      <c r="BN40" s="695"/>
      <c r="BO40" s="695"/>
      <c r="BP40" s="695"/>
      <c r="BQ40" s="695"/>
      <c r="BR40" s="695"/>
      <c r="BS40" s="695"/>
      <c r="BT40" s="695"/>
      <c r="BU40" s="696"/>
      <c r="BV40" s="679" t="s">
        <v>242</v>
      </c>
      <c r="BW40" s="680"/>
      <c r="BX40" s="680"/>
      <c r="BY40" s="680"/>
      <c r="BZ40" s="680"/>
      <c r="CA40" s="680"/>
      <c r="CB40" s="689"/>
      <c r="CD40" s="694" t="s">
        <v>349</v>
      </c>
      <c r="CE40" s="695"/>
      <c r="CF40" s="695"/>
      <c r="CG40" s="695"/>
      <c r="CH40" s="695"/>
      <c r="CI40" s="695"/>
      <c r="CJ40" s="695"/>
      <c r="CK40" s="695"/>
      <c r="CL40" s="695"/>
      <c r="CM40" s="695"/>
      <c r="CN40" s="695"/>
      <c r="CO40" s="695"/>
      <c r="CP40" s="695"/>
      <c r="CQ40" s="696"/>
      <c r="CR40" s="679">
        <v>1220000</v>
      </c>
      <c r="CS40" s="680"/>
      <c r="CT40" s="680"/>
      <c r="CU40" s="680"/>
      <c r="CV40" s="680"/>
      <c r="CW40" s="680"/>
      <c r="CX40" s="680"/>
      <c r="CY40" s="681"/>
      <c r="CZ40" s="684">
        <v>1.6</v>
      </c>
      <c r="DA40" s="713"/>
      <c r="DB40" s="713"/>
      <c r="DC40" s="717"/>
      <c r="DD40" s="688" t="s">
        <v>242</v>
      </c>
      <c r="DE40" s="680"/>
      <c r="DF40" s="680"/>
      <c r="DG40" s="680"/>
      <c r="DH40" s="680"/>
      <c r="DI40" s="680"/>
      <c r="DJ40" s="680"/>
      <c r="DK40" s="681"/>
      <c r="DL40" s="688" t="s">
        <v>236</v>
      </c>
      <c r="DM40" s="680"/>
      <c r="DN40" s="680"/>
      <c r="DO40" s="680"/>
      <c r="DP40" s="680"/>
      <c r="DQ40" s="680"/>
      <c r="DR40" s="680"/>
      <c r="DS40" s="680"/>
      <c r="DT40" s="680"/>
      <c r="DU40" s="680"/>
      <c r="DV40" s="681"/>
      <c r="DW40" s="684" t="s">
        <v>236</v>
      </c>
      <c r="DX40" s="713"/>
      <c r="DY40" s="713"/>
      <c r="DZ40" s="713"/>
      <c r="EA40" s="713"/>
      <c r="EB40" s="713"/>
      <c r="EC40" s="714"/>
    </row>
    <row r="41" spans="2:133" ht="11.25" customHeight="1" x14ac:dyDescent="0.2">
      <c r="AQ41" s="766" t="s">
        <v>350</v>
      </c>
      <c r="AR41" s="767"/>
      <c r="AS41" s="767"/>
      <c r="AT41" s="767"/>
      <c r="AU41" s="767"/>
      <c r="AV41" s="767"/>
      <c r="AW41" s="767"/>
      <c r="AX41" s="767"/>
      <c r="AY41" s="768"/>
      <c r="AZ41" s="759">
        <v>4195001</v>
      </c>
      <c r="BA41" s="760"/>
      <c r="BB41" s="760"/>
      <c r="BC41" s="760"/>
      <c r="BD41" s="749"/>
      <c r="BE41" s="749"/>
      <c r="BF41" s="751"/>
      <c r="BG41" s="772"/>
      <c r="BH41" s="773"/>
      <c r="BI41" s="773"/>
      <c r="BJ41" s="773"/>
      <c r="BK41" s="773"/>
      <c r="BL41" s="236"/>
      <c r="BM41" s="704" t="s">
        <v>351</v>
      </c>
      <c r="BN41" s="704"/>
      <c r="BO41" s="704"/>
      <c r="BP41" s="704"/>
      <c r="BQ41" s="704"/>
      <c r="BR41" s="704"/>
      <c r="BS41" s="704"/>
      <c r="BT41" s="704"/>
      <c r="BU41" s="705"/>
      <c r="BV41" s="759">
        <v>290</v>
      </c>
      <c r="BW41" s="760"/>
      <c r="BX41" s="760"/>
      <c r="BY41" s="760"/>
      <c r="BZ41" s="760"/>
      <c r="CA41" s="760"/>
      <c r="CB41" s="769"/>
      <c r="CD41" s="694" t="s">
        <v>352</v>
      </c>
      <c r="CE41" s="695"/>
      <c r="CF41" s="695"/>
      <c r="CG41" s="695"/>
      <c r="CH41" s="695"/>
      <c r="CI41" s="695"/>
      <c r="CJ41" s="695"/>
      <c r="CK41" s="695"/>
      <c r="CL41" s="695"/>
      <c r="CM41" s="695"/>
      <c r="CN41" s="695"/>
      <c r="CO41" s="695"/>
      <c r="CP41" s="695"/>
      <c r="CQ41" s="696"/>
      <c r="CR41" s="679" t="s">
        <v>236</v>
      </c>
      <c r="CS41" s="715"/>
      <c r="CT41" s="715"/>
      <c r="CU41" s="715"/>
      <c r="CV41" s="715"/>
      <c r="CW41" s="715"/>
      <c r="CX41" s="715"/>
      <c r="CY41" s="716"/>
      <c r="CZ41" s="684" t="s">
        <v>236</v>
      </c>
      <c r="DA41" s="713"/>
      <c r="DB41" s="713"/>
      <c r="DC41" s="717"/>
      <c r="DD41" s="688" t="s">
        <v>242</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2">
      <c r="B42" s="229" t="s">
        <v>353</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354</v>
      </c>
      <c r="CE42" s="677"/>
      <c r="CF42" s="677"/>
      <c r="CG42" s="677"/>
      <c r="CH42" s="677"/>
      <c r="CI42" s="677"/>
      <c r="CJ42" s="677"/>
      <c r="CK42" s="677"/>
      <c r="CL42" s="677"/>
      <c r="CM42" s="677"/>
      <c r="CN42" s="677"/>
      <c r="CO42" s="677"/>
      <c r="CP42" s="677"/>
      <c r="CQ42" s="678"/>
      <c r="CR42" s="679">
        <v>8394890</v>
      </c>
      <c r="CS42" s="680"/>
      <c r="CT42" s="680"/>
      <c r="CU42" s="680"/>
      <c r="CV42" s="680"/>
      <c r="CW42" s="680"/>
      <c r="CX42" s="680"/>
      <c r="CY42" s="681"/>
      <c r="CZ42" s="684">
        <v>11.3</v>
      </c>
      <c r="DA42" s="685"/>
      <c r="DB42" s="685"/>
      <c r="DC42" s="780"/>
      <c r="DD42" s="688">
        <v>1488563</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2">
      <c r="B43" s="239" t="s">
        <v>355</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356</v>
      </c>
      <c r="CE43" s="677"/>
      <c r="CF43" s="677"/>
      <c r="CG43" s="677"/>
      <c r="CH43" s="677"/>
      <c r="CI43" s="677"/>
      <c r="CJ43" s="677"/>
      <c r="CK43" s="677"/>
      <c r="CL43" s="677"/>
      <c r="CM43" s="677"/>
      <c r="CN43" s="677"/>
      <c r="CO43" s="677"/>
      <c r="CP43" s="677"/>
      <c r="CQ43" s="678"/>
      <c r="CR43" s="679">
        <v>257525</v>
      </c>
      <c r="CS43" s="715"/>
      <c r="CT43" s="715"/>
      <c r="CU43" s="715"/>
      <c r="CV43" s="715"/>
      <c r="CW43" s="715"/>
      <c r="CX43" s="715"/>
      <c r="CY43" s="716"/>
      <c r="CZ43" s="684">
        <v>0.3</v>
      </c>
      <c r="DA43" s="713"/>
      <c r="DB43" s="713"/>
      <c r="DC43" s="717"/>
      <c r="DD43" s="688">
        <v>255054</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2">
      <c r="B44" s="240" t="s">
        <v>357</v>
      </c>
      <c r="CD44" s="791" t="s">
        <v>309</v>
      </c>
      <c r="CE44" s="792"/>
      <c r="CF44" s="676" t="s">
        <v>358</v>
      </c>
      <c r="CG44" s="677"/>
      <c r="CH44" s="677"/>
      <c r="CI44" s="677"/>
      <c r="CJ44" s="677"/>
      <c r="CK44" s="677"/>
      <c r="CL44" s="677"/>
      <c r="CM44" s="677"/>
      <c r="CN44" s="677"/>
      <c r="CO44" s="677"/>
      <c r="CP44" s="677"/>
      <c r="CQ44" s="678"/>
      <c r="CR44" s="679">
        <v>8394890</v>
      </c>
      <c r="CS44" s="680"/>
      <c r="CT44" s="680"/>
      <c r="CU44" s="680"/>
      <c r="CV44" s="680"/>
      <c r="CW44" s="680"/>
      <c r="CX44" s="680"/>
      <c r="CY44" s="681"/>
      <c r="CZ44" s="684">
        <v>11.3</v>
      </c>
      <c r="DA44" s="685"/>
      <c r="DB44" s="685"/>
      <c r="DC44" s="780"/>
      <c r="DD44" s="688">
        <v>1488563</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2">
      <c r="CD45" s="793"/>
      <c r="CE45" s="794"/>
      <c r="CF45" s="676" t="s">
        <v>359</v>
      </c>
      <c r="CG45" s="677"/>
      <c r="CH45" s="677"/>
      <c r="CI45" s="677"/>
      <c r="CJ45" s="677"/>
      <c r="CK45" s="677"/>
      <c r="CL45" s="677"/>
      <c r="CM45" s="677"/>
      <c r="CN45" s="677"/>
      <c r="CO45" s="677"/>
      <c r="CP45" s="677"/>
      <c r="CQ45" s="678"/>
      <c r="CR45" s="679">
        <v>3734863</v>
      </c>
      <c r="CS45" s="715"/>
      <c r="CT45" s="715"/>
      <c r="CU45" s="715"/>
      <c r="CV45" s="715"/>
      <c r="CW45" s="715"/>
      <c r="CX45" s="715"/>
      <c r="CY45" s="716"/>
      <c r="CZ45" s="684">
        <v>5</v>
      </c>
      <c r="DA45" s="713"/>
      <c r="DB45" s="713"/>
      <c r="DC45" s="717"/>
      <c r="DD45" s="688">
        <v>271099</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2">
      <c r="CD46" s="793"/>
      <c r="CE46" s="794"/>
      <c r="CF46" s="676" t="s">
        <v>360</v>
      </c>
      <c r="CG46" s="677"/>
      <c r="CH46" s="677"/>
      <c r="CI46" s="677"/>
      <c r="CJ46" s="677"/>
      <c r="CK46" s="677"/>
      <c r="CL46" s="677"/>
      <c r="CM46" s="677"/>
      <c r="CN46" s="677"/>
      <c r="CO46" s="677"/>
      <c r="CP46" s="677"/>
      <c r="CQ46" s="678"/>
      <c r="CR46" s="679">
        <v>4632273</v>
      </c>
      <c r="CS46" s="680"/>
      <c r="CT46" s="680"/>
      <c r="CU46" s="680"/>
      <c r="CV46" s="680"/>
      <c r="CW46" s="680"/>
      <c r="CX46" s="680"/>
      <c r="CY46" s="681"/>
      <c r="CZ46" s="684">
        <v>6.2</v>
      </c>
      <c r="DA46" s="685"/>
      <c r="DB46" s="685"/>
      <c r="DC46" s="780"/>
      <c r="DD46" s="688">
        <v>1217464</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2">
      <c r="CD47" s="793"/>
      <c r="CE47" s="794"/>
      <c r="CF47" s="676" t="s">
        <v>361</v>
      </c>
      <c r="CG47" s="677"/>
      <c r="CH47" s="677"/>
      <c r="CI47" s="677"/>
      <c r="CJ47" s="677"/>
      <c r="CK47" s="677"/>
      <c r="CL47" s="677"/>
      <c r="CM47" s="677"/>
      <c r="CN47" s="677"/>
      <c r="CO47" s="677"/>
      <c r="CP47" s="677"/>
      <c r="CQ47" s="678"/>
      <c r="CR47" s="679" t="s">
        <v>242</v>
      </c>
      <c r="CS47" s="715"/>
      <c r="CT47" s="715"/>
      <c r="CU47" s="715"/>
      <c r="CV47" s="715"/>
      <c r="CW47" s="715"/>
      <c r="CX47" s="715"/>
      <c r="CY47" s="716"/>
      <c r="CZ47" s="684" t="s">
        <v>236</v>
      </c>
      <c r="DA47" s="713"/>
      <c r="DB47" s="713"/>
      <c r="DC47" s="717"/>
      <c r="DD47" s="688" t="s">
        <v>242</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ht="10.8" x14ac:dyDescent="0.2">
      <c r="CD48" s="795"/>
      <c r="CE48" s="796"/>
      <c r="CF48" s="676" t="s">
        <v>362</v>
      </c>
      <c r="CG48" s="677"/>
      <c r="CH48" s="677"/>
      <c r="CI48" s="677"/>
      <c r="CJ48" s="677"/>
      <c r="CK48" s="677"/>
      <c r="CL48" s="677"/>
      <c r="CM48" s="677"/>
      <c r="CN48" s="677"/>
      <c r="CO48" s="677"/>
      <c r="CP48" s="677"/>
      <c r="CQ48" s="678"/>
      <c r="CR48" s="679" t="s">
        <v>236</v>
      </c>
      <c r="CS48" s="680"/>
      <c r="CT48" s="680"/>
      <c r="CU48" s="680"/>
      <c r="CV48" s="680"/>
      <c r="CW48" s="680"/>
      <c r="CX48" s="680"/>
      <c r="CY48" s="681"/>
      <c r="CZ48" s="684" t="s">
        <v>242</v>
      </c>
      <c r="DA48" s="685"/>
      <c r="DB48" s="685"/>
      <c r="DC48" s="780"/>
      <c r="DD48" s="688" t="s">
        <v>236</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2">
      <c r="CD49" s="724" t="s">
        <v>363</v>
      </c>
      <c r="CE49" s="725"/>
      <c r="CF49" s="725"/>
      <c r="CG49" s="725"/>
      <c r="CH49" s="725"/>
      <c r="CI49" s="725"/>
      <c r="CJ49" s="725"/>
      <c r="CK49" s="725"/>
      <c r="CL49" s="725"/>
      <c r="CM49" s="725"/>
      <c r="CN49" s="725"/>
      <c r="CO49" s="725"/>
      <c r="CP49" s="725"/>
      <c r="CQ49" s="726"/>
      <c r="CR49" s="759">
        <v>74380989</v>
      </c>
      <c r="CS49" s="749"/>
      <c r="CT49" s="749"/>
      <c r="CU49" s="749"/>
      <c r="CV49" s="749"/>
      <c r="CW49" s="749"/>
      <c r="CX49" s="749"/>
      <c r="CY49" s="781"/>
      <c r="CZ49" s="764">
        <v>100</v>
      </c>
      <c r="DA49" s="782"/>
      <c r="DB49" s="782"/>
      <c r="DC49" s="783"/>
      <c r="DD49" s="784">
        <v>46473819</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t="10.8" hidden="1" x14ac:dyDescent="0.2"/>
    <row r="51" spans="82:133" ht="10.8" hidden="1" x14ac:dyDescent="0.2"/>
    <row r="52" spans="82:133" ht="10.8" hidden="1" x14ac:dyDescent="0.2"/>
    <row r="53" spans="82:133" ht="10.8" hidden="1" x14ac:dyDescent="0.2"/>
  </sheetData>
  <sheetProtection algorithmName="SHA-512" hashValue="o5hdWk5wmw5j54c0uOXrJ6/fmqsbnXaZO9s9RgZz2/WI/D6MTPdpTfCccc0p65dRybd5CNcY2E9MwipPugaDDw==" saltValue="D1GpXWkZwc/dZrd+qYrsQ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2" zeroHeight="1" x14ac:dyDescent="0.2"/>
  <cols>
    <col min="1" max="130" width="2.77734375" style="289" customWidth="1"/>
    <col min="131" max="131" width="1.6640625" style="289" customWidth="1"/>
    <col min="132" max="16384" width="9" style="289" hidden="1"/>
  </cols>
  <sheetData>
    <row r="1" spans="1:131" s="247" customFormat="1" ht="11.25" customHeight="1" thickBot="1" x14ac:dyDescent="0.25">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5">
      <c r="A2" s="248" t="s">
        <v>364</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365</v>
      </c>
      <c r="DK2" s="827"/>
      <c r="DL2" s="827"/>
      <c r="DM2" s="827"/>
      <c r="DN2" s="827"/>
      <c r="DO2" s="828"/>
      <c r="DP2" s="249"/>
      <c r="DQ2" s="826" t="s">
        <v>366</v>
      </c>
      <c r="DR2" s="827"/>
      <c r="DS2" s="827"/>
      <c r="DT2" s="827"/>
      <c r="DU2" s="827"/>
      <c r="DV2" s="827"/>
      <c r="DW2" s="827"/>
      <c r="DX2" s="827"/>
      <c r="DY2" s="827"/>
      <c r="DZ2" s="828"/>
      <c r="EA2" s="250"/>
    </row>
    <row r="3" spans="1:131" s="247" customFormat="1" ht="11.25" customHeight="1" x14ac:dyDescent="0.2">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5">
      <c r="A4" s="829" t="s">
        <v>367</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368</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2">
      <c r="A5" s="820" t="s">
        <v>369</v>
      </c>
      <c r="B5" s="821"/>
      <c r="C5" s="821"/>
      <c r="D5" s="821"/>
      <c r="E5" s="821"/>
      <c r="F5" s="821"/>
      <c r="G5" s="821"/>
      <c r="H5" s="821"/>
      <c r="I5" s="821"/>
      <c r="J5" s="821"/>
      <c r="K5" s="821"/>
      <c r="L5" s="821"/>
      <c r="M5" s="821"/>
      <c r="N5" s="821"/>
      <c r="O5" s="821"/>
      <c r="P5" s="822"/>
      <c r="Q5" s="797" t="s">
        <v>370</v>
      </c>
      <c r="R5" s="798"/>
      <c r="S5" s="798"/>
      <c r="T5" s="798"/>
      <c r="U5" s="799"/>
      <c r="V5" s="797" t="s">
        <v>371</v>
      </c>
      <c r="W5" s="798"/>
      <c r="X5" s="798"/>
      <c r="Y5" s="798"/>
      <c r="Z5" s="799"/>
      <c r="AA5" s="797" t="s">
        <v>372</v>
      </c>
      <c r="AB5" s="798"/>
      <c r="AC5" s="798"/>
      <c r="AD5" s="798"/>
      <c r="AE5" s="798"/>
      <c r="AF5" s="830" t="s">
        <v>373</v>
      </c>
      <c r="AG5" s="798"/>
      <c r="AH5" s="798"/>
      <c r="AI5" s="798"/>
      <c r="AJ5" s="809"/>
      <c r="AK5" s="798" t="s">
        <v>374</v>
      </c>
      <c r="AL5" s="798"/>
      <c r="AM5" s="798"/>
      <c r="AN5" s="798"/>
      <c r="AO5" s="799"/>
      <c r="AP5" s="797" t="s">
        <v>375</v>
      </c>
      <c r="AQ5" s="798"/>
      <c r="AR5" s="798"/>
      <c r="AS5" s="798"/>
      <c r="AT5" s="799"/>
      <c r="AU5" s="797" t="s">
        <v>376</v>
      </c>
      <c r="AV5" s="798"/>
      <c r="AW5" s="798"/>
      <c r="AX5" s="798"/>
      <c r="AY5" s="809"/>
      <c r="AZ5" s="256"/>
      <c r="BA5" s="256"/>
      <c r="BB5" s="256"/>
      <c r="BC5" s="256"/>
      <c r="BD5" s="256"/>
      <c r="BE5" s="257"/>
      <c r="BF5" s="257"/>
      <c r="BG5" s="257"/>
      <c r="BH5" s="257"/>
      <c r="BI5" s="257"/>
      <c r="BJ5" s="257"/>
      <c r="BK5" s="257"/>
      <c r="BL5" s="257"/>
      <c r="BM5" s="257"/>
      <c r="BN5" s="257"/>
      <c r="BO5" s="257"/>
      <c r="BP5" s="257"/>
      <c r="BQ5" s="820" t="s">
        <v>377</v>
      </c>
      <c r="BR5" s="821"/>
      <c r="BS5" s="821"/>
      <c r="BT5" s="821"/>
      <c r="BU5" s="821"/>
      <c r="BV5" s="821"/>
      <c r="BW5" s="821"/>
      <c r="BX5" s="821"/>
      <c r="BY5" s="821"/>
      <c r="BZ5" s="821"/>
      <c r="CA5" s="821"/>
      <c r="CB5" s="821"/>
      <c r="CC5" s="821"/>
      <c r="CD5" s="821"/>
      <c r="CE5" s="821"/>
      <c r="CF5" s="821"/>
      <c r="CG5" s="822"/>
      <c r="CH5" s="797" t="s">
        <v>378</v>
      </c>
      <c r="CI5" s="798"/>
      <c r="CJ5" s="798"/>
      <c r="CK5" s="798"/>
      <c r="CL5" s="799"/>
      <c r="CM5" s="797" t="s">
        <v>379</v>
      </c>
      <c r="CN5" s="798"/>
      <c r="CO5" s="798"/>
      <c r="CP5" s="798"/>
      <c r="CQ5" s="799"/>
      <c r="CR5" s="797" t="s">
        <v>380</v>
      </c>
      <c r="CS5" s="798"/>
      <c r="CT5" s="798"/>
      <c r="CU5" s="798"/>
      <c r="CV5" s="799"/>
      <c r="CW5" s="797" t="s">
        <v>381</v>
      </c>
      <c r="CX5" s="798"/>
      <c r="CY5" s="798"/>
      <c r="CZ5" s="798"/>
      <c r="DA5" s="799"/>
      <c r="DB5" s="797" t="s">
        <v>382</v>
      </c>
      <c r="DC5" s="798"/>
      <c r="DD5" s="798"/>
      <c r="DE5" s="798"/>
      <c r="DF5" s="799"/>
      <c r="DG5" s="803" t="s">
        <v>383</v>
      </c>
      <c r="DH5" s="804"/>
      <c r="DI5" s="804"/>
      <c r="DJ5" s="804"/>
      <c r="DK5" s="805"/>
      <c r="DL5" s="803" t="s">
        <v>384</v>
      </c>
      <c r="DM5" s="804"/>
      <c r="DN5" s="804"/>
      <c r="DO5" s="804"/>
      <c r="DP5" s="805"/>
      <c r="DQ5" s="797" t="s">
        <v>385</v>
      </c>
      <c r="DR5" s="798"/>
      <c r="DS5" s="798"/>
      <c r="DT5" s="798"/>
      <c r="DU5" s="799"/>
      <c r="DV5" s="797" t="s">
        <v>376</v>
      </c>
      <c r="DW5" s="798"/>
      <c r="DX5" s="798"/>
      <c r="DY5" s="798"/>
      <c r="DZ5" s="809"/>
      <c r="EA5" s="254"/>
    </row>
    <row r="6" spans="1:131" s="255" customFormat="1" ht="26.25" customHeight="1" thickBot="1" x14ac:dyDescent="0.25">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2">
      <c r="A7" s="258">
        <v>1</v>
      </c>
      <c r="B7" s="811" t="s">
        <v>386</v>
      </c>
      <c r="C7" s="812"/>
      <c r="D7" s="812"/>
      <c r="E7" s="812"/>
      <c r="F7" s="812"/>
      <c r="G7" s="812"/>
      <c r="H7" s="812"/>
      <c r="I7" s="812"/>
      <c r="J7" s="812"/>
      <c r="K7" s="812"/>
      <c r="L7" s="812"/>
      <c r="M7" s="812"/>
      <c r="N7" s="812"/>
      <c r="O7" s="812"/>
      <c r="P7" s="813"/>
      <c r="Q7" s="814">
        <v>76314</v>
      </c>
      <c r="R7" s="815"/>
      <c r="S7" s="815"/>
      <c r="T7" s="815"/>
      <c r="U7" s="815"/>
      <c r="V7" s="815">
        <v>74139</v>
      </c>
      <c r="W7" s="815"/>
      <c r="X7" s="815"/>
      <c r="Y7" s="815"/>
      <c r="Z7" s="815"/>
      <c r="AA7" s="815">
        <v>2175</v>
      </c>
      <c r="AB7" s="815"/>
      <c r="AC7" s="815"/>
      <c r="AD7" s="815"/>
      <c r="AE7" s="816"/>
      <c r="AF7" s="817">
        <v>1882</v>
      </c>
      <c r="AG7" s="818"/>
      <c r="AH7" s="818"/>
      <c r="AI7" s="818"/>
      <c r="AJ7" s="819"/>
      <c r="AK7" s="854">
        <v>1464</v>
      </c>
      <c r="AL7" s="855"/>
      <c r="AM7" s="855"/>
      <c r="AN7" s="855"/>
      <c r="AO7" s="855"/>
      <c r="AP7" s="855">
        <v>48077</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t="s">
        <v>578</v>
      </c>
      <c r="BS7" s="858" t="s">
        <v>575</v>
      </c>
      <c r="BT7" s="859"/>
      <c r="BU7" s="859"/>
      <c r="BV7" s="859"/>
      <c r="BW7" s="859"/>
      <c r="BX7" s="859"/>
      <c r="BY7" s="859"/>
      <c r="BZ7" s="859"/>
      <c r="CA7" s="859"/>
      <c r="CB7" s="859"/>
      <c r="CC7" s="859"/>
      <c r="CD7" s="859"/>
      <c r="CE7" s="859"/>
      <c r="CF7" s="859"/>
      <c r="CG7" s="860"/>
      <c r="CH7" s="851">
        <v>0</v>
      </c>
      <c r="CI7" s="852"/>
      <c r="CJ7" s="852"/>
      <c r="CK7" s="852"/>
      <c r="CL7" s="853"/>
      <c r="CM7" s="851">
        <v>6</v>
      </c>
      <c r="CN7" s="852"/>
      <c r="CO7" s="852"/>
      <c r="CP7" s="852"/>
      <c r="CQ7" s="853"/>
      <c r="CR7" s="851">
        <v>5</v>
      </c>
      <c r="CS7" s="852"/>
      <c r="CT7" s="852"/>
      <c r="CU7" s="852"/>
      <c r="CV7" s="853"/>
      <c r="CW7" s="851" t="s">
        <v>591</v>
      </c>
      <c r="CX7" s="852"/>
      <c r="CY7" s="852"/>
      <c r="CZ7" s="852"/>
      <c r="DA7" s="853"/>
      <c r="DB7" s="851" t="s">
        <v>592</v>
      </c>
      <c r="DC7" s="852"/>
      <c r="DD7" s="852"/>
      <c r="DE7" s="852"/>
      <c r="DF7" s="853"/>
      <c r="DG7" s="851" t="s">
        <v>591</v>
      </c>
      <c r="DH7" s="852"/>
      <c r="DI7" s="852"/>
      <c r="DJ7" s="852"/>
      <c r="DK7" s="853"/>
      <c r="DL7" s="851" t="s">
        <v>592</v>
      </c>
      <c r="DM7" s="852"/>
      <c r="DN7" s="852"/>
      <c r="DO7" s="852"/>
      <c r="DP7" s="853"/>
      <c r="DQ7" s="851" t="s">
        <v>593</v>
      </c>
      <c r="DR7" s="852"/>
      <c r="DS7" s="852"/>
      <c r="DT7" s="852"/>
      <c r="DU7" s="853"/>
      <c r="DV7" s="832"/>
      <c r="DW7" s="833"/>
      <c r="DX7" s="833"/>
      <c r="DY7" s="833"/>
      <c r="DZ7" s="834"/>
      <c r="EA7" s="254"/>
    </row>
    <row r="8" spans="1:131" s="255" customFormat="1" ht="26.25" customHeight="1" x14ac:dyDescent="0.2">
      <c r="A8" s="261">
        <v>2</v>
      </c>
      <c r="B8" s="835" t="s">
        <v>387</v>
      </c>
      <c r="C8" s="836"/>
      <c r="D8" s="836"/>
      <c r="E8" s="836"/>
      <c r="F8" s="836"/>
      <c r="G8" s="836"/>
      <c r="H8" s="836"/>
      <c r="I8" s="836"/>
      <c r="J8" s="836"/>
      <c r="K8" s="836"/>
      <c r="L8" s="836"/>
      <c r="M8" s="836"/>
      <c r="N8" s="836"/>
      <c r="O8" s="836"/>
      <c r="P8" s="837"/>
      <c r="Q8" s="838">
        <v>1827</v>
      </c>
      <c r="R8" s="839"/>
      <c r="S8" s="839"/>
      <c r="T8" s="839"/>
      <c r="U8" s="839"/>
      <c r="V8" s="839">
        <v>1777</v>
      </c>
      <c r="W8" s="839"/>
      <c r="X8" s="839"/>
      <c r="Y8" s="839"/>
      <c r="Z8" s="839"/>
      <c r="AA8" s="839">
        <v>50</v>
      </c>
      <c r="AB8" s="839"/>
      <c r="AC8" s="839"/>
      <c r="AD8" s="839"/>
      <c r="AE8" s="840"/>
      <c r="AF8" s="841">
        <v>50</v>
      </c>
      <c r="AG8" s="842"/>
      <c r="AH8" s="842"/>
      <c r="AI8" s="842"/>
      <c r="AJ8" s="843"/>
      <c r="AK8" s="844">
        <v>1379</v>
      </c>
      <c r="AL8" s="845"/>
      <c r="AM8" s="845"/>
      <c r="AN8" s="845"/>
      <c r="AO8" s="845"/>
      <c r="AP8" s="845">
        <v>7578</v>
      </c>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t="s">
        <v>576</v>
      </c>
      <c r="BT8" s="849"/>
      <c r="BU8" s="849"/>
      <c r="BV8" s="849"/>
      <c r="BW8" s="849"/>
      <c r="BX8" s="849"/>
      <c r="BY8" s="849"/>
      <c r="BZ8" s="849"/>
      <c r="CA8" s="849"/>
      <c r="CB8" s="849"/>
      <c r="CC8" s="849"/>
      <c r="CD8" s="849"/>
      <c r="CE8" s="849"/>
      <c r="CF8" s="849"/>
      <c r="CG8" s="850"/>
      <c r="CH8" s="861">
        <v>-26</v>
      </c>
      <c r="CI8" s="862"/>
      <c r="CJ8" s="862"/>
      <c r="CK8" s="862"/>
      <c r="CL8" s="863"/>
      <c r="CM8" s="861">
        <v>629</v>
      </c>
      <c r="CN8" s="862"/>
      <c r="CO8" s="862"/>
      <c r="CP8" s="862"/>
      <c r="CQ8" s="863"/>
      <c r="CR8" s="861">
        <v>410</v>
      </c>
      <c r="CS8" s="862"/>
      <c r="CT8" s="862"/>
      <c r="CU8" s="862"/>
      <c r="CV8" s="863"/>
      <c r="CW8" s="861">
        <v>143</v>
      </c>
      <c r="CX8" s="862"/>
      <c r="CY8" s="862"/>
      <c r="CZ8" s="862"/>
      <c r="DA8" s="863"/>
      <c r="DB8" s="861" t="s">
        <v>591</v>
      </c>
      <c r="DC8" s="862"/>
      <c r="DD8" s="862"/>
      <c r="DE8" s="862"/>
      <c r="DF8" s="863"/>
      <c r="DG8" s="861" t="s">
        <v>591</v>
      </c>
      <c r="DH8" s="862"/>
      <c r="DI8" s="862"/>
      <c r="DJ8" s="862"/>
      <c r="DK8" s="863"/>
      <c r="DL8" s="861" t="s">
        <v>591</v>
      </c>
      <c r="DM8" s="862"/>
      <c r="DN8" s="862"/>
      <c r="DO8" s="862"/>
      <c r="DP8" s="863"/>
      <c r="DQ8" s="861" t="s">
        <v>591</v>
      </c>
      <c r="DR8" s="862"/>
      <c r="DS8" s="862"/>
      <c r="DT8" s="862"/>
      <c r="DU8" s="863"/>
      <c r="DV8" s="864"/>
      <c r="DW8" s="865"/>
      <c r="DX8" s="865"/>
      <c r="DY8" s="865"/>
      <c r="DZ8" s="866"/>
      <c r="EA8" s="254"/>
    </row>
    <row r="9" spans="1:131" s="255" customFormat="1" ht="26.25" customHeight="1" x14ac:dyDescent="0.2">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t="s">
        <v>577</v>
      </c>
      <c r="BT9" s="849"/>
      <c r="BU9" s="849"/>
      <c r="BV9" s="849"/>
      <c r="BW9" s="849"/>
      <c r="BX9" s="849"/>
      <c r="BY9" s="849"/>
      <c r="BZ9" s="849"/>
      <c r="CA9" s="849"/>
      <c r="CB9" s="849"/>
      <c r="CC9" s="849"/>
      <c r="CD9" s="849"/>
      <c r="CE9" s="849"/>
      <c r="CF9" s="849"/>
      <c r="CG9" s="850"/>
      <c r="CH9" s="861">
        <v>0</v>
      </c>
      <c r="CI9" s="862"/>
      <c r="CJ9" s="862"/>
      <c r="CK9" s="862"/>
      <c r="CL9" s="863"/>
      <c r="CM9" s="861">
        <v>210</v>
      </c>
      <c r="CN9" s="862"/>
      <c r="CO9" s="862"/>
      <c r="CP9" s="862"/>
      <c r="CQ9" s="863"/>
      <c r="CR9" s="861">
        <v>200</v>
      </c>
      <c r="CS9" s="862"/>
      <c r="CT9" s="862"/>
      <c r="CU9" s="862"/>
      <c r="CV9" s="863"/>
      <c r="CW9" s="861">
        <v>33</v>
      </c>
      <c r="CX9" s="862"/>
      <c r="CY9" s="862"/>
      <c r="CZ9" s="862"/>
      <c r="DA9" s="863"/>
      <c r="DB9" s="861" t="s">
        <v>591</v>
      </c>
      <c r="DC9" s="862"/>
      <c r="DD9" s="862"/>
      <c r="DE9" s="862"/>
      <c r="DF9" s="863"/>
      <c r="DG9" s="861" t="s">
        <v>591</v>
      </c>
      <c r="DH9" s="862"/>
      <c r="DI9" s="862"/>
      <c r="DJ9" s="862"/>
      <c r="DK9" s="863"/>
      <c r="DL9" s="861" t="s">
        <v>591</v>
      </c>
      <c r="DM9" s="862"/>
      <c r="DN9" s="862"/>
      <c r="DO9" s="862"/>
      <c r="DP9" s="863"/>
      <c r="DQ9" s="861" t="s">
        <v>591</v>
      </c>
      <c r="DR9" s="862"/>
      <c r="DS9" s="862"/>
      <c r="DT9" s="862"/>
      <c r="DU9" s="863"/>
      <c r="DV9" s="864"/>
      <c r="DW9" s="865"/>
      <c r="DX9" s="865"/>
      <c r="DY9" s="865"/>
      <c r="DZ9" s="866"/>
      <c r="EA9" s="254"/>
    </row>
    <row r="10" spans="1:131" s="255" customFormat="1" ht="26.25" customHeight="1" x14ac:dyDescent="0.2">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2">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2">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2">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2">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2">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2">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2">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2">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2">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2">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5">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2">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388</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5">
      <c r="A23" s="264" t="s">
        <v>389</v>
      </c>
      <c r="B23" s="870" t="s">
        <v>390</v>
      </c>
      <c r="C23" s="871"/>
      <c r="D23" s="871"/>
      <c r="E23" s="871"/>
      <c r="F23" s="871"/>
      <c r="G23" s="871"/>
      <c r="H23" s="871"/>
      <c r="I23" s="871"/>
      <c r="J23" s="871"/>
      <c r="K23" s="871"/>
      <c r="L23" s="871"/>
      <c r="M23" s="871"/>
      <c r="N23" s="871"/>
      <c r="O23" s="871"/>
      <c r="P23" s="872"/>
      <c r="Q23" s="873">
        <v>76763</v>
      </c>
      <c r="R23" s="874"/>
      <c r="S23" s="874"/>
      <c r="T23" s="874"/>
      <c r="U23" s="874"/>
      <c r="V23" s="874">
        <v>74537</v>
      </c>
      <c r="W23" s="874"/>
      <c r="X23" s="874"/>
      <c r="Y23" s="874"/>
      <c r="Z23" s="874"/>
      <c r="AA23" s="874">
        <v>2225</v>
      </c>
      <c r="AB23" s="874"/>
      <c r="AC23" s="874"/>
      <c r="AD23" s="874"/>
      <c r="AE23" s="875"/>
      <c r="AF23" s="876">
        <v>1932</v>
      </c>
      <c r="AG23" s="874"/>
      <c r="AH23" s="874"/>
      <c r="AI23" s="874"/>
      <c r="AJ23" s="877"/>
      <c r="AK23" s="878"/>
      <c r="AL23" s="879"/>
      <c r="AM23" s="879"/>
      <c r="AN23" s="879"/>
      <c r="AO23" s="879"/>
      <c r="AP23" s="874">
        <v>55656</v>
      </c>
      <c r="AQ23" s="874"/>
      <c r="AR23" s="874"/>
      <c r="AS23" s="874"/>
      <c r="AT23" s="874"/>
      <c r="AU23" s="880"/>
      <c r="AV23" s="880"/>
      <c r="AW23" s="880"/>
      <c r="AX23" s="880"/>
      <c r="AY23" s="881"/>
      <c r="AZ23" s="889" t="s">
        <v>236</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2">
      <c r="A24" s="888" t="s">
        <v>391</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5">
      <c r="A25" s="829" t="s">
        <v>392</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2">
      <c r="A26" s="820" t="s">
        <v>369</v>
      </c>
      <c r="B26" s="821"/>
      <c r="C26" s="821"/>
      <c r="D26" s="821"/>
      <c r="E26" s="821"/>
      <c r="F26" s="821"/>
      <c r="G26" s="821"/>
      <c r="H26" s="821"/>
      <c r="I26" s="821"/>
      <c r="J26" s="821"/>
      <c r="K26" s="821"/>
      <c r="L26" s="821"/>
      <c r="M26" s="821"/>
      <c r="N26" s="821"/>
      <c r="O26" s="821"/>
      <c r="P26" s="822"/>
      <c r="Q26" s="797" t="s">
        <v>393</v>
      </c>
      <c r="R26" s="798"/>
      <c r="S26" s="798"/>
      <c r="T26" s="798"/>
      <c r="U26" s="799"/>
      <c r="V26" s="797" t="s">
        <v>394</v>
      </c>
      <c r="W26" s="798"/>
      <c r="X26" s="798"/>
      <c r="Y26" s="798"/>
      <c r="Z26" s="799"/>
      <c r="AA26" s="797" t="s">
        <v>395</v>
      </c>
      <c r="AB26" s="798"/>
      <c r="AC26" s="798"/>
      <c r="AD26" s="798"/>
      <c r="AE26" s="798"/>
      <c r="AF26" s="892" t="s">
        <v>396</v>
      </c>
      <c r="AG26" s="893"/>
      <c r="AH26" s="893"/>
      <c r="AI26" s="893"/>
      <c r="AJ26" s="894"/>
      <c r="AK26" s="798" t="s">
        <v>397</v>
      </c>
      <c r="AL26" s="798"/>
      <c r="AM26" s="798"/>
      <c r="AN26" s="798"/>
      <c r="AO26" s="799"/>
      <c r="AP26" s="797" t="s">
        <v>398</v>
      </c>
      <c r="AQ26" s="798"/>
      <c r="AR26" s="798"/>
      <c r="AS26" s="798"/>
      <c r="AT26" s="799"/>
      <c r="AU26" s="797" t="s">
        <v>399</v>
      </c>
      <c r="AV26" s="798"/>
      <c r="AW26" s="798"/>
      <c r="AX26" s="798"/>
      <c r="AY26" s="799"/>
      <c r="AZ26" s="797" t="s">
        <v>400</v>
      </c>
      <c r="BA26" s="798"/>
      <c r="BB26" s="798"/>
      <c r="BC26" s="798"/>
      <c r="BD26" s="799"/>
      <c r="BE26" s="797" t="s">
        <v>376</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5">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2">
      <c r="A28" s="266">
        <v>1</v>
      </c>
      <c r="B28" s="811" t="s">
        <v>401</v>
      </c>
      <c r="C28" s="812"/>
      <c r="D28" s="812"/>
      <c r="E28" s="812"/>
      <c r="F28" s="812"/>
      <c r="G28" s="812"/>
      <c r="H28" s="812"/>
      <c r="I28" s="812"/>
      <c r="J28" s="812"/>
      <c r="K28" s="812"/>
      <c r="L28" s="812"/>
      <c r="M28" s="812"/>
      <c r="N28" s="812"/>
      <c r="O28" s="812"/>
      <c r="P28" s="813"/>
      <c r="Q28" s="902">
        <v>22620</v>
      </c>
      <c r="R28" s="903"/>
      <c r="S28" s="903"/>
      <c r="T28" s="903"/>
      <c r="U28" s="903"/>
      <c r="V28" s="903">
        <v>22470</v>
      </c>
      <c r="W28" s="903"/>
      <c r="X28" s="903"/>
      <c r="Y28" s="903"/>
      <c r="Z28" s="903"/>
      <c r="AA28" s="903">
        <v>150</v>
      </c>
      <c r="AB28" s="903"/>
      <c r="AC28" s="903"/>
      <c r="AD28" s="903"/>
      <c r="AE28" s="904"/>
      <c r="AF28" s="905">
        <v>150</v>
      </c>
      <c r="AG28" s="903"/>
      <c r="AH28" s="903"/>
      <c r="AI28" s="903"/>
      <c r="AJ28" s="906"/>
      <c r="AK28" s="907">
        <v>2045</v>
      </c>
      <c r="AL28" s="898"/>
      <c r="AM28" s="898"/>
      <c r="AN28" s="898"/>
      <c r="AO28" s="898"/>
      <c r="AP28" s="898" t="s">
        <v>585</v>
      </c>
      <c r="AQ28" s="898"/>
      <c r="AR28" s="898"/>
      <c r="AS28" s="898"/>
      <c r="AT28" s="898"/>
      <c r="AU28" s="898" t="s">
        <v>586</v>
      </c>
      <c r="AV28" s="898"/>
      <c r="AW28" s="898"/>
      <c r="AX28" s="898"/>
      <c r="AY28" s="898"/>
      <c r="AZ28" s="899" t="s">
        <v>584</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2">
      <c r="A29" s="266">
        <v>2</v>
      </c>
      <c r="B29" s="835" t="s">
        <v>402</v>
      </c>
      <c r="C29" s="836"/>
      <c r="D29" s="836"/>
      <c r="E29" s="836"/>
      <c r="F29" s="836"/>
      <c r="G29" s="836"/>
      <c r="H29" s="836"/>
      <c r="I29" s="836"/>
      <c r="J29" s="836"/>
      <c r="K29" s="836"/>
      <c r="L29" s="836"/>
      <c r="M29" s="836"/>
      <c r="N29" s="836"/>
      <c r="O29" s="836"/>
      <c r="P29" s="837"/>
      <c r="Q29" s="838">
        <v>15061</v>
      </c>
      <c r="R29" s="839"/>
      <c r="S29" s="839"/>
      <c r="T29" s="839"/>
      <c r="U29" s="839"/>
      <c r="V29" s="839">
        <v>14941</v>
      </c>
      <c r="W29" s="839"/>
      <c r="X29" s="839"/>
      <c r="Y29" s="839"/>
      <c r="Z29" s="839"/>
      <c r="AA29" s="839">
        <v>120</v>
      </c>
      <c r="AB29" s="839"/>
      <c r="AC29" s="839"/>
      <c r="AD29" s="839"/>
      <c r="AE29" s="840"/>
      <c r="AF29" s="841">
        <v>120</v>
      </c>
      <c r="AG29" s="842"/>
      <c r="AH29" s="842"/>
      <c r="AI29" s="842"/>
      <c r="AJ29" s="843"/>
      <c r="AK29" s="910">
        <v>2261</v>
      </c>
      <c r="AL29" s="911"/>
      <c r="AM29" s="911"/>
      <c r="AN29" s="911"/>
      <c r="AO29" s="911"/>
      <c r="AP29" s="911" t="s">
        <v>587</v>
      </c>
      <c r="AQ29" s="911"/>
      <c r="AR29" s="911"/>
      <c r="AS29" s="911"/>
      <c r="AT29" s="911"/>
      <c r="AU29" s="911" t="s">
        <v>588</v>
      </c>
      <c r="AV29" s="911"/>
      <c r="AW29" s="911"/>
      <c r="AX29" s="911"/>
      <c r="AY29" s="911"/>
      <c r="AZ29" s="912" t="s">
        <v>582</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2">
      <c r="A30" s="266">
        <v>3</v>
      </c>
      <c r="B30" s="835" t="s">
        <v>403</v>
      </c>
      <c r="C30" s="836"/>
      <c r="D30" s="836"/>
      <c r="E30" s="836"/>
      <c r="F30" s="836"/>
      <c r="G30" s="836"/>
      <c r="H30" s="836"/>
      <c r="I30" s="836"/>
      <c r="J30" s="836"/>
      <c r="K30" s="836"/>
      <c r="L30" s="836"/>
      <c r="M30" s="836"/>
      <c r="N30" s="836"/>
      <c r="O30" s="836"/>
      <c r="P30" s="837"/>
      <c r="Q30" s="838">
        <v>2752</v>
      </c>
      <c r="R30" s="839"/>
      <c r="S30" s="839"/>
      <c r="T30" s="839"/>
      <c r="U30" s="839"/>
      <c r="V30" s="839">
        <v>2658</v>
      </c>
      <c r="W30" s="839"/>
      <c r="X30" s="839"/>
      <c r="Y30" s="839"/>
      <c r="Z30" s="839"/>
      <c r="AA30" s="839">
        <v>94</v>
      </c>
      <c r="AB30" s="839"/>
      <c r="AC30" s="839"/>
      <c r="AD30" s="839"/>
      <c r="AE30" s="840"/>
      <c r="AF30" s="841">
        <v>94</v>
      </c>
      <c r="AG30" s="842"/>
      <c r="AH30" s="842"/>
      <c r="AI30" s="842"/>
      <c r="AJ30" s="843"/>
      <c r="AK30" s="910">
        <v>1932</v>
      </c>
      <c r="AL30" s="911"/>
      <c r="AM30" s="911"/>
      <c r="AN30" s="911"/>
      <c r="AO30" s="911"/>
      <c r="AP30" s="911" t="s">
        <v>587</v>
      </c>
      <c r="AQ30" s="911"/>
      <c r="AR30" s="911"/>
      <c r="AS30" s="911"/>
      <c r="AT30" s="911"/>
      <c r="AU30" s="911" t="s">
        <v>588</v>
      </c>
      <c r="AV30" s="911"/>
      <c r="AW30" s="911"/>
      <c r="AX30" s="911"/>
      <c r="AY30" s="911"/>
      <c r="AZ30" s="912" t="s">
        <v>583</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2">
      <c r="A31" s="266">
        <v>4</v>
      </c>
      <c r="B31" s="835" t="s">
        <v>404</v>
      </c>
      <c r="C31" s="836"/>
      <c r="D31" s="836"/>
      <c r="E31" s="836"/>
      <c r="F31" s="836"/>
      <c r="G31" s="836"/>
      <c r="H31" s="836"/>
      <c r="I31" s="836"/>
      <c r="J31" s="836"/>
      <c r="K31" s="836"/>
      <c r="L31" s="836"/>
      <c r="M31" s="836"/>
      <c r="N31" s="836"/>
      <c r="O31" s="836"/>
      <c r="P31" s="837"/>
      <c r="Q31" s="838">
        <v>11435</v>
      </c>
      <c r="R31" s="839"/>
      <c r="S31" s="839"/>
      <c r="T31" s="839"/>
      <c r="U31" s="839"/>
      <c r="V31" s="839">
        <v>12107</v>
      </c>
      <c r="W31" s="839"/>
      <c r="X31" s="839"/>
      <c r="Y31" s="839"/>
      <c r="Z31" s="839"/>
      <c r="AA31" s="839" t="s">
        <v>594</v>
      </c>
      <c r="AB31" s="839"/>
      <c r="AC31" s="839"/>
      <c r="AD31" s="839"/>
      <c r="AE31" s="840"/>
      <c r="AF31" s="841">
        <v>130</v>
      </c>
      <c r="AG31" s="842"/>
      <c r="AH31" s="842"/>
      <c r="AI31" s="842"/>
      <c r="AJ31" s="843"/>
      <c r="AK31" s="910">
        <v>1361</v>
      </c>
      <c r="AL31" s="911"/>
      <c r="AM31" s="911"/>
      <c r="AN31" s="911"/>
      <c r="AO31" s="911"/>
      <c r="AP31" s="911">
        <v>5191</v>
      </c>
      <c r="AQ31" s="911"/>
      <c r="AR31" s="911"/>
      <c r="AS31" s="911"/>
      <c r="AT31" s="911"/>
      <c r="AU31" s="911">
        <v>3275</v>
      </c>
      <c r="AV31" s="911"/>
      <c r="AW31" s="911"/>
      <c r="AX31" s="911"/>
      <c r="AY31" s="911"/>
      <c r="AZ31" s="912" t="s">
        <v>582</v>
      </c>
      <c r="BA31" s="912"/>
      <c r="BB31" s="912"/>
      <c r="BC31" s="912"/>
      <c r="BD31" s="912"/>
      <c r="BE31" s="908" t="s">
        <v>405</v>
      </c>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2">
      <c r="A32" s="266">
        <v>5</v>
      </c>
      <c r="B32" s="835" t="s">
        <v>406</v>
      </c>
      <c r="C32" s="836"/>
      <c r="D32" s="836"/>
      <c r="E32" s="836"/>
      <c r="F32" s="836"/>
      <c r="G32" s="836"/>
      <c r="H32" s="836"/>
      <c r="I32" s="836"/>
      <c r="J32" s="836"/>
      <c r="K32" s="836"/>
      <c r="L32" s="836"/>
      <c r="M32" s="836"/>
      <c r="N32" s="836"/>
      <c r="O32" s="836"/>
      <c r="P32" s="837"/>
      <c r="Q32" s="838">
        <v>6795</v>
      </c>
      <c r="R32" s="839"/>
      <c r="S32" s="839"/>
      <c r="T32" s="839"/>
      <c r="U32" s="839"/>
      <c r="V32" s="839">
        <v>6640</v>
      </c>
      <c r="W32" s="839"/>
      <c r="X32" s="839"/>
      <c r="Y32" s="839"/>
      <c r="Z32" s="839"/>
      <c r="AA32" s="839">
        <v>155</v>
      </c>
      <c r="AB32" s="839"/>
      <c r="AC32" s="839"/>
      <c r="AD32" s="839"/>
      <c r="AE32" s="840"/>
      <c r="AF32" s="841">
        <v>155</v>
      </c>
      <c r="AG32" s="842"/>
      <c r="AH32" s="842"/>
      <c r="AI32" s="842"/>
      <c r="AJ32" s="843"/>
      <c r="AK32" s="910">
        <v>1370</v>
      </c>
      <c r="AL32" s="911"/>
      <c r="AM32" s="911"/>
      <c r="AN32" s="911"/>
      <c r="AO32" s="911"/>
      <c r="AP32" s="911">
        <v>28531</v>
      </c>
      <c r="AQ32" s="911"/>
      <c r="AR32" s="911"/>
      <c r="AS32" s="911"/>
      <c r="AT32" s="911"/>
      <c r="AU32" s="911">
        <v>13809</v>
      </c>
      <c r="AV32" s="911"/>
      <c r="AW32" s="911"/>
      <c r="AX32" s="911"/>
      <c r="AY32" s="911"/>
      <c r="AZ32" s="912" t="s">
        <v>583</v>
      </c>
      <c r="BA32" s="912"/>
      <c r="BB32" s="912"/>
      <c r="BC32" s="912"/>
      <c r="BD32" s="912"/>
      <c r="BE32" s="908" t="s">
        <v>407</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2">
      <c r="A33" s="266">
        <v>6</v>
      </c>
      <c r="B33" s="835"/>
      <c r="C33" s="836"/>
      <c r="D33" s="836"/>
      <c r="E33" s="836"/>
      <c r="F33" s="836"/>
      <c r="G33" s="836"/>
      <c r="H33" s="836"/>
      <c r="I33" s="836"/>
      <c r="J33" s="836"/>
      <c r="K33" s="836"/>
      <c r="L33" s="836"/>
      <c r="M33" s="836"/>
      <c r="N33" s="836"/>
      <c r="O33" s="836"/>
      <c r="P33" s="837"/>
      <c r="Q33" s="838"/>
      <c r="R33" s="839"/>
      <c r="S33" s="839"/>
      <c r="T33" s="839"/>
      <c r="U33" s="839"/>
      <c r="V33" s="839"/>
      <c r="W33" s="839"/>
      <c r="X33" s="839"/>
      <c r="Y33" s="839"/>
      <c r="Z33" s="839"/>
      <c r="AA33" s="839"/>
      <c r="AB33" s="839"/>
      <c r="AC33" s="839"/>
      <c r="AD33" s="839"/>
      <c r="AE33" s="840"/>
      <c r="AF33" s="841"/>
      <c r="AG33" s="842"/>
      <c r="AH33" s="842"/>
      <c r="AI33" s="842"/>
      <c r="AJ33" s="843"/>
      <c r="AK33" s="910"/>
      <c r="AL33" s="911"/>
      <c r="AM33" s="911"/>
      <c r="AN33" s="911"/>
      <c r="AO33" s="911"/>
      <c r="AP33" s="911"/>
      <c r="AQ33" s="911"/>
      <c r="AR33" s="911"/>
      <c r="AS33" s="911"/>
      <c r="AT33" s="911"/>
      <c r="AU33" s="911"/>
      <c r="AV33" s="911"/>
      <c r="AW33" s="911"/>
      <c r="AX33" s="911"/>
      <c r="AY33" s="911"/>
      <c r="AZ33" s="912"/>
      <c r="BA33" s="912"/>
      <c r="BB33" s="912"/>
      <c r="BC33" s="912"/>
      <c r="BD33" s="912"/>
      <c r="BE33" s="908"/>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2">
      <c r="A34" s="26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10"/>
      <c r="AL34" s="911"/>
      <c r="AM34" s="911"/>
      <c r="AN34" s="911"/>
      <c r="AO34" s="911"/>
      <c r="AP34" s="911"/>
      <c r="AQ34" s="911"/>
      <c r="AR34" s="911"/>
      <c r="AS34" s="911"/>
      <c r="AT34" s="911"/>
      <c r="AU34" s="911"/>
      <c r="AV34" s="911"/>
      <c r="AW34" s="911"/>
      <c r="AX34" s="911"/>
      <c r="AY34" s="911"/>
      <c r="AZ34" s="912"/>
      <c r="BA34" s="912"/>
      <c r="BB34" s="912"/>
      <c r="BC34" s="912"/>
      <c r="BD34" s="912"/>
      <c r="BE34" s="908"/>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2">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2">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2">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2">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2">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2">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2">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2">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2">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2">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2">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2">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2">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2">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2">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2">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2">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2">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2">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2">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2">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2">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2">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2">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2">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2">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5">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2">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408</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5">
      <c r="A63" s="264" t="s">
        <v>389</v>
      </c>
      <c r="B63" s="870" t="s">
        <v>409</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648</v>
      </c>
      <c r="AG63" s="922"/>
      <c r="AH63" s="922"/>
      <c r="AI63" s="922"/>
      <c r="AJ63" s="923"/>
      <c r="AK63" s="924"/>
      <c r="AL63" s="919"/>
      <c r="AM63" s="919"/>
      <c r="AN63" s="919"/>
      <c r="AO63" s="919"/>
      <c r="AP63" s="922">
        <v>33722</v>
      </c>
      <c r="AQ63" s="922"/>
      <c r="AR63" s="922"/>
      <c r="AS63" s="922"/>
      <c r="AT63" s="922"/>
      <c r="AU63" s="922">
        <v>17084</v>
      </c>
      <c r="AV63" s="922"/>
      <c r="AW63" s="922"/>
      <c r="AX63" s="922"/>
      <c r="AY63" s="922"/>
      <c r="AZ63" s="926"/>
      <c r="BA63" s="926"/>
      <c r="BB63" s="926"/>
      <c r="BC63" s="926"/>
      <c r="BD63" s="926"/>
      <c r="BE63" s="927"/>
      <c r="BF63" s="927"/>
      <c r="BG63" s="927"/>
      <c r="BH63" s="927"/>
      <c r="BI63" s="928"/>
      <c r="BJ63" s="929" t="s">
        <v>236</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2">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5">
      <c r="A65" s="252" t="s">
        <v>410</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2">
      <c r="A66" s="820" t="s">
        <v>411</v>
      </c>
      <c r="B66" s="821"/>
      <c r="C66" s="821"/>
      <c r="D66" s="821"/>
      <c r="E66" s="821"/>
      <c r="F66" s="821"/>
      <c r="G66" s="821"/>
      <c r="H66" s="821"/>
      <c r="I66" s="821"/>
      <c r="J66" s="821"/>
      <c r="K66" s="821"/>
      <c r="L66" s="821"/>
      <c r="M66" s="821"/>
      <c r="N66" s="821"/>
      <c r="O66" s="821"/>
      <c r="P66" s="822"/>
      <c r="Q66" s="797" t="s">
        <v>393</v>
      </c>
      <c r="R66" s="798"/>
      <c r="S66" s="798"/>
      <c r="T66" s="798"/>
      <c r="U66" s="799"/>
      <c r="V66" s="797" t="s">
        <v>394</v>
      </c>
      <c r="W66" s="798"/>
      <c r="X66" s="798"/>
      <c r="Y66" s="798"/>
      <c r="Z66" s="799"/>
      <c r="AA66" s="797" t="s">
        <v>395</v>
      </c>
      <c r="AB66" s="798"/>
      <c r="AC66" s="798"/>
      <c r="AD66" s="798"/>
      <c r="AE66" s="799"/>
      <c r="AF66" s="932" t="s">
        <v>412</v>
      </c>
      <c r="AG66" s="893"/>
      <c r="AH66" s="893"/>
      <c r="AI66" s="893"/>
      <c r="AJ66" s="933"/>
      <c r="AK66" s="797" t="s">
        <v>413</v>
      </c>
      <c r="AL66" s="821"/>
      <c r="AM66" s="821"/>
      <c r="AN66" s="821"/>
      <c r="AO66" s="822"/>
      <c r="AP66" s="797" t="s">
        <v>414</v>
      </c>
      <c r="AQ66" s="798"/>
      <c r="AR66" s="798"/>
      <c r="AS66" s="798"/>
      <c r="AT66" s="799"/>
      <c r="AU66" s="797" t="s">
        <v>415</v>
      </c>
      <c r="AV66" s="798"/>
      <c r="AW66" s="798"/>
      <c r="AX66" s="798"/>
      <c r="AY66" s="799"/>
      <c r="AZ66" s="797" t="s">
        <v>376</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5">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2">
      <c r="A68" s="258">
        <v>1</v>
      </c>
      <c r="B68" s="949" t="s">
        <v>579</v>
      </c>
      <c r="C68" s="950"/>
      <c r="D68" s="950"/>
      <c r="E68" s="950"/>
      <c r="F68" s="950"/>
      <c r="G68" s="950"/>
      <c r="H68" s="950"/>
      <c r="I68" s="950"/>
      <c r="J68" s="950"/>
      <c r="K68" s="950"/>
      <c r="L68" s="950"/>
      <c r="M68" s="950"/>
      <c r="N68" s="950"/>
      <c r="O68" s="950"/>
      <c r="P68" s="951"/>
      <c r="Q68" s="952">
        <v>400</v>
      </c>
      <c r="R68" s="946"/>
      <c r="S68" s="946"/>
      <c r="T68" s="946"/>
      <c r="U68" s="946"/>
      <c r="V68" s="946">
        <v>363</v>
      </c>
      <c r="W68" s="946"/>
      <c r="X68" s="946"/>
      <c r="Y68" s="946"/>
      <c r="Z68" s="946"/>
      <c r="AA68" s="946">
        <v>37</v>
      </c>
      <c r="AB68" s="946"/>
      <c r="AC68" s="946"/>
      <c r="AD68" s="946"/>
      <c r="AE68" s="946"/>
      <c r="AF68" s="946">
        <v>37</v>
      </c>
      <c r="AG68" s="946"/>
      <c r="AH68" s="946"/>
      <c r="AI68" s="946"/>
      <c r="AJ68" s="946"/>
      <c r="AK68" s="946" t="s">
        <v>582</v>
      </c>
      <c r="AL68" s="946"/>
      <c r="AM68" s="946"/>
      <c r="AN68" s="946"/>
      <c r="AO68" s="946"/>
      <c r="AP68" s="946">
        <v>83</v>
      </c>
      <c r="AQ68" s="946"/>
      <c r="AR68" s="946"/>
      <c r="AS68" s="946"/>
      <c r="AT68" s="946"/>
      <c r="AU68" s="946">
        <v>30</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2">
      <c r="A69" s="261">
        <v>2</v>
      </c>
      <c r="B69" s="953" t="s">
        <v>580</v>
      </c>
      <c r="C69" s="954"/>
      <c r="D69" s="954"/>
      <c r="E69" s="954"/>
      <c r="F69" s="954"/>
      <c r="G69" s="954"/>
      <c r="H69" s="954"/>
      <c r="I69" s="954"/>
      <c r="J69" s="954"/>
      <c r="K69" s="954"/>
      <c r="L69" s="954"/>
      <c r="M69" s="954"/>
      <c r="N69" s="954"/>
      <c r="O69" s="954"/>
      <c r="P69" s="955"/>
      <c r="Q69" s="956">
        <v>4857</v>
      </c>
      <c r="R69" s="911"/>
      <c r="S69" s="911"/>
      <c r="T69" s="911"/>
      <c r="U69" s="911"/>
      <c r="V69" s="911">
        <v>3573</v>
      </c>
      <c r="W69" s="911"/>
      <c r="X69" s="911"/>
      <c r="Y69" s="911"/>
      <c r="Z69" s="911"/>
      <c r="AA69" s="911">
        <v>1284</v>
      </c>
      <c r="AB69" s="911"/>
      <c r="AC69" s="911"/>
      <c r="AD69" s="911"/>
      <c r="AE69" s="911"/>
      <c r="AF69" s="911">
        <v>1284</v>
      </c>
      <c r="AG69" s="911"/>
      <c r="AH69" s="911"/>
      <c r="AI69" s="911"/>
      <c r="AJ69" s="911"/>
      <c r="AK69" s="911">
        <v>636</v>
      </c>
      <c r="AL69" s="911"/>
      <c r="AM69" s="911"/>
      <c r="AN69" s="911"/>
      <c r="AO69" s="911"/>
      <c r="AP69" s="911" t="s">
        <v>589</v>
      </c>
      <c r="AQ69" s="911"/>
      <c r="AR69" s="911"/>
      <c r="AS69" s="911"/>
      <c r="AT69" s="911"/>
      <c r="AU69" s="911" t="s">
        <v>589</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2">
      <c r="A70" s="261">
        <v>3</v>
      </c>
      <c r="B70" s="953" t="s">
        <v>581</v>
      </c>
      <c r="C70" s="954"/>
      <c r="D70" s="954"/>
      <c r="E70" s="954"/>
      <c r="F70" s="954"/>
      <c r="G70" s="954"/>
      <c r="H70" s="954"/>
      <c r="I70" s="954"/>
      <c r="J70" s="954"/>
      <c r="K70" s="954"/>
      <c r="L70" s="954"/>
      <c r="M70" s="954"/>
      <c r="N70" s="954"/>
      <c r="O70" s="954"/>
      <c r="P70" s="955"/>
      <c r="Q70" s="956">
        <v>904813</v>
      </c>
      <c r="R70" s="911"/>
      <c r="S70" s="911"/>
      <c r="T70" s="911"/>
      <c r="U70" s="911"/>
      <c r="V70" s="911">
        <v>891291</v>
      </c>
      <c r="W70" s="911"/>
      <c r="X70" s="911"/>
      <c r="Y70" s="911"/>
      <c r="Z70" s="911"/>
      <c r="AA70" s="911">
        <v>13521</v>
      </c>
      <c r="AB70" s="911"/>
      <c r="AC70" s="911"/>
      <c r="AD70" s="911"/>
      <c r="AE70" s="911"/>
      <c r="AF70" s="911">
        <v>13521</v>
      </c>
      <c r="AG70" s="911"/>
      <c r="AH70" s="911"/>
      <c r="AI70" s="911"/>
      <c r="AJ70" s="911"/>
      <c r="AK70" s="911">
        <v>6476</v>
      </c>
      <c r="AL70" s="911"/>
      <c r="AM70" s="911"/>
      <c r="AN70" s="911"/>
      <c r="AO70" s="911"/>
      <c r="AP70" s="911" t="s">
        <v>588</v>
      </c>
      <c r="AQ70" s="911"/>
      <c r="AR70" s="911"/>
      <c r="AS70" s="911"/>
      <c r="AT70" s="911"/>
      <c r="AU70" s="911" t="s">
        <v>590</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2">
      <c r="A71" s="261">
        <v>4</v>
      </c>
      <c r="B71" s="953"/>
      <c r="C71" s="954"/>
      <c r="D71" s="954"/>
      <c r="E71" s="954"/>
      <c r="F71" s="954"/>
      <c r="G71" s="954"/>
      <c r="H71" s="954"/>
      <c r="I71" s="954"/>
      <c r="J71" s="954"/>
      <c r="K71" s="954"/>
      <c r="L71" s="954"/>
      <c r="M71" s="954"/>
      <c r="N71" s="954"/>
      <c r="O71" s="954"/>
      <c r="P71" s="955"/>
      <c r="Q71" s="956"/>
      <c r="R71" s="911"/>
      <c r="S71" s="911"/>
      <c r="T71" s="911"/>
      <c r="U71" s="911"/>
      <c r="V71" s="911"/>
      <c r="W71" s="911"/>
      <c r="X71" s="911"/>
      <c r="Y71" s="911"/>
      <c r="Z71" s="911"/>
      <c r="AA71" s="911"/>
      <c r="AB71" s="911"/>
      <c r="AC71" s="911"/>
      <c r="AD71" s="911"/>
      <c r="AE71" s="911"/>
      <c r="AF71" s="911"/>
      <c r="AG71" s="911"/>
      <c r="AH71" s="911"/>
      <c r="AI71" s="911"/>
      <c r="AJ71" s="911"/>
      <c r="AK71" s="911"/>
      <c r="AL71" s="911"/>
      <c r="AM71" s="911"/>
      <c r="AN71" s="911"/>
      <c r="AO71" s="911"/>
      <c r="AP71" s="911"/>
      <c r="AQ71" s="911"/>
      <c r="AR71" s="911"/>
      <c r="AS71" s="911"/>
      <c r="AT71" s="911"/>
      <c r="AU71" s="911"/>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2">
      <c r="A72" s="261">
        <v>5</v>
      </c>
      <c r="B72" s="953"/>
      <c r="C72" s="954"/>
      <c r="D72" s="954"/>
      <c r="E72" s="954"/>
      <c r="F72" s="954"/>
      <c r="G72" s="954"/>
      <c r="H72" s="954"/>
      <c r="I72" s="954"/>
      <c r="J72" s="954"/>
      <c r="K72" s="954"/>
      <c r="L72" s="954"/>
      <c r="M72" s="954"/>
      <c r="N72" s="954"/>
      <c r="O72" s="954"/>
      <c r="P72" s="955"/>
      <c r="Q72" s="956"/>
      <c r="R72" s="911"/>
      <c r="S72" s="911"/>
      <c r="T72" s="911"/>
      <c r="U72" s="911"/>
      <c r="V72" s="911"/>
      <c r="W72" s="911"/>
      <c r="X72" s="911"/>
      <c r="Y72" s="911"/>
      <c r="Z72" s="911"/>
      <c r="AA72" s="911"/>
      <c r="AB72" s="911"/>
      <c r="AC72" s="911"/>
      <c r="AD72" s="911"/>
      <c r="AE72" s="911"/>
      <c r="AF72" s="911"/>
      <c r="AG72" s="911"/>
      <c r="AH72" s="911"/>
      <c r="AI72" s="911"/>
      <c r="AJ72" s="911"/>
      <c r="AK72" s="911"/>
      <c r="AL72" s="911"/>
      <c r="AM72" s="911"/>
      <c r="AN72" s="911"/>
      <c r="AO72" s="911"/>
      <c r="AP72" s="911"/>
      <c r="AQ72" s="911"/>
      <c r="AR72" s="911"/>
      <c r="AS72" s="911"/>
      <c r="AT72" s="911"/>
      <c r="AU72" s="911"/>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2">
      <c r="A73" s="261">
        <v>6</v>
      </c>
      <c r="B73" s="953"/>
      <c r="C73" s="954"/>
      <c r="D73" s="954"/>
      <c r="E73" s="954"/>
      <c r="F73" s="954"/>
      <c r="G73" s="954"/>
      <c r="H73" s="954"/>
      <c r="I73" s="954"/>
      <c r="J73" s="954"/>
      <c r="K73" s="954"/>
      <c r="L73" s="954"/>
      <c r="M73" s="954"/>
      <c r="N73" s="954"/>
      <c r="O73" s="954"/>
      <c r="P73" s="955"/>
      <c r="Q73" s="956"/>
      <c r="R73" s="911"/>
      <c r="S73" s="911"/>
      <c r="T73" s="911"/>
      <c r="U73" s="911"/>
      <c r="V73" s="911"/>
      <c r="W73" s="911"/>
      <c r="X73" s="911"/>
      <c r="Y73" s="911"/>
      <c r="Z73" s="911"/>
      <c r="AA73" s="911"/>
      <c r="AB73" s="911"/>
      <c r="AC73" s="911"/>
      <c r="AD73" s="911"/>
      <c r="AE73" s="911"/>
      <c r="AF73" s="911"/>
      <c r="AG73" s="911"/>
      <c r="AH73" s="911"/>
      <c r="AI73" s="911"/>
      <c r="AJ73" s="911"/>
      <c r="AK73" s="911"/>
      <c r="AL73" s="911"/>
      <c r="AM73" s="911"/>
      <c r="AN73" s="911"/>
      <c r="AO73" s="911"/>
      <c r="AP73" s="911"/>
      <c r="AQ73" s="911"/>
      <c r="AR73" s="911"/>
      <c r="AS73" s="911"/>
      <c r="AT73" s="911"/>
      <c r="AU73" s="911"/>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2">
      <c r="A74" s="261">
        <v>7</v>
      </c>
      <c r="B74" s="953"/>
      <c r="C74" s="954"/>
      <c r="D74" s="954"/>
      <c r="E74" s="954"/>
      <c r="F74" s="954"/>
      <c r="G74" s="954"/>
      <c r="H74" s="954"/>
      <c r="I74" s="954"/>
      <c r="J74" s="954"/>
      <c r="K74" s="954"/>
      <c r="L74" s="954"/>
      <c r="M74" s="954"/>
      <c r="N74" s="954"/>
      <c r="O74" s="954"/>
      <c r="P74" s="955"/>
      <c r="Q74" s="956"/>
      <c r="R74" s="911"/>
      <c r="S74" s="911"/>
      <c r="T74" s="911"/>
      <c r="U74" s="911"/>
      <c r="V74" s="911"/>
      <c r="W74" s="911"/>
      <c r="X74" s="911"/>
      <c r="Y74" s="911"/>
      <c r="Z74" s="911"/>
      <c r="AA74" s="911"/>
      <c r="AB74" s="911"/>
      <c r="AC74" s="911"/>
      <c r="AD74" s="911"/>
      <c r="AE74" s="911"/>
      <c r="AF74" s="911"/>
      <c r="AG74" s="911"/>
      <c r="AH74" s="911"/>
      <c r="AI74" s="911"/>
      <c r="AJ74" s="911"/>
      <c r="AK74" s="911"/>
      <c r="AL74" s="911"/>
      <c r="AM74" s="911"/>
      <c r="AN74" s="911"/>
      <c r="AO74" s="911"/>
      <c r="AP74" s="911"/>
      <c r="AQ74" s="911"/>
      <c r="AR74" s="911"/>
      <c r="AS74" s="911"/>
      <c r="AT74" s="911"/>
      <c r="AU74" s="911"/>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2">
      <c r="A75" s="261">
        <v>8</v>
      </c>
      <c r="B75" s="953"/>
      <c r="C75" s="954"/>
      <c r="D75" s="954"/>
      <c r="E75" s="954"/>
      <c r="F75" s="954"/>
      <c r="G75" s="954"/>
      <c r="H75" s="954"/>
      <c r="I75" s="954"/>
      <c r="J75" s="954"/>
      <c r="K75" s="954"/>
      <c r="L75" s="954"/>
      <c r="M75" s="954"/>
      <c r="N75" s="954"/>
      <c r="O75" s="954"/>
      <c r="P75" s="955"/>
      <c r="Q75" s="959"/>
      <c r="R75" s="960"/>
      <c r="S75" s="960"/>
      <c r="T75" s="960"/>
      <c r="U75" s="910"/>
      <c r="V75" s="961"/>
      <c r="W75" s="960"/>
      <c r="X75" s="960"/>
      <c r="Y75" s="960"/>
      <c r="Z75" s="910"/>
      <c r="AA75" s="961"/>
      <c r="AB75" s="960"/>
      <c r="AC75" s="960"/>
      <c r="AD75" s="960"/>
      <c r="AE75" s="910"/>
      <c r="AF75" s="961"/>
      <c r="AG75" s="960"/>
      <c r="AH75" s="960"/>
      <c r="AI75" s="960"/>
      <c r="AJ75" s="910"/>
      <c r="AK75" s="961"/>
      <c r="AL75" s="960"/>
      <c r="AM75" s="960"/>
      <c r="AN75" s="960"/>
      <c r="AO75" s="910"/>
      <c r="AP75" s="961"/>
      <c r="AQ75" s="960"/>
      <c r="AR75" s="960"/>
      <c r="AS75" s="960"/>
      <c r="AT75" s="910"/>
      <c r="AU75" s="961"/>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2">
      <c r="A76" s="261">
        <v>9</v>
      </c>
      <c r="B76" s="953"/>
      <c r="C76" s="954"/>
      <c r="D76" s="954"/>
      <c r="E76" s="954"/>
      <c r="F76" s="954"/>
      <c r="G76" s="954"/>
      <c r="H76" s="954"/>
      <c r="I76" s="954"/>
      <c r="J76" s="954"/>
      <c r="K76" s="954"/>
      <c r="L76" s="954"/>
      <c r="M76" s="954"/>
      <c r="N76" s="954"/>
      <c r="O76" s="954"/>
      <c r="P76" s="955"/>
      <c r="Q76" s="959"/>
      <c r="R76" s="960"/>
      <c r="S76" s="960"/>
      <c r="T76" s="960"/>
      <c r="U76" s="910"/>
      <c r="V76" s="961"/>
      <c r="W76" s="960"/>
      <c r="X76" s="960"/>
      <c r="Y76" s="960"/>
      <c r="Z76" s="910"/>
      <c r="AA76" s="961"/>
      <c r="AB76" s="960"/>
      <c r="AC76" s="960"/>
      <c r="AD76" s="960"/>
      <c r="AE76" s="910"/>
      <c r="AF76" s="961"/>
      <c r="AG76" s="960"/>
      <c r="AH76" s="960"/>
      <c r="AI76" s="960"/>
      <c r="AJ76" s="910"/>
      <c r="AK76" s="961"/>
      <c r="AL76" s="960"/>
      <c r="AM76" s="960"/>
      <c r="AN76" s="960"/>
      <c r="AO76" s="910"/>
      <c r="AP76" s="961"/>
      <c r="AQ76" s="960"/>
      <c r="AR76" s="960"/>
      <c r="AS76" s="960"/>
      <c r="AT76" s="910"/>
      <c r="AU76" s="961"/>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2">
      <c r="A77" s="261">
        <v>10</v>
      </c>
      <c r="B77" s="953"/>
      <c r="C77" s="954"/>
      <c r="D77" s="954"/>
      <c r="E77" s="954"/>
      <c r="F77" s="954"/>
      <c r="G77" s="954"/>
      <c r="H77" s="954"/>
      <c r="I77" s="954"/>
      <c r="J77" s="954"/>
      <c r="K77" s="954"/>
      <c r="L77" s="954"/>
      <c r="M77" s="954"/>
      <c r="N77" s="954"/>
      <c r="O77" s="954"/>
      <c r="P77" s="955"/>
      <c r="Q77" s="959"/>
      <c r="R77" s="960"/>
      <c r="S77" s="960"/>
      <c r="T77" s="960"/>
      <c r="U77" s="910"/>
      <c r="V77" s="961"/>
      <c r="W77" s="960"/>
      <c r="X77" s="960"/>
      <c r="Y77" s="960"/>
      <c r="Z77" s="910"/>
      <c r="AA77" s="961"/>
      <c r="AB77" s="960"/>
      <c r="AC77" s="960"/>
      <c r="AD77" s="960"/>
      <c r="AE77" s="910"/>
      <c r="AF77" s="961"/>
      <c r="AG77" s="960"/>
      <c r="AH77" s="960"/>
      <c r="AI77" s="960"/>
      <c r="AJ77" s="910"/>
      <c r="AK77" s="961"/>
      <c r="AL77" s="960"/>
      <c r="AM77" s="960"/>
      <c r="AN77" s="960"/>
      <c r="AO77" s="910"/>
      <c r="AP77" s="961"/>
      <c r="AQ77" s="960"/>
      <c r="AR77" s="960"/>
      <c r="AS77" s="960"/>
      <c r="AT77" s="910"/>
      <c r="AU77" s="961"/>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2">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2">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2">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2">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2">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2">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2">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2">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2">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2">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5">
      <c r="A88" s="264" t="s">
        <v>389</v>
      </c>
      <c r="B88" s="870" t="s">
        <v>416</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14842</v>
      </c>
      <c r="AG88" s="922"/>
      <c r="AH88" s="922"/>
      <c r="AI88" s="922"/>
      <c r="AJ88" s="922"/>
      <c r="AK88" s="919"/>
      <c r="AL88" s="919"/>
      <c r="AM88" s="919"/>
      <c r="AN88" s="919"/>
      <c r="AO88" s="919"/>
      <c r="AP88" s="922">
        <v>83</v>
      </c>
      <c r="AQ88" s="922"/>
      <c r="AR88" s="922"/>
      <c r="AS88" s="922"/>
      <c r="AT88" s="922"/>
      <c r="AU88" s="922">
        <v>30</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2">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2">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2">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2">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2">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2">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2">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2">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2">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2">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2">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2">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2">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5">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389</v>
      </c>
      <c r="BR102" s="870" t="s">
        <v>417</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v>615</v>
      </c>
      <c r="CS102" s="930"/>
      <c r="CT102" s="930"/>
      <c r="CU102" s="930"/>
      <c r="CV102" s="973"/>
      <c r="CW102" s="972">
        <v>176</v>
      </c>
      <c r="CX102" s="930"/>
      <c r="CY102" s="930"/>
      <c r="CZ102" s="930"/>
      <c r="DA102" s="973"/>
      <c r="DB102" s="972" t="s">
        <v>591</v>
      </c>
      <c r="DC102" s="930"/>
      <c r="DD102" s="930"/>
      <c r="DE102" s="930"/>
      <c r="DF102" s="973"/>
      <c r="DG102" s="972" t="s">
        <v>591</v>
      </c>
      <c r="DH102" s="930"/>
      <c r="DI102" s="930"/>
      <c r="DJ102" s="930"/>
      <c r="DK102" s="973"/>
      <c r="DL102" s="972" t="s">
        <v>591</v>
      </c>
      <c r="DM102" s="930"/>
      <c r="DN102" s="930"/>
      <c r="DO102" s="930"/>
      <c r="DP102" s="973"/>
      <c r="DQ102" s="972" t="s">
        <v>591</v>
      </c>
      <c r="DR102" s="930"/>
      <c r="DS102" s="930"/>
      <c r="DT102" s="930"/>
      <c r="DU102" s="973"/>
      <c r="DV102" s="996"/>
      <c r="DW102" s="997"/>
      <c r="DX102" s="997"/>
      <c r="DY102" s="997"/>
      <c r="DZ102" s="998"/>
      <c r="EA102" s="246"/>
    </row>
    <row r="103" spans="1:131" s="247" customFormat="1" ht="26.25" customHeight="1" x14ac:dyDescent="0.2">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418</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2">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419</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2">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2">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5">
      <c r="A107" s="275" t="s">
        <v>420</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421</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2">
      <c r="A108" s="1001" t="s">
        <v>422</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423</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2">
      <c r="A109" s="994" t="s">
        <v>424</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425</v>
      </c>
      <c r="AB109" s="975"/>
      <c r="AC109" s="975"/>
      <c r="AD109" s="975"/>
      <c r="AE109" s="976"/>
      <c r="AF109" s="974" t="s">
        <v>308</v>
      </c>
      <c r="AG109" s="975"/>
      <c r="AH109" s="975"/>
      <c r="AI109" s="975"/>
      <c r="AJ109" s="976"/>
      <c r="AK109" s="974" t="s">
        <v>307</v>
      </c>
      <c r="AL109" s="975"/>
      <c r="AM109" s="975"/>
      <c r="AN109" s="975"/>
      <c r="AO109" s="976"/>
      <c r="AP109" s="974" t="s">
        <v>426</v>
      </c>
      <c r="AQ109" s="975"/>
      <c r="AR109" s="975"/>
      <c r="AS109" s="975"/>
      <c r="AT109" s="977"/>
      <c r="AU109" s="994" t="s">
        <v>424</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425</v>
      </c>
      <c r="BR109" s="975"/>
      <c r="BS109" s="975"/>
      <c r="BT109" s="975"/>
      <c r="BU109" s="976"/>
      <c r="BV109" s="974" t="s">
        <v>308</v>
      </c>
      <c r="BW109" s="975"/>
      <c r="BX109" s="975"/>
      <c r="BY109" s="975"/>
      <c r="BZ109" s="976"/>
      <c r="CA109" s="974" t="s">
        <v>307</v>
      </c>
      <c r="CB109" s="975"/>
      <c r="CC109" s="975"/>
      <c r="CD109" s="975"/>
      <c r="CE109" s="976"/>
      <c r="CF109" s="995" t="s">
        <v>426</v>
      </c>
      <c r="CG109" s="995"/>
      <c r="CH109" s="995"/>
      <c r="CI109" s="995"/>
      <c r="CJ109" s="995"/>
      <c r="CK109" s="974" t="s">
        <v>427</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425</v>
      </c>
      <c r="DH109" s="975"/>
      <c r="DI109" s="975"/>
      <c r="DJ109" s="975"/>
      <c r="DK109" s="976"/>
      <c r="DL109" s="974" t="s">
        <v>308</v>
      </c>
      <c r="DM109" s="975"/>
      <c r="DN109" s="975"/>
      <c r="DO109" s="975"/>
      <c r="DP109" s="976"/>
      <c r="DQ109" s="974" t="s">
        <v>307</v>
      </c>
      <c r="DR109" s="975"/>
      <c r="DS109" s="975"/>
      <c r="DT109" s="975"/>
      <c r="DU109" s="976"/>
      <c r="DV109" s="974" t="s">
        <v>426</v>
      </c>
      <c r="DW109" s="975"/>
      <c r="DX109" s="975"/>
      <c r="DY109" s="975"/>
      <c r="DZ109" s="977"/>
    </row>
    <row r="110" spans="1:131" s="246" customFormat="1" ht="26.25" customHeight="1" x14ac:dyDescent="0.2">
      <c r="A110" s="978" t="s">
        <v>428</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4211309</v>
      </c>
      <c r="AB110" s="982"/>
      <c r="AC110" s="982"/>
      <c r="AD110" s="982"/>
      <c r="AE110" s="983"/>
      <c r="AF110" s="984">
        <v>4527794</v>
      </c>
      <c r="AG110" s="982"/>
      <c r="AH110" s="982"/>
      <c r="AI110" s="982"/>
      <c r="AJ110" s="983"/>
      <c r="AK110" s="984">
        <v>4616651</v>
      </c>
      <c r="AL110" s="982"/>
      <c r="AM110" s="982"/>
      <c r="AN110" s="982"/>
      <c r="AO110" s="983"/>
      <c r="AP110" s="985">
        <v>12.4</v>
      </c>
      <c r="AQ110" s="986"/>
      <c r="AR110" s="986"/>
      <c r="AS110" s="986"/>
      <c r="AT110" s="987"/>
      <c r="AU110" s="988" t="s">
        <v>73</v>
      </c>
      <c r="AV110" s="989"/>
      <c r="AW110" s="989"/>
      <c r="AX110" s="989"/>
      <c r="AY110" s="989"/>
      <c r="AZ110" s="1030" t="s">
        <v>429</v>
      </c>
      <c r="BA110" s="979"/>
      <c r="BB110" s="979"/>
      <c r="BC110" s="979"/>
      <c r="BD110" s="979"/>
      <c r="BE110" s="979"/>
      <c r="BF110" s="979"/>
      <c r="BG110" s="979"/>
      <c r="BH110" s="979"/>
      <c r="BI110" s="979"/>
      <c r="BJ110" s="979"/>
      <c r="BK110" s="979"/>
      <c r="BL110" s="979"/>
      <c r="BM110" s="979"/>
      <c r="BN110" s="979"/>
      <c r="BO110" s="979"/>
      <c r="BP110" s="980"/>
      <c r="BQ110" s="1016">
        <v>52860634</v>
      </c>
      <c r="BR110" s="1017"/>
      <c r="BS110" s="1017"/>
      <c r="BT110" s="1017"/>
      <c r="BU110" s="1017"/>
      <c r="BV110" s="1017">
        <v>53933834</v>
      </c>
      <c r="BW110" s="1017"/>
      <c r="BX110" s="1017"/>
      <c r="BY110" s="1017"/>
      <c r="BZ110" s="1017"/>
      <c r="CA110" s="1017">
        <v>55655534</v>
      </c>
      <c r="CB110" s="1017"/>
      <c r="CC110" s="1017"/>
      <c r="CD110" s="1017"/>
      <c r="CE110" s="1017"/>
      <c r="CF110" s="1031">
        <v>150.1</v>
      </c>
      <c r="CG110" s="1032"/>
      <c r="CH110" s="1032"/>
      <c r="CI110" s="1032"/>
      <c r="CJ110" s="1032"/>
      <c r="CK110" s="1033" t="s">
        <v>430</v>
      </c>
      <c r="CL110" s="1034"/>
      <c r="CM110" s="1013" t="s">
        <v>431</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236</v>
      </c>
      <c r="DH110" s="1017"/>
      <c r="DI110" s="1017"/>
      <c r="DJ110" s="1017"/>
      <c r="DK110" s="1017"/>
      <c r="DL110" s="1017" t="s">
        <v>236</v>
      </c>
      <c r="DM110" s="1017"/>
      <c r="DN110" s="1017"/>
      <c r="DO110" s="1017"/>
      <c r="DP110" s="1017"/>
      <c r="DQ110" s="1017" t="s">
        <v>236</v>
      </c>
      <c r="DR110" s="1017"/>
      <c r="DS110" s="1017"/>
      <c r="DT110" s="1017"/>
      <c r="DU110" s="1017"/>
      <c r="DV110" s="1018" t="s">
        <v>236</v>
      </c>
      <c r="DW110" s="1018"/>
      <c r="DX110" s="1018"/>
      <c r="DY110" s="1018"/>
      <c r="DZ110" s="1019"/>
    </row>
    <row r="111" spans="1:131" s="246" customFormat="1" ht="26.25" customHeight="1" x14ac:dyDescent="0.2">
      <c r="A111" s="1020" t="s">
        <v>432</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433</v>
      </c>
      <c r="AB111" s="1024"/>
      <c r="AC111" s="1024"/>
      <c r="AD111" s="1024"/>
      <c r="AE111" s="1025"/>
      <c r="AF111" s="1026" t="s">
        <v>433</v>
      </c>
      <c r="AG111" s="1024"/>
      <c r="AH111" s="1024"/>
      <c r="AI111" s="1024"/>
      <c r="AJ111" s="1025"/>
      <c r="AK111" s="1026">
        <v>1817</v>
      </c>
      <c r="AL111" s="1024"/>
      <c r="AM111" s="1024"/>
      <c r="AN111" s="1024"/>
      <c r="AO111" s="1025"/>
      <c r="AP111" s="1027">
        <v>0</v>
      </c>
      <c r="AQ111" s="1028"/>
      <c r="AR111" s="1028"/>
      <c r="AS111" s="1028"/>
      <c r="AT111" s="1029"/>
      <c r="AU111" s="990"/>
      <c r="AV111" s="991"/>
      <c r="AW111" s="991"/>
      <c r="AX111" s="991"/>
      <c r="AY111" s="991"/>
      <c r="AZ111" s="1039" t="s">
        <v>434</v>
      </c>
      <c r="BA111" s="1040"/>
      <c r="BB111" s="1040"/>
      <c r="BC111" s="1040"/>
      <c r="BD111" s="1040"/>
      <c r="BE111" s="1040"/>
      <c r="BF111" s="1040"/>
      <c r="BG111" s="1040"/>
      <c r="BH111" s="1040"/>
      <c r="BI111" s="1040"/>
      <c r="BJ111" s="1040"/>
      <c r="BK111" s="1040"/>
      <c r="BL111" s="1040"/>
      <c r="BM111" s="1040"/>
      <c r="BN111" s="1040"/>
      <c r="BO111" s="1040"/>
      <c r="BP111" s="1041"/>
      <c r="BQ111" s="1009">
        <v>1367108</v>
      </c>
      <c r="BR111" s="1010"/>
      <c r="BS111" s="1010"/>
      <c r="BT111" s="1010"/>
      <c r="BU111" s="1010"/>
      <c r="BV111" s="1010">
        <v>1354172</v>
      </c>
      <c r="BW111" s="1010"/>
      <c r="BX111" s="1010"/>
      <c r="BY111" s="1010"/>
      <c r="BZ111" s="1010"/>
      <c r="CA111" s="1010">
        <v>1316767</v>
      </c>
      <c r="CB111" s="1010"/>
      <c r="CC111" s="1010"/>
      <c r="CD111" s="1010"/>
      <c r="CE111" s="1010"/>
      <c r="CF111" s="1004">
        <v>3.6</v>
      </c>
      <c r="CG111" s="1005"/>
      <c r="CH111" s="1005"/>
      <c r="CI111" s="1005"/>
      <c r="CJ111" s="1005"/>
      <c r="CK111" s="1035"/>
      <c r="CL111" s="1036"/>
      <c r="CM111" s="1006" t="s">
        <v>435</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236</v>
      </c>
      <c r="DH111" s="1010"/>
      <c r="DI111" s="1010"/>
      <c r="DJ111" s="1010"/>
      <c r="DK111" s="1010"/>
      <c r="DL111" s="1010" t="s">
        <v>236</v>
      </c>
      <c r="DM111" s="1010"/>
      <c r="DN111" s="1010"/>
      <c r="DO111" s="1010"/>
      <c r="DP111" s="1010"/>
      <c r="DQ111" s="1010" t="s">
        <v>236</v>
      </c>
      <c r="DR111" s="1010"/>
      <c r="DS111" s="1010"/>
      <c r="DT111" s="1010"/>
      <c r="DU111" s="1010"/>
      <c r="DV111" s="1011" t="s">
        <v>236</v>
      </c>
      <c r="DW111" s="1011"/>
      <c r="DX111" s="1011"/>
      <c r="DY111" s="1011"/>
      <c r="DZ111" s="1012"/>
    </row>
    <row r="112" spans="1:131" s="246" customFormat="1" ht="26.25" customHeight="1" x14ac:dyDescent="0.2">
      <c r="A112" s="1042" t="s">
        <v>436</v>
      </c>
      <c r="B112" s="1043"/>
      <c r="C112" s="1040" t="s">
        <v>437</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v>57333</v>
      </c>
      <c r="AB112" s="1049"/>
      <c r="AC112" s="1049"/>
      <c r="AD112" s="1049"/>
      <c r="AE112" s="1050"/>
      <c r="AF112" s="1051">
        <v>56000</v>
      </c>
      <c r="AG112" s="1049"/>
      <c r="AH112" s="1049"/>
      <c r="AI112" s="1049"/>
      <c r="AJ112" s="1050"/>
      <c r="AK112" s="1051">
        <v>54400</v>
      </c>
      <c r="AL112" s="1049"/>
      <c r="AM112" s="1049"/>
      <c r="AN112" s="1049"/>
      <c r="AO112" s="1050"/>
      <c r="AP112" s="1052">
        <v>0.1</v>
      </c>
      <c r="AQ112" s="1053"/>
      <c r="AR112" s="1053"/>
      <c r="AS112" s="1053"/>
      <c r="AT112" s="1054"/>
      <c r="AU112" s="990"/>
      <c r="AV112" s="991"/>
      <c r="AW112" s="991"/>
      <c r="AX112" s="991"/>
      <c r="AY112" s="991"/>
      <c r="AZ112" s="1039" t="s">
        <v>438</v>
      </c>
      <c r="BA112" s="1040"/>
      <c r="BB112" s="1040"/>
      <c r="BC112" s="1040"/>
      <c r="BD112" s="1040"/>
      <c r="BE112" s="1040"/>
      <c r="BF112" s="1040"/>
      <c r="BG112" s="1040"/>
      <c r="BH112" s="1040"/>
      <c r="BI112" s="1040"/>
      <c r="BJ112" s="1040"/>
      <c r="BK112" s="1040"/>
      <c r="BL112" s="1040"/>
      <c r="BM112" s="1040"/>
      <c r="BN112" s="1040"/>
      <c r="BO112" s="1040"/>
      <c r="BP112" s="1041"/>
      <c r="BQ112" s="1009">
        <v>18352480</v>
      </c>
      <c r="BR112" s="1010"/>
      <c r="BS112" s="1010"/>
      <c r="BT112" s="1010"/>
      <c r="BU112" s="1010"/>
      <c r="BV112" s="1010">
        <v>17819007</v>
      </c>
      <c r="BW112" s="1010"/>
      <c r="BX112" s="1010"/>
      <c r="BY112" s="1010"/>
      <c r="BZ112" s="1010"/>
      <c r="CA112" s="1010">
        <v>17084655</v>
      </c>
      <c r="CB112" s="1010"/>
      <c r="CC112" s="1010"/>
      <c r="CD112" s="1010"/>
      <c r="CE112" s="1010"/>
      <c r="CF112" s="1004">
        <v>46.1</v>
      </c>
      <c r="CG112" s="1005"/>
      <c r="CH112" s="1005"/>
      <c r="CI112" s="1005"/>
      <c r="CJ112" s="1005"/>
      <c r="CK112" s="1035"/>
      <c r="CL112" s="1036"/>
      <c r="CM112" s="1006" t="s">
        <v>439</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236</v>
      </c>
      <c r="DH112" s="1010"/>
      <c r="DI112" s="1010"/>
      <c r="DJ112" s="1010"/>
      <c r="DK112" s="1010"/>
      <c r="DL112" s="1010" t="s">
        <v>236</v>
      </c>
      <c r="DM112" s="1010"/>
      <c r="DN112" s="1010"/>
      <c r="DO112" s="1010"/>
      <c r="DP112" s="1010"/>
      <c r="DQ112" s="1010" t="s">
        <v>236</v>
      </c>
      <c r="DR112" s="1010"/>
      <c r="DS112" s="1010"/>
      <c r="DT112" s="1010"/>
      <c r="DU112" s="1010"/>
      <c r="DV112" s="1011" t="s">
        <v>236</v>
      </c>
      <c r="DW112" s="1011"/>
      <c r="DX112" s="1011"/>
      <c r="DY112" s="1011"/>
      <c r="DZ112" s="1012"/>
    </row>
    <row r="113" spans="1:130" s="246" customFormat="1" ht="26.25" customHeight="1" x14ac:dyDescent="0.2">
      <c r="A113" s="1044"/>
      <c r="B113" s="1045"/>
      <c r="C113" s="1040" t="s">
        <v>440</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1849971</v>
      </c>
      <c r="AB113" s="1024"/>
      <c r="AC113" s="1024"/>
      <c r="AD113" s="1024"/>
      <c r="AE113" s="1025"/>
      <c r="AF113" s="1026">
        <v>1777687</v>
      </c>
      <c r="AG113" s="1024"/>
      <c r="AH113" s="1024"/>
      <c r="AI113" s="1024"/>
      <c r="AJ113" s="1025"/>
      <c r="AK113" s="1026">
        <v>1646710</v>
      </c>
      <c r="AL113" s="1024"/>
      <c r="AM113" s="1024"/>
      <c r="AN113" s="1024"/>
      <c r="AO113" s="1025"/>
      <c r="AP113" s="1027">
        <v>4.4000000000000004</v>
      </c>
      <c r="AQ113" s="1028"/>
      <c r="AR113" s="1028"/>
      <c r="AS113" s="1028"/>
      <c r="AT113" s="1029"/>
      <c r="AU113" s="990"/>
      <c r="AV113" s="991"/>
      <c r="AW113" s="991"/>
      <c r="AX113" s="991"/>
      <c r="AY113" s="991"/>
      <c r="AZ113" s="1039" t="s">
        <v>441</v>
      </c>
      <c r="BA113" s="1040"/>
      <c r="BB113" s="1040"/>
      <c r="BC113" s="1040"/>
      <c r="BD113" s="1040"/>
      <c r="BE113" s="1040"/>
      <c r="BF113" s="1040"/>
      <c r="BG113" s="1040"/>
      <c r="BH113" s="1040"/>
      <c r="BI113" s="1040"/>
      <c r="BJ113" s="1040"/>
      <c r="BK113" s="1040"/>
      <c r="BL113" s="1040"/>
      <c r="BM113" s="1040"/>
      <c r="BN113" s="1040"/>
      <c r="BO113" s="1040"/>
      <c r="BP113" s="1041"/>
      <c r="BQ113" s="1009" t="s">
        <v>236</v>
      </c>
      <c r="BR113" s="1010"/>
      <c r="BS113" s="1010"/>
      <c r="BT113" s="1010"/>
      <c r="BU113" s="1010"/>
      <c r="BV113" s="1010">
        <v>33220</v>
      </c>
      <c r="BW113" s="1010"/>
      <c r="BX113" s="1010"/>
      <c r="BY113" s="1010"/>
      <c r="BZ113" s="1010"/>
      <c r="CA113" s="1010">
        <v>29921</v>
      </c>
      <c r="CB113" s="1010"/>
      <c r="CC113" s="1010"/>
      <c r="CD113" s="1010"/>
      <c r="CE113" s="1010"/>
      <c r="CF113" s="1004">
        <v>0.1</v>
      </c>
      <c r="CG113" s="1005"/>
      <c r="CH113" s="1005"/>
      <c r="CI113" s="1005"/>
      <c r="CJ113" s="1005"/>
      <c r="CK113" s="1035"/>
      <c r="CL113" s="1036"/>
      <c r="CM113" s="1006" t="s">
        <v>442</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236</v>
      </c>
      <c r="DH113" s="1049"/>
      <c r="DI113" s="1049"/>
      <c r="DJ113" s="1049"/>
      <c r="DK113" s="1050"/>
      <c r="DL113" s="1051" t="s">
        <v>236</v>
      </c>
      <c r="DM113" s="1049"/>
      <c r="DN113" s="1049"/>
      <c r="DO113" s="1049"/>
      <c r="DP113" s="1050"/>
      <c r="DQ113" s="1051" t="s">
        <v>236</v>
      </c>
      <c r="DR113" s="1049"/>
      <c r="DS113" s="1049"/>
      <c r="DT113" s="1049"/>
      <c r="DU113" s="1050"/>
      <c r="DV113" s="1052" t="s">
        <v>236</v>
      </c>
      <c r="DW113" s="1053"/>
      <c r="DX113" s="1053"/>
      <c r="DY113" s="1053"/>
      <c r="DZ113" s="1054"/>
    </row>
    <row r="114" spans="1:130" s="246" customFormat="1" ht="26.25" customHeight="1" x14ac:dyDescent="0.2">
      <c r="A114" s="1044"/>
      <c r="B114" s="1045"/>
      <c r="C114" s="1040" t="s">
        <v>443</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t="s">
        <v>236</v>
      </c>
      <c r="AB114" s="1049"/>
      <c r="AC114" s="1049"/>
      <c r="AD114" s="1049"/>
      <c r="AE114" s="1050"/>
      <c r="AF114" s="1051" t="s">
        <v>236</v>
      </c>
      <c r="AG114" s="1049"/>
      <c r="AH114" s="1049"/>
      <c r="AI114" s="1049"/>
      <c r="AJ114" s="1050"/>
      <c r="AK114" s="1051">
        <v>3324</v>
      </c>
      <c r="AL114" s="1049"/>
      <c r="AM114" s="1049"/>
      <c r="AN114" s="1049"/>
      <c r="AO114" s="1050"/>
      <c r="AP114" s="1052">
        <v>0</v>
      </c>
      <c r="AQ114" s="1053"/>
      <c r="AR114" s="1053"/>
      <c r="AS114" s="1053"/>
      <c r="AT114" s="1054"/>
      <c r="AU114" s="990"/>
      <c r="AV114" s="991"/>
      <c r="AW114" s="991"/>
      <c r="AX114" s="991"/>
      <c r="AY114" s="991"/>
      <c r="AZ114" s="1039" t="s">
        <v>444</v>
      </c>
      <c r="BA114" s="1040"/>
      <c r="BB114" s="1040"/>
      <c r="BC114" s="1040"/>
      <c r="BD114" s="1040"/>
      <c r="BE114" s="1040"/>
      <c r="BF114" s="1040"/>
      <c r="BG114" s="1040"/>
      <c r="BH114" s="1040"/>
      <c r="BI114" s="1040"/>
      <c r="BJ114" s="1040"/>
      <c r="BK114" s="1040"/>
      <c r="BL114" s="1040"/>
      <c r="BM114" s="1040"/>
      <c r="BN114" s="1040"/>
      <c r="BO114" s="1040"/>
      <c r="BP114" s="1041"/>
      <c r="BQ114" s="1009">
        <v>9416198</v>
      </c>
      <c r="BR114" s="1010"/>
      <c r="BS114" s="1010"/>
      <c r="BT114" s="1010"/>
      <c r="BU114" s="1010"/>
      <c r="BV114" s="1010">
        <v>8634552</v>
      </c>
      <c r="BW114" s="1010"/>
      <c r="BX114" s="1010"/>
      <c r="BY114" s="1010"/>
      <c r="BZ114" s="1010"/>
      <c r="CA114" s="1010">
        <v>8669278</v>
      </c>
      <c r="CB114" s="1010"/>
      <c r="CC114" s="1010"/>
      <c r="CD114" s="1010"/>
      <c r="CE114" s="1010"/>
      <c r="CF114" s="1004">
        <v>23.4</v>
      </c>
      <c r="CG114" s="1005"/>
      <c r="CH114" s="1005"/>
      <c r="CI114" s="1005"/>
      <c r="CJ114" s="1005"/>
      <c r="CK114" s="1035"/>
      <c r="CL114" s="1036"/>
      <c r="CM114" s="1006" t="s">
        <v>445</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236</v>
      </c>
      <c r="DH114" s="1049"/>
      <c r="DI114" s="1049"/>
      <c r="DJ114" s="1049"/>
      <c r="DK114" s="1050"/>
      <c r="DL114" s="1051" t="s">
        <v>236</v>
      </c>
      <c r="DM114" s="1049"/>
      <c r="DN114" s="1049"/>
      <c r="DO114" s="1049"/>
      <c r="DP114" s="1050"/>
      <c r="DQ114" s="1051" t="s">
        <v>236</v>
      </c>
      <c r="DR114" s="1049"/>
      <c r="DS114" s="1049"/>
      <c r="DT114" s="1049"/>
      <c r="DU114" s="1050"/>
      <c r="DV114" s="1052" t="s">
        <v>236</v>
      </c>
      <c r="DW114" s="1053"/>
      <c r="DX114" s="1053"/>
      <c r="DY114" s="1053"/>
      <c r="DZ114" s="1054"/>
    </row>
    <row r="115" spans="1:130" s="246" customFormat="1" ht="26.25" customHeight="1" x14ac:dyDescent="0.2">
      <c r="A115" s="1044"/>
      <c r="B115" s="1045"/>
      <c r="C115" s="1040" t="s">
        <v>446</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73415</v>
      </c>
      <c r="AB115" s="1024"/>
      <c r="AC115" s="1024"/>
      <c r="AD115" s="1024"/>
      <c r="AE115" s="1025"/>
      <c r="AF115" s="1026">
        <v>73415</v>
      </c>
      <c r="AG115" s="1024"/>
      <c r="AH115" s="1024"/>
      <c r="AI115" s="1024"/>
      <c r="AJ115" s="1025"/>
      <c r="AK115" s="1026">
        <v>73415</v>
      </c>
      <c r="AL115" s="1024"/>
      <c r="AM115" s="1024"/>
      <c r="AN115" s="1024"/>
      <c r="AO115" s="1025"/>
      <c r="AP115" s="1027">
        <v>0.2</v>
      </c>
      <c r="AQ115" s="1028"/>
      <c r="AR115" s="1028"/>
      <c r="AS115" s="1028"/>
      <c r="AT115" s="1029"/>
      <c r="AU115" s="990"/>
      <c r="AV115" s="991"/>
      <c r="AW115" s="991"/>
      <c r="AX115" s="991"/>
      <c r="AY115" s="991"/>
      <c r="AZ115" s="1039" t="s">
        <v>447</v>
      </c>
      <c r="BA115" s="1040"/>
      <c r="BB115" s="1040"/>
      <c r="BC115" s="1040"/>
      <c r="BD115" s="1040"/>
      <c r="BE115" s="1040"/>
      <c r="BF115" s="1040"/>
      <c r="BG115" s="1040"/>
      <c r="BH115" s="1040"/>
      <c r="BI115" s="1040"/>
      <c r="BJ115" s="1040"/>
      <c r="BK115" s="1040"/>
      <c r="BL115" s="1040"/>
      <c r="BM115" s="1040"/>
      <c r="BN115" s="1040"/>
      <c r="BO115" s="1040"/>
      <c r="BP115" s="1041"/>
      <c r="BQ115" s="1009" t="s">
        <v>236</v>
      </c>
      <c r="BR115" s="1010"/>
      <c r="BS115" s="1010"/>
      <c r="BT115" s="1010"/>
      <c r="BU115" s="1010"/>
      <c r="BV115" s="1010" t="s">
        <v>236</v>
      </c>
      <c r="BW115" s="1010"/>
      <c r="BX115" s="1010"/>
      <c r="BY115" s="1010"/>
      <c r="BZ115" s="1010"/>
      <c r="CA115" s="1010" t="s">
        <v>236</v>
      </c>
      <c r="CB115" s="1010"/>
      <c r="CC115" s="1010"/>
      <c r="CD115" s="1010"/>
      <c r="CE115" s="1010"/>
      <c r="CF115" s="1004" t="s">
        <v>236</v>
      </c>
      <c r="CG115" s="1005"/>
      <c r="CH115" s="1005"/>
      <c r="CI115" s="1005"/>
      <c r="CJ115" s="1005"/>
      <c r="CK115" s="1035"/>
      <c r="CL115" s="1036"/>
      <c r="CM115" s="1039" t="s">
        <v>448</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236</v>
      </c>
      <c r="DH115" s="1049"/>
      <c r="DI115" s="1049"/>
      <c r="DJ115" s="1049"/>
      <c r="DK115" s="1050"/>
      <c r="DL115" s="1051" t="s">
        <v>236</v>
      </c>
      <c r="DM115" s="1049"/>
      <c r="DN115" s="1049"/>
      <c r="DO115" s="1049"/>
      <c r="DP115" s="1050"/>
      <c r="DQ115" s="1051" t="s">
        <v>236</v>
      </c>
      <c r="DR115" s="1049"/>
      <c r="DS115" s="1049"/>
      <c r="DT115" s="1049"/>
      <c r="DU115" s="1050"/>
      <c r="DV115" s="1052" t="s">
        <v>236</v>
      </c>
      <c r="DW115" s="1053"/>
      <c r="DX115" s="1053"/>
      <c r="DY115" s="1053"/>
      <c r="DZ115" s="1054"/>
    </row>
    <row r="116" spans="1:130" s="246" customFormat="1" ht="26.25" customHeight="1" x14ac:dyDescent="0.2">
      <c r="A116" s="1046"/>
      <c r="B116" s="1047"/>
      <c r="C116" s="1055" t="s">
        <v>449</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t="s">
        <v>236</v>
      </c>
      <c r="AB116" s="1049"/>
      <c r="AC116" s="1049"/>
      <c r="AD116" s="1049"/>
      <c r="AE116" s="1050"/>
      <c r="AF116" s="1051" t="s">
        <v>236</v>
      </c>
      <c r="AG116" s="1049"/>
      <c r="AH116" s="1049"/>
      <c r="AI116" s="1049"/>
      <c r="AJ116" s="1050"/>
      <c r="AK116" s="1051" t="s">
        <v>236</v>
      </c>
      <c r="AL116" s="1049"/>
      <c r="AM116" s="1049"/>
      <c r="AN116" s="1049"/>
      <c r="AO116" s="1050"/>
      <c r="AP116" s="1052" t="s">
        <v>236</v>
      </c>
      <c r="AQ116" s="1053"/>
      <c r="AR116" s="1053"/>
      <c r="AS116" s="1053"/>
      <c r="AT116" s="1054"/>
      <c r="AU116" s="990"/>
      <c r="AV116" s="991"/>
      <c r="AW116" s="991"/>
      <c r="AX116" s="991"/>
      <c r="AY116" s="991"/>
      <c r="AZ116" s="1057" t="s">
        <v>450</v>
      </c>
      <c r="BA116" s="1058"/>
      <c r="BB116" s="1058"/>
      <c r="BC116" s="1058"/>
      <c r="BD116" s="1058"/>
      <c r="BE116" s="1058"/>
      <c r="BF116" s="1058"/>
      <c r="BG116" s="1058"/>
      <c r="BH116" s="1058"/>
      <c r="BI116" s="1058"/>
      <c r="BJ116" s="1058"/>
      <c r="BK116" s="1058"/>
      <c r="BL116" s="1058"/>
      <c r="BM116" s="1058"/>
      <c r="BN116" s="1058"/>
      <c r="BO116" s="1058"/>
      <c r="BP116" s="1059"/>
      <c r="BQ116" s="1009" t="s">
        <v>236</v>
      </c>
      <c r="BR116" s="1010"/>
      <c r="BS116" s="1010"/>
      <c r="BT116" s="1010"/>
      <c r="BU116" s="1010"/>
      <c r="BV116" s="1010" t="s">
        <v>236</v>
      </c>
      <c r="BW116" s="1010"/>
      <c r="BX116" s="1010"/>
      <c r="BY116" s="1010"/>
      <c r="BZ116" s="1010"/>
      <c r="CA116" s="1010" t="s">
        <v>236</v>
      </c>
      <c r="CB116" s="1010"/>
      <c r="CC116" s="1010"/>
      <c r="CD116" s="1010"/>
      <c r="CE116" s="1010"/>
      <c r="CF116" s="1004" t="s">
        <v>236</v>
      </c>
      <c r="CG116" s="1005"/>
      <c r="CH116" s="1005"/>
      <c r="CI116" s="1005"/>
      <c r="CJ116" s="1005"/>
      <c r="CK116" s="1035"/>
      <c r="CL116" s="1036"/>
      <c r="CM116" s="1006" t="s">
        <v>451</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236</v>
      </c>
      <c r="DH116" s="1049"/>
      <c r="DI116" s="1049"/>
      <c r="DJ116" s="1049"/>
      <c r="DK116" s="1050"/>
      <c r="DL116" s="1051" t="s">
        <v>236</v>
      </c>
      <c r="DM116" s="1049"/>
      <c r="DN116" s="1049"/>
      <c r="DO116" s="1049"/>
      <c r="DP116" s="1050"/>
      <c r="DQ116" s="1051" t="s">
        <v>236</v>
      </c>
      <c r="DR116" s="1049"/>
      <c r="DS116" s="1049"/>
      <c r="DT116" s="1049"/>
      <c r="DU116" s="1050"/>
      <c r="DV116" s="1052" t="s">
        <v>236</v>
      </c>
      <c r="DW116" s="1053"/>
      <c r="DX116" s="1053"/>
      <c r="DY116" s="1053"/>
      <c r="DZ116" s="1054"/>
    </row>
    <row r="117" spans="1:130" s="246" customFormat="1" ht="26.25" customHeight="1" x14ac:dyDescent="0.2">
      <c r="A117" s="994" t="s">
        <v>189</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452</v>
      </c>
      <c r="Z117" s="976"/>
      <c r="AA117" s="1066">
        <v>6192028</v>
      </c>
      <c r="AB117" s="1067"/>
      <c r="AC117" s="1067"/>
      <c r="AD117" s="1067"/>
      <c r="AE117" s="1068"/>
      <c r="AF117" s="1069">
        <v>6434896</v>
      </c>
      <c r="AG117" s="1067"/>
      <c r="AH117" s="1067"/>
      <c r="AI117" s="1067"/>
      <c r="AJ117" s="1068"/>
      <c r="AK117" s="1069">
        <v>6396317</v>
      </c>
      <c r="AL117" s="1067"/>
      <c r="AM117" s="1067"/>
      <c r="AN117" s="1067"/>
      <c r="AO117" s="1068"/>
      <c r="AP117" s="1070"/>
      <c r="AQ117" s="1071"/>
      <c r="AR117" s="1071"/>
      <c r="AS117" s="1071"/>
      <c r="AT117" s="1072"/>
      <c r="AU117" s="990"/>
      <c r="AV117" s="991"/>
      <c r="AW117" s="991"/>
      <c r="AX117" s="991"/>
      <c r="AY117" s="991"/>
      <c r="AZ117" s="1057" t="s">
        <v>453</v>
      </c>
      <c r="BA117" s="1058"/>
      <c r="BB117" s="1058"/>
      <c r="BC117" s="1058"/>
      <c r="BD117" s="1058"/>
      <c r="BE117" s="1058"/>
      <c r="BF117" s="1058"/>
      <c r="BG117" s="1058"/>
      <c r="BH117" s="1058"/>
      <c r="BI117" s="1058"/>
      <c r="BJ117" s="1058"/>
      <c r="BK117" s="1058"/>
      <c r="BL117" s="1058"/>
      <c r="BM117" s="1058"/>
      <c r="BN117" s="1058"/>
      <c r="BO117" s="1058"/>
      <c r="BP117" s="1059"/>
      <c r="BQ117" s="1009" t="s">
        <v>236</v>
      </c>
      <c r="BR117" s="1010"/>
      <c r="BS117" s="1010"/>
      <c r="BT117" s="1010"/>
      <c r="BU117" s="1010"/>
      <c r="BV117" s="1010" t="s">
        <v>236</v>
      </c>
      <c r="BW117" s="1010"/>
      <c r="BX117" s="1010"/>
      <c r="BY117" s="1010"/>
      <c r="BZ117" s="1010"/>
      <c r="CA117" s="1010" t="s">
        <v>236</v>
      </c>
      <c r="CB117" s="1010"/>
      <c r="CC117" s="1010"/>
      <c r="CD117" s="1010"/>
      <c r="CE117" s="1010"/>
      <c r="CF117" s="1004" t="s">
        <v>236</v>
      </c>
      <c r="CG117" s="1005"/>
      <c r="CH117" s="1005"/>
      <c r="CI117" s="1005"/>
      <c r="CJ117" s="1005"/>
      <c r="CK117" s="1035"/>
      <c r="CL117" s="1036"/>
      <c r="CM117" s="1006" t="s">
        <v>454</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236</v>
      </c>
      <c r="DH117" s="1049"/>
      <c r="DI117" s="1049"/>
      <c r="DJ117" s="1049"/>
      <c r="DK117" s="1050"/>
      <c r="DL117" s="1051" t="s">
        <v>236</v>
      </c>
      <c r="DM117" s="1049"/>
      <c r="DN117" s="1049"/>
      <c r="DO117" s="1049"/>
      <c r="DP117" s="1050"/>
      <c r="DQ117" s="1051" t="s">
        <v>236</v>
      </c>
      <c r="DR117" s="1049"/>
      <c r="DS117" s="1049"/>
      <c r="DT117" s="1049"/>
      <c r="DU117" s="1050"/>
      <c r="DV117" s="1052" t="s">
        <v>236</v>
      </c>
      <c r="DW117" s="1053"/>
      <c r="DX117" s="1053"/>
      <c r="DY117" s="1053"/>
      <c r="DZ117" s="1054"/>
    </row>
    <row r="118" spans="1:130" s="246" customFormat="1" ht="26.25" customHeight="1" x14ac:dyDescent="0.2">
      <c r="A118" s="994" t="s">
        <v>427</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425</v>
      </c>
      <c r="AB118" s="975"/>
      <c r="AC118" s="975"/>
      <c r="AD118" s="975"/>
      <c r="AE118" s="976"/>
      <c r="AF118" s="974" t="s">
        <v>308</v>
      </c>
      <c r="AG118" s="975"/>
      <c r="AH118" s="975"/>
      <c r="AI118" s="975"/>
      <c r="AJ118" s="976"/>
      <c r="AK118" s="974" t="s">
        <v>307</v>
      </c>
      <c r="AL118" s="975"/>
      <c r="AM118" s="975"/>
      <c r="AN118" s="975"/>
      <c r="AO118" s="976"/>
      <c r="AP118" s="1061" t="s">
        <v>426</v>
      </c>
      <c r="AQ118" s="1062"/>
      <c r="AR118" s="1062"/>
      <c r="AS118" s="1062"/>
      <c r="AT118" s="1063"/>
      <c r="AU118" s="990"/>
      <c r="AV118" s="991"/>
      <c r="AW118" s="991"/>
      <c r="AX118" s="991"/>
      <c r="AY118" s="991"/>
      <c r="AZ118" s="1064" t="s">
        <v>455</v>
      </c>
      <c r="BA118" s="1055"/>
      <c r="BB118" s="1055"/>
      <c r="BC118" s="1055"/>
      <c r="BD118" s="1055"/>
      <c r="BE118" s="1055"/>
      <c r="BF118" s="1055"/>
      <c r="BG118" s="1055"/>
      <c r="BH118" s="1055"/>
      <c r="BI118" s="1055"/>
      <c r="BJ118" s="1055"/>
      <c r="BK118" s="1055"/>
      <c r="BL118" s="1055"/>
      <c r="BM118" s="1055"/>
      <c r="BN118" s="1055"/>
      <c r="BO118" s="1055"/>
      <c r="BP118" s="1056"/>
      <c r="BQ118" s="1087" t="s">
        <v>236</v>
      </c>
      <c r="BR118" s="1088"/>
      <c r="BS118" s="1088"/>
      <c r="BT118" s="1088"/>
      <c r="BU118" s="1088"/>
      <c r="BV118" s="1088" t="s">
        <v>236</v>
      </c>
      <c r="BW118" s="1088"/>
      <c r="BX118" s="1088"/>
      <c r="BY118" s="1088"/>
      <c r="BZ118" s="1088"/>
      <c r="CA118" s="1088" t="s">
        <v>236</v>
      </c>
      <c r="CB118" s="1088"/>
      <c r="CC118" s="1088"/>
      <c r="CD118" s="1088"/>
      <c r="CE118" s="1088"/>
      <c r="CF118" s="1004" t="s">
        <v>236</v>
      </c>
      <c r="CG118" s="1005"/>
      <c r="CH118" s="1005"/>
      <c r="CI118" s="1005"/>
      <c r="CJ118" s="1005"/>
      <c r="CK118" s="1035"/>
      <c r="CL118" s="1036"/>
      <c r="CM118" s="1006" t="s">
        <v>456</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236</v>
      </c>
      <c r="DH118" s="1049"/>
      <c r="DI118" s="1049"/>
      <c r="DJ118" s="1049"/>
      <c r="DK118" s="1050"/>
      <c r="DL118" s="1051" t="s">
        <v>236</v>
      </c>
      <c r="DM118" s="1049"/>
      <c r="DN118" s="1049"/>
      <c r="DO118" s="1049"/>
      <c r="DP118" s="1050"/>
      <c r="DQ118" s="1051" t="s">
        <v>236</v>
      </c>
      <c r="DR118" s="1049"/>
      <c r="DS118" s="1049"/>
      <c r="DT118" s="1049"/>
      <c r="DU118" s="1050"/>
      <c r="DV118" s="1052" t="s">
        <v>236</v>
      </c>
      <c r="DW118" s="1053"/>
      <c r="DX118" s="1053"/>
      <c r="DY118" s="1053"/>
      <c r="DZ118" s="1054"/>
    </row>
    <row r="119" spans="1:130" s="246" customFormat="1" ht="26.25" customHeight="1" x14ac:dyDescent="0.2">
      <c r="A119" s="1148" t="s">
        <v>430</v>
      </c>
      <c r="B119" s="1034"/>
      <c r="C119" s="1013" t="s">
        <v>431</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236</v>
      </c>
      <c r="AB119" s="982"/>
      <c r="AC119" s="982"/>
      <c r="AD119" s="982"/>
      <c r="AE119" s="983"/>
      <c r="AF119" s="984" t="s">
        <v>236</v>
      </c>
      <c r="AG119" s="982"/>
      <c r="AH119" s="982"/>
      <c r="AI119" s="982"/>
      <c r="AJ119" s="983"/>
      <c r="AK119" s="984" t="s">
        <v>236</v>
      </c>
      <c r="AL119" s="982"/>
      <c r="AM119" s="982"/>
      <c r="AN119" s="982"/>
      <c r="AO119" s="983"/>
      <c r="AP119" s="985" t="s">
        <v>236</v>
      </c>
      <c r="AQ119" s="986"/>
      <c r="AR119" s="986"/>
      <c r="AS119" s="986"/>
      <c r="AT119" s="987"/>
      <c r="AU119" s="992"/>
      <c r="AV119" s="993"/>
      <c r="AW119" s="993"/>
      <c r="AX119" s="993"/>
      <c r="AY119" s="993"/>
      <c r="AZ119" s="277" t="s">
        <v>189</v>
      </c>
      <c r="BA119" s="277"/>
      <c r="BB119" s="277"/>
      <c r="BC119" s="277"/>
      <c r="BD119" s="277"/>
      <c r="BE119" s="277"/>
      <c r="BF119" s="277"/>
      <c r="BG119" s="277"/>
      <c r="BH119" s="277"/>
      <c r="BI119" s="277"/>
      <c r="BJ119" s="277"/>
      <c r="BK119" s="277"/>
      <c r="BL119" s="277"/>
      <c r="BM119" s="277"/>
      <c r="BN119" s="277"/>
      <c r="BO119" s="1065" t="s">
        <v>457</v>
      </c>
      <c r="BP119" s="1096"/>
      <c r="BQ119" s="1087">
        <v>81996420</v>
      </c>
      <c r="BR119" s="1088"/>
      <c r="BS119" s="1088"/>
      <c r="BT119" s="1088"/>
      <c r="BU119" s="1088"/>
      <c r="BV119" s="1088">
        <v>81774785</v>
      </c>
      <c r="BW119" s="1088"/>
      <c r="BX119" s="1088"/>
      <c r="BY119" s="1088"/>
      <c r="BZ119" s="1088"/>
      <c r="CA119" s="1088">
        <v>82756155</v>
      </c>
      <c r="CB119" s="1088"/>
      <c r="CC119" s="1088"/>
      <c r="CD119" s="1088"/>
      <c r="CE119" s="1088"/>
      <c r="CF119" s="1089"/>
      <c r="CG119" s="1090"/>
      <c r="CH119" s="1090"/>
      <c r="CI119" s="1090"/>
      <c r="CJ119" s="1091"/>
      <c r="CK119" s="1037"/>
      <c r="CL119" s="1038"/>
      <c r="CM119" s="1092" t="s">
        <v>458</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v>1367108</v>
      </c>
      <c r="DH119" s="1074"/>
      <c r="DI119" s="1074"/>
      <c r="DJ119" s="1074"/>
      <c r="DK119" s="1075"/>
      <c r="DL119" s="1073">
        <v>1354172</v>
      </c>
      <c r="DM119" s="1074"/>
      <c r="DN119" s="1074"/>
      <c r="DO119" s="1074"/>
      <c r="DP119" s="1075"/>
      <c r="DQ119" s="1073">
        <v>1316767</v>
      </c>
      <c r="DR119" s="1074"/>
      <c r="DS119" s="1074"/>
      <c r="DT119" s="1074"/>
      <c r="DU119" s="1075"/>
      <c r="DV119" s="1076">
        <v>3.6</v>
      </c>
      <c r="DW119" s="1077"/>
      <c r="DX119" s="1077"/>
      <c r="DY119" s="1077"/>
      <c r="DZ119" s="1078"/>
    </row>
    <row r="120" spans="1:130" s="246" customFormat="1" ht="26.25" customHeight="1" x14ac:dyDescent="0.2">
      <c r="A120" s="1149"/>
      <c r="B120" s="1036"/>
      <c r="C120" s="1006" t="s">
        <v>435</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236</v>
      </c>
      <c r="AB120" s="1049"/>
      <c r="AC120" s="1049"/>
      <c r="AD120" s="1049"/>
      <c r="AE120" s="1050"/>
      <c r="AF120" s="1051" t="s">
        <v>236</v>
      </c>
      <c r="AG120" s="1049"/>
      <c r="AH120" s="1049"/>
      <c r="AI120" s="1049"/>
      <c r="AJ120" s="1050"/>
      <c r="AK120" s="1051" t="s">
        <v>236</v>
      </c>
      <c r="AL120" s="1049"/>
      <c r="AM120" s="1049"/>
      <c r="AN120" s="1049"/>
      <c r="AO120" s="1050"/>
      <c r="AP120" s="1052" t="s">
        <v>236</v>
      </c>
      <c r="AQ120" s="1053"/>
      <c r="AR120" s="1053"/>
      <c r="AS120" s="1053"/>
      <c r="AT120" s="1054"/>
      <c r="AU120" s="1079" t="s">
        <v>459</v>
      </c>
      <c r="AV120" s="1080"/>
      <c r="AW120" s="1080"/>
      <c r="AX120" s="1080"/>
      <c r="AY120" s="1081"/>
      <c r="AZ120" s="1030" t="s">
        <v>460</v>
      </c>
      <c r="BA120" s="979"/>
      <c r="BB120" s="979"/>
      <c r="BC120" s="979"/>
      <c r="BD120" s="979"/>
      <c r="BE120" s="979"/>
      <c r="BF120" s="979"/>
      <c r="BG120" s="979"/>
      <c r="BH120" s="979"/>
      <c r="BI120" s="979"/>
      <c r="BJ120" s="979"/>
      <c r="BK120" s="979"/>
      <c r="BL120" s="979"/>
      <c r="BM120" s="979"/>
      <c r="BN120" s="979"/>
      <c r="BO120" s="979"/>
      <c r="BP120" s="980"/>
      <c r="BQ120" s="1016">
        <v>10202550</v>
      </c>
      <c r="BR120" s="1017"/>
      <c r="BS120" s="1017"/>
      <c r="BT120" s="1017"/>
      <c r="BU120" s="1017"/>
      <c r="BV120" s="1017">
        <v>10582718</v>
      </c>
      <c r="BW120" s="1017"/>
      <c r="BX120" s="1017"/>
      <c r="BY120" s="1017"/>
      <c r="BZ120" s="1017"/>
      <c r="CA120" s="1017">
        <v>11399974</v>
      </c>
      <c r="CB120" s="1017"/>
      <c r="CC120" s="1017"/>
      <c r="CD120" s="1017"/>
      <c r="CE120" s="1017"/>
      <c r="CF120" s="1031">
        <v>30.7</v>
      </c>
      <c r="CG120" s="1032"/>
      <c r="CH120" s="1032"/>
      <c r="CI120" s="1032"/>
      <c r="CJ120" s="1032"/>
      <c r="CK120" s="1097" t="s">
        <v>461</v>
      </c>
      <c r="CL120" s="1098"/>
      <c r="CM120" s="1098"/>
      <c r="CN120" s="1098"/>
      <c r="CO120" s="1099"/>
      <c r="CP120" s="1105" t="s">
        <v>406</v>
      </c>
      <c r="CQ120" s="1106"/>
      <c r="CR120" s="1106"/>
      <c r="CS120" s="1106"/>
      <c r="CT120" s="1106"/>
      <c r="CU120" s="1106"/>
      <c r="CV120" s="1106"/>
      <c r="CW120" s="1106"/>
      <c r="CX120" s="1106"/>
      <c r="CY120" s="1106"/>
      <c r="CZ120" s="1106"/>
      <c r="DA120" s="1106"/>
      <c r="DB120" s="1106"/>
      <c r="DC120" s="1106"/>
      <c r="DD120" s="1106"/>
      <c r="DE120" s="1106"/>
      <c r="DF120" s="1107"/>
      <c r="DG120" s="1016">
        <v>15371940</v>
      </c>
      <c r="DH120" s="1017"/>
      <c r="DI120" s="1017"/>
      <c r="DJ120" s="1017"/>
      <c r="DK120" s="1017"/>
      <c r="DL120" s="1017">
        <v>15124806</v>
      </c>
      <c r="DM120" s="1017"/>
      <c r="DN120" s="1017"/>
      <c r="DO120" s="1017"/>
      <c r="DP120" s="1017"/>
      <c r="DQ120" s="1017">
        <v>13809187</v>
      </c>
      <c r="DR120" s="1017"/>
      <c r="DS120" s="1017"/>
      <c r="DT120" s="1017"/>
      <c r="DU120" s="1017"/>
      <c r="DV120" s="1018">
        <v>37.200000000000003</v>
      </c>
      <c r="DW120" s="1018"/>
      <c r="DX120" s="1018"/>
      <c r="DY120" s="1018"/>
      <c r="DZ120" s="1019"/>
    </row>
    <row r="121" spans="1:130" s="246" customFormat="1" ht="26.25" customHeight="1" x14ac:dyDescent="0.2">
      <c r="A121" s="1149"/>
      <c r="B121" s="1036"/>
      <c r="C121" s="1057" t="s">
        <v>462</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236</v>
      </c>
      <c r="AB121" s="1049"/>
      <c r="AC121" s="1049"/>
      <c r="AD121" s="1049"/>
      <c r="AE121" s="1050"/>
      <c r="AF121" s="1051" t="s">
        <v>236</v>
      </c>
      <c r="AG121" s="1049"/>
      <c r="AH121" s="1049"/>
      <c r="AI121" s="1049"/>
      <c r="AJ121" s="1050"/>
      <c r="AK121" s="1051" t="s">
        <v>236</v>
      </c>
      <c r="AL121" s="1049"/>
      <c r="AM121" s="1049"/>
      <c r="AN121" s="1049"/>
      <c r="AO121" s="1050"/>
      <c r="AP121" s="1052" t="s">
        <v>236</v>
      </c>
      <c r="AQ121" s="1053"/>
      <c r="AR121" s="1053"/>
      <c r="AS121" s="1053"/>
      <c r="AT121" s="1054"/>
      <c r="AU121" s="1082"/>
      <c r="AV121" s="1083"/>
      <c r="AW121" s="1083"/>
      <c r="AX121" s="1083"/>
      <c r="AY121" s="1084"/>
      <c r="AZ121" s="1039" t="s">
        <v>463</v>
      </c>
      <c r="BA121" s="1040"/>
      <c r="BB121" s="1040"/>
      <c r="BC121" s="1040"/>
      <c r="BD121" s="1040"/>
      <c r="BE121" s="1040"/>
      <c r="BF121" s="1040"/>
      <c r="BG121" s="1040"/>
      <c r="BH121" s="1040"/>
      <c r="BI121" s="1040"/>
      <c r="BJ121" s="1040"/>
      <c r="BK121" s="1040"/>
      <c r="BL121" s="1040"/>
      <c r="BM121" s="1040"/>
      <c r="BN121" s="1040"/>
      <c r="BO121" s="1040"/>
      <c r="BP121" s="1041"/>
      <c r="BQ121" s="1009">
        <v>17059879</v>
      </c>
      <c r="BR121" s="1010"/>
      <c r="BS121" s="1010"/>
      <c r="BT121" s="1010"/>
      <c r="BU121" s="1010"/>
      <c r="BV121" s="1010">
        <v>17834902</v>
      </c>
      <c r="BW121" s="1010"/>
      <c r="BX121" s="1010"/>
      <c r="BY121" s="1010"/>
      <c r="BZ121" s="1010"/>
      <c r="CA121" s="1010">
        <v>17607203</v>
      </c>
      <c r="CB121" s="1010"/>
      <c r="CC121" s="1010"/>
      <c r="CD121" s="1010"/>
      <c r="CE121" s="1010"/>
      <c r="CF121" s="1004">
        <v>47.5</v>
      </c>
      <c r="CG121" s="1005"/>
      <c r="CH121" s="1005"/>
      <c r="CI121" s="1005"/>
      <c r="CJ121" s="1005"/>
      <c r="CK121" s="1100"/>
      <c r="CL121" s="1101"/>
      <c r="CM121" s="1101"/>
      <c r="CN121" s="1101"/>
      <c r="CO121" s="1102"/>
      <c r="CP121" s="1110" t="s">
        <v>464</v>
      </c>
      <c r="CQ121" s="1111"/>
      <c r="CR121" s="1111"/>
      <c r="CS121" s="1111"/>
      <c r="CT121" s="1111"/>
      <c r="CU121" s="1111"/>
      <c r="CV121" s="1111"/>
      <c r="CW121" s="1111"/>
      <c r="CX121" s="1111"/>
      <c r="CY121" s="1111"/>
      <c r="CZ121" s="1111"/>
      <c r="DA121" s="1111"/>
      <c r="DB121" s="1111"/>
      <c r="DC121" s="1111"/>
      <c r="DD121" s="1111"/>
      <c r="DE121" s="1111"/>
      <c r="DF121" s="1112"/>
      <c r="DG121" s="1009">
        <v>2980540</v>
      </c>
      <c r="DH121" s="1010"/>
      <c r="DI121" s="1010"/>
      <c r="DJ121" s="1010"/>
      <c r="DK121" s="1010"/>
      <c r="DL121" s="1010">
        <v>2694201</v>
      </c>
      <c r="DM121" s="1010"/>
      <c r="DN121" s="1010"/>
      <c r="DO121" s="1010"/>
      <c r="DP121" s="1010"/>
      <c r="DQ121" s="1010">
        <v>3275468</v>
      </c>
      <c r="DR121" s="1010"/>
      <c r="DS121" s="1010"/>
      <c r="DT121" s="1010"/>
      <c r="DU121" s="1010"/>
      <c r="DV121" s="1011">
        <v>8.8000000000000007</v>
      </c>
      <c r="DW121" s="1011"/>
      <c r="DX121" s="1011"/>
      <c r="DY121" s="1011"/>
      <c r="DZ121" s="1012"/>
    </row>
    <row r="122" spans="1:130" s="246" customFormat="1" ht="26.25" customHeight="1" x14ac:dyDescent="0.2">
      <c r="A122" s="1149"/>
      <c r="B122" s="1036"/>
      <c r="C122" s="1006" t="s">
        <v>445</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236</v>
      </c>
      <c r="AB122" s="1049"/>
      <c r="AC122" s="1049"/>
      <c r="AD122" s="1049"/>
      <c r="AE122" s="1050"/>
      <c r="AF122" s="1051" t="s">
        <v>236</v>
      </c>
      <c r="AG122" s="1049"/>
      <c r="AH122" s="1049"/>
      <c r="AI122" s="1049"/>
      <c r="AJ122" s="1050"/>
      <c r="AK122" s="1051" t="s">
        <v>236</v>
      </c>
      <c r="AL122" s="1049"/>
      <c r="AM122" s="1049"/>
      <c r="AN122" s="1049"/>
      <c r="AO122" s="1050"/>
      <c r="AP122" s="1052" t="s">
        <v>236</v>
      </c>
      <c r="AQ122" s="1053"/>
      <c r="AR122" s="1053"/>
      <c r="AS122" s="1053"/>
      <c r="AT122" s="1054"/>
      <c r="AU122" s="1082"/>
      <c r="AV122" s="1083"/>
      <c r="AW122" s="1083"/>
      <c r="AX122" s="1083"/>
      <c r="AY122" s="1084"/>
      <c r="AZ122" s="1064" t="s">
        <v>465</v>
      </c>
      <c r="BA122" s="1055"/>
      <c r="BB122" s="1055"/>
      <c r="BC122" s="1055"/>
      <c r="BD122" s="1055"/>
      <c r="BE122" s="1055"/>
      <c r="BF122" s="1055"/>
      <c r="BG122" s="1055"/>
      <c r="BH122" s="1055"/>
      <c r="BI122" s="1055"/>
      <c r="BJ122" s="1055"/>
      <c r="BK122" s="1055"/>
      <c r="BL122" s="1055"/>
      <c r="BM122" s="1055"/>
      <c r="BN122" s="1055"/>
      <c r="BO122" s="1055"/>
      <c r="BP122" s="1056"/>
      <c r="BQ122" s="1087">
        <v>44103505</v>
      </c>
      <c r="BR122" s="1088"/>
      <c r="BS122" s="1088"/>
      <c r="BT122" s="1088"/>
      <c r="BU122" s="1088"/>
      <c r="BV122" s="1088">
        <v>42816263</v>
      </c>
      <c r="BW122" s="1088"/>
      <c r="BX122" s="1088"/>
      <c r="BY122" s="1088"/>
      <c r="BZ122" s="1088"/>
      <c r="CA122" s="1088">
        <v>42757807</v>
      </c>
      <c r="CB122" s="1088"/>
      <c r="CC122" s="1088"/>
      <c r="CD122" s="1088"/>
      <c r="CE122" s="1088"/>
      <c r="CF122" s="1108">
        <v>115.3</v>
      </c>
      <c r="CG122" s="1109"/>
      <c r="CH122" s="1109"/>
      <c r="CI122" s="1109"/>
      <c r="CJ122" s="1109"/>
      <c r="CK122" s="1100"/>
      <c r="CL122" s="1101"/>
      <c r="CM122" s="1101"/>
      <c r="CN122" s="1101"/>
      <c r="CO122" s="1102"/>
      <c r="CP122" s="1110" t="s">
        <v>402</v>
      </c>
      <c r="CQ122" s="1111"/>
      <c r="CR122" s="1111"/>
      <c r="CS122" s="1111"/>
      <c r="CT122" s="1111"/>
      <c r="CU122" s="1111"/>
      <c r="CV122" s="1111"/>
      <c r="CW122" s="1111"/>
      <c r="CX122" s="1111"/>
      <c r="CY122" s="1111"/>
      <c r="CZ122" s="1111"/>
      <c r="DA122" s="1111"/>
      <c r="DB122" s="1111"/>
      <c r="DC122" s="1111"/>
      <c r="DD122" s="1111"/>
      <c r="DE122" s="1111"/>
      <c r="DF122" s="1112"/>
      <c r="DG122" s="1009" t="s">
        <v>236</v>
      </c>
      <c r="DH122" s="1010"/>
      <c r="DI122" s="1010"/>
      <c r="DJ122" s="1010"/>
      <c r="DK122" s="1010"/>
      <c r="DL122" s="1010" t="s">
        <v>236</v>
      </c>
      <c r="DM122" s="1010"/>
      <c r="DN122" s="1010"/>
      <c r="DO122" s="1010"/>
      <c r="DP122" s="1010"/>
      <c r="DQ122" s="1010" t="s">
        <v>236</v>
      </c>
      <c r="DR122" s="1010"/>
      <c r="DS122" s="1010"/>
      <c r="DT122" s="1010"/>
      <c r="DU122" s="1010"/>
      <c r="DV122" s="1011" t="s">
        <v>236</v>
      </c>
      <c r="DW122" s="1011"/>
      <c r="DX122" s="1011"/>
      <c r="DY122" s="1011"/>
      <c r="DZ122" s="1012"/>
    </row>
    <row r="123" spans="1:130" s="246" customFormat="1" ht="26.25" customHeight="1" x14ac:dyDescent="0.2">
      <c r="A123" s="1149"/>
      <c r="B123" s="1036"/>
      <c r="C123" s="1006" t="s">
        <v>451</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236</v>
      </c>
      <c r="AB123" s="1049"/>
      <c r="AC123" s="1049"/>
      <c r="AD123" s="1049"/>
      <c r="AE123" s="1050"/>
      <c r="AF123" s="1051" t="s">
        <v>236</v>
      </c>
      <c r="AG123" s="1049"/>
      <c r="AH123" s="1049"/>
      <c r="AI123" s="1049"/>
      <c r="AJ123" s="1050"/>
      <c r="AK123" s="1051" t="s">
        <v>236</v>
      </c>
      <c r="AL123" s="1049"/>
      <c r="AM123" s="1049"/>
      <c r="AN123" s="1049"/>
      <c r="AO123" s="1050"/>
      <c r="AP123" s="1052" t="s">
        <v>236</v>
      </c>
      <c r="AQ123" s="1053"/>
      <c r="AR123" s="1053"/>
      <c r="AS123" s="1053"/>
      <c r="AT123" s="1054"/>
      <c r="AU123" s="1085"/>
      <c r="AV123" s="1086"/>
      <c r="AW123" s="1086"/>
      <c r="AX123" s="1086"/>
      <c r="AY123" s="1086"/>
      <c r="AZ123" s="277" t="s">
        <v>189</v>
      </c>
      <c r="BA123" s="277"/>
      <c r="BB123" s="277"/>
      <c r="BC123" s="277"/>
      <c r="BD123" s="277"/>
      <c r="BE123" s="277"/>
      <c r="BF123" s="277"/>
      <c r="BG123" s="277"/>
      <c r="BH123" s="277"/>
      <c r="BI123" s="277"/>
      <c r="BJ123" s="277"/>
      <c r="BK123" s="277"/>
      <c r="BL123" s="277"/>
      <c r="BM123" s="277"/>
      <c r="BN123" s="277"/>
      <c r="BO123" s="1065" t="s">
        <v>466</v>
      </c>
      <c r="BP123" s="1096"/>
      <c r="BQ123" s="1155">
        <v>71365934</v>
      </c>
      <c r="BR123" s="1156"/>
      <c r="BS123" s="1156"/>
      <c r="BT123" s="1156"/>
      <c r="BU123" s="1156"/>
      <c r="BV123" s="1156">
        <v>71233883</v>
      </c>
      <c r="BW123" s="1156"/>
      <c r="BX123" s="1156"/>
      <c r="BY123" s="1156"/>
      <c r="BZ123" s="1156"/>
      <c r="CA123" s="1156">
        <v>71764984</v>
      </c>
      <c r="CB123" s="1156"/>
      <c r="CC123" s="1156"/>
      <c r="CD123" s="1156"/>
      <c r="CE123" s="1156"/>
      <c r="CF123" s="1089"/>
      <c r="CG123" s="1090"/>
      <c r="CH123" s="1090"/>
      <c r="CI123" s="1090"/>
      <c r="CJ123" s="1091"/>
      <c r="CK123" s="1100"/>
      <c r="CL123" s="1101"/>
      <c r="CM123" s="1101"/>
      <c r="CN123" s="1101"/>
      <c r="CO123" s="1102"/>
      <c r="CP123" s="1110" t="s">
        <v>403</v>
      </c>
      <c r="CQ123" s="1111"/>
      <c r="CR123" s="1111"/>
      <c r="CS123" s="1111"/>
      <c r="CT123" s="1111"/>
      <c r="CU123" s="1111"/>
      <c r="CV123" s="1111"/>
      <c r="CW123" s="1111"/>
      <c r="CX123" s="1111"/>
      <c r="CY123" s="1111"/>
      <c r="CZ123" s="1111"/>
      <c r="DA123" s="1111"/>
      <c r="DB123" s="1111"/>
      <c r="DC123" s="1111"/>
      <c r="DD123" s="1111"/>
      <c r="DE123" s="1111"/>
      <c r="DF123" s="1112"/>
      <c r="DG123" s="1048" t="s">
        <v>236</v>
      </c>
      <c r="DH123" s="1049"/>
      <c r="DI123" s="1049"/>
      <c r="DJ123" s="1049"/>
      <c r="DK123" s="1050"/>
      <c r="DL123" s="1051" t="s">
        <v>236</v>
      </c>
      <c r="DM123" s="1049"/>
      <c r="DN123" s="1049"/>
      <c r="DO123" s="1049"/>
      <c r="DP123" s="1050"/>
      <c r="DQ123" s="1051" t="s">
        <v>236</v>
      </c>
      <c r="DR123" s="1049"/>
      <c r="DS123" s="1049"/>
      <c r="DT123" s="1049"/>
      <c r="DU123" s="1050"/>
      <c r="DV123" s="1052" t="s">
        <v>236</v>
      </c>
      <c r="DW123" s="1053"/>
      <c r="DX123" s="1053"/>
      <c r="DY123" s="1053"/>
      <c r="DZ123" s="1054"/>
    </row>
    <row r="124" spans="1:130" s="246" customFormat="1" ht="26.25" customHeight="1" thickBot="1" x14ac:dyDescent="0.25">
      <c r="A124" s="1149"/>
      <c r="B124" s="1036"/>
      <c r="C124" s="1006" t="s">
        <v>454</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236</v>
      </c>
      <c r="AB124" s="1049"/>
      <c r="AC124" s="1049"/>
      <c r="AD124" s="1049"/>
      <c r="AE124" s="1050"/>
      <c r="AF124" s="1051" t="s">
        <v>236</v>
      </c>
      <c r="AG124" s="1049"/>
      <c r="AH124" s="1049"/>
      <c r="AI124" s="1049"/>
      <c r="AJ124" s="1050"/>
      <c r="AK124" s="1051" t="s">
        <v>236</v>
      </c>
      <c r="AL124" s="1049"/>
      <c r="AM124" s="1049"/>
      <c r="AN124" s="1049"/>
      <c r="AO124" s="1050"/>
      <c r="AP124" s="1052" t="s">
        <v>236</v>
      </c>
      <c r="AQ124" s="1053"/>
      <c r="AR124" s="1053"/>
      <c r="AS124" s="1053"/>
      <c r="AT124" s="1054"/>
      <c r="AU124" s="1151" t="s">
        <v>467</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v>28.9</v>
      </c>
      <c r="BR124" s="1118"/>
      <c r="BS124" s="1118"/>
      <c r="BT124" s="1118"/>
      <c r="BU124" s="1118"/>
      <c r="BV124" s="1118">
        <v>28.4</v>
      </c>
      <c r="BW124" s="1118"/>
      <c r="BX124" s="1118"/>
      <c r="BY124" s="1118"/>
      <c r="BZ124" s="1118"/>
      <c r="CA124" s="1118">
        <v>29.6</v>
      </c>
      <c r="CB124" s="1118"/>
      <c r="CC124" s="1118"/>
      <c r="CD124" s="1118"/>
      <c r="CE124" s="1118"/>
      <c r="CF124" s="1119"/>
      <c r="CG124" s="1120"/>
      <c r="CH124" s="1120"/>
      <c r="CI124" s="1120"/>
      <c r="CJ124" s="1121"/>
      <c r="CK124" s="1103"/>
      <c r="CL124" s="1103"/>
      <c r="CM124" s="1103"/>
      <c r="CN124" s="1103"/>
      <c r="CO124" s="1104"/>
      <c r="CP124" s="1110" t="s">
        <v>468</v>
      </c>
      <c r="CQ124" s="1111"/>
      <c r="CR124" s="1111"/>
      <c r="CS124" s="1111"/>
      <c r="CT124" s="1111"/>
      <c r="CU124" s="1111"/>
      <c r="CV124" s="1111"/>
      <c r="CW124" s="1111"/>
      <c r="CX124" s="1111"/>
      <c r="CY124" s="1111"/>
      <c r="CZ124" s="1111"/>
      <c r="DA124" s="1111"/>
      <c r="DB124" s="1111"/>
      <c r="DC124" s="1111"/>
      <c r="DD124" s="1111"/>
      <c r="DE124" s="1111"/>
      <c r="DF124" s="1112"/>
      <c r="DG124" s="1095" t="s">
        <v>236</v>
      </c>
      <c r="DH124" s="1074"/>
      <c r="DI124" s="1074"/>
      <c r="DJ124" s="1074"/>
      <c r="DK124" s="1075"/>
      <c r="DL124" s="1073" t="s">
        <v>236</v>
      </c>
      <c r="DM124" s="1074"/>
      <c r="DN124" s="1074"/>
      <c r="DO124" s="1074"/>
      <c r="DP124" s="1075"/>
      <c r="DQ124" s="1073" t="s">
        <v>236</v>
      </c>
      <c r="DR124" s="1074"/>
      <c r="DS124" s="1074"/>
      <c r="DT124" s="1074"/>
      <c r="DU124" s="1075"/>
      <c r="DV124" s="1076" t="s">
        <v>236</v>
      </c>
      <c r="DW124" s="1077"/>
      <c r="DX124" s="1077"/>
      <c r="DY124" s="1077"/>
      <c r="DZ124" s="1078"/>
    </row>
    <row r="125" spans="1:130" s="246" customFormat="1" ht="26.25" customHeight="1" x14ac:dyDescent="0.2">
      <c r="A125" s="1149"/>
      <c r="B125" s="1036"/>
      <c r="C125" s="1006" t="s">
        <v>456</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236</v>
      </c>
      <c r="AB125" s="1049"/>
      <c r="AC125" s="1049"/>
      <c r="AD125" s="1049"/>
      <c r="AE125" s="1050"/>
      <c r="AF125" s="1051" t="s">
        <v>236</v>
      </c>
      <c r="AG125" s="1049"/>
      <c r="AH125" s="1049"/>
      <c r="AI125" s="1049"/>
      <c r="AJ125" s="1050"/>
      <c r="AK125" s="1051" t="s">
        <v>236</v>
      </c>
      <c r="AL125" s="1049"/>
      <c r="AM125" s="1049"/>
      <c r="AN125" s="1049"/>
      <c r="AO125" s="1050"/>
      <c r="AP125" s="1052" t="s">
        <v>236</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469</v>
      </c>
      <c r="CL125" s="1098"/>
      <c r="CM125" s="1098"/>
      <c r="CN125" s="1098"/>
      <c r="CO125" s="1099"/>
      <c r="CP125" s="1030" t="s">
        <v>470</v>
      </c>
      <c r="CQ125" s="979"/>
      <c r="CR125" s="979"/>
      <c r="CS125" s="979"/>
      <c r="CT125" s="979"/>
      <c r="CU125" s="979"/>
      <c r="CV125" s="979"/>
      <c r="CW125" s="979"/>
      <c r="CX125" s="979"/>
      <c r="CY125" s="979"/>
      <c r="CZ125" s="979"/>
      <c r="DA125" s="979"/>
      <c r="DB125" s="979"/>
      <c r="DC125" s="979"/>
      <c r="DD125" s="979"/>
      <c r="DE125" s="979"/>
      <c r="DF125" s="980"/>
      <c r="DG125" s="1016" t="s">
        <v>236</v>
      </c>
      <c r="DH125" s="1017"/>
      <c r="DI125" s="1017"/>
      <c r="DJ125" s="1017"/>
      <c r="DK125" s="1017"/>
      <c r="DL125" s="1017" t="s">
        <v>236</v>
      </c>
      <c r="DM125" s="1017"/>
      <c r="DN125" s="1017"/>
      <c r="DO125" s="1017"/>
      <c r="DP125" s="1017"/>
      <c r="DQ125" s="1017" t="s">
        <v>236</v>
      </c>
      <c r="DR125" s="1017"/>
      <c r="DS125" s="1017"/>
      <c r="DT125" s="1017"/>
      <c r="DU125" s="1017"/>
      <c r="DV125" s="1018" t="s">
        <v>236</v>
      </c>
      <c r="DW125" s="1018"/>
      <c r="DX125" s="1018"/>
      <c r="DY125" s="1018"/>
      <c r="DZ125" s="1019"/>
    </row>
    <row r="126" spans="1:130" s="246" customFormat="1" ht="26.25" customHeight="1" thickBot="1" x14ac:dyDescent="0.25">
      <c r="A126" s="1149"/>
      <c r="B126" s="1036"/>
      <c r="C126" s="1006" t="s">
        <v>458</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v>73415</v>
      </c>
      <c r="AB126" s="1049"/>
      <c r="AC126" s="1049"/>
      <c r="AD126" s="1049"/>
      <c r="AE126" s="1050"/>
      <c r="AF126" s="1051">
        <v>73415</v>
      </c>
      <c r="AG126" s="1049"/>
      <c r="AH126" s="1049"/>
      <c r="AI126" s="1049"/>
      <c r="AJ126" s="1050"/>
      <c r="AK126" s="1051">
        <v>73415</v>
      </c>
      <c r="AL126" s="1049"/>
      <c r="AM126" s="1049"/>
      <c r="AN126" s="1049"/>
      <c r="AO126" s="1050"/>
      <c r="AP126" s="1052">
        <v>0.2</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471</v>
      </c>
      <c r="CQ126" s="1040"/>
      <c r="CR126" s="1040"/>
      <c r="CS126" s="1040"/>
      <c r="CT126" s="1040"/>
      <c r="CU126" s="1040"/>
      <c r="CV126" s="1040"/>
      <c r="CW126" s="1040"/>
      <c r="CX126" s="1040"/>
      <c r="CY126" s="1040"/>
      <c r="CZ126" s="1040"/>
      <c r="DA126" s="1040"/>
      <c r="DB126" s="1040"/>
      <c r="DC126" s="1040"/>
      <c r="DD126" s="1040"/>
      <c r="DE126" s="1040"/>
      <c r="DF126" s="1041"/>
      <c r="DG126" s="1009" t="s">
        <v>236</v>
      </c>
      <c r="DH126" s="1010"/>
      <c r="DI126" s="1010"/>
      <c r="DJ126" s="1010"/>
      <c r="DK126" s="1010"/>
      <c r="DL126" s="1010" t="s">
        <v>236</v>
      </c>
      <c r="DM126" s="1010"/>
      <c r="DN126" s="1010"/>
      <c r="DO126" s="1010"/>
      <c r="DP126" s="1010"/>
      <c r="DQ126" s="1010" t="s">
        <v>236</v>
      </c>
      <c r="DR126" s="1010"/>
      <c r="DS126" s="1010"/>
      <c r="DT126" s="1010"/>
      <c r="DU126" s="1010"/>
      <c r="DV126" s="1011" t="s">
        <v>236</v>
      </c>
      <c r="DW126" s="1011"/>
      <c r="DX126" s="1011"/>
      <c r="DY126" s="1011"/>
      <c r="DZ126" s="1012"/>
    </row>
    <row r="127" spans="1:130" s="246" customFormat="1" ht="26.25" customHeight="1" x14ac:dyDescent="0.2">
      <c r="A127" s="1150"/>
      <c r="B127" s="1038"/>
      <c r="C127" s="1092" t="s">
        <v>472</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t="s">
        <v>236</v>
      </c>
      <c r="AB127" s="1049"/>
      <c r="AC127" s="1049"/>
      <c r="AD127" s="1049"/>
      <c r="AE127" s="1050"/>
      <c r="AF127" s="1051" t="s">
        <v>236</v>
      </c>
      <c r="AG127" s="1049"/>
      <c r="AH127" s="1049"/>
      <c r="AI127" s="1049"/>
      <c r="AJ127" s="1050"/>
      <c r="AK127" s="1051" t="s">
        <v>236</v>
      </c>
      <c r="AL127" s="1049"/>
      <c r="AM127" s="1049"/>
      <c r="AN127" s="1049"/>
      <c r="AO127" s="1050"/>
      <c r="AP127" s="1052" t="s">
        <v>236</v>
      </c>
      <c r="AQ127" s="1053"/>
      <c r="AR127" s="1053"/>
      <c r="AS127" s="1053"/>
      <c r="AT127" s="1054"/>
      <c r="AU127" s="282"/>
      <c r="AV127" s="282"/>
      <c r="AW127" s="282"/>
      <c r="AX127" s="1122" t="s">
        <v>473</v>
      </c>
      <c r="AY127" s="1123"/>
      <c r="AZ127" s="1123"/>
      <c r="BA127" s="1123"/>
      <c r="BB127" s="1123"/>
      <c r="BC127" s="1123"/>
      <c r="BD127" s="1123"/>
      <c r="BE127" s="1124"/>
      <c r="BF127" s="1125" t="s">
        <v>474</v>
      </c>
      <c r="BG127" s="1123"/>
      <c r="BH127" s="1123"/>
      <c r="BI127" s="1123"/>
      <c r="BJ127" s="1123"/>
      <c r="BK127" s="1123"/>
      <c r="BL127" s="1124"/>
      <c r="BM127" s="1125" t="s">
        <v>475</v>
      </c>
      <c r="BN127" s="1123"/>
      <c r="BO127" s="1123"/>
      <c r="BP127" s="1123"/>
      <c r="BQ127" s="1123"/>
      <c r="BR127" s="1123"/>
      <c r="BS127" s="1124"/>
      <c r="BT127" s="1125" t="s">
        <v>476</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477</v>
      </c>
      <c r="CQ127" s="1040"/>
      <c r="CR127" s="1040"/>
      <c r="CS127" s="1040"/>
      <c r="CT127" s="1040"/>
      <c r="CU127" s="1040"/>
      <c r="CV127" s="1040"/>
      <c r="CW127" s="1040"/>
      <c r="CX127" s="1040"/>
      <c r="CY127" s="1040"/>
      <c r="CZ127" s="1040"/>
      <c r="DA127" s="1040"/>
      <c r="DB127" s="1040"/>
      <c r="DC127" s="1040"/>
      <c r="DD127" s="1040"/>
      <c r="DE127" s="1040"/>
      <c r="DF127" s="1041"/>
      <c r="DG127" s="1009" t="s">
        <v>236</v>
      </c>
      <c r="DH127" s="1010"/>
      <c r="DI127" s="1010"/>
      <c r="DJ127" s="1010"/>
      <c r="DK127" s="1010"/>
      <c r="DL127" s="1010" t="s">
        <v>236</v>
      </c>
      <c r="DM127" s="1010"/>
      <c r="DN127" s="1010"/>
      <c r="DO127" s="1010"/>
      <c r="DP127" s="1010"/>
      <c r="DQ127" s="1010" t="s">
        <v>236</v>
      </c>
      <c r="DR127" s="1010"/>
      <c r="DS127" s="1010"/>
      <c r="DT127" s="1010"/>
      <c r="DU127" s="1010"/>
      <c r="DV127" s="1011" t="s">
        <v>236</v>
      </c>
      <c r="DW127" s="1011"/>
      <c r="DX127" s="1011"/>
      <c r="DY127" s="1011"/>
      <c r="DZ127" s="1012"/>
    </row>
    <row r="128" spans="1:130" s="246" customFormat="1" ht="26.25" customHeight="1" thickBot="1" x14ac:dyDescent="0.25">
      <c r="A128" s="1133" t="s">
        <v>478</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479</v>
      </c>
      <c r="X128" s="1135"/>
      <c r="Y128" s="1135"/>
      <c r="Z128" s="1136"/>
      <c r="AA128" s="1137">
        <v>1780612</v>
      </c>
      <c r="AB128" s="1138"/>
      <c r="AC128" s="1138"/>
      <c r="AD128" s="1138"/>
      <c r="AE128" s="1139"/>
      <c r="AF128" s="1140">
        <v>1846694</v>
      </c>
      <c r="AG128" s="1138"/>
      <c r="AH128" s="1138"/>
      <c r="AI128" s="1138"/>
      <c r="AJ128" s="1139"/>
      <c r="AK128" s="1140">
        <v>1976326</v>
      </c>
      <c r="AL128" s="1138"/>
      <c r="AM128" s="1138"/>
      <c r="AN128" s="1138"/>
      <c r="AO128" s="1139"/>
      <c r="AP128" s="1141"/>
      <c r="AQ128" s="1142"/>
      <c r="AR128" s="1142"/>
      <c r="AS128" s="1142"/>
      <c r="AT128" s="1143"/>
      <c r="AU128" s="282"/>
      <c r="AV128" s="282"/>
      <c r="AW128" s="282"/>
      <c r="AX128" s="978" t="s">
        <v>480</v>
      </c>
      <c r="AY128" s="979"/>
      <c r="AZ128" s="979"/>
      <c r="BA128" s="979"/>
      <c r="BB128" s="979"/>
      <c r="BC128" s="979"/>
      <c r="BD128" s="979"/>
      <c r="BE128" s="980"/>
      <c r="BF128" s="1144" t="s">
        <v>236</v>
      </c>
      <c r="BG128" s="1145"/>
      <c r="BH128" s="1145"/>
      <c r="BI128" s="1145"/>
      <c r="BJ128" s="1145"/>
      <c r="BK128" s="1145"/>
      <c r="BL128" s="1146"/>
      <c r="BM128" s="1144">
        <v>11.42</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481</v>
      </c>
      <c r="CQ128" s="1127"/>
      <c r="CR128" s="1127"/>
      <c r="CS128" s="1127"/>
      <c r="CT128" s="1127"/>
      <c r="CU128" s="1127"/>
      <c r="CV128" s="1127"/>
      <c r="CW128" s="1127"/>
      <c r="CX128" s="1127"/>
      <c r="CY128" s="1127"/>
      <c r="CZ128" s="1127"/>
      <c r="DA128" s="1127"/>
      <c r="DB128" s="1127"/>
      <c r="DC128" s="1127"/>
      <c r="DD128" s="1127"/>
      <c r="DE128" s="1127"/>
      <c r="DF128" s="1128"/>
      <c r="DG128" s="1129" t="s">
        <v>236</v>
      </c>
      <c r="DH128" s="1130"/>
      <c r="DI128" s="1130"/>
      <c r="DJ128" s="1130"/>
      <c r="DK128" s="1130"/>
      <c r="DL128" s="1130" t="s">
        <v>236</v>
      </c>
      <c r="DM128" s="1130"/>
      <c r="DN128" s="1130"/>
      <c r="DO128" s="1130"/>
      <c r="DP128" s="1130"/>
      <c r="DQ128" s="1130" t="s">
        <v>236</v>
      </c>
      <c r="DR128" s="1130"/>
      <c r="DS128" s="1130"/>
      <c r="DT128" s="1130"/>
      <c r="DU128" s="1130"/>
      <c r="DV128" s="1131" t="s">
        <v>236</v>
      </c>
      <c r="DW128" s="1131"/>
      <c r="DX128" s="1131"/>
      <c r="DY128" s="1131"/>
      <c r="DZ128" s="1132"/>
    </row>
    <row r="129" spans="1:131" s="246" customFormat="1" ht="26.25" customHeight="1" x14ac:dyDescent="0.2">
      <c r="A129" s="1020" t="s">
        <v>108</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482</v>
      </c>
      <c r="X129" s="1164"/>
      <c r="Y129" s="1164"/>
      <c r="Z129" s="1165"/>
      <c r="AA129" s="1048">
        <v>40984423</v>
      </c>
      <c r="AB129" s="1049"/>
      <c r="AC129" s="1049"/>
      <c r="AD129" s="1049"/>
      <c r="AE129" s="1050"/>
      <c r="AF129" s="1051">
        <v>41345457</v>
      </c>
      <c r="AG129" s="1049"/>
      <c r="AH129" s="1049"/>
      <c r="AI129" s="1049"/>
      <c r="AJ129" s="1050"/>
      <c r="AK129" s="1051">
        <v>41331682</v>
      </c>
      <c r="AL129" s="1049"/>
      <c r="AM129" s="1049"/>
      <c r="AN129" s="1049"/>
      <c r="AO129" s="1050"/>
      <c r="AP129" s="1166"/>
      <c r="AQ129" s="1167"/>
      <c r="AR129" s="1167"/>
      <c r="AS129" s="1167"/>
      <c r="AT129" s="1168"/>
      <c r="AU129" s="284"/>
      <c r="AV129" s="284"/>
      <c r="AW129" s="284"/>
      <c r="AX129" s="1157" t="s">
        <v>483</v>
      </c>
      <c r="AY129" s="1040"/>
      <c r="AZ129" s="1040"/>
      <c r="BA129" s="1040"/>
      <c r="BB129" s="1040"/>
      <c r="BC129" s="1040"/>
      <c r="BD129" s="1040"/>
      <c r="BE129" s="1041"/>
      <c r="BF129" s="1158" t="s">
        <v>236</v>
      </c>
      <c r="BG129" s="1159"/>
      <c r="BH129" s="1159"/>
      <c r="BI129" s="1159"/>
      <c r="BJ129" s="1159"/>
      <c r="BK129" s="1159"/>
      <c r="BL129" s="1160"/>
      <c r="BM129" s="1158">
        <v>16.420000000000002</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2">
      <c r="A130" s="1020" t="s">
        <v>484</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485</v>
      </c>
      <c r="X130" s="1164"/>
      <c r="Y130" s="1164"/>
      <c r="Z130" s="1165"/>
      <c r="AA130" s="1048">
        <v>4228534</v>
      </c>
      <c r="AB130" s="1049"/>
      <c r="AC130" s="1049"/>
      <c r="AD130" s="1049"/>
      <c r="AE130" s="1050"/>
      <c r="AF130" s="1051">
        <v>4270463</v>
      </c>
      <c r="AG130" s="1049"/>
      <c r="AH130" s="1049"/>
      <c r="AI130" s="1049"/>
      <c r="AJ130" s="1050"/>
      <c r="AK130" s="1051">
        <v>4240633</v>
      </c>
      <c r="AL130" s="1049"/>
      <c r="AM130" s="1049"/>
      <c r="AN130" s="1049"/>
      <c r="AO130" s="1050"/>
      <c r="AP130" s="1166"/>
      <c r="AQ130" s="1167"/>
      <c r="AR130" s="1167"/>
      <c r="AS130" s="1167"/>
      <c r="AT130" s="1168"/>
      <c r="AU130" s="284"/>
      <c r="AV130" s="284"/>
      <c r="AW130" s="284"/>
      <c r="AX130" s="1157" t="s">
        <v>486</v>
      </c>
      <c r="AY130" s="1040"/>
      <c r="AZ130" s="1040"/>
      <c r="BA130" s="1040"/>
      <c r="BB130" s="1040"/>
      <c r="BC130" s="1040"/>
      <c r="BD130" s="1040"/>
      <c r="BE130" s="1041"/>
      <c r="BF130" s="1194">
        <v>0.6</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5">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487</v>
      </c>
      <c r="X131" s="1202"/>
      <c r="Y131" s="1202"/>
      <c r="Z131" s="1203"/>
      <c r="AA131" s="1095">
        <v>36755889</v>
      </c>
      <c r="AB131" s="1074"/>
      <c r="AC131" s="1074"/>
      <c r="AD131" s="1074"/>
      <c r="AE131" s="1075"/>
      <c r="AF131" s="1073">
        <v>37074994</v>
      </c>
      <c r="AG131" s="1074"/>
      <c r="AH131" s="1074"/>
      <c r="AI131" s="1074"/>
      <c r="AJ131" s="1075"/>
      <c r="AK131" s="1073">
        <v>37091049</v>
      </c>
      <c r="AL131" s="1074"/>
      <c r="AM131" s="1074"/>
      <c r="AN131" s="1074"/>
      <c r="AO131" s="1075"/>
      <c r="AP131" s="1204"/>
      <c r="AQ131" s="1205"/>
      <c r="AR131" s="1205"/>
      <c r="AS131" s="1205"/>
      <c r="AT131" s="1206"/>
      <c r="AU131" s="284"/>
      <c r="AV131" s="284"/>
      <c r="AW131" s="284"/>
      <c r="AX131" s="1176" t="s">
        <v>488</v>
      </c>
      <c r="AY131" s="1127"/>
      <c r="AZ131" s="1127"/>
      <c r="BA131" s="1127"/>
      <c r="BB131" s="1127"/>
      <c r="BC131" s="1127"/>
      <c r="BD131" s="1127"/>
      <c r="BE131" s="1128"/>
      <c r="BF131" s="1177">
        <v>29.6</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2">
      <c r="A132" s="1183" t="s">
        <v>489</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490</v>
      </c>
      <c r="W132" s="1187"/>
      <c r="X132" s="1187"/>
      <c r="Y132" s="1187"/>
      <c r="Z132" s="1188"/>
      <c r="AA132" s="1189">
        <v>0.49755836399999998</v>
      </c>
      <c r="AB132" s="1190"/>
      <c r="AC132" s="1190"/>
      <c r="AD132" s="1190"/>
      <c r="AE132" s="1191"/>
      <c r="AF132" s="1192">
        <v>0.85701699600000003</v>
      </c>
      <c r="AG132" s="1190"/>
      <c r="AH132" s="1190"/>
      <c r="AI132" s="1190"/>
      <c r="AJ132" s="1191"/>
      <c r="AK132" s="1192">
        <v>0.483561411</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5">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491</v>
      </c>
      <c r="W133" s="1170"/>
      <c r="X133" s="1170"/>
      <c r="Y133" s="1170"/>
      <c r="Z133" s="1171"/>
      <c r="AA133" s="1172">
        <v>0.7</v>
      </c>
      <c r="AB133" s="1173"/>
      <c r="AC133" s="1173"/>
      <c r="AD133" s="1173"/>
      <c r="AE133" s="1174"/>
      <c r="AF133" s="1172">
        <v>0.7</v>
      </c>
      <c r="AG133" s="1173"/>
      <c r="AH133" s="1173"/>
      <c r="AI133" s="1173"/>
      <c r="AJ133" s="1174"/>
      <c r="AK133" s="1172">
        <v>0.6</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2">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4" hidden="1" x14ac:dyDescent="0.2">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2"/>
  </sheetData>
  <sheetProtection algorithmName="SHA-512" hashValue="sk299bZ0yjNJPyy14z5sE7S+zikv7DO+s21cD37xx9Sbpa3xTggZyx1yFqJ5kiR8TyHHsxyhEKkhuxwulKV6QQ==" saltValue="xxqagwrXI5riVPYCapPbE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2"/>
  <cols>
    <col min="1" max="120" width="2.77734375" style="291" customWidth="1"/>
    <col min="121" max="121" width="0" style="290" hidden="1" customWidth="1"/>
    <col min="122" max="16384" width="9" style="290" hidden="1"/>
  </cols>
  <sheetData>
    <row r="1" spans="1:120" ht="13.2"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0"/>
    </row>
    <row r="17" spans="119:120" ht="13.2" x14ac:dyDescent="0.2">
      <c r="DP17" s="290"/>
    </row>
    <row r="18" spans="119:120" ht="13.2" x14ac:dyDescent="0.2"/>
    <row r="19" spans="119:120" ht="13.2" x14ac:dyDescent="0.2"/>
    <row r="20" spans="119:120" ht="13.2" x14ac:dyDescent="0.2">
      <c r="DO20" s="290"/>
      <c r="DP20" s="290"/>
    </row>
    <row r="21" spans="119:120" ht="13.2" x14ac:dyDescent="0.2">
      <c r="DP21" s="290"/>
    </row>
    <row r="22" spans="119:120" ht="13.2" x14ac:dyDescent="0.2"/>
    <row r="23" spans="119:120" ht="13.2" x14ac:dyDescent="0.2">
      <c r="DO23" s="290"/>
      <c r="DP23" s="290"/>
    </row>
    <row r="24" spans="119:120" ht="13.2" x14ac:dyDescent="0.2">
      <c r="DP24" s="290"/>
    </row>
    <row r="25" spans="119:120" ht="13.2" x14ac:dyDescent="0.2">
      <c r="DP25" s="290"/>
    </row>
    <row r="26" spans="119:120" ht="13.2" x14ac:dyDescent="0.2">
      <c r="DO26" s="290"/>
      <c r="DP26" s="290"/>
    </row>
    <row r="27" spans="119:120" ht="13.2" x14ac:dyDescent="0.2"/>
    <row r="28" spans="119:120" ht="13.2" x14ac:dyDescent="0.2">
      <c r="DO28" s="290"/>
      <c r="DP28" s="290"/>
    </row>
    <row r="29" spans="119:120" ht="13.2" x14ac:dyDescent="0.2">
      <c r="DP29" s="290"/>
    </row>
    <row r="30" spans="119:120" ht="13.2" x14ac:dyDescent="0.2"/>
    <row r="31" spans="119:120" ht="13.2" x14ac:dyDescent="0.2">
      <c r="DO31" s="290"/>
      <c r="DP31" s="290"/>
    </row>
    <row r="32" spans="119:120" ht="13.2" x14ac:dyDescent="0.2"/>
    <row r="33" spans="98:120" ht="13.2" x14ac:dyDescent="0.2">
      <c r="DO33" s="290"/>
      <c r="DP33" s="290"/>
    </row>
    <row r="34" spans="98:120" ht="13.2" x14ac:dyDescent="0.2">
      <c r="DM34" s="290"/>
    </row>
    <row r="35" spans="98:120" ht="13.2" x14ac:dyDescent="0.2">
      <c r="CT35" s="290"/>
      <c r="CU35" s="290"/>
      <c r="CV35" s="290"/>
      <c r="CY35" s="290"/>
      <c r="CZ35" s="290"/>
      <c r="DA35" s="290"/>
      <c r="DD35" s="290"/>
      <c r="DE35" s="290"/>
      <c r="DF35" s="290"/>
      <c r="DI35" s="290"/>
      <c r="DJ35" s="290"/>
      <c r="DK35" s="290"/>
      <c r="DM35" s="290"/>
      <c r="DN35" s="290"/>
      <c r="DO35" s="290"/>
      <c r="DP35" s="290"/>
    </row>
    <row r="36" spans="98:120" ht="13.2" x14ac:dyDescent="0.2"/>
    <row r="37" spans="98:120" ht="13.2" x14ac:dyDescent="0.2">
      <c r="CW37" s="290"/>
      <c r="DB37" s="290"/>
      <c r="DG37" s="290"/>
      <c r="DL37" s="290"/>
      <c r="DP37" s="290"/>
    </row>
    <row r="38" spans="98:120" ht="13.2" x14ac:dyDescent="0.2">
      <c r="CT38" s="290"/>
      <c r="CU38" s="290"/>
      <c r="CV38" s="290"/>
      <c r="CW38" s="290"/>
      <c r="CY38" s="290"/>
      <c r="CZ38" s="290"/>
      <c r="DA38" s="290"/>
      <c r="DB38" s="290"/>
      <c r="DD38" s="290"/>
      <c r="DE38" s="290"/>
      <c r="DF38" s="290"/>
      <c r="DG38" s="290"/>
      <c r="DI38" s="290"/>
      <c r="DJ38" s="290"/>
      <c r="DK38" s="290"/>
      <c r="DL38" s="290"/>
      <c r="DN38" s="290"/>
      <c r="DO38" s="290"/>
      <c r="DP38" s="29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0"/>
      <c r="DO49" s="290"/>
      <c r="DP49" s="29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0"/>
      <c r="CS63" s="290"/>
      <c r="CX63" s="290"/>
      <c r="DC63" s="290"/>
      <c r="DH63" s="290"/>
    </row>
    <row r="64" spans="22:120" ht="13.2" x14ac:dyDescent="0.2">
      <c r="V64" s="290"/>
    </row>
    <row r="65" spans="15:120" ht="13.2" x14ac:dyDescent="0.2">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ht="13.2" x14ac:dyDescent="0.2">
      <c r="Q66" s="290"/>
      <c r="S66" s="290"/>
      <c r="U66" s="290"/>
      <c r="DM66" s="290"/>
    </row>
    <row r="67" spans="15:120" ht="13.2" x14ac:dyDescent="0.2">
      <c r="O67" s="290"/>
      <c r="P67" s="290"/>
      <c r="R67" s="290"/>
      <c r="T67" s="290"/>
      <c r="Y67" s="290"/>
      <c r="CT67" s="290"/>
      <c r="CV67" s="290"/>
      <c r="CW67" s="290"/>
      <c r="CY67" s="290"/>
      <c r="DA67" s="290"/>
      <c r="DB67" s="290"/>
      <c r="DD67" s="290"/>
      <c r="DF67" s="290"/>
      <c r="DG67" s="290"/>
      <c r="DI67" s="290"/>
      <c r="DK67" s="290"/>
      <c r="DL67" s="290"/>
      <c r="DN67" s="290"/>
      <c r="DO67" s="290"/>
      <c r="DP67" s="290"/>
    </row>
    <row r="68" spans="15:120" ht="13.2" x14ac:dyDescent="0.2"/>
    <row r="69" spans="15:120" ht="13.2" x14ac:dyDescent="0.2"/>
    <row r="70" spans="15:120" ht="13.2" x14ac:dyDescent="0.2"/>
    <row r="71" spans="15:120" ht="13.2" x14ac:dyDescent="0.2"/>
    <row r="72" spans="15:120" ht="13.2" x14ac:dyDescent="0.2">
      <c r="DP72" s="290"/>
    </row>
    <row r="73" spans="15:120" ht="13.2" x14ac:dyDescent="0.2">
      <c r="DP73" s="29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0"/>
      <c r="CX96" s="290"/>
      <c r="DC96" s="290"/>
      <c r="DH96" s="290"/>
    </row>
    <row r="97" spans="24:120" ht="13.2" x14ac:dyDescent="0.2">
      <c r="CS97" s="290"/>
      <c r="CX97" s="290"/>
      <c r="DC97" s="290"/>
      <c r="DH97" s="290"/>
      <c r="DP97" s="291" t="s">
        <v>492</v>
      </c>
    </row>
    <row r="98" spans="24:120" ht="13.2" hidden="1" x14ac:dyDescent="0.2">
      <c r="CS98" s="290"/>
      <c r="CX98" s="290"/>
      <c r="DC98" s="290"/>
      <c r="DH98" s="290"/>
    </row>
    <row r="99" spans="24:120" ht="13.2" hidden="1" x14ac:dyDescent="0.2">
      <c r="CS99" s="290"/>
      <c r="CX99" s="290"/>
      <c r="DC99" s="290"/>
      <c r="DH99" s="290"/>
    </row>
    <row r="100" spans="24:120" ht="13.2" hidden="1" x14ac:dyDescent="0.2"/>
    <row r="101" spans="24:120" ht="12" hidden="1" customHeight="1" x14ac:dyDescent="0.2">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2">
      <c r="CU102" s="290"/>
      <c r="CZ102" s="290"/>
      <c r="DE102" s="290"/>
      <c r="DJ102" s="290"/>
      <c r="DM102" s="290"/>
    </row>
    <row r="103" spans="24:120" ht="13.2" hidden="1" x14ac:dyDescent="0.2">
      <c r="CT103" s="290"/>
      <c r="CV103" s="290"/>
      <c r="CW103" s="290"/>
      <c r="CY103" s="290"/>
      <c r="DA103" s="290"/>
      <c r="DB103" s="290"/>
      <c r="DD103" s="290"/>
      <c r="DF103" s="290"/>
      <c r="DG103" s="290"/>
      <c r="DI103" s="290"/>
      <c r="DK103" s="290"/>
      <c r="DL103" s="290"/>
      <c r="DM103" s="290"/>
      <c r="DN103" s="290"/>
      <c r="DO103" s="290"/>
      <c r="DP103" s="290"/>
    </row>
    <row r="104" spans="24:120" ht="13.2" hidden="1" x14ac:dyDescent="0.2">
      <c r="CV104" s="290"/>
      <c r="CW104" s="290"/>
      <c r="DA104" s="290"/>
      <c r="DB104" s="290"/>
      <c r="DF104" s="290"/>
      <c r="DG104" s="290"/>
      <c r="DK104" s="290"/>
      <c r="DL104" s="290"/>
      <c r="DN104" s="290"/>
      <c r="DO104" s="290"/>
      <c r="DP104" s="290"/>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zRgLAkUinoqRhtLZPzwWOflRfh6bWfL6N5D7qHynTIQcK+QBxNLno9tdjsGupApCmT89uLrAc+M83HBwHfuXQw==" saltValue="8yzRSF1DY6CZ34Bzyy3se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2"/>
  <cols>
    <col min="1" max="116" width="2.6640625" style="291" customWidth="1"/>
    <col min="117" max="16384" width="9" style="290" hidden="1"/>
  </cols>
  <sheetData>
    <row r="1" spans="2:116" ht="13.2"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ht="13.2" x14ac:dyDescent="0.2"/>
    <row r="3" spans="2:116" ht="13.2" x14ac:dyDescent="0.2"/>
    <row r="4" spans="2:116" ht="13.2" x14ac:dyDescent="0.2">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ht="13.2" x14ac:dyDescent="0.2">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ht="13.2" x14ac:dyDescent="0.2"/>
    <row r="20" spans="9:116" ht="13.2" x14ac:dyDescent="0.2"/>
    <row r="21" spans="9:116" ht="13.2" x14ac:dyDescent="0.2">
      <c r="DL21" s="290"/>
    </row>
    <row r="22" spans="9:116" ht="13.2" x14ac:dyDescent="0.2">
      <c r="DI22" s="290"/>
      <c r="DJ22" s="290"/>
      <c r="DK22" s="290"/>
      <c r="DL22" s="290"/>
    </row>
    <row r="23" spans="9:116" ht="13.2" x14ac:dyDescent="0.2">
      <c r="CY23" s="290"/>
      <c r="CZ23" s="290"/>
      <c r="DA23" s="290"/>
      <c r="DB23" s="290"/>
      <c r="DC23" s="290"/>
      <c r="DD23" s="290"/>
      <c r="DE23" s="290"/>
      <c r="DF23" s="290"/>
      <c r="DG23" s="290"/>
      <c r="DH23" s="290"/>
      <c r="DI23" s="290"/>
      <c r="DJ23" s="290"/>
      <c r="DK23" s="290"/>
      <c r="DL23" s="29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0"/>
      <c r="DA35" s="290"/>
      <c r="DB35" s="290"/>
      <c r="DC35" s="290"/>
      <c r="DD35" s="290"/>
      <c r="DE35" s="290"/>
      <c r="DF35" s="290"/>
      <c r="DG35" s="290"/>
      <c r="DH35" s="290"/>
      <c r="DI35" s="290"/>
      <c r="DJ35" s="290"/>
      <c r="DK35" s="290"/>
      <c r="DL35" s="290"/>
    </row>
    <row r="36" spans="15:116" ht="13.2" x14ac:dyDescent="0.2"/>
    <row r="37" spans="15:116" ht="13.2" x14ac:dyDescent="0.2">
      <c r="DL37" s="290"/>
    </row>
    <row r="38" spans="15:116" ht="13.2" x14ac:dyDescent="0.2">
      <c r="DI38" s="290"/>
      <c r="DJ38" s="290"/>
      <c r="DK38" s="290"/>
      <c r="DL38" s="290"/>
    </row>
    <row r="39" spans="15:116" ht="13.2" x14ac:dyDescent="0.2"/>
    <row r="40" spans="15:116" ht="13.2" x14ac:dyDescent="0.2"/>
    <row r="41" spans="15:116" ht="13.2" x14ac:dyDescent="0.2"/>
    <row r="42" spans="15:116" ht="13.2" x14ac:dyDescent="0.2"/>
    <row r="43" spans="15:116" ht="13.2" x14ac:dyDescent="0.2">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ht="13.2" x14ac:dyDescent="0.2">
      <c r="DL44" s="290"/>
    </row>
    <row r="45" spans="15:116" ht="13.2" x14ac:dyDescent="0.2"/>
    <row r="46" spans="15:116" ht="13.2" x14ac:dyDescent="0.2">
      <c r="DA46" s="290"/>
      <c r="DB46" s="290"/>
      <c r="DC46" s="290"/>
      <c r="DD46" s="290"/>
      <c r="DE46" s="290"/>
      <c r="DF46" s="290"/>
      <c r="DG46" s="290"/>
      <c r="DH46" s="290"/>
      <c r="DI46" s="290"/>
      <c r="DJ46" s="290"/>
      <c r="DK46" s="290"/>
      <c r="DL46" s="290"/>
    </row>
    <row r="47" spans="15:116" ht="13.2" x14ac:dyDescent="0.2"/>
    <row r="48" spans="15:116" ht="13.2" x14ac:dyDescent="0.2"/>
    <row r="49" spans="104:116" ht="13.2" x14ac:dyDescent="0.2"/>
    <row r="50" spans="104:116" ht="13.2" x14ac:dyDescent="0.2">
      <c r="CZ50" s="290"/>
      <c r="DA50" s="290"/>
      <c r="DB50" s="290"/>
      <c r="DC50" s="290"/>
      <c r="DD50" s="290"/>
      <c r="DE50" s="290"/>
      <c r="DF50" s="290"/>
      <c r="DG50" s="290"/>
      <c r="DH50" s="290"/>
      <c r="DI50" s="290"/>
      <c r="DJ50" s="290"/>
      <c r="DK50" s="290"/>
      <c r="DL50" s="290"/>
    </row>
    <row r="51" spans="104:116" ht="13.2" x14ac:dyDescent="0.2"/>
    <row r="52" spans="104:116" ht="13.2" x14ac:dyDescent="0.2"/>
    <row r="53" spans="104:116" ht="13.2" x14ac:dyDescent="0.2">
      <c r="DL53" s="29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0"/>
      <c r="DD67" s="290"/>
      <c r="DE67" s="290"/>
      <c r="DF67" s="290"/>
      <c r="DG67" s="290"/>
      <c r="DH67" s="290"/>
      <c r="DI67" s="290"/>
      <c r="DJ67" s="290"/>
      <c r="DK67" s="290"/>
      <c r="DL67" s="29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SOPmDV/cHcgSqoHTEB3o2JE52eT3HrKIPKUO+RiGTKoWh7ie8+/iuCwHmJVJKZ21EhHZSCevRwia9YCsPDsS0Q==" saltValue="A+PN+Aiulchveb+cE70ez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2"/>
  <cols>
    <col min="1" max="36" width="2.44140625" style="292" customWidth="1"/>
    <col min="37" max="44" width="17" style="292" customWidth="1"/>
    <col min="45" max="45" width="6.109375" style="299" customWidth="1"/>
    <col min="46" max="46" width="3" style="297" customWidth="1"/>
    <col min="47" max="47" width="19.109375" style="292" hidden="1" customWidth="1"/>
    <col min="48" max="52" width="12.6640625" style="292" hidden="1" customWidth="1"/>
    <col min="53" max="16384" width="8.6640625" style="292" hidden="1"/>
  </cols>
  <sheetData>
    <row r="1" spans="1:46" ht="13.2" x14ac:dyDescent="0.2">
      <c r="AS1" s="293"/>
      <c r="AT1" s="293"/>
    </row>
    <row r="2" spans="1:46" ht="13.2" x14ac:dyDescent="0.2">
      <c r="AS2" s="293"/>
      <c r="AT2" s="293"/>
    </row>
    <row r="3" spans="1:46" ht="13.2" x14ac:dyDescent="0.2">
      <c r="AS3" s="293"/>
      <c r="AT3" s="293"/>
    </row>
    <row r="4" spans="1:46" ht="13.2" x14ac:dyDescent="0.2">
      <c r="AS4" s="293"/>
      <c r="AT4" s="293"/>
    </row>
    <row r="5" spans="1:46" ht="16.2" x14ac:dyDescent="0.2">
      <c r="A5" s="294" t="s">
        <v>493</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ht="13.2" x14ac:dyDescent="0.2">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494</v>
      </c>
      <c r="AL6" s="298"/>
      <c r="AM6" s="298"/>
      <c r="AN6" s="298"/>
      <c r="AO6" s="293"/>
      <c r="AP6" s="293"/>
      <c r="AQ6" s="293"/>
      <c r="AR6" s="293"/>
    </row>
    <row r="7" spans="1:46" ht="13.2" x14ac:dyDescent="0.2">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495</v>
      </c>
      <c r="AP7" s="303"/>
      <c r="AQ7" s="304" t="s">
        <v>496</v>
      </c>
      <c r="AR7" s="305"/>
    </row>
    <row r="8" spans="1:46" ht="13.2" x14ac:dyDescent="0.2">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497</v>
      </c>
      <c r="AQ8" s="310" t="s">
        <v>498</v>
      </c>
      <c r="AR8" s="311" t="s">
        <v>499</v>
      </c>
    </row>
    <row r="9" spans="1:46" ht="13.2" x14ac:dyDescent="0.2">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500</v>
      </c>
      <c r="AL9" s="1213"/>
      <c r="AM9" s="1213"/>
      <c r="AN9" s="1214"/>
      <c r="AO9" s="312">
        <v>11538663</v>
      </c>
      <c r="AP9" s="312">
        <v>48663</v>
      </c>
      <c r="AQ9" s="313">
        <v>56485</v>
      </c>
      <c r="AR9" s="314">
        <v>-13.8</v>
      </c>
    </row>
    <row r="10" spans="1:46" ht="13.2" x14ac:dyDescent="0.2">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501</v>
      </c>
      <c r="AL10" s="1213"/>
      <c r="AM10" s="1213"/>
      <c r="AN10" s="1214"/>
      <c r="AO10" s="315">
        <v>598798</v>
      </c>
      <c r="AP10" s="315">
        <v>2525</v>
      </c>
      <c r="AQ10" s="316">
        <v>3940</v>
      </c>
      <c r="AR10" s="317">
        <v>-35.9</v>
      </c>
    </row>
    <row r="11" spans="1:46" ht="13.5" customHeight="1" x14ac:dyDescent="0.2">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502</v>
      </c>
      <c r="AL11" s="1213"/>
      <c r="AM11" s="1213"/>
      <c r="AN11" s="1214"/>
      <c r="AO11" s="315">
        <v>20243</v>
      </c>
      <c r="AP11" s="315">
        <v>85</v>
      </c>
      <c r="AQ11" s="316">
        <v>2339</v>
      </c>
      <c r="AR11" s="317">
        <v>-96.4</v>
      </c>
    </row>
    <row r="12" spans="1:46" ht="13.5" customHeight="1" x14ac:dyDescent="0.2">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503</v>
      </c>
      <c r="AL12" s="1213"/>
      <c r="AM12" s="1213"/>
      <c r="AN12" s="1214"/>
      <c r="AO12" s="315">
        <v>991505</v>
      </c>
      <c r="AP12" s="315">
        <v>4182</v>
      </c>
      <c r="AQ12" s="316">
        <v>1531</v>
      </c>
      <c r="AR12" s="317">
        <v>173.2</v>
      </c>
    </row>
    <row r="13" spans="1:46" ht="13.5" customHeight="1" x14ac:dyDescent="0.2">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504</v>
      </c>
      <c r="AL13" s="1213"/>
      <c r="AM13" s="1213"/>
      <c r="AN13" s="1214"/>
      <c r="AO13" s="315" t="s">
        <v>505</v>
      </c>
      <c r="AP13" s="315" t="s">
        <v>505</v>
      </c>
      <c r="AQ13" s="316">
        <v>56</v>
      </c>
      <c r="AR13" s="317" t="s">
        <v>505</v>
      </c>
    </row>
    <row r="14" spans="1:46" ht="13.5" customHeight="1" x14ac:dyDescent="0.2">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506</v>
      </c>
      <c r="AL14" s="1213"/>
      <c r="AM14" s="1213"/>
      <c r="AN14" s="1214"/>
      <c r="AO14" s="315">
        <v>460298</v>
      </c>
      <c r="AP14" s="315">
        <v>1941</v>
      </c>
      <c r="AQ14" s="316">
        <v>1684</v>
      </c>
      <c r="AR14" s="317">
        <v>15.3</v>
      </c>
    </row>
    <row r="15" spans="1:46" ht="13.5" customHeight="1" x14ac:dyDescent="0.2">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507</v>
      </c>
      <c r="AL15" s="1213"/>
      <c r="AM15" s="1213"/>
      <c r="AN15" s="1214"/>
      <c r="AO15" s="315">
        <v>257525</v>
      </c>
      <c r="AP15" s="315">
        <v>1086</v>
      </c>
      <c r="AQ15" s="316">
        <v>1307</v>
      </c>
      <c r="AR15" s="317">
        <v>-16.899999999999999</v>
      </c>
    </row>
    <row r="16" spans="1:46" ht="13.2" x14ac:dyDescent="0.2">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508</v>
      </c>
      <c r="AL16" s="1216"/>
      <c r="AM16" s="1216"/>
      <c r="AN16" s="1217"/>
      <c r="AO16" s="315">
        <v>-725218</v>
      </c>
      <c r="AP16" s="315">
        <v>-3059</v>
      </c>
      <c r="AQ16" s="316">
        <v>-4039</v>
      </c>
      <c r="AR16" s="317">
        <v>-24.3</v>
      </c>
    </row>
    <row r="17" spans="1:46" ht="13.2" x14ac:dyDescent="0.2">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189</v>
      </c>
      <c r="AL17" s="1216"/>
      <c r="AM17" s="1216"/>
      <c r="AN17" s="1217"/>
      <c r="AO17" s="315">
        <v>13141814</v>
      </c>
      <c r="AP17" s="315">
        <v>55424</v>
      </c>
      <c r="AQ17" s="316">
        <v>63303</v>
      </c>
      <c r="AR17" s="317">
        <v>-12.4</v>
      </c>
    </row>
    <row r="18" spans="1:46" ht="13.2" x14ac:dyDescent="0.2">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ht="13.2" x14ac:dyDescent="0.2">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509</v>
      </c>
      <c r="AL19" s="293"/>
      <c r="AM19" s="293"/>
      <c r="AN19" s="293"/>
      <c r="AO19" s="293"/>
      <c r="AP19" s="293"/>
      <c r="AQ19" s="293"/>
      <c r="AR19" s="293"/>
    </row>
    <row r="20" spans="1:46" ht="13.2" x14ac:dyDescent="0.2">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510</v>
      </c>
      <c r="AP20" s="323" t="s">
        <v>511</v>
      </c>
      <c r="AQ20" s="324" t="s">
        <v>512</v>
      </c>
      <c r="AR20" s="325"/>
    </row>
    <row r="21" spans="1:46" s="331" customFormat="1" ht="13.2" x14ac:dyDescent="0.2">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513</v>
      </c>
      <c r="AL21" s="1208"/>
      <c r="AM21" s="1208"/>
      <c r="AN21" s="1209"/>
      <c r="AO21" s="327">
        <v>5.3</v>
      </c>
      <c r="AP21" s="328">
        <v>6.31</v>
      </c>
      <c r="AQ21" s="329">
        <v>-1.01</v>
      </c>
      <c r="AR21" s="298"/>
      <c r="AS21" s="330"/>
      <c r="AT21" s="326"/>
    </row>
    <row r="22" spans="1:46" s="331" customFormat="1" ht="13.2" x14ac:dyDescent="0.2">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514</v>
      </c>
      <c r="AL22" s="1208"/>
      <c r="AM22" s="1208"/>
      <c r="AN22" s="1209"/>
      <c r="AO22" s="332">
        <v>97.5</v>
      </c>
      <c r="AP22" s="333">
        <v>99.9</v>
      </c>
      <c r="AQ22" s="334">
        <v>-2.4</v>
      </c>
      <c r="AR22" s="318"/>
      <c r="AS22" s="330"/>
      <c r="AT22" s="326"/>
    </row>
    <row r="23" spans="1:46" s="331" customFormat="1" ht="13.2" x14ac:dyDescent="0.2">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ht="13.2" x14ac:dyDescent="0.2">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ht="13.2" x14ac:dyDescent="0.2">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ht="13.2" x14ac:dyDescent="0.2">
      <c r="A26" s="298" t="s">
        <v>515</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ht="13.2" x14ac:dyDescent="0.2">
      <c r="A27" s="339"/>
      <c r="AO27" s="293"/>
      <c r="AP27" s="293"/>
      <c r="AQ27" s="293"/>
      <c r="AR27" s="293"/>
      <c r="AS27" s="293"/>
      <c r="AT27" s="293"/>
    </row>
    <row r="28" spans="1:46" ht="16.2" x14ac:dyDescent="0.2">
      <c r="A28" s="294" t="s">
        <v>516</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ht="13.2" x14ac:dyDescent="0.2">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517</v>
      </c>
      <c r="AL29" s="298"/>
      <c r="AM29" s="298"/>
      <c r="AN29" s="298"/>
      <c r="AO29" s="293"/>
      <c r="AP29" s="293"/>
      <c r="AQ29" s="293"/>
      <c r="AR29" s="293"/>
      <c r="AS29" s="341"/>
    </row>
    <row r="30" spans="1:46" ht="13.2" x14ac:dyDescent="0.2">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495</v>
      </c>
      <c r="AP30" s="303"/>
      <c r="AQ30" s="304" t="s">
        <v>496</v>
      </c>
      <c r="AR30" s="305"/>
    </row>
    <row r="31" spans="1:46" ht="13.2" x14ac:dyDescent="0.2">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497</v>
      </c>
      <c r="AQ31" s="310" t="s">
        <v>498</v>
      </c>
      <c r="AR31" s="311" t="s">
        <v>499</v>
      </c>
    </row>
    <row r="32" spans="1:46" ht="27" customHeight="1" x14ac:dyDescent="0.2">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518</v>
      </c>
      <c r="AL32" s="1224"/>
      <c r="AM32" s="1224"/>
      <c r="AN32" s="1225"/>
      <c r="AO32" s="342">
        <v>4616651</v>
      </c>
      <c r="AP32" s="342">
        <v>19470</v>
      </c>
      <c r="AQ32" s="343">
        <v>29657</v>
      </c>
      <c r="AR32" s="344">
        <v>-34.299999999999997</v>
      </c>
    </row>
    <row r="33" spans="1:46" ht="13.5" customHeight="1" x14ac:dyDescent="0.2">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519</v>
      </c>
      <c r="AL33" s="1224"/>
      <c r="AM33" s="1224"/>
      <c r="AN33" s="1225"/>
      <c r="AO33" s="342">
        <v>1817</v>
      </c>
      <c r="AP33" s="342">
        <v>8</v>
      </c>
      <c r="AQ33" s="343">
        <v>0</v>
      </c>
      <c r="AR33" s="344">
        <v>0</v>
      </c>
    </row>
    <row r="34" spans="1:46" ht="27" customHeight="1" x14ac:dyDescent="0.2">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520</v>
      </c>
      <c r="AL34" s="1224"/>
      <c r="AM34" s="1224"/>
      <c r="AN34" s="1225"/>
      <c r="AO34" s="342">
        <v>54400</v>
      </c>
      <c r="AP34" s="342">
        <v>229</v>
      </c>
      <c r="AQ34" s="343">
        <v>34</v>
      </c>
      <c r="AR34" s="344">
        <v>573.5</v>
      </c>
    </row>
    <row r="35" spans="1:46" ht="27" customHeight="1" x14ac:dyDescent="0.2">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521</v>
      </c>
      <c r="AL35" s="1224"/>
      <c r="AM35" s="1224"/>
      <c r="AN35" s="1225"/>
      <c r="AO35" s="342">
        <v>1646710</v>
      </c>
      <c r="AP35" s="342">
        <v>6945</v>
      </c>
      <c r="AQ35" s="343">
        <v>9943</v>
      </c>
      <c r="AR35" s="344">
        <v>-30.2</v>
      </c>
    </row>
    <row r="36" spans="1:46" ht="27" customHeight="1" x14ac:dyDescent="0.2">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522</v>
      </c>
      <c r="AL36" s="1224"/>
      <c r="AM36" s="1224"/>
      <c r="AN36" s="1225"/>
      <c r="AO36" s="342">
        <v>3324</v>
      </c>
      <c r="AP36" s="342">
        <v>14</v>
      </c>
      <c r="AQ36" s="343">
        <v>489</v>
      </c>
      <c r="AR36" s="344">
        <v>-97.1</v>
      </c>
    </row>
    <row r="37" spans="1:46" ht="13.5" customHeight="1" x14ac:dyDescent="0.2">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523</v>
      </c>
      <c r="AL37" s="1224"/>
      <c r="AM37" s="1224"/>
      <c r="AN37" s="1225"/>
      <c r="AO37" s="342">
        <v>73415</v>
      </c>
      <c r="AP37" s="342">
        <v>310</v>
      </c>
      <c r="AQ37" s="343">
        <v>748</v>
      </c>
      <c r="AR37" s="344">
        <v>-58.6</v>
      </c>
    </row>
    <row r="38" spans="1:46" ht="27" customHeight="1" x14ac:dyDescent="0.2">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524</v>
      </c>
      <c r="AL38" s="1227"/>
      <c r="AM38" s="1227"/>
      <c r="AN38" s="1228"/>
      <c r="AO38" s="345" t="s">
        <v>505</v>
      </c>
      <c r="AP38" s="345" t="s">
        <v>505</v>
      </c>
      <c r="AQ38" s="346">
        <v>0</v>
      </c>
      <c r="AR38" s="334" t="s">
        <v>505</v>
      </c>
      <c r="AS38" s="341"/>
    </row>
    <row r="39" spans="1:46" ht="13.2" x14ac:dyDescent="0.2">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525</v>
      </c>
      <c r="AL39" s="1227"/>
      <c r="AM39" s="1227"/>
      <c r="AN39" s="1228"/>
      <c r="AO39" s="342">
        <v>-1976326</v>
      </c>
      <c r="AP39" s="342">
        <v>-8335</v>
      </c>
      <c r="AQ39" s="343">
        <v>-7534</v>
      </c>
      <c r="AR39" s="344">
        <v>10.6</v>
      </c>
      <c r="AS39" s="341"/>
    </row>
    <row r="40" spans="1:46" ht="27" customHeight="1" x14ac:dyDescent="0.2">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526</v>
      </c>
      <c r="AL40" s="1224"/>
      <c r="AM40" s="1224"/>
      <c r="AN40" s="1225"/>
      <c r="AO40" s="342">
        <v>-4240633</v>
      </c>
      <c r="AP40" s="342">
        <v>-17885</v>
      </c>
      <c r="AQ40" s="343">
        <v>-26610</v>
      </c>
      <c r="AR40" s="344">
        <v>-32.799999999999997</v>
      </c>
      <c r="AS40" s="341"/>
    </row>
    <row r="41" spans="1:46" ht="13.2" x14ac:dyDescent="0.2">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302</v>
      </c>
      <c r="AL41" s="1230"/>
      <c r="AM41" s="1230"/>
      <c r="AN41" s="1231"/>
      <c r="AO41" s="342">
        <v>179358</v>
      </c>
      <c r="AP41" s="342">
        <v>756</v>
      </c>
      <c r="AQ41" s="343">
        <v>6727</v>
      </c>
      <c r="AR41" s="344">
        <v>-88.8</v>
      </c>
      <c r="AS41" s="341"/>
    </row>
    <row r="42" spans="1:46" ht="13.2" x14ac:dyDescent="0.2">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527</v>
      </c>
      <c r="AL42" s="293"/>
      <c r="AM42" s="293"/>
      <c r="AN42" s="293"/>
      <c r="AO42" s="293"/>
      <c r="AP42" s="293"/>
      <c r="AQ42" s="318"/>
      <c r="AR42" s="318"/>
      <c r="AS42" s="341"/>
    </row>
    <row r="43" spans="1:46" ht="13.2" x14ac:dyDescent="0.2">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ht="13.2" x14ac:dyDescent="0.2">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ht="13.2" x14ac:dyDescent="0.2">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ht="13.2" x14ac:dyDescent="0.2">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2">
      <c r="A47" s="351" t="s">
        <v>528</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ht="13.2" x14ac:dyDescent="0.2">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529</v>
      </c>
      <c r="AL48" s="352"/>
      <c r="AM48" s="352"/>
      <c r="AN48" s="352"/>
      <c r="AO48" s="352"/>
      <c r="AP48" s="352"/>
      <c r="AQ48" s="353"/>
      <c r="AR48" s="352"/>
    </row>
    <row r="49" spans="1:44" ht="13.5" customHeight="1" x14ac:dyDescent="0.2">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495</v>
      </c>
      <c r="AN49" s="1220" t="s">
        <v>530</v>
      </c>
      <c r="AO49" s="1221"/>
      <c r="AP49" s="1221"/>
      <c r="AQ49" s="1221"/>
      <c r="AR49" s="1222"/>
    </row>
    <row r="50" spans="1:44" ht="13.2" x14ac:dyDescent="0.2">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531</v>
      </c>
      <c r="AO50" s="359" t="s">
        <v>532</v>
      </c>
      <c r="AP50" s="360" t="s">
        <v>533</v>
      </c>
      <c r="AQ50" s="361" t="s">
        <v>534</v>
      </c>
      <c r="AR50" s="362" t="s">
        <v>535</v>
      </c>
    </row>
    <row r="51" spans="1:44" ht="13.2" x14ac:dyDescent="0.2">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536</v>
      </c>
      <c r="AL51" s="355"/>
      <c r="AM51" s="363">
        <v>14305324</v>
      </c>
      <c r="AN51" s="364">
        <v>61242</v>
      </c>
      <c r="AO51" s="365">
        <v>105.3</v>
      </c>
      <c r="AP51" s="366">
        <v>41862</v>
      </c>
      <c r="AQ51" s="367">
        <v>1.5</v>
      </c>
      <c r="AR51" s="368">
        <v>103.8</v>
      </c>
    </row>
    <row r="52" spans="1:44" ht="13.2" x14ac:dyDescent="0.2">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537</v>
      </c>
      <c r="AM52" s="371">
        <v>3704705</v>
      </c>
      <c r="AN52" s="372">
        <v>15860</v>
      </c>
      <c r="AO52" s="373">
        <v>38.6</v>
      </c>
      <c r="AP52" s="374">
        <v>23710</v>
      </c>
      <c r="AQ52" s="375">
        <v>7.4</v>
      </c>
      <c r="AR52" s="376">
        <v>31.2</v>
      </c>
    </row>
    <row r="53" spans="1:44" ht="13.2" x14ac:dyDescent="0.2">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538</v>
      </c>
      <c r="AL53" s="355"/>
      <c r="AM53" s="363">
        <v>14203231</v>
      </c>
      <c r="AN53" s="364">
        <v>60535</v>
      </c>
      <c r="AO53" s="365">
        <v>-1.2</v>
      </c>
      <c r="AP53" s="366">
        <v>43554</v>
      </c>
      <c r="AQ53" s="367">
        <v>4</v>
      </c>
      <c r="AR53" s="368">
        <v>-5.2</v>
      </c>
    </row>
    <row r="54" spans="1:44" ht="13.2" x14ac:dyDescent="0.2">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537</v>
      </c>
      <c r="AM54" s="371">
        <v>7538199</v>
      </c>
      <c r="AN54" s="372">
        <v>32128</v>
      </c>
      <c r="AO54" s="373">
        <v>102.6</v>
      </c>
      <c r="AP54" s="374">
        <v>24811</v>
      </c>
      <c r="AQ54" s="375">
        <v>4.5999999999999996</v>
      </c>
      <c r="AR54" s="376">
        <v>98</v>
      </c>
    </row>
    <row r="55" spans="1:44" ht="13.2" x14ac:dyDescent="0.2">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539</v>
      </c>
      <c r="AL55" s="355"/>
      <c r="AM55" s="363">
        <v>7410651</v>
      </c>
      <c r="AN55" s="364">
        <v>31477</v>
      </c>
      <c r="AO55" s="365">
        <v>-48</v>
      </c>
      <c r="AP55" s="366">
        <v>42581</v>
      </c>
      <c r="AQ55" s="367">
        <v>-2.2000000000000002</v>
      </c>
      <c r="AR55" s="368">
        <v>-45.8</v>
      </c>
    </row>
    <row r="56" spans="1:44" ht="13.2" x14ac:dyDescent="0.2">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537</v>
      </c>
      <c r="AM56" s="371">
        <v>3343822</v>
      </c>
      <c r="AN56" s="372">
        <v>14203</v>
      </c>
      <c r="AO56" s="373">
        <v>-55.8</v>
      </c>
      <c r="AP56" s="374">
        <v>24354</v>
      </c>
      <c r="AQ56" s="375">
        <v>-1.8</v>
      </c>
      <c r="AR56" s="376">
        <v>-54</v>
      </c>
    </row>
    <row r="57" spans="1:44" ht="13.2" x14ac:dyDescent="0.2">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540</v>
      </c>
      <c r="AL57" s="355"/>
      <c r="AM57" s="363">
        <v>7376263</v>
      </c>
      <c r="AN57" s="364">
        <v>31166</v>
      </c>
      <c r="AO57" s="365">
        <v>-1</v>
      </c>
      <c r="AP57" s="366">
        <v>45426</v>
      </c>
      <c r="AQ57" s="367">
        <v>6.7</v>
      </c>
      <c r="AR57" s="368">
        <v>-7.7</v>
      </c>
    </row>
    <row r="58" spans="1:44" ht="13.2" x14ac:dyDescent="0.2">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537</v>
      </c>
      <c r="AM58" s="371">
        <v>3782556</v>
      </c>
      <c r="AN58" s="372">
        <v>15982</v>
      </c>
      <c r="AO58" s="373">
        <v>12.5</v>
      </c>
      <c r="AP58" s="374">
        <v>24508</v>
      </c>
      <c r="AQ58" s="375">
        <v>0.6</v>
      </c>
      <c r="AR58" s="376">
        <v>11.9</v>
      </c>
    </row>
    <row r="59" spans="1:44" ht="13.2" x14ac:dyDescent="0.2">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541</v>
      </c>
      <c r="AL59" s="355"/>
      <c r="AM59" s="363">
        <v>8394890</v>
      </c>
      <c r="AN59" s="364">
        <v>35405</v>
      </c>
      <c r="AO59" s="365">
        <v>13.6</v>
      </c>
      <c r="AP59" s="366">
        <v>45022</v>
      </c>
      <c r="AQ59" s="367">
        <v>-0.9</v>
      </c>
      <c r="AR59" s="368">
        <v>14.5</v>
      </c>
    </row>
    <row r="60" spans="1:44" ht="13.2" x14ac:dyDescent="0.2">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537</v>
      </c>
      <c r="AM60" s="371">
        <v>4632273</v>
      </c>
      <c r="AN60" s="372">
        <v>19536</v>
      </c>
      <c r="AO60" s="373">
        <v>22.2</v>
      </c>
      <c r="AP60" s="374">
        <v>25247</v>
      </c>
      <c r="AQ60" s="375">
        <v>3</v>
      </c>
      <c r="AR60" s="376">
        <v>19.2</v>
      </c>
    </row>
    <row r="61" spans="1:44" ht="13.2" x14ac:dyDescent="0.2">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542</v>
      </c>
      <c r="AL61" s="377"/>
      <c r="AM61" s="378">
        <v>10338072</v>
      </c>
      <c r="AN61" s="379">
        <v>43965</v>
      </c>
      <c r="AO61" s="380">
        <v>13.7</v>
      </c>
      <c r="AP61" s="381">
        <v>43689</v>
      </c>
      <c r="AQ61" s="382">
        <v>1.8</v>
      </c>
      <c r="AR61" s="368">
        <v>11.9</v>
      </c>
    </row>
    <row r="62" spans="1:44" ht="13.2" x14ac:dyDescent="0.2">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537</v>
      </c>
      <c r="AM62" s="371">
        <v>4600311</v>
      </c>
      <c r="AN62" s="372">
        <v>19542</v>
      </c>
      <c r="AO62" s="373">
        <v>24</v>
      </c>
      <c r="AP62" s="374">
        <v>24526</v>
      </c>
      <c r="AQ62" s="375">
        <v>2.8</v>
      </c>
      <c r="AR62" s="376">
        <v>21.2</v>
      </c>
    </row>
    <row r="63" spans="1:44" ht="13.2" x14ac:dyDescent="0.2">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ht="13.2" x14ac:dyDescent="0.2">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ht="13.2" x14ac:dyDescent="0.2">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ht="13.2" x14ac:dyDescent="0.2">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2">
      <c r="AK67" s="293"/>
      <c r="AL67" s="293"/>
      <c r="AM67" s="293"/>
      <c r="AN67" s="293"/>
      <c r="AO67" s="293"/>
      <c r="AP67" s="293"/>
      <c r="AQ67" s="293"/>
      <c r="AR67" s="293"/>
      <c r="AS67" s="293"/>
      <c r="AT67" s="293"/>
    </row>
    <row r="68" spans="1:46" ht="13.5" hidden="1" customHeight="1" x14ac:dyDescent="0.2">
      <c r="AK68" s="293"/>
      <c r="AL68" s="293"/>
      <c r="AM68" s="293"/>
      <c r="AN68" s="293"/>
      <c r="AO68" s="293"/>
      <c r="AP68" s="293"/>
      <c r="AQ68" s="293"/>
      <c r="AR68" s="293"/>
    </row>
    <row r="69" spans="1:46" ht="13.5" hidden="1" customHeight="1" x14ac:dyDescent="0.2">
      <c r="AK69" s="293"/>
      <c r="AL69" s="293"/>
      <c r="AM69" s="293"/>
      <c r="AN69" s="293"/>
      <c r="AO69" s="293"/>
      <c r="AP69" s="293"/>
      <c r="AQ69" s="293"/>
      <c r="AR69" s="293"/>
    </row>
    <row r="70" spans="1:46" ht="13.2" hidden="1" x14ac:dyDescent="0.2">
      <c r="AK70" s="293"/>
      <c r="AL70" s="293"/>
      <c r="AM70" s="293"/>
      <c r="AN70" s="293"/>
      <c r="AO70" s="293"/>
      <c r="AP70" s="293"/>
      <c r="AQ70" s="293"/>
      <c r="AR70" s="293"/>
    </row>
    <row r="71" spans="1:46" ht="13.2" hidden="1" x14ac:dyDescent="0.2">
      <c r="AK71" s="293"/>
      <c r="AL71" s="293"/>
      <c r="AM71" s="293"/>
      <c r="AN71" s="293"/>
      <c r="AO71" s="293"/>
      <c r="AP71" s="293"/>
      <c r="AQ71" s="293"/>
      <c r="AR71" s="293"/>
    </row>
    <row r="72" spans="1:46" ht="13.2" hidden="1" x14ac:dyDescent="0.2">
      <c r="AK72" s="293"/>
      <c r="AL72" s="293"/>
      <c r="AM72" s="293"/>
      <c r="AN72" s="293"/>
      <c r="AO72" s="293"/>
      <c r="AP72" s="293"/>
      <c r="AQ72" s="293"/>
      <c r="AR72" s="293"/>
    </row>
    <row r="73" spans="1:46" ht="13.2" hidden="1" x14ac:dyDescent="0.2">
      <c r="AK73" s="293"/>
      <c r="AL73" s="293"/>
      <c r="AM73" s="293"/>
      <c r="AN73" s="293"/>
      <c r="AO73" s="293"/>
      <c r="AP73" s="293"/>
      <c r="AQ73" s="293"/>
      <c r="AR73" s="293"/>
    </row>
    <row r="74" spans="1:46" ht="13.2" hidden="1" x14ac:dyDescent="0.2"/>
  </sheetData>
  <sheetProtection algorithmName="SHA-512" hashValue="T3EnBSgr/KdeApllBRvRJAsQmUrkZsrU+p3WHaETfrGXKzG8efEGWjmLr8/WStT0UnsNATpA9OuuZlEnvmvE6Q==" saltValue="+tNZxJaGp4EKWC9T4m0hx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2"/>
  <cols>
    <col min="1" max="125" width="2.44140625" style="291" customWidth="1"/>
    <col min="126" max="16384" width="9" style="290" hidden="1"/>
  </cols>
  <sheetData>
    <row r="1" spans="2:125"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ht="13.2" x14ac:dyDescent="0.2">
      <c r="B2" s="290"/>
      <c r="DG2" s="290"/>
    </row>
    <row r="3" spans="2:125" ht="13.2" x14ac:dyDescent="0.2">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ht="13.2" x14ac:dyDescent="0.2"/>
    <row r="5" spans="2:125" ht="13.2" x14ac:dyDescent="0.2"/>
    <row r="6" spans="2:125" ht="13.2" x14ac:dyDescent="0.2"/>
    <row r="7" spans="2:125" ht="13.2" x14ac:dyDescent="0.2"/>
    <row r="8" spans="2:125" ht="13.2" x14ac:dyDescent="0.2"/>
    <row r="9" spans="2:125" ht="13.2" x14ac:dyDescent="0.2">
      <c r="DU9" s="29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0"/>
    </row>
    <row r="18" spans="125:125" ht="13.2" x14ac:dyDescent="0.2"/>
    <row r="19" spans="125:125" ht="13.2" x14ac:dyDescent="0.2"/>
    <row r="20" spans="125:125" ht="13.2" x14ac:dyDescent="0.2">
      <c r="DU20" s="290"/>
    </row>
    <row r="21" spans="125:125" ht="13.2" x14ac:dyDescent="0.2">
      <c r="DU21" s="29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0"/>
    </row>
    <row r="29" spans="125:125" ht="13.2" x14ac:dyDescent="0.2"/>
    <row r="30" spans="125:125" ht="13.2" x14ac:dyDescent="0.2"/>
    <row r="31" spans="125:125" ht="13.2" x14ac:dyDescent="0.2"/>
    <row r="32" spans="125:125" ht="13.2" x14ac:dyDescent="0.2"/>
    <row r="33" spans="2:125" ht="13.2" x14ac:dyDescent="0.2">
      <c r="B33" s="290"/>
      <c r="G33" s="290"/>
      <c r="I33" s="290"/>
    </row>
    <row r="34" spans="2:125" ht="13.2" x14ac:dyDescent="0.2">
      <c r="C34" s="290"/>
      <c r="P34" s="290"/>
      <c r="DE34" s="290"/>
      <c r="DH34" s="290"/>
    </row>
    <row r="35" spans="2:125" ht="13.2" x14ac:dyDescent="0.2">
      <c r="D35" s="290"/>
      <c r="E35" s="290"/>
      <c r="DG35" s="290"/>
      <c r="DJ35" s="290"/>
      <c r="DP35" s="290"/>
      <c r="DQ35" s="290"/>
      <c r="DR35" s="290"/>
      <c r="DS35" s="290"/>
      <c r="DT35" s="290"/>
      <c r="DU35" s="290"/>
    </row>
    <row r="36" spans="2:125" ht="13.2" x14ac:dyDescent="0.2">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ht="13.2" x14ac:dyDescent="0.2">
      <c r="DU37" s="290"/>
    </row>
    <row r="38" spans="2:125" ht="13.2" x14ac:dyDescent="0.2">
      <c r="DT38" s="290"/>
      <c r="DU38" s="290"/>
    </row>
    <row r="39" spans="2:125" ht="13.2" x14ac:dyDescent="0.2"/>
    <row r="40" spans="2:125" ht="13.2" x14ac:dyDescent="0.2">
      <c r="DH40" s="290"/>
    </row>
    <row r="41" spans="2:125" ht="13.2" x14ac:dyDescent="0.2">
      <c r="DE41" s="290"/>
    </row>
    <row r="42" spans="2:125" ht="13.2" x14ac:dyDescent="0.2">
      <c r="DG42" s="290"/>
      <c r="DJ42" s="290"/>
    </row>
    <row r="43" spans="2:125" ht="13.2" x14ac:dyDescent="0.2">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ht="13.2" x14ac:dyDescent="0.2">
      <c r="DU44" s="290"/>
    </row>
    <row r="45" spans="2:125" ht="13.2" x14ac:dyDescent="0.2"/>
    <row r="46" spans="2:125" ht="13.2" x14ac:dyDescent="0.2"/>
    <row r="47" spans="2:125" ht="13.2" x14ac:dyDescent="0.2"/>
    <row r="48" spans="2:125" ht="13.2" x14ac:dyDescent="0.2">
      <c r="DT48" s="290"/>
      <c r="DU48" s="290"/>
    </row>
    <row r="49" spans="120:125" ht="13.2" x14ac:dyDescent="0.2">
      <c r="DU49" s="290"/>
    </row>
    <row r="50" spans="120:125" ht="13.2" x14ac:dyDescent="0.2">
      <c r="DU50" s="290"/>
    </row>
    <row r="51" spans="120:125" ht="13.2" x14ac:dyDescent="0.2">
      <c r="DP51" s="290"/>
      <c r="DQ51" s="290"/>
      <c r="DR51" s="290"/>
      <c r="DS51" s="290"/>
      <c r="DT51" s="290"/>
      <c r="DU51" s="290"/>
    </row>
    <row r="52" spans="120:125" ht="13.2" x14ac:dyDescent="0.2"/>
    <row r="53" spans="120:125" ht="13.2" x14ac:dyDescent="0.2"/>
    <row r="54" spans="120:125" ht="13.2" x14ac:dyDescent="0.2">
      <c r="DU54" s="290"/>
    </row>
    <row r="55" spans="120:125" ht="13.2" x14ac:dyDescent="0.2"/>
    <row r="56" spans="120:125" ht="13.2" x14ac:dyDescent="0.2"/>
    <row r="57" spans="120:125" ht="13.2" x14ac:dyDescent="0.2"/>
    <row r="58" spans="120:125" ht="13.2" x14ac:dyDescent="0.2">
      <c r="DU58" s="290"/>
    </row>
    <row r="59" spans="120:125" ht="13.2" x14ac:dyDescent="0.2"/>
    <row r="60" spans="120:125" ht="13.2" x14ac:dyDescent="0.2"/>
    <row r="61" spans="120:125" ht="13.2" x14ac:dyDescent="0.2"/>
    <row r="62" spans="120:125" ht="13.2" x14ac:dyDescent="0.2"/>
    <row r="63" spans="120:125" ht="13.2" x14ac:dyDescent="0.2">
      <c r="DU63" s="290"/>
    </row>
    <row r="64" spans="120:125" ht="13.2" x14ac:dyDescent="0.2">
      <c r="DT64" s="290"/>
      <c r="DU64" s="290"/>
    </row>
    <row r="65" spans="123:125" ht="13.2" x14ac:dyDescent="0.2"/>
    <row r="66" spans="123:125" ht="13.2" x14ac:dyDescent="0.2"/>
    <row r="67" spans="123:125" ht="13.2" x14ac:dyDescent="0.2"/>
    <row r="68" spans="123:125" ht="13.2" x14ac:dyDescent="0.2"/>
    <row r="69" spans="123:125" ht="13.2" x14ac:dyDescent="0.2">
      <c r="DS69" s="290"/>
      <c r="DT69" s="290"/>
      <c r="DU69" s="29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0"/>
    </row>
    <row r="83" spans="116:125" ht="13.2" x14ac:dyDescent="0.2">
      <c r="DM83" s="290"/>
      <c r="DN83" s="290"/>
      <c r="DO83" s="290"/>
      <c r="DP83" s="290"/>
      <c r="DQ83" s="290"/>
      <c r="DR83" s="290"/>
      <c r="DS83" s="290"/>
      <c r="DT83" s="290"/>
      <c r="DU83" s="290"/>
    </row>
    <row r="84" spans="116:125" ht="13.2" x14ac:dyDescent="0.2"/>
    <row r="85" spans="116:125" ht="13.2" x14ac:dyDescent="0.2"/>
    <row r="86" spans="116:125" ht="13.2" x14ac:dyDescent="0.2"/>
    <row r="87" spans="116:125" ht="13.2" x14ac:dyDescent="0.2"/>
    <row r="88" spans="116:125" ht="13.2" x14ac:dyDescent="0.2">
      <c r="DU88" s="29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0"/>
      <c r="DT94" s="290"/>
      <c r="DU94" s="290"/>
    </row>
    <row r="95" spans="116:125" ht="13.5" customHeight="1" x14ac:dyDescent="0.2">
      <c r="DU95" s="29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0"/>
    </row>
    <row r="102" spans="124:125" ht="13.5" customHeight="1" x14ac:dyDescent="0.2"/>
    <row r="103" spans="124:125" ht="13.5" customHeight="1" x14ac:dyDescent="0.2"/>
    <row r="104" spans="124:125" ht="13.5" customHeight="1" x14ac:dyDescent="0.2">
      <c r="DT104" s="290"/>
      <c r="DU104" s="29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0" t="s">
        <v>544</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9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GEE+S306Ebq/2x/nNxMboVRW/gd4DRcj9MJJ90re1m7Eey1UF43kl01L9ipiKNr20y3ECdZCWihQB7EK/ALsqg==" saltValue="YWqWSBFt2QQol8Js0Crhx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2"/>
  <cols>
    <col min="1" max="125" width="2.44140625" style="291" customWidth="1"/>
    <col min="126" max="142" width="0" style="290" hidden="1" customWidth="1"/>
    <col min="143" max="16384" width="9" style="290" hidden="1"/>
  </cols>
  <sheetData>
    <row r="1" spans="1:125" ht="13.5" customHeight="1"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ht="13.2" x14ac:dyDescent="0.2">
      <c r="B2" s="290"/>
      <c r="T2" s="290"/>
    </row>
    <row r="3" spans="1:125"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0"/>
      <c r="G33" s="290"/>
      <c r="I33" s="290"/>
    </row>
    <row r="34" spans="2:125" ht="13.2" x14ac:dyDescent="0.2">
      <c r="C34" s="290"/>
      <c r="P34" s="290"/>
      <c r="R34" s="290"/>
      <c r="U34" s="290"/>
    </row>
    <row r="35" spans="2:125" ht="13.2" x14ac:dyDescent="0.2">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ht="13.2" x14ac:dyDescent="0.2">
      <c r="F36" s="290"/>
      <c r="H36" s="290"/>
      <c r="J36" s="290"/>
      <c r="K36" s="290"/>
      <c r="L36" s="290"/>
      <c r="M36" s="290"/>
      <c r="N36" s="290"/>
      <c r="O36" s="290"/>
      <c r="Q36" s="290"/>
      <c r="S36" s="290"/>
      <c r="V36" s="290"/>
    </row>
    <row r="37" spans="2:125" ht="13.2" x14ac:dyDescent="0.2"/>
    <row r="38" spans="2:125" ht="13.2" x14ac:dyDescent="0.2"/>
    <row r="39" spans="2:125" ht="13.2" x14ac:dyDescent="0.2"/>
    <row r="40" spans="2:125" ht="13.2" x14ac:dyDescent="0.2">
      <c r="U40" s="290"/>
    </row>
    <row r="41" spans="2:125" ht="13.2" x14ac:dyDescent="0.2">
      <c r="R41" s="290"/>
    </row>
    <row r="42" spans="2:125" ht="13.2" x14ac:dyDescent="0.2">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ht="13.2" x14ac:dyDescent="0.2">
      <c r="Q43" s="290"/>
      <c r="S43" s="290"/>
      <c r="V43" s="29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545</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HqLql2RqXcnA4bV+PUQXOWR8KdWoxW+btv+LRcT0sKULct6oCIidhH6ZSUf9ctYwkTkLUfKQ//72kpWgFxRTmw==" saltValue="/feGjLLSsvXsfoaIlMk4t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546</v>
      </c>
      <c r="G46" s="8" t="s">
        <v>547</v>
      </c>
      <c r="H46" s="8" t="s">
        <v>548</v>
      </c>
      <c r="I46" s="8" t="s">
        <v>549</v>
      </c>
      <c r="J46" s="9" t="s">
        <v>550</v>
      </c>
    </row>
    <row r="47" spans="2:10" ht="57.75" customHeight="1" x14ac:dyDescent="0.2">
      <c r="B47" s="10"/>
      <c r="C47" s="1232" t="s">
        <v>3</v>
      </c>
      <c r="D47" s="1232"/>
      <c r="E47" s="1233"/>
      <c r="F47" s="11">
        <v>14.73</v>
      </c>
      <c r="G47" s="12">
        <v>14.6</v>
      </c>
      <c r="H47" s="12">
        <v>14.35</v>
      </c>
      <c r="I47" s="12">
        <v>13.82</v>
      </c>
      <c r="J47" s="13">
        <v>13.68</v>
      </c>
    </row>
    <row r="48" spans="2:10" ht="57.75" customHeight="1" x14ac:dyDescent="0.2">
      <c r="B48" s="14"/>
      <c r="C48" s="1234" t="s">
        <v>4</v>
      </c>
      <c r="D48" s="1234"/>
      <c r="E48" s="1235"/>
      <c r="F48" s="15">
        <v>8.07</v>
      </c>
      <c r="G48" s="16">
        <v>7.26</v>
      </c>
      <c r="H48" s="16">
        <v>7</v>
      </c>
      <c r="I48" s="16">
        <v>5.95</v>
      </c>
      <c r="J48" s="17">
        <v>4.67</v>
      </c>
    </row>
    <row r="49" spans="2:10" ht="57.75" customHeight="1" thickBot="1" x14ac:dyDescent="0.25">
      <c r="B49" s="18"/>
      <c r="C49" s="1236" t="s">
        <v>5</v>
      </c>
      <c r="D49" s="1236"/>
      <c r="E49" s="1237"/>
      <c r="F49" s="19" t="s">
        <v>551</v>
      </c>
      <c r="G49" s="20" t="s">
        <v>552</v>
      </c>
      <c r="H49" s="20" t="s">
        <v>553</v>
      </c>
      <c r="I49" s="20" t="s">
        <v>554</v>
      </c>
      <c r="J49" s="21" t="s">
        <v>555</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tvyfy3PxnMrQFOKmnd77XIgkzDLzL2NjwqK4iwqKJCHqjRTq7XPI4xIRN7cw7ideK7spr4FTCrcy3XYFEdbAhQ==" saltValue="0leW31PosTonPTnT59hK4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2020-03-04T07:47:52Z</cp:lastPrinted>
  <dcterms:created xsi:type="dcterms:W3CDTF">2020-02-10T03:30:14Z</dcterms:created>
  <dcterms:modified xsi:type="dcterms:W3CDTF">2020-09-18T02:49:12Z</dcterms:modified>
  <cp:category/>
</cp:coreProperties>
</file>