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11 三浦市（H30未整備）\"/>
    </mc:Choice>
  </mc:AlternateContent>
  <bookViews>
    <workbookView xWindow="0" yWindow="0" windowWidth="20496" windowHeight="73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CR102" i="12" l="1"/>
  <c r="AP23" i="12" l="1"/>
  <c r="AP63" i="12"/>
  <c r="AF8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W34" i="10" l="1"/>
  <c r="BW35" i="10" s="1"/>
  <c r="CO34" i="10" l="1"/>
  <c r="CO35" i="10" s="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<sst xmlns="http://schemas.openxmlformats.org/spreadsheetml/2006/main" count="1135" uniqueCount="618">
  <si>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</si>
  <si>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</si>
  <si>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</si>
  <si>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</si>
  <si>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</si>
  <si>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</si>
  <si>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</si>
  <si>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</si>
  <si>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</si>
  <si>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</si>
  <si>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</si>
  <si>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</si>
  <si>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</si>
  <si>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</si>
  <si>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</si>
  <si>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</si>
  <si>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</si>
  <si>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</si>
  <si>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</si>
  <si>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</si>
  <si>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</si>
  <si>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</si>
  <si>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</si>
  <si>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</si>
  <si>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</si>
  <si>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</si>
  <si>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</si>
  <si>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</si>
  <si>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</si>
  <si>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</si>
  <si>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</si>
  <si>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</si>
  <si>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</si>
  <si>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</si>
  <si>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</si>
  <si>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</si>
  <si>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</si>
  <si>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</si>
  <si>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</si>
  <si>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</si>
  <si>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</si>
  <si>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</si>
  <si>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</si>
  <si>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</si>
  <si>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</si>
  <si>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</si>
  <si>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</si>
  <si>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</si>
  <si>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</si>
  <si>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</si>
  <si>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</si>
  <si>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</si>
  <si>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</si>
  <si>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</si>
  <si>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</si>
  <si>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</si>
  <si>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</si>
  <si>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</si>
  <si>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</si>
  <si>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</si>
  <si>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</si>
  <si>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</si>
  <si>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</si>
  <si>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</si>
  <si>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</si>
  <si>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</si>
  <si>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</si>
  <si>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</si>
  <si>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</si>
  <si>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</si>
  <si>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</si>
  <si>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</si>
  <si>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</si>
  <si>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</si>
  <si>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</si>
  <si>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</si>
  <si>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</si>
  <si>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</si>
  <si>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</si>
  <si>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</si>
  <si>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</si>
  <si>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</si>
  <si>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</si>
  <si>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</si>
  <si>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</si>
  <si>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</si>
  <si>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</si>
  <si>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</si>
  <si>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</si>
  <si>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</si>
  <si>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</si>
  <si>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</si>
  <si>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</si>
  <si>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</si>
  <si>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</si>
  <si>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</si>
  <si>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</si>
  <si>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</si>
  <si>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三浦市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</si>
  <si>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</si>
  <si>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</si>
  <si>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</si>
  <si>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</si>
  <si>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</si>
  <si>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</si>
  <si>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</si>
  <si>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</si>
  <si>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</si>
  <si>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</si>
  <si>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</si>
  <si>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</si>
  <si>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</si>
  <si>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</si>
  <si>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</si>
  <si>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</si>
  <si>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</si>
  <si>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</si>
  <si>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</si>
  <si>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</si>
  <si>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</si>
  <si>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</si>
  <si>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</si>
  <si>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</si>
  <si>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</si>
  <si>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</si>
  <si>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</si>
  <si>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</si>
  <si>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</si>
  <si>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</si>
  <si>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</si>
  <si>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</si>
  <si>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</si>
  <si>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</si>
  <si>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</si>
  <si>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</si>
  <si>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</si>
  <si>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</si>
  <si>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</si>
  <si>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</si>
  <si>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</si>
  <si>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</si>
  <si>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</si>
  <si>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</si>
  <si>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</si>
  <si>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</si>
  <si>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</si>
  <si>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</si>
  <si>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</si>
  <si>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</si>
  <si>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</si>
  <si>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</si>
  <si>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</si>
  <si>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</si>
  <si>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</si>
  <si>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</si>
  <si>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</si>
  <si>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</si>
  <si>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</si>
  <si>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</si>
  <si>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</si>
  <si>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</si>
  <si>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</si>
  <si>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</si>
  <si>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</si>
  <si>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</si>
  <si>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</si>
  <si>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</si>
  <si>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</si>
  <si>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</si>
  <si>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</si>
  <si>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</si>
  <si>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</si>
  <si>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</si>
  <si>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</si>
  <si>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</si>
  <si>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</si>
  <si>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</si>
  <si>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</si>
  <si>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</si>
  <si>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</si>
  <si>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</si>
  <si>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</si>
  <si>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</si>
  <si>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</si>
  <si>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</si>
  <si>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</si>
  <si>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</si>
  <si>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</si>
  <si>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</si>
  <si>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</si>
  <si>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</si>
  <si>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</si>
  <si>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</si>
  <si>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</si>
  <si>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</si>
  <si>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</si>
  <si>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</si>
  <si>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</si>
  <si>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</si>
  <si>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</si>
  <si>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</si>
  <si>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</si>
  <si>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</si>
  <si>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</si>
  <si>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</si>
  <si>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</si>
  <si>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</si>
  <si>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</si>
  <si>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</si>
  <si>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</si>
  <si>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</si>
  <si>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</si>
  <si>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</si>
  <si>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</si>
  <si>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</si>
  <si>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</si>
  <si>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神奈川県三浦市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</si>
  <si>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</si>
  <si>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</si>
  <si>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</si>
  <si>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</si>
  <si>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</si>
  <si>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</si>
  <si>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</si>
  <si>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</si>
  <si>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</si>
  <si>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</si>
  <si>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</si>
  <si>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</si>
  <si>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</si>
  <si>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</si>
  <si>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</si>
  <si>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</si>
  <si>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</si>
  <si>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</si>
  <si>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</si>
  <si>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</si>
  <si>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</si>
  <si>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</si>
  <si>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</si>
  <si>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</si>
  <si>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</si>
  <si>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</si>
  <si>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</si>
  <si>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</si>
  <si>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</si>
  <si>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</si>
  <si>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</si>
  <si>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</si>
  <si>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</si>
  <si>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</si>
  <si>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</si>
  <si>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</si>
  <si>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</si>
  <si>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</si>
  <si>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</si>
  <si>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</si>
  <si>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</si>
  <si>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</si>
  <si>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</si>
  <si>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</si>
  <si>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</si>
  <si>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</si>
  <si>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</si>
  <si>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</si>
  <si>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</si>
  <si>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</si>
  <si>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</si>
  <si>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</si>
  <si>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</si>
  <si>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</si>
  <si>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</si>
  <si>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</si>
  <si>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</si>
  <si>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</si>
  <si>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</si>
  <si>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</si>
  <si>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</si>
  <si>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</si>
  <si>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</si>
  <si>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</si>
  <si>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</si>
  <si>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</si>
  <si>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</si>
  <si>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</si>
  <si>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</si>
  <si>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</si>
  <si>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</si>
  <si>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</si>
  <si>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</si>
  <si>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</si>
  <si>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</si>
  <si>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</si>
  <si>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</si>
  <si>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</si>
  <si>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</si>
  <si>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</si>
  <si>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</si>
  <si>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</si>
  <si>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</si>
  <si>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</si>
  <si>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</si>
  <si>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</si>
  <si>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</si>
  <si>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</si>
  <si>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</si>
  <si>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</si>
  <si>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</si>
  <si>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</si>
  <si>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</si>
  <si>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</si>
  <si>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</si>
  <si>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</si>
  <si>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</si>
  <si>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</si>
  <si>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</si>
  <si>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</si>
  <si>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</si>
  <si>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</si>
  <si>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</si>
  <si>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</si>
  <si>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</si>
  <si>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</si>
  <si>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</si>
  <si>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</si>
  <si>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</si>
  <si>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</si>
  <si>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</si>
  <si>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</si>
  <si>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</si>
  <si>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</si>
  <si>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</si>
  <si>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</si>
  <si>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</si>
  <si>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</si>
  <si>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</si>
  <si>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</si>
  <si>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</si>
  <si>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</si>
  <si>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</si>
  <si>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</si>
  <si>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</si>
  <si>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</si>
  <si>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</si>
  <si>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</si>
  <si>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</si>
  <si>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</si>
  <si>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</si>
  <si>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</si>
  <si>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</si>
  <si>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</si>
  <si>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</si>
  <si>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</si>
  <si>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</si>
  <si>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</si>
  <si>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</si>
  <si>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</si>
  <si>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</si>
  <si>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</si>
  <si>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</si>
  <si>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</si>
  <si>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</si>
  <si>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</si>
  <si>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</si>
  <si>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</si>
  <si>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神奈川県三浦市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</si>
  <si>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</si>
  <si>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</si>
  <si>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</si>
  <si>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</si>
  <si>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</si>
  <si>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</si>
  <si>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</si>
  <si>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</si>
  <si>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</si>
  <si>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</si>
  <si>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</si>
  <si>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</si>
  <si>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</si>
  <si>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</si>
  <si>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</si>
  <si>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</si>
  <si>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</si>
  <si>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</si>
  <si>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</si>
  <si>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</si>
  <si>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第三セクター等改革推進債償還事業特別会計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</si>
  <si>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</si>
  <si>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</si>
  <si>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</si>
  <si>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</si>
  <si>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</si>
  <si>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</si>
  <si>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</si>
  <si>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</si>
  <si>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</si>
  <si>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</si>
  <si>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</si>
  <si>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</si>
  <si>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</si>
  <si>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</si>
  <si>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</si>
  <si>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</si>
  <si>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</si>
  <si>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</si>
  <si>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</si>
  <si>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</si>
  <si>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</si>
  <si>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</si>
  <si>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</si>
  <si>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</si>
  <si>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</si>
  <si>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</si>
  <si>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</si>
  <si>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</si>
  <si>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</si>
  <si>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</si>
  <si>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</si>
  <si>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</si>
  <si>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</si>
  <si>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</si>
  <si>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</si>
  <si>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</si>
  <si>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</si>
  <si>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</si>
  <si>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</si>
  <si>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</si>
  <si>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</si>
  <si>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</si>
  <si>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</si>
  <si>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</si>
  <si>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</si>
  <si>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</si>
  <si>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</si>
  <si>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</si>
  <si>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</si>
  <si>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</si>
  <si>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</si>
  <si>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</si>
  <si>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</si>
  <si>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</si>
  <si>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</si>
  <si>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</si>
  <si>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</si>
  <si>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</si>
  <si>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</si>
  <si>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</si>
  <si>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</si>
  <si>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</si>
  <si>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</si>
  <si>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</si>
  <si>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</si>
  <si>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</si>
  <si>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</si>
  <si>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</si>
  <si>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</si>
  <si>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</si>
  <si>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</si>
  <si>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</si>
  <si>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</si>
  <si>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</si>
  <si>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</si>
  <si>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</si>
  <si>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</si>
  <si>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</si>
  <si>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</si>
  <si>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</si>
  <si>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</si>
  <si>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</si>
  <si>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</si>
  <si>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</si>
  <si>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</si>
  <si>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</si>
  <si>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</si>
  <si>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</si>
  <si>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</si>
  <si>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</si>
  <si>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</si>
  <si>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</si>
  <si>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</si>
  <si>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</si>
  <si>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</si>
  <si>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</si>
  <si>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</si>
  <si>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</si>
  <si>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</si>
  <si>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</si>
  <si>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</si>
  <si>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</si>
  <si>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</si>
  <si>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</si>
  <si>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</si>
  <si>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</si>
  <si>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</si>
  <si>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</si>
  <si>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</si>
  <si>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</si>
  <si>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</si>
  <si>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</si>
  <si>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</si>
  <si>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</si>
  <si>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</si>
  <si>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</si>
  <si>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</si>
  <si>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</si>
  <si>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</si>
  <si>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</si>
  <si>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</si>
  <si>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</si>
  <si>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</si>
  <si>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</si>
  <si>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</si>
  <si>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</si>
  <si>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</si>
  <si>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</si>
  <si>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</si>
  <si>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</si>
  <si>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</si>
  <si>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</si>
  <si>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</si>
  <si>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</si>
  <si>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</si>
  <si>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</si>
  <si>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</si>
  <si>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</si>
  <si>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</si>
  <si>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</si>
  <si>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</si>
  <si>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</si>
  <si>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</si>
  <si>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</si>
  <si>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</si>
  <si>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</si>
  <si>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</si>
  <si>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</si>
  <si>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</si>
  <si>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</si>
  <si>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</si>
  <si>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</si>
  <si>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</si>
  <si>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</si>
  <si>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</si>
  <si>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</si>
  <si>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</si>
  <si>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</si>
  <si>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</si>
  <si>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</si>
  <si>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</si>
  <si>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</si>
  <si>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</si>
  <si>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</si>
  <si>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</si>
  <si>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</si>
  <si>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</si>
  <si>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</si>
  <si>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0.29</t>
  </si>
  <si>
    <t>▲ 1.78</t>
  </si>
  <si>
    <t>病院事業会計</t>
  </si>
  <si>
    <t>一般会計</t>
  </si>
  <si>
    <t>介護保険事業特別会計</t>
  </si>
  <si>
    <t>水道事業会計</t>
  </si>
  <si>
    <t>後期高齢者医療事業特別会計</t>
  </si>
  <si>
    <t>国民健康保険事業特別会計</t>
  </si>
  <si>
    <t>公共下水道事業特別会計</t>
  </si>
  <si>
    <t>第三セクター等改革推進債償還事業特別会計</t>
  </si>
  <si>
    <t>その他会計（赤字）</t>
  </si>
  <si>
    <t>その他会計（黒字）</t>
  </si>
  <si>
    <t>H25末</t>
    <phoneticPr fontId="5"/>
  </si>
  <si>
    <t>H26末</t>
    <phoneticPr fontId="5"/>
  </si>
  <si>
    <t>H27末</t>
    <phoneticPr fontId="5"/>
  </si>
  <si>
    <t>H28末</t>
    <phoneticPr fontId="5"/>
  </si>
  <si>
    <t>H29末</t>
    <phoneticPr fontId="5"/>
  </si>
  <si>
    <t>地域活性化推進事業基金</t>
    <rPh sb="0" eb="2">
      <t>チイキ</t>
    </rPh>
    <rPh sb="2" eb="5">
      <t>カッセイカ</t>
    </rPh>
    <rPh sb="5" eb="7">
      <t>スイシン</t>
    </rPh>
    <rPh sb="7" eb="9">
      <t>ジギョウ</t>
    </rPh>
    <rPh sb="9" eb="11">
      <t>キキン</t>
    </rPh>
    <phoneticPr fontId="18"/>
  </si>
  <si>
    <t>みどり基金</t>
    <rPh sb="3" eb="5">
      <t>キキン</t>
    </rPh>
    <phoneticPr fontId="18"/>
  </si>
  <si>
    <t>奨学基金</t>
    <rPh sb="0" eb="2">
      <t>ショウガク</t>
    </rPh>
    <rPh sb="2" eb="4">
      <t>キキン</t>
    </rPh>
    <phoneticPr fontId="18"/>
  </si>
  <si>
    <t>公共公益施設整備基金</t>
    <phoneticPr fontId="18"/>
  </si>
  <si>
    <t>社会福祉基金</t>
    <rPh sb="0" eb="2">
      <t>シャカイ</t>
    </rPh>
    <rPh sb="2" eb="4">
      <t>フクシ</t>
    </rPh>
    <rPh sb="4" eb="6">
      <t>キキン</t>
    </rPh>
    <phoneticPr fontId="18"/>
  </si>
  <si>
    <t>­</t>
    <phoneticPr fontId="2"/>
  </si>
  <si>
    <t>­</t>
    <phoneticPr fontId="2"/>
  </si>
  <si>
    <t>­</t>
    <phoneticPr fontId="2"/>
  </si>
  <si>
    <t>­</t>
    <phoneticPr fontId="2"/>
  </si>
  <si>
    <t>（財）かながわ美化財団</t>
    <rPh sb="1" eb="2">
      <t>ザイ</t>
    </rPh>
    <rPh sb="7" eb="9">
      <t>ビカ</t>
    </rPh>
    <rPh sb="9" eb="11">
      <t>ザイダン</t>
    </rPh>
    <phoneticPr fontId="2"/>
  </si>
  <si>
    <t>（株）三浦海業公社</t>
    <rPh sb="1" eb="2">
      <t>カブ</t>
    </rPh>
    <rPh sb="3" eb="5">
      <t>ミウラ</t>
    </rPh>
    <rPh sb="5" eb="6">
      <t>ウミ</t>
    </rPh>
    <rPh sb="6" eb="7">
      <t>ギョウ</t>
    </rPh>
    <rPh sb="7" eb="9">
      <t>コウシャ</t>
    </rPh>
    <phoneticPr fontId="2"/>
  </si>
  <si>
    <t>神奈川県後期広域高齢者医療広域連合(一般会計）</t>
    <rPh sb="0" eb="4">
      <t>カナガワケン</t>
    </rPh>
    <rPh sb="4" eb="6">
      <t>コウキ</t>
    </rPh>
    <rPh sb="6" eb="8">
      <t>コウイキ</t>
    </rPh>
    <rPh sb="8" eb="11">
      <t>コウレイシャ</t>
    </rPh>
    <rPh sb="11" eb="13">
      <t>イリョウ</t>
    </rPh>
    <rPh sb="13" eb="15">
      <t>コウイキ</t>
    </rPh>
    <rPh sb="15" eb="17">
      <t>レンゴウ</t>
    </rPh>
    <rPh sb="18" eb="20">
      <t>イッパン</t>
    </rPh>
    <rPh sb="20" eb="22">
      <t>カイケイ</t>
    </rPh>
    <phoneticPr fontId="2"/>
  </si>
  <si>
    <t>神奈川県後期広域高齢者医療広域連合(特別会計）</t>
    <rPh sb="0" eb="4">
      <t>カナガワケン</t>
    </rPh>
    <rPh sb="4" eb="6">
      <t>コウキ</t>
    </rPh>
    <rPh sb="6" eb="8">
      <t>コウイキ</t>
    </rPh>
    <rPh sb="8" eb="11">
      <t>コウレイシャ</t>
    </rPh>
    <rPh sb="11" eb="13">
      <t>イリョウ</t>
    </rPh>
    <rPh sb="13" eb="15">
      <t>コウイキ</t>
    </rPh>
    <rPh sb="15" eb="17">
      <t>レンゴウ</t>
    </rPh>
    <rPh sb="18" eb="20">
      <t>トクベツ</t>
    </rPh>
    <rPh sb="20" eb="22">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</si>
  <si>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</si>
  <si>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</si>
  <si>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</si>
  <si>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</si>
  <si>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</si>
  <si>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</si>
  <si>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</si>
  <si>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</si>
  <si>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</si>
  <si>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</si>
  <si>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</si>
  <si>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</si>
  <si>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</si>
  <si>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</si>
  <si>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</si>
  <si>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</si>
  <si>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</si>
  <si>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</si>
  <si>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</si>
  <si>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</si>
  <si>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平成30年度の将来負担比率は156.8％、有形固定資産減価償却率は65.8％であり、いずれも高い水準にある。
将来負担比率は、平成22年度に借り入れた「第三セクター改革推進債」によるものの影響が大きく、有形固定資産減価償却率は、老朽化施設の更新等が進んでいないことによるものである。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</si>
  <si>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</si>
  <si>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</si>
  <si>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</si>
  <si>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</si>
  <si>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</si>
  <si>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</si>
  <si>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</si>
  <si>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将来負担比率、実質公債費比率とも減少傾向にあるが、類似団体と比較して高くなっている。
主な要因は、平成22年度に借り入れた「第三セクター改革推進債」の元金償還によるものである。</t>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</si>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</sst>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6355-45C9-B42B-3A6B20904D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17588</c:v>
                </c:pt>
                <c:pt idx="1">
                  <c:v>22821</c:v>
                </c:pt>
                <c:pt idx="2">
                  <c:v>37700</c:v>
                </c:pt>
                <c:pt idx="3">
                  <c:v>38220</c:v>
                </c:pt>
                <c:pt idx="4">
                  <c:v>54196</c:v>
                </c:pt>
              </c:numCache>
            </c:numRef>
          </c:val>
          <c:smooth val="0"/>
          <c:extLst xmlns:c16r2="http://schemas.microsoft.com/office/drawing/2015/06/chart">
            <c:ext xmlns:c16="http://schemas.microsoft.com/office/drawing/2014/chart" uri="{C3380CC4-5D6E-409C-BE32-E72D297353CC}">
              <c16:uniqueId val="{00000001-6355-45C9-B42B-3A6B20904D18}"/>
            </c:ext>
          </c:extLst>
        </c:ser>
        <c:dLbls>
          <c:showLegendKey val="0"/>
          <c:showVal val="0"/>
          <c:showCatName val="0"/>
          <c:showSerName val="0"/>
          <c:showPercent val="0"/>
          <c:showBubbleSize val="0"/>
        </c:dLbls>
        <c:marker val="1"/>
        <c:smooth val="0"/>
        <c:axId val="427140392"/>
        <c:axId val="428682472"/>
      </c:lineChart>
      <c:catAx>
        <c:axId val="427140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682472"/>
        <c:crosses val="autoZero"/>
        <c:auto val="1"/>
        <c:lblAlgn val="ctr"/>
        <c:lblOffset val="100"/>
        <c:tickLblSkip val="1"/>
        <c:tickMarkSkip val="1"/>
        <c:noMultiLvlLbl val="0"/>
      </c:catAx>
      <c:valAx>
        <c:axId val="428682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140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0.75</c:v>
                </c:pt>
                <c:pt idx="1">
                  <c:v>3.95</c:v>
                </c:pt>
                <c:pt idx="2">
                  <c:v>1.76</c:v>
                </c:pt>
                <c:pt idx="3">
                  <c:v>3.2</c:v>
                </c:pt>
                <c:pt idx="4">
                  <c:v>3.38</c:v>
                </c:pt>
              </c:numCache>
            </c:numRef>
          </c:val>
          <c:extLst xmlns:c16r2="http://schemas.microsoft.com/office/drawing/2015/06/chart">
            <c:ext xmlns:c16="http://schemas.microsoft.com/office/drawing/2014/chart" uri="{C3380CC4-5D6E-409C-BE32-E72D297353CC}">
              <c16:uniqueId val="{00000000-46DE-4DBB-BAF5-43B3529190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3.23</c:v>
                </c:pt>
                <c:pt idx="1">
                  <c:v>2.29</c:v>
                </c:pt>
                <c:pt idx="2">
                  <c:v>4.71</c:v>
                </c:pt>
                <c:pt idx="3">
                  <c:v>5.62</c:v>
                </c:pt>
                <c:pt idx="4">
                  <c:v>7.94</c:v>
                </c:pt>
              </c:numCache>
            </c:numRef>
          </c:val>
          <c:extLst xmlns:c16r2="http://schemas.microsoft.com/office/drawing/2015/06/chart">
            <c:ext xmlns:c16="http://schemas.microsoft.com/office/drawing/2014/chart" uri="{C3380CC4-5D6E-409C-BE32-E72D297353CC}">
              <c16:uniqueId val="{00000001-46DE-4DBB-BAF5-43B35291906B}"/>
            </c:ext>
          </c:extLst>
        </c:ser>
        <c:dLbls>
          <c:showLegendKey val="0"/>
          <c:showVal val="0"/>
          <c:showCatName val="0"/>
          <c:showSerName val="0"/>
          <c:showPercent val="0"/>
          <c:showBubbleSize val="0"/>
        </c:dLbls>
        <c:gapWidth val="250"/>
        <c:overlap val="100"/>
        <c:axId val="432260512"/>
        <c:axId val="432260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-0.28999999999999998</c:v>
                </c:pt>
                <c:pt idx="1">
                  <c:v>1.93</c:v>
                </c:pt>
                <c:pt idx="2">
                  <c:v>-1.78</c:v>
                </c:pt>
                <c:pt idx="3">
                  <c:v>1.43</c:v>
                </c:pt>
                <c:pt idx="4">
                  <c:v>0.8</c:v>
                </c:pt>
              </c:numCache>
            </c:numRef>
          </c:val>
          <c:smooth val="0"/>
          <c:extLst xmlns:c16r2="http://schemas.microsoft.com/office/drawing/2015/06/chart">
            <c:ext xmlns:c16="http://schemas.microsoft.com/office/drawing/2014/chart" uri="{C3380CC4-5D6E-409C-BE32-E72D297353CC}">
              <c16:uniqueId val="{00000002-46DE-4DBB-BAF5-43B35291906B}"/>
            </c:ext>
          </c:extLst>
        </c:ser>
        <c:dLbls>
          <c:showLegendKey val="0"/>
          <c:showVal val="0"/>
          <c:showCatName val="0"/>
          <c:showSerName val="0"/>
          <c:showPercent val="0"/>
          <c:showBubbleSize val="0"/>
        </c:dLbls>
        <c:marker val="1"/>
        <c:smooth val="0"/>
        <c:axId val="432260512"/>
        <c:axId val="432260120"/>
      </c:lineChart>
      <c:catAx>
        <c:axId val="43226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260120"/>
        <c:crosses val="autoZero"/>
        <c:auto val="1"/>
        <c:lblAlgn val="ctr"/>
        <c:lblOffset val="100"/>
        <c:tickLblSkip val="1"/>
        <c:tickMarkSkip val="1"/>
        <c:noMultiLvlLbl val="0"/>
      </c:catAx>
      <c:valAx>
        <c:axId val="43226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6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73D-4726-BBCF-3E5DE54BCA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3D-4726-BBCF-3E5DE54BCADF}"/>
            </c:ext>
          </c:extLst>
        </c:ser>
        <c:ser>
          <c:idx val="2"/>
          <c:order val="2"/>
          <c:tx>
            <c:strRef>
              <c:f>データシート!$A$29</c:f>
              <c:strCache>
                <c:ptCount val="1"/>
                <c:pt idx="0">
                  <c:v>第三セクター等改革推進債償還事業特別会計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73D-4726-BBCF-3E5DE54BCAD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0.46</c:v>
                </c:pt>
                <c:pt idx="8">
                  <c:v>#N/A</c:v>
                </c:pt>
                <c:pt idx="9">
                  <c:v>0</c:v>
                </c:pt>
              </c:numCache>
            </c:numRef>
          </c:val>
          <c:extLst xmlns:c16r2="http://schemas.microsoft.com/office/drawing/2015/06/chart">
            <c:ext xmlns:c16="http://schemas.microsoft.com/office/drawing/2014/chart" uri="{C3380CC4-5D6E-409C-BE32-E72D297353CC}">
              <c16:uniqueId val="{00000003-373D-4726-BBCF-3E5DE54BCAD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0.02</c:v>
                </c:pt>
                <c:pt idx="4">
                  <c:v>#N/A</c:v>
                </c:pt>
                <c:pt idx="5">
                  <c:v>0.93</c:v>
                </c:pt>
                <c:pt idx="6">
                  <c:v>#N/A</c:v>
                </c:pt>
                <c:pt idx="7">
                  <c:v>0.85</c:v>
                </c:pt>
                <c:pt idx="8">
                  <c:v>#N/A</c:v>
                </c:pt>
                <c:pt idx="9">
                  <c:v>0.04</c:v>
                </c:pt>
              </c:numCache>
            </c:numRef>
          </c:val>
          <c:extLst xmlns:c16r2="http://schemas.microsoft.com/office/drawing/2015/06/chart">
            <c:ext xmlns:c16="http://schemas.microsoft.com/office/drawing/2014/chart" uri="{C3380CC4-5D6E-409C-BE32-E72D297353CC}">
              <c16:uniqueId val="{00000004-373D-4726-BBCF-3E5DE54BCAD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0.32</c:v>
                </c:pt>
                <c:pt idx="4">
                  <c:v>#N/A</c:v>
                </c:pt>
                <c:pt idx="5">
                  <c:v>0.36</c:v>
                </c:pt>
                <c:pt idx="6">
                  <c:v>#N/A</c:v>
                </c:pt>
                <c:pt idx="7">
                  <c:v>0.38</c:v>
                </c:pt>
                <c:pt idx="8">
                  <c:v>#N/A</c:v>
                </c:pt>
                <c:pt idx="9">
                  <c:v>0.39</c:v>
                </c:pt>
              </c:numCache>
            </c:numRef>
          </c:val>
          <c:extLst xmlns:c16r2="http://schemas.microsoft.com/office/drawing/2015/06/chart">
            <c:ext xmlns:c16="http://schemas.microsoft.com/office/drawing/2014/chart" uri="{C3380CC4-5D6E-409C-BE32-E72D297353CC}">
              <c16:uniqueId val="{00000005-373D-4726-BBCF-3E5DE54BCAD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5.19</c:v>
                </c:pt>
                <c:pt idx="2">
                  <c:v>#N/A</c:v>
                </c:pt>
                <c:pt idx="3">
                  <c:v>2.77</c:v>
                </c:pt>
                <c:pt idx="4">
                  <c:v>#N/A</c:v>
                </c:pt>
                <c:pt idx="5">
                  <c:v>1.4</c:v>
                </c:pt>
                <c:pt idx="6">
                  <c:v>#N/A</c:v>
                </c:pt>
                <c:pt idx="7">
                  <c:v>1.06</c:v>
                </c:pt>
                <c:pt idx="8">
                  <c:v>#N/A</c:v>
                </c:pt>
                <c:pt idx="9">
                  <c:v>0.6</c:v>
                </c:pt>
              </c:numCache>
            </c:numRef>
          </c:val>
          <c:extLst xmlns:c16r2="http://schemas.microsoft.com/office/drawing/2015/06/chart">
            <c:ext xmlns:c16="http://schemas.microsoft.com/office/drawing/2014/chart" uri="{C3380CC4-5D6E-409C-BE32-E72D297353CC}">
              <c16:uniqueId val="{00000006-373D-4726-BBCF-3E5DE54BCAD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1.47</c:v>
                </c:pt>
                <c:pt idx="4">
                  <c:v>#N/A</c:v>
                </c:pt>
                <c:pt idx="5">
                  <c:v>1.24</c:v>
                </c:pt>
                <c:pt idx="6">
                  <c:v>#N/A</c:v>
                </c:pt>
                <c:pt idx="7">
                  <c:v>1.3</c:v>
                </c:pt>
                <c:pt idx="8">
                  <c:v>#N/A</c:v>
                </c:pt>
                <c:pt idx="9">
                  <c:v>1.01</c:v>
                </c:pt>
              </c:numCache>
            </c:numRef>
          </c:val>
          <c:extLst xmlns:c16r2="http://schemas.microsoft.com/office/drawing/2015/06/chart">
            <c:ext xmlns:c16="http://schemas.microsoft.com/office/drawing/2014/chart" uri="{C3380CC4-5D6E-409C-BE32-E72D297353CC}">
              <c16:uniqueId val="{00000007-373D-4726-BBCF-3E5DE54BCA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0.75</c:v>
                </c:pt>
                <c:pt idx="2">
                  <c:v>#N/A</c:v>
                </c:pt>
                <c:pt idx="3">
                  <c:v>3.95</c:v>
                </c:pt>
                <c:pt idx="4">
                  <c:v>#N/A</c:v>
                </c:pt>
                <c:pt idx="5">
                  <c:v>1.75</c:v>
                </c:pt>
                <c:pt idx="6">
                  <c:v>#N/A</c:v>
                </c:pt>
                <c:pt idx="7">
                  <c:v>3.2</c:v>
                </c:pt>
                <c:pt idx="8">
                  <c:v>#N/A</c:v>
                </c:pt>
                <c:pt idx="9">
                  <c:v>3.37</c:v>
                </c:pt>
              </c:numCache>
            </c:numRef>
          </c:val>
          <c:extLst xmlns:c16r2="http://schemas.microsoft.com/office/drawing/2015/06/chart">
            <c:ext xmlns:c16="http://schemas.microsoft.com/office/drawing/2014/chart" uri="{C3380CC4-5D6E-409C-BE32-E72D297353CC}">
              <c16:uniqueId val="{00000008-373D-4726-BBCF-3E5DE54BCAD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2.88</c:v>
                </c:pt>
                <c:pt idx="2">
                  <c:v>#N/A</c:v>
                </c:pt>
                <c:pt idx="3">
                  <c:v>6.97</c:v>
                </c:pt>
                <c:pt idx="4">
                  <c:v>#N/A</c:v>
                </c:pt>
                <c:pt idx="5">
                  <c:v>7.96</c:v>
                </c:pt>
                <c:pt idx="6">
                  <c:v>#N/A</c:v>
                </c:pt>
                <c:pt idx="7">
                  <c:v>6.91</c:v>
                </c:pt>
                <c:pt idx="8">
                  <c:v>#N/A</c:v>
                </c:pt>
                <c:pt idx="9">
                  <c:v>7.75</c:v>
                </c:pt>
              </c:numCache>
            </c:numRef>
          </c:val>
          <c:extLst xmlns:c16r2="http://schemas.microsoft.com/office/drawing/2015/06/chart">
            <c:ext xmlns:c16="http://schemas.microsoft.com/office/drawing/2014/chart" uri="{C3380CC4-5D6E-409C-BE32-E72D297353CC}">
              <c16:uniqueId val="{00000009-373D-4726-BBCF-3E5DE54BCADF}"/>
            </c:ext>
          </c:extLst>
        </c:ser>
        <c:dLbls>
          <c:showLegendKey val="0"/>
          <c:showVal val="0"/>
          <c:showCatName val="0"/>
          <c:showSerName val="0"/>
          <c:showPercent val="0"/>
          <c:showBubbleSize val="0"/>
        </c:dLbls>
        <c:gapWidth val="150"/>
        <c:overlap val="100"/>
        <c:axId val="432261296"/>
        <c:axId val="432261688"/>
      </c:barChart>
      <c:catAx>
        <c:axId val="43226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261688"/>
        <c:crosses val="autoZero"/>
        <c:auto val="1"/>
        <c:lblAlgn val="ctr"/>
        <c:lblOffset val="100"/>
        <c:tickLblSkip val="1"/>
        <c:tickMarkSkip val="1"/>
        <c:noMultiLvlLbl val="0"/>
      </c:catAx>
      <c:valAx>
        <c:axId val="432261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6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1905</c:v>
                </c:pt>
                <c:pt idx="5">
                  <c:v>1779</c:v>
                </c:pt>
                <c:pt idx="8">
                  <c:v>1771</c:v>
                </c:pt>
                <c:pt idx="11">
                  <c:v>1770</c:v>
                </c:pt>
                <c:pt idx="14">
                  <c:v>1767</c:v>
                </c:pt>
              </c:numCache>
            </c:numRef>
          </c:val>
          <c:extLst xmlns:c16r2="http://schemas.microsoft.com/office/drawing/2015/06/chart">
            <c:ext xmlns:c16="http://schemas.microsoft.com/office/drawing/2014/chart" uri="{C3380CC4-5D6E-409C-BE32-E72D297353CC}">
              <c16:uniqueId val="{00000000-FF33-4368-AE4A-0C699C497E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F33-4368-AE4A-0C699C497E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51</c:v>
                </c:pt>
                <c:pt idx="6">
                  <c:v>1</c:v>
                </c:pt>
                <c:pt idx="9">
                  <c:v>2</c:v>
                </c:pt>
                <c:pt idx="12">
                  <c:v>0</c:v>
                </c:pt>
              </c:numCache>
            </c:numRef>
          </c:val>
          <c:extLst xmlns:c16r2="http://schemas.microsoft.com/office/drawing/2015/06/chart">
            <c:ext xmlns:c16="http://schemas.microsoft.com/office/drawing/2014/chart" uri="{C3380CC4-5D6E-409C-BE32-E72D297353CC}">
              <c16:uniqueId val="{00000002-FF33-4368-AE4A-0C699C497E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F33-4368-AE4A-0C699C497E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975</c:v>
                </c:pt>
                <c:pt idx="3">
                  <c:v>1006</c:v>
                </c:pt>
                <c:pt idx="6">
                  <c:v>853</c:v>
                </c:pt>
                <c:pt idx="9">
                  <c:v>843</c:v>
                </c:pt>
                <c:pt idx="12">
                  <c:v>826</c:v>
                </c:pt>
              </c:numCache>
            </c:numRef>
          </c:val>
          <c:extLst xmlns:c16r2="http://schemas.microsoft.com/office/drawing/2015/06/chart">
            <c:ext xmlns:c16="http://schemas.microsoft.com/office/drawing/2014/chart" uri="{C3380CC4-5D6E-409C-BE32-E72D297353CC}">
              <c16:uniqueId val="{00000004-FF33-4368-AE4A-0C699C497E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F33-4368-AE4A-0C699C497E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F33-4368-AE4A-0C699C497E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2465</c:v>
                </c:pt>
                <c:pt idx="3">
                  <c:v>2373</c:v>
                </c:pt>
                <c:pt idx="6">
                  <c:v>2395</c:v>
                </c:pt>
                <c:pt idx="9">
                  <c:v>2318</c:v>
                </c:pt>
                <c:pt idx="12">
                  <c:v>2163</c:v>
                </c:pt>
              </c:numCache>
            </c:numRef>
          </c:val>
          <c:extLst xmlns:c16r2="http://schemas.microsoft.com/office/drawing/2015/06/chart">
            <c:ext xmlns:c16="http://schemas.microsoft.com/office/drawing/2014/chart" uri="{C3380CC4-5D6E-409C-BE32-E72D297353CC}">
              <c16:uniqueId val="{00000007-FF33-4368-AE4A-0C699C497E16}"/>
            </c:ext>
          </c:extLst>
        </c:ser>
        <c:dLbls>
          <c:showLegendKey val="0"/>
          <c:showVal val="0"/>
          <c:showCatName val="0"/>
          <c:showSerName val="0"/>
          <c:showPercent val="0"/>
          <c:showBubbleSize val="0"/>
        </c:dLbls>
        <c:gapWidth val="100"/>
        <c:overlap val="100"/>
        <c:axId val="432262080"/>
        <c:axId val="432262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1587</c:v>
                </c:pt>
                <c:pt idx="2">
                  <c:v>#N/A</c:v>
                </c:pt>
                <c:pt idx="3">
                  <c:v>#N/A</c:v>
                </c:pt>
                <c:pt idx="4">
                  <c:v>1651</c:v>
                </c:pt>
                <c:pt idx="5">
                  <c:v>#N/A</c:v>
                </c:pt>
                <c:pt idx="6">
                  <c:v>#N/A</c:v>
                </c:pt>
                <c:pt idx="7">
                  <c:v>1478</c:v>
                </c:pt>
                <c:pt idx="8">
                  <c:v>#N/A</c:v>
                </c:pt>
                <c:pt idx="9">
                  <c:v>#N/A</c:v>
                </c:pt>
                <c:pt idx="10">
                  <c:v>1393</c:v>
                </c:pt>
                <c:pt idx="11">
                  <c:v>#N/A</c:v>
                </c:pt>
                <c:pt idx="12">
                  <c:v>#N/A</c:v>
                </c:pt>
                <c:pt idx="13">
                  <c:v>1222</c:v>
                </c:pt>
                <c:pt idx="14">
                  <c:v>#N/A</c:v>
                </c:pt>
              </c:numCache>
            </c:numRef>
          </c:val>
          <c:smooth val="0"/>
          <c:extLst xmlns:c16r2="http://schemas.microsoft.com/office/drawing/2015/06/chart">
            <c:ext xmlns:c16="http://schemas.microsoft.com/office/drawing/2014/chart" uri="{C3380CC4-5D6E-409C-BE32-E72D297353CC}">
              <c16:uniqueId val="{00000008-FF33-4368-AE4A-0C699C497E16}"/>
            </c:ext>
          </c:extLst>
        </c:ser>
        <c:dLbls>
          <c:showLegendKey val="0"/>
          <c:showVal val="0"/>
          <c:showCatName val="0"/>
          <c:showSerName val="0"/>
          <c:showPercent val="0"/>
          <c:showBubbleSize val="0"/>
        </c:dLbls>
        <c:marker val="1"/>
        <c:smooth val="0"/>
        <c:axId val="432262080"/>
        <c:axId val="432262472"/>
      </c:lineChart>
      <c:catAx>
        <c:axId val="43226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262472"/>
        <c:crosses val="autoZero"/>
        <c:auto val="1"/>
        <c:lblAlgn val="ctr"/>
        <c:lblOffset val="100"/>
        <c:tickLblSkip val="1"/>
        <c:tickMarkSkip val="1"/>
        <c:noMultiLvlLbl val="0"/>
      </c:catAx>
      <c:valAx>
        <c:axId val="432262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6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15521</c:v>
                </c:pt>
                <c:pt idx="5">
                  <c:v>15266</c:v>
                </c:pt>
                <c:pt idx="8">
                  <c:v>15623</c:v>
                </c:pt>
                <c:pt idx="11">
                  <c:v>15679</c:v>
                </c:pt>
                <c:pt idx="14">
                  <c:v>15945</c:v>
                </c:pt>
              </c:numCache>
            </c:numRef>
          </c:val>
          <c:extLst xmlns:c16r2="http://schemas.microsoft.com/office/drawing/2015/06/chart">
            <c:ext xmlns:c16="http://schemas.microsoft.com/office/drawing/2014/chart" uri="{C3380CC4-5D6E-409C-BE32-E72D297353CC}">
              <c16:uniqueId val="{00000000-C201-4805-B3CE-30EEF6853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4873</c:v>
                </c:pt>
                <c:pt idx="5">
                  <c:v>4467</c:v>
                </c:pt>
                <c:pt idx="8">
                  <c:v>4122</c:v>
                </c:pt>
                <c:pt idx="11">
                  <c:v>3753</c:v>
                </c:pt>
                <c:pt idx="14">
                  <c:v>3300</c:v>
                </c:pt>
              </c:numCache>
            </c:numRef>
          </c:val>
          <c:extLst xmlns:c16r2="http://schemas.microsoft.com/office/drawing/2015/06/chart">
            <c:ext xmlns:c16="http://schemas.microsoft.com/office/drawing/2014/chart" uri="{C3380CC4-5D6E-409C-BE32-E72D297353CC}">
              <c16:uniqueId val="{00000001-C201-4805-B3CE-30EEF6853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633</c:v>
                </c:pt>
                <c:pt idx="5">
                  <c:v>627</c:v>
                </c:pt>
                <c:pt idx="8">
                  <c:v>983</c:v>
                </c:pt>
                <c:pt idx="11">
                  <c:v>1183</c:v>
                </c:pt>
                <c:pt idx="14">
                  <c:v>1572</c:v>
                </c:pt>
              </c:numCache>
            </c:numRef>
          </c:val>
          <c:extLst xmlns:c16r2="http://schemas.microsoft.com/office/drawing/2015/06/chart">
            <c:ext xmlns:c16="http://schemas.microsoft.com/office/drawing/2014/chart" uri="{C3380CC4-5D6E-409C-BE32-E72D297353CC}">
              <c16:uniqueId val="{00000002-C201-4805-B3CE-30EEF6853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01-4805-B3CE-30EEF6853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01-4805-B3CE-30EEF6853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01-4805-B3CE-30EEF6853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3218</c:v>
                </c:pt>
                <c:pt idx="3">
                  <c:v>3202</c:v>
                </c:pt>
                <c:pt idx="6">
                  <c:v>3219</c:v>
                </c:pt>
                <c:pt idx="9">
                  <c:v>2909</c:v>
                </c:pt>
                <c:pt idx="12">
                  <c:v>2737</c:v>
                </c:pt>
              </c:numCache>
            </c:numRef>
          </c:val>
          <c:extLst xmlns:c16r2="http://schemas.microsoft.com/office/drawing/2015/06/chart">
            <c:ext xmlns:c16="http://schemas.microsoft.com/office/drawing/2014/chart" uri="{C3380CC4-5D6E-409C-BE32-E72D297353CC}">
              <c16:uniqueId val="{00000006-C201-4805-B3CE-30EEF6853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201-4805-B3CE-30EEF6853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7492</c:v>
                </c:pt>
                <c:pt idx="3">
                  <c:v>7332</c:v>
                </c:pt>
                <c:pt idx="6">
                  <c:v>6899</c:v>
                </c:pt>
                <c:pt idx="9">
                  <c:v>6695</c:v>
                </c:pt>
                <c:pt idx="12">
                  <c:v>6109</c:v>
                </c:pt>
              </c:numCache>
            </c:numRef>
          </c:val>
          <c:extLst xmlns:c16r2="http://schemas.microsoft.com/office/drawing/2015/06/chart">
            <c:ext xmlns:c16="http://schemas.microsoft.com/office/drawing/2014/chart" uri="{C3380CC4-5D6E-409C-BE32-E72D297353CC}">
              <c16:uniqueId val="{00000008-C201-4805-B3CE-30EEF6853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201-4805-B3CE-30EEF6853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26492</c:v>
                </c:pt>
                <c:pt idx="3">
                  <c:v>25889</c:v>
                </c:pt>
                <c:pt idx="6">
                  <c:v>25734</c:v>
                </c:pt>
                <c:pt idx="9">
                  <c:v>25066</c:v>
                </c:pt>
                <c:pt idx="12">
                  <c:v>25317</c:v>
                </c:pt>
              </c:numCache>
            </c:numRef>
          </c:val>
          <c:extLst xmlns:c16r2="http://schemas.microsoft.com/office/drawing/2015/06/chart">
            <c:ext xmlns:c16="http://schemas.microsoft.com/office/drawing/2014/chart" uri="{C3380CC4-5D6E-409C-BE32-E72D297353CC}">
              <c16:uniqueId val="{0000000A-C201-4805-B3CE-30EEF6853ED1}"/>
            </c:ext>
          </c:extLst>
        </c:ser>
        <c:dLbls>
          <c:showLegendKey val="0"/>
          <c:showVal val="0"/>
          <c:showCatName val="0"/>
          <c:showSerName val="0"/>
          <c:showPercent val="0"/>
          <c:showBubbleSize val="0"/>
        </c:dLbls>
        <c:gapWidth val="100"/>
        <c:overlap val="100"/>
        <c:axId val="437494688"/>
        <c:axId val="437492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16225</c:v>
                </c:pt>
                <c:pt idx="2">
                  <c:v>#N/A</c:v>
                </c:pt>
                <c:pt idx="3">
                  <c:v>#N/A</c:v>
                </c:pt>
                <c:pt idx="4">
                  <c:v>16063</c:v>
                </c:pt>
                <c:pt idx="5">
                  <c:v>#N/A</c:v>
                </c:pt>
                <c:pt idx="6">
                  <c:v>#N/A</c:v>
                </c:pt>
                <c:pt idx="7">
                  <c:v>15124</c:v>
                </c:pt>
                <c:pt idx="8">
                  <c:v>#N/A</c:v>
                </c:pt>
                <c:pt idx="9">
                  <c:v>#N/A</c:v>
                </c:pt>
                <c:pt idx="10">
                  <c:v>14054</c:v>
                </c:pt>
                <c:pt idx="11">
                  <c:v>#N/A</c:v>
                </c:pt>
                <c:pt idx="12">
                  <c:v>#N/A</c:v>
                </c:pt>
                <c:pt idx="13">
                  <c:v>13347</c:v>
                </c:pt>
                <c:pt idx="14">
                  <c:v>#N/A</c:v>
                </c:pt>
              </c:numCache>
            </c:numRef>
          </c:val>
          <c:smooth val="0"/>
          <c:extLst xmlns:c16r2="http://schemas.microsoft.com/office/drawing/2015/06/chart">
            <c:ext xmlns:c16="http://schemas.microsoft.com/office/drawing/2014/chart" uri="{C3380CC4-5D6E-409C-BE32-E72D297353CC}">
              <c16:uniqueId val="{0000000B-C201-4805-B3CE-30EEF6853ED1}"/>
            </c:ext>
          </c:extLst>
        </c:ser>
        <c:dLbls>
          <c:showLegendKey val="0"/>
          <c:showVal val="0"/>
          <c:showCatName val="0"/>
          <c:showSerName val="0"/>
          <c:showPercent val="0"/>
          <c:showBubbleSize val="0"/>
        </c:dLbls>
        <c:marker val="1"/>
        <c:smooth val="0"/>
        <c:axId val="437494688"/>
        <c:axId val="437492728"/>
      </c:lineChart>
      <c:catAx>
        <c:axId val="4374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492728"/>
        <c:crosses val="autoZero"/>
        <c:auto val="1"/>
        <c:lblAlgn val="ctr"/>
        <c:lblOffset val="100"/>
        <c:tickLblSkip val="1"/>
        <c:tickMarkSkip val="1"/>
        <c:noMultiLvlLbl val="0"/>
      </c:catAx>
      <c:valAx>
        <c:axId val="43749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49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464</c:v>
                </c:pt>
                <c:pt idx="1">
                  <c:v>551</c:v>
                </c:pt>
                <c:pt idx="2">
                  <c:v>783</c:v>
                </c:pt>
              </c:numCache>
            </c:numRef>
          </c:val>
          <c:extLst xmlns:c16r2="http://schemas.microsoft.com/office/drawing/2015/06/chart">
            <c:ext xmlns:c16="http://schemas.microsoft.com/office/drawing/2014/chart" uri="{C3380CC4-5D6E-409C-BE32-E72D297353CC}">
              <c16:uniqueId val="{00000000-CF91-4921-9CA5-1EBD8F78A6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CF91-4921-9CA5-1EBD8F78A6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c:v>
                </c:pt>
                <c:pt idx="1">
                  <c:v>265</c:v>
                </c:pt>
                <c:pt idx="2">
                  <c:v>318</c:v>
                </c:pt>
              </c:numCache>
            </c:numRef>
          </c:val>
          <c:extLst xmlns:c16r2="http://schemas.microsoft.com/office/drawing/2015/06/chart">
            <c:ext xmlns:c16="http://schemas.microsoft.com/office/drawing/2014/chart" uri="{C3380CC4-5D6E-409C-BE32-E72D297353CC}">
              <c16:uniqueId val="{00000002-CF91-4921-9CA5-1EBD8F78A68A}"/>
            </c:ext>
          </c:extLst>
        </c:ser>
        <c:dLbls>
          <c:showLegendKey val="0"/>
          <c:showVal val="0"/>
          <c:showCatName val="0"/>
          <c:showSerName val="0"/>
          <c:showPercent val="0"/>
          <c:showBubbleSize val="0"/>
        </c:dLbls>
        <c:gapWidth val="120"/>
        <c:overlap val="100"/>
        <c:axId val="437499000"/>
        <c:axId val="437498608"/>
      </c:barChart>
      <c:catAx>
        <c:axId val="43749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498608"/>
        <c:crosses val="autoZero"/>
        <c:auto val="1"/>
        <c:lblAlgn val="ctr"/>
        <c:lblOffset val="100"/>
        <c:tickLblSkip val="1"/>
        <c:tickMarkSkip val="1"/>
        <c:noMultiLvlLbl val="0"/>
      </c:catAx>
      <c:valAx>
        <c:axId val="437498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49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9D-4BE9-BB8A-31627ECBE6CA}"/>
                </c:ext>
                <c:ext xmlns:c15="http://schemas.microsoft.com/office/drawing/2012/chart" uri="{CE6537A1-D6FC-4f65-9D91-7224C49458BB}">
                  <c15:dlblFieldTable>
                    <c15:dlblFTEntry>
                      <c15:txfldGUID>{810F78D0-7C0D-40B7-899E-0E0206BF8E6D}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9D-4BE9-BB8A-31627ECBE6CA}"/>
                </c:ext>
                <c:ext xmlns:c15="http://schemas.microsoft.com/office/drawing/2012/chart" uri="{CE6537A1-D6FC-4f65-9D91-7224C49458BB}">
                  <c15:dlblFieldTable>
                    <c15:dlblFTEntry>
                      <c15:txfldGUID>{FD4A74BD-83E4-4FFE-8932-1DF0EF21488D}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9D-4BE9-BB8A-31627ECBE6CA}"/>
                </c:ext>
                <c:ext xmlns:c15="http://schemas.microsoft.com/office/drawing/2012/chart" uri="{CE6537A1-D6FC-4f65-9D91-7224C49458BB}">
                  <c15:dlblFieldTable>
                    <c15:dlblFTEntry>
                      <c15:txfldGUID>{DF5C249C-AE2D-4723-B39C-B2EDB91A8A2E}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9D-4BE9-BB8A-31627ECBE6CA}"/>
                </c:ext>
                <c:ext xmlns:c15="http://schemas.microsoft.com/office/drawing/2012/chart" uri="{CE6537A1-D6FC-4f65-9D91-7224C49458BB}">
                  <c15:dlblFieldTable>
                    <c15:dlblFTEntry>
                      <c15:txfldGUID>{1886797C-0AEB-4B4D-9F2A-3E6C5471C60B}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9D-4BE9-BB8A-31627ECBE6CA}"/>
                </c:ext>
                <c:ext xmlns:c15="http://schemas.microsoft.com/office/drawing/2012/chart" uri="{CE6537A1-D6FC-4f65-9D91-7224C49458BB}">
                  <c15:dlblFieldTable>
                    <c15:dlblFTEntry>
                      <c15:txfldGUID>{B3337817-C6F5-4008-B769-50BAC840824A}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9D-4BE9-BB8A-31627ECBE6CA}"/>
                </c:ext>
                <c:ext xmlns:c15="http://schemas.microsoft.com/office/drawing/2012/chart" uri="{CE6537A1-D6FC-4f65-9D91-7224C49458BB}">
                  <c15:layout/>
                  <c15:dlblFieldTable>
                    <c15:dlblFTEntry>
                      <c15:txfldGUID>{F35F434A-9827-49F3-87C5-A7F8266C58BE}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9D-4BE9-BB8A-31627ECBE6CA}"/>
                </c:ext>
                <c:ext xmlns:c15="http://schemas.microsoft.com/office/drawing/2012/chart" uri="{CE6537A1-D6FC-4f65-9D91-7224C49458BB}">
                  <c15:layout/>
                  <c15:dlblFieldTable>
                    <c15:dlblFTEntry>
                      <c15:txfldGUID>{A20EFCB8-66F6-43A4-9C3E-4F9CEB65C362}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9D-4BE9-BB8A-31627ECBE6CA}"/>
                </c:ext>
                <c:ext xmlns:c15="http://schemas.microsoft.com/office/drawing/2012/chart" uri="{CE6537A1-D6FC-4f65-9D91-7224C49458BB}">
                  <c15:layout/>
                  <c15:dlblFieldTable>
                    <c15:dlblFTEntry>
                      <c15:txfldGUID>{4298175E-FB46-4164-9575-2F5DA5E62426}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9D-4BE9-BB8A-31627ECBE6CA}"/>
                </c:ext>
                <c:ext xmlns:c15="http://schemas.microsoft.com/office/drawing/2012/chart" uri="{CE6537A1-D6FC-4f65-9D91-7224C49458BB}">
                  <c15:dlblFieldTable>
                    <c15:dlblFTEntry>
                      <c15:txfldGUID>{990229CA-B394-4BB9-B359-F9E23BCE3D8C}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62.5</c:v>
                </c:pt>
                <c:pt idx="24">
                  <c:v>64.3</c:v>
                </c:pt>
              </c:numCache>
            </c:numRef>
          </c:xVal>
          <c:yVal>
            <c:numRef>
              <c:f>公会計指標分析・財政指標組合せ分析表!$BP$51:$DC$51</c:f>
              <c:numCache>
                <c:formatCode>#,##0.0;"▲ "#,##0.0</c:formatCode>
                <c:ptCount val="40"/>
                <c:pt idx="8">
                  <c:v>184.3</c:v>
                </c:pt>
                <c:pt idx="16">
                  <c:v>177.6</c:v>
                </c:pt>
                <c:pt idx="24">
                  <c:v>166.1</c:v>
                </c:pt>
              </c:numCache>
            </c:numRef>
          </c:yVal>
          <c:smooth val="0"/>
          <c:extLst xmlns:c16r2="http://schemas.microsoft.com/office/drawing/2015/06/chart">
            <c:ext xmlns:c16="http://schemas.microsoft.com/office/drawing/2014/chart" uri="{C3380CC4-5D6E-409C-BE32-E72D297353CC}">
              <c16:uniqueId val="{00000009-459D-4BE9-BB8A-31627ECBE6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9D-4BE9-BB8A-31627ECBE6CA}"/>
                </c:ext>
                <c:ext xmlns:c15="http://schemas.microsoft.com/office/drawing/2012/chart" uri="{CE6537A1-D6FC-4f65-9D91-7224C49458BB}">
                  <c15:dlblFieldTable>
                    <c15:dlblFTEntry>
                      <c15:txfldGUID>{AABB0392-0A83-438B-9434-A0A1A0844289}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9D-4BE9-BB8A-31627ECBE6CA}"/>
                </c:ext>
                <c:ext xmlns:c15="http://schemas.microsoft.com/office/drawing/2012/chart" uri="{CE6537A1-D6FC-4f65-9D91-7224C49458BB}">
                  <c15:dlblFieldTable>
                    <c15:dlblFTEntry>
                      <c15:txfldGUID>{B94D7EE5-7A05-4ACC-82FD-02484183BC44}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9D-4BE9-BB8A-31627ECBE6CA}"/>
                </c:ext>
                <c:ext xmlns:c15="http://schemas.microsoft.com/office/drawing/2012/chart" uri="{CE6537A1-D6FC-4f65-9D91-7224C49458BB}">
                  <c15:dlblFieldTable>
                    <c15:dlblFTEntry>
                      <c15:txfldGUID>{02010149-3CF4-43EB-ACBA-73EB0BB70403}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9D-4BE9-BB8A-31627ECBE6CA}"/>
                </c:ext>
                <c:ext xmlns:c15="http://schemas.microsoft.com/office/drawing/2012/chart" uri="{CE6537A1-D6FC-4f65-9D91-7224C49458BB}">
                  <c15:dlblFieldTable>
                    <c15:dlblFTEntry>
                      <c15:txfldGUID>{F81B1EFC-4E65-4411-B832-7FFF56F02612}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9D-4BE9-BB8A-31627ECBE6CA}"/>
                </c:ext>
                <c:ext xmlns:c15="http://schemas.microsoft.com/office/drawing/2012/chart" uri="{CE6537A1-D6FC-4f65-9D91-7224C49458BB}">
                  <c15:dlblFieldTable>
                    <c15:dlblFTEntry>
                      <c15:txfldGUID>{3357B91C-069E-41BE-9F62-CB88F1421CEF}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9D-4BE9-BB8A-31627ECBE6CA}"/>
                </c:ext>
                <c:ext xmlns:c15="http://schemas.microsoft.com/office/drawing/2012/chart" uri="{CE6537A1-D6FC-4f65-9D91-7224C49458BB}">
                  <c15:layout/>
                  <c15:dlblFieldTable>
                    <c15:dlblFTEntry>
                      <c15:txfldGUID>{C512A31C-22E9-417B-88F0-03364976551C}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9D-4BE9-BB8A-31627ECBE6CA}"/>
                </c:ext>
                <c:ext xmlns:c15="http://schemas.microsoft.com/office/drawing/2012/chart" uri="{CE6537A1-D6FC-4f65-9D91-7224C49458BB}">
                  <c15:layout/>
                  <c15:dlblFieldTable>
                    <c15:dlblFTEntry>
                      <c15:txfldGUID>{F0F90BFC-7A4C-4402-A4F6-BEA869C74739}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9D-4BE9-BB8A-31627ECBE6CA}"/>
                </c:ext>
                <c:ext xmlns:c15="http://schemas.microsoft.com/office/drawing/2012/chart" uri="{CE6537A1-D6FC-4f65-9D91-7224C49458BB}">
                  <c15:layout/>
                  <c15:dlblFieldTable>
                    <c15:dlblFTEntry>
                      <c15:txfldGUID>{5D777F94-2D46-418E-91C7-3821593F5AED}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9D-4BE9-BB8A-31627ECBE6CA}"/>
                </c:ext>
                <c:ext xmlns:c15="http://schemas.microsoft.com/office/drawing/2012/chart" uri="{CE6537A1-D6FC-4f65-9D91-7224C49458BB}">
                  <c15:dlblFieldTable>
                    <c15:dlblFTEntry>
                      <c15:txfldGUID>{C1BBFD4B-060E-44C8-B0D4-AD6513F1197C}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extLst xmlns:c16r2="http://schemas.microsoft.com/office/drawing/2015/06/chart">
            <c:ext xmlns:c16="http://schemas.microsoft.com/office/drawing/2014/chart" uri="{C3380CC4-5D6E-409C-BE32-E72D297353CC}">
              <c16:uniqueId val="{00000013-459D-4BE9-BB8A-31627ECBE6CA}"/>
            </c:ext>
          </c:extLst>
        </c:ser>
        <c:dLbls>
          <c:showLegendKey val="0"/>
          <c:showVal val="1"/>
          <c:showCatName val="0"/>
          <c:showSerName val="0"/>
          <c:showPercent val="0"/>
          <c:showBubbleSize val="0"/>
        </c:dLbls>
        <c:axId val="437493120"/>
        <c:axId val="437495472"/>
      </c:scatterChart>
      <c:valAx>
        <c:axId val="43749312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495472"/>
        <c:crosses val="autoZero"/>
        <c:crossBetween val="midCat"/>
      </c:valAx>
      <c:valAx>
        <c:axId val="437495472"/>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49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940509584723256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93-463D-8F9E-4285F9635D75}"/>
                </c:ext>
                <c:ext xmlns:c15="http://schemas.microsoft.com/office/drawing/2012/chart" uri="{CE6537A1-D6FC-4f65-9D91-7224C49458BB}">
                  <c15:dlblFieldTable>
                    <c15:dlblFTEntry>
                      <c15:txfldGUID>{9932B7EE-319D-4876-A930-91E071C2F485}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93-463D-8F9E-4285F9635D75}"/>
                </c:ext>
                <c:ext xmlns:c15="http://schemas.microsoft.com/office/drawing/2012/chart" uri="{CE6537A1-D6FC-4f65-9D91-7224C49458BB}">
                  <c15:dlblFieldTable>
                    <c15:dlblFTEntry>
                      <c15:txfldGUID>{7D191C20-B742-4EE6-B140-8E49AA0AF042}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93-463D-8F9E-4285F9635D75}"/>
                </c:ext>
                <c:ext xmlns:c15="http://schemas.microsoft.com/office/drawing/2012/chart" uri="{CE6537A1-D6FC-4f65-9D91-7224C49458BB}">
                  <c15:dlblFieldTable>
                    <c15:dlblFTEntry>
                      <c15:txfldGUID>{1FDB9A80-C1C0-4A6E-BDA8-7609D3860438}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93-463D-8F9E-4285F9635D75}"/>
                </c:ext>
                <c:ext xmlns:c15="http://schemas.microsoft.com/office/drawing/2012/chart" uri="{CE6537A1-D6FC-4f65-9D91-7224C49458BB}">
                  <c15:dlblFieldTable>
                    <c15:dlblFTEntry>
                      <c15:txfldGUID>{A0F73447-2D68-4E31-9A2A-5657A66BD4A6}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93-463D-8F9E-4285F9635D75}"/>
                </c:ext>
                <c:ext xmlns:c15="http://schemas.microsoft.com/office/drawing/2012/chart" uri="{CE6537A1-D6FC-4f65-9D91-7224C49458BB}">
                  <c15:dlblFieldTable>
                    <c15:dlblFTEntry>
                      <c15:txfldGUID>{C07E0ADB-B1E7-42F3-89EC-A833B8B86409}</c15:txfldGUID>
                      <c15:f>#REF!</c15:f>
                      <c15:dlblFieldTableCache>
                        <c:ptCount val="1"/>
                        <c:pt idx="0">
                          <c:v>#REF!</c:v>
                        </c:pt>
                      </c15:dlblFieldTableCache>
                    </c15:dlblFTEntry>
                  </c15:dlblFieldTable>
                  <c15:showDataLabelsRange val="0"/>
                </c:ext>
              </c:extLst>
            </c:dLbl>
            <c:dLbl>
              <c:idx val="8"/>
              <c:layout>
                <c:manualLayout>
                  <c:x val="-3.745547365349814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93-463D-8F9E-4285F9635D75}"/>
                </c:ext>
                <c:ext xmlns:c15="http://schemas.microsoft.com/office/drawing/2012/chart" uri="{CE6537A1-D6FC-4f65-9D91-7224C49458BB}">
                  <c15:dlblFieldTable>
                    <c15:dlblFTEntry>
                      <c15:txfldGUID>{40A6B39B-0360-42F4-9BA2-0B12B188CE6E}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93-463D-8F9E-4285F9635D75}"/>
                </c:ext>
                <c:ext xmlns:c15="http://schemas.microsoft.com/office/drawing/2012/chart" uri="{CE6537A1-D6FC-4f65-9D91-7224C49458BB}">
                  <c15:dlblFieldTable>
                    <c15:dlblFTEntry>
                      <c15:txfldGUID>{584B448B-A652-4AD3-AFC3-B7CB9E51E418}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93-463D-8F9E-4285F9635D75}"/>
                </c:ext>
                <c:ext xmlns:c15="http://schemas.microsoft.com/office/drawing/2012/chart" uri="{CE6537A1-D6FC-4f65-9D91-7224C49458BB}">
                  <c15:dlblFieldTable>
                    <c15:dlblFTEntry>
                      <c15:txfldGUID>{3F64A2C1-F839-4CEB-82A6-312DF6792576}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93-463D-8F9E-4285F9635D75}"/>
                </c:ext>
                <c:ext xmlns:c15="http://schemas.microsoft.com/office/drawing/2012/chart" uri="{CE6537A1-D6FC-4f65-9D91-7224C49458BB}">
                  <c15:dlblFieldTable>
                    <c15:dlblFTEntry>
                      <c15:txfldGUID>{56176F21-68C5-4E91-90C5-ACBA9C49634F}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19.2</c:v>
                </c:pt>
                <c:pt idx="8">
                  <c:v>19</c:v>
                </c:pt>
                <c:pt idx="16">
                  <c:v>18.3</c:v>
                </c:pt>
                <c:pt idx="24">
                  <c:v>17.5</c:v>
                </c:pt>
                <c:pt idx="32">
                  <c:v>16</c:v>
                </c:pt>
              </c:numCache>
            </c:numRef>
          </c:xVal>
          <c:yVal>
            <c:numRef>
              <c:f>公会計指標分析・財政指標組合せ分析表!$BP$73:$DC$73</c:f>
              <c:numCache>
                <c:formatCode>#,##0.0;"▲ "#,##0.0</c:formatCode>
                <c:ptCount val="40"/>
                <c:pt idx="0">
                  <c:v>190.6</c:v>
                </c:pt>
                <c:pt idx="8">
                  <c:v>184.3</c:v>
                </c:pt>
                <c:pt idx="16">
                  <c:v>177.6</c:v>
                </c:pt>
                <c:pt idx="24">
                  <c:v>166.1</c:v>
                </c:pt>
                <c:pt idx="32">
                  <c:v>156.80000000000001</c:v>
                </c:pt>
              </c:numCache>
            </c:numRef>
          </c:yVal>
          <c:smooth val="0"/>
          <c:extLst xmlns:c16r2="http://schemas.microsoft.com/office/drawing/2015/06/chart">
            <c:ext xmlns:c16="http://schemas.microsoft.com/office/drawing/2014/chart" uri="{C3380CC4-5D6E-409C-BE32-E72D297353CC}">
              <c16:uniqueId val="{00000009-1393-463D-8F9E-4285F9635D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93-463D-8F9E-4285F9635D75}"/>
                </c:ext>
                <c:ext xmlns:c15="http://schemas.microsoft.com/office/drawing/2012/chart" uri="{CE6537A1-D6FC-4f65-9D91-7224C49458BB}">
                  <c15:dlblFieldTable>
                    <c15:dlblFTEntry>
                      <c15:txfldGUID>{7593A25B-217C-4D8F-A097-EA511763B897}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93-463D-8F9E-4285F9635D75}"/>
                </c:ext>
                <c:ext xmlns:c15="http://schemas.microsoft.com/office/drawing/2012/chart" uri="{CE6537A1-D6FC-4f65-9D91-7224C49458BB}">
                  <c15:dlblFieldTable>
                    <c15:dlblFTEntry>
                      <c15:txfldGUID>{BE246375-F40F-4FB4-84F0-E058CEEF3B62}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93-463D-8F9E-4285F9635D75}"/>
                </c:ext>
                <c:ext xmlns:c15="http://schemas.microsoft.com/office/drawing/2012/chart" uri="{CE6537A1-D6FC-4f65-9D91-7224C49458BB}">
                  <c15:dlblFieldTable>
                    <c15:dlblFTEntry>
                      <c15:txfldGUID>{79CE2AD1-F5C6-4192-8E56-8E4685CFEF2D}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93-463D-8F9E-4285F9635D75}"/>
                </c:ext>
                <c:ext xmlns:c15="http://schemas.microsoft.com/office/drawing/2012/chart" uri="{CE6537A1-D6FC-4f65-9D91-7224C49458BB}">
                  <c15:dlblFieldTable>
                    <c15:dlblFTEntry>
                      <c15:txfldGUID>{030A6DF8-1DF1-4E65-BCEE-B7E491B81BB6}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93-463D-8F9E-4285F9635D75}"/>
                </c:ext>
                <c:ext xmlns:c15="http://schemas.microsoft.com/office/drawing/2012/chart" uri="{CE6537A1-D6FC-4f65-9D91-7224C49458BB}">
                  <c15:dlblFieldTable>
                    <c15:dlblFTEntry>
                      <c15:txfldGUID>{DAA24FD0-002A-444D-89CE-011000618B71}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93-463D-8F9E-4285F9635D75}"/>
                </c:ext>
                <c:ext xmlns:c15="http://schemas.microsoft.com/office/drawing/2012/chart" uri="{CE6537A1-D6FC-4f65-9D91-7224C49458BB}">
                  <c15:dlblFieldTable>
                    <c15:dlblFTEntry>
                      <c15:txfldGUID>{CA12EF02-6AD1-4DB1-ADED-95DEABCB6938}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594050958472325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93-463D-8F9E-4285F9635D75}"/>
                </c:ext>
                <c:ext xmlns:c15="http://schemas.microsoft.com/office/drawing/2012/chart" uri="{CE6537A1-D6FC-4f65-9D91-7224C49458BB}">
                  <c15:dlblFieldTable>
                    <c15:dlblFTEntry>
                      <c15:txfldGUID>{F37710E3-353A-417A-B31C-3323C4612B06}</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745547365349803E-2"/>
                  <c:y val="-7.047058477012585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93-463D-8F9E-4285F9635D75}"/>
                </c:ext>
                <c:ext xmlns:c15="http://schemas.microsoft.com/office/drawing/2012/chart" uri="{CE6537A1-D6FC-4f65-9D91-7224C49458BB}">
                  <c15:dlblFieldTable>
                    <c15:dlblFTEntry>
                      <c15:txfldGUID>{0DB3A573-E3BD-4719-8345-1E626BEFDEA9}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4363051893031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93-463D-8F9E-4285F9635D75}"/>
                </c:ext>
                <c:ext xmlns:c15="http://schemas.microsoft.com/office/drawing/2012/chart" uri="{CE6537A1-D6FC-4f65-9D91-7224C49458BB}">
                  <c15:dlblFieldTable>
                    <c15:dlblFTEntry>
                      <c15:txfldGUID>{DDEAF6F6-5E75-4987-AA1B-7423CFFE495B}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1393-463D-8F9E-4285F9635D75}"/>
            </c:ext>
          </c:extLst>
        </c:ser>
        <c:dLbls>
          <c:showLegendKey val="0"/>
          <c:showVal val="1"/>
          <c:showCatName val="0"/>
          <c:showSerName val="0"/>
          <c:showPercent val="0"/>
          <c:showBubbleSize val="0"/>
        </c:dLbls>
        <c:axId val="437497824"/>
        <c:axId val="437498216"/>
      </c:scatterChart>
      <c:valAx>
        <c:axId val="437497824"/>
        <c:scaling>
          <c:orientation val="minMax"/>
          <c:max val="20"/>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498216"/>
        <c:crosses val="autoZero"/>
        <c:crossBetween val="midCat"/>
      </c:valAx>
      <c:valAx>
        <c:axId val="437498216"/>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497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年度に借入を行った「退職手当債」の償還終了や平成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年度より償還を始めた「第三セクター等改革推進債」の元金償還により平成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年度末においては、実質公債費比率の分子は、約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億円となった。</a:t>
          </a:r>
        </a:p>
        <a:p>
          <a:r>
            <a:rPr kumimoji="1" lang="ja-JP" altLang="en-US" sz="1400">
              <a:latin typeface="ＭＳ ゴシック" pitchFamily="49" charset="-128"/>
              <a:ea typeface="ＭＳ ゴシック" pitchFamily="49" charset="-128"/>
            </a:rPr>
            <a:t>　しかし、今後は、ごみ処理広域化に伴う起債の償還が本格化するため、他の普通建設事業の抑制に努め、実質公債費比率の上昇を極力抑える必要がある。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満期一括償還地方債の発行をしないため、基金の積立はしていない。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年度に解散した土地開発公社の負債解消に伴い借り入れた「第三セクター等改革推進債（約</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億円）」により、大きく増加した地方債現在高（平成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年度末現在高：</a:t>
          </a:r>
          <a:r>
            <a:rPr kumimoji="1" lang="en-US" altLang="ja-JP" sz="1400">
              <a:latin typeface="ＭＳ ゴシック" pitchFamily="49" charset="-128"/>
              <a:ea typeface="ＭＳ ゴシック" pitchFamily="49" charset="-128"/>
            </a:rPr>
            <a:t>28,248</a:t>
          </a:r>
          <a:r>
            <a:rPr kumimoji="1" lang="ja-JP" altLang="en-US" sz="1400">
              <a:latin typeface="ＭＳ ゴシック" pitchFamily="49" charset="-128"/>
              <a:ea typeface="ＭＳ ゴシック" pitchFamily="49" charset="-128"/>
            </a:rPr>
            <a:t>百万円）であるが、平成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年度より元金償還が始まり、徐々に減少傾向となっている。</a:t>
          </a:r>
        </a:p>
        <a:p>
          <a:r>
            <a:rPr kumimoji="1" lang="ja-JP" altLang="en-US" sz="1400">
              <a:latin typeface="ＭＳ ゴシック" pitchFamily="49" charset="-128"/>
              <a:ea typeface="ＭＳ ゴシック" pitchFamily="49" charset="-128"/>
            </a:rPr>
            <a:t>　しかし、ごみ処理広域化に伴う起債の借入が増加する見込みであるため、今後も普通建設事業費の抑制に努める。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神奈川県三浦市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・財政調整基金の残高については決算剰余金約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千万円を積立てたことにより、増加している。また、その他の特定目的基金は、ふるさと納税寄附金の財源を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積立てたことにより全体として増加した。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健全な財政運営に資するため、適正な管理に努める、また、ふるさと納税寄附金の財源については、寄附者の意向を踏まえ、各基金に積立てを行い、基金の目的に沿った有効な施策を行うために取崩しを行うこととす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・地域活性化推進事業基金：本市の特性を生かしたまちづくり事業を推進する。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・奨学基金：教育の機会均等及び社会に有用な人材の育成に資することを目的として、経済的理由により修学が困難である者に、奨学金の貸付け及び給付を行う。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・公共公益施設整備基金：公共公益施設の整備促進を図る。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基金については、ふるさと納税寄附金の財源として、約１億円の基金積立てを行ったため増額した。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公共公益施設整備基金については、ふるさと納税寄附金の財源として、約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５千万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円の基金積立てを行ったため増額した。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・地域活性化推進事業基金：ふるさと納税の財源の積立てを行い、本市の特性を生かしたまちづくり事業に活用していく。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・財政調整基金の残高については決算剰余金約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千万円を積立てたことにより、増加している。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・財政調整基金の残高は、標準財政規模の１０％程度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なるよう努めることとしている。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・取崩し及び積立てが生じなかったため、変動なし。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・市債の満期一括返済の償還計画を踏まえた上で必要に応じて積立てを行う。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43,477
32.05
17,388,663
16,938,630
333,117
9,858,875
25,316,746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％であり、全国平均及び神奈川県平均と比較して高く、上昇傾向にあることから、老朽化が至急の課題となっている。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今後、個別施設計画の策定により、老朽化した施設の集約化、複合化及び除却を進め、適切な維持管理を進める必要がある。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160761</xdr:rowOff>
    </xdr:from>
    <xdr:to>
      <xdr:col>19</xdr:col>
      <xdr:colOff>187325</xdr:colOff>
      <xdr:row>30</xdr:row>
      <xdr:rowOff>90911</xdr:rowOff>
    </xdr:to>
    <xdr:sp macro="" textlink="">
      <xdr:nvSpPr>
        <xdr:cNvPr id="79" name="楕円 78"/>
        <xdr:cNvSpPr/>
      </xdr:nvSpPr>
      <xdr:spPr>
        <a:xfrm>
          <a:off x="4000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21696</xdr:rowOff>
    </xdr:from>
    <xdr:to>
      <xdr:col>15</xdr:col>
      <xdr:colOff>187325</xdr:colOff>
      <xdr:row>30</xdr:row>
      <xdr:rowOff>123296</xdr:rowOff>
    </xdr:to>
    <xdr:sp macro="" textlink="">
      <xdr:nvSpPr>
        <xdr:cNvPr id="80" name="楕円 79"/>
        <xdr:cNvSpPr/>
      </xdr:nvSpPr>
      <xdr:spPr>
        <a:xfrm>
          <a:off x="3238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40111</xdr:rowOff>
    </xdr:from>
    <xdr:to>
      <xdr:col>19</xdr:col>
      <xdr:colOff>136525</xdr:colOff>
      <xdr:row>30</xdr:row>
      <xdr:rowOff>72496</xdr:rowOff>
    </xdr:to>
    <xdr:cxnSp macro="">
      <xdr:nvCxnSpPr>
        <xdr:cNvPr id="81" name="直線コネクタ 80"/>
        <xdr:cNvCxnSpPr/>
      </xdr:nvCxnSpPr>
      <xdr:spPr>
        <a:xfrm flipV="1">
          <a:off x="3289300" y="59551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2" name="楕円 81"/>
        <xdr:cNvSpPr/>
      </xdr:nvSpPr>
      <xdr:spPr>
        <a:xfrm>
          <a:off x="2476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72496</xdr:rowOff>
    </xdr:from>
    <xdr:to>
      <xdr:col>15</xdr:col>
      <xdr:colOff>136525</xdr:colOff>
      <xdr:row>30</xdr:row>
      <xdr:rowOff>99483</xdr:rowOff>
    </xdr:to>
    <xdr:cxnSp macro="">
      <xdr:nvCxnSpPr>
        <xdr:cNvPr id="83" name="直線コネクタ 82"/>
        <xdr:cNvCxnSpPr/>
      </xdr:nvCxnSpPr>
      <xdr:spPr>
        <a:xfrm flipV="1">
          <a:off x="2527300" y="5987521"/>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4"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5"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6"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107438</xdr:rowOff>
    </xdr:from>
    <xdr:ext cx="405111" cy="259045"/>
    <xdr:sp macro="" textlink="">
      <xdr:nvSpPr>
        <xdr:cNvPr id="87" name="n_1mainValue有形固定資産減価償却率"/>
        <xdr:cNvSpPr txBox="1"/>
      </xdr:nvSpPr>
      <xdr:spPr>
        <a:xfrm>
          <a:off x="38360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139823</xdr:rowOff>
    </xdr:from>
    <xdr:ext cx="405111" cy="259045"/>
    <xdr:sp macro="" textlink="">
      <xdr:nvSpPr>
        <xdr:cNvPr id="88" name="n_2mainValue有形固定資産減価償却率"/>
        <xdr:cNvSpPr txBox="1"/>
      </xdr:nvSpPr>
      <xdr:spPr>
        <a:xfrm>
          <a:off x="3086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166810</xdr:rowOff>
    </xdr:from>
    <xdr:ext cx="405111" cy="259045"/>
    <xdr:sp macro="" textlink="">
      <xdr:nvSpPr>
        <xdr:cNvPr id="89" name="n_3mainValue有形固定資産減価償却率"/>
        <xdr:cNvSpPr txBox="1"/>
      </xdr:nvSpPr>
      <xdr:spPr>
        <a:xfrm>
          <a:off x="23247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年度に借り入れた「第三セクター等改革推進債」による将来負担額が大きな要因となっている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66258</xdr:rowOff>
    </xdr:from>
    <xdr:to>
      <xdr:col>76</xdr:col>
      <xdr:colOff>73025</xdr:colOff>
      <xdr:row>27</xdr:row>
      <xdr:rowOff>167858</xdr:rowOff>
    </xdr:to>
    <xdr:sp macro="" textlink="">
      <xdr:nvSpPr>
        <xdr:cNvPr id="133" name="楕円 132"/>
        <xdr:cNvSpPr/>
      </xdr:nvSpPr>
      <xdr:spPr>
        <a:xfrm>
          <a:off x="14744700" y="54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89135</xdr:rowOff>
    </xdr:from>
    <xdr:ext cx="560923" cy="259045"/>
    <xdr:sp macro="" textlink="">
      <xdr:nvSpPr>
        <xdr:cNvPr id="134" name="債務償還比率該当値テキスト"/>
        <xdr:cNvSpPr txBox="1"/>
      </xdr:nvSpPr>
      <xdr:spPr>
        <a:xfrm>
          <a:off x="14846300" y="53183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138944</xdr:rowOff>
    </xdr:from>
    <xdr:to>
      <xdr:col>72</xdr:col>
      <xdr:colOff>123825</xdr:colOff>
      <xdr:row>28</xdr:row>
      <xdr:rowOff>69094</xdr:rowOff>
    </xdr:to>
    <xdr:sp macro="" textlink="">
      <xdr:nvSpPr>
        <xdr:cNvPr id="135" name="楕円 134"/>
        <xdr:cNvSpPr/>
      </xdr:nvSpPr>
      <xdr:spPr>
        <a:xfrm>
          <a:off x="14033500" y="55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117058</xdr:rowOff>
    </xdr:from>
    <xdr:to>
      <xdr:col>76</xdr:col>
      <xdr:colOff>22225</xdr:colOff>
      <xdr:row>28</xdr:row>
      <xdr:rowOff>18294</xdr:rowOff>
    </xdr:to>
    <xdr:cxnSp macro="">
      <xdr:nvCxnSpPr>
        <xdr:cNvPr id="136" name="直線コネクタ 135"/>
        <xdr:cNvCxnSpPr/>
      </xdr:nvCxnSpPr>
      <xdr:spPr>
        <a:xfrm flipV="1">
          <a:off x="14084300" y="5517733"/>
          <a:ext cx="711200" cy="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85621</xdr:rowOff>
    </xdr:from>
    <xdr:ext cx="560923" cy="259045"/>
    <xdr:sp macro="" textlink="">
      <xdr:nvSpPr>
        <xdr:cNvPr id="138" name="n_1mainValue債務償還比率"/>
        <xdr:cNvSpPr txBox="1"/>
      </xdr:nvSpPr>
      <xdr:spPr>
        <a:xfrm>
          <a:off x="13791138" y="53148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43,477
32.05
17,388,663
16,938,630
333,117
9,858,875
25,316,746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5806</xdr:rowOff>
    </xdr:from>
    <xdr:to>
      <xdr:col>20</xdr:col>
      <xdr:colOff>38100</xdr:colOff>
      <xdr:row>36</xdr:row>
      <xdr:rowOff>107406</xdr:rowOff>
    </xdr:to>
    <xdr:sp macro="" textlink="">
      <xdr:nvSpPr>
        <xdr:cNvPr id="72" name="楕円 71"/>
        <xdr:cNvSpPr/>
      </xdr:nvSpPr>
      <xdr:spPr>
        <a:xfrm>
          <a:off x="3746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36830</xdr:rowOff>
    </xdr:from>
    <xdr:to>
      <xdr:col>15</xdr:col>
      <xdr:colOff>101600</xdr:colOff>
      <xdr:row>36</xdr:row>
      <xdr:rowOff>138430</xdr:rowOff>
    </xdr:to>
    <xdr:sp macro="" textlink="">
      <xdr:nvSpPr>
        <xdr:cNvPr id="73" name="楕円 72"/>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56606</xdr:rowOff>
    </xdr:from>
    <xdr:to>
      <xdr:col>19</xdr:col>
      <xdr:colOff>177800</xdr:colOff>
      <xdr:row>36</xdr:row>
      <xdr:rowOff>87630</xdr:rowOff>
    </xdr:to>
    <xdr:cxnSp macro="">
      <xdr:nvCxnSpPr>
        <xdr:cNvPr id="74" name="直線コネクタ 73"/>
        <xdr:cNvCxnSpPr/>
      </xdr:nvCxnSpPr>
      <xdr:spPr>
        <a:xfrm flipV="1">
          <a:off x="2908300" y="62288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75" name="楕円 74"/>
        <xdr:cNvSpPr/>
      </xdr:nvSpPr>
      <xdr:spPr>
        <a:xfrm>
          <a:off x="1968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146413</xdr:rowOff>
    </xdr:to>
    <xdr:cxnSp macro="">
      <xdr:nvCxnSpPr>
        <xdr:cNvPr id="76" name="直線コネクタ 75"/>
        <xdr:cNvCxnSpPr/>
      </xdr:nvCxnSpPr>
      <xdr:spPr>
        <a:xfrm flipV="1">
          <a:off x="2019300" y="62598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7"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8"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79"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123933</xdr:rowOff>
    </xdr:from>
    <xdr:ext cx="405111" cy="259045"/>
    <xdr:sp macro="" textlink="">
      <xdr:nvSpPr>
        <xdr:cNvPr id="80" name="n_1mainValue【道路】&#10;有形固定資産減価償却率"/>
        <xdr:cNvSpPr txBox="1"/>
      </xdr:nvSpPr>
      <xdr:spPr>
        <a:xfrm>
          <a:off x="3582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1" name="n_2mainValue【道路】&#10;有形固定資産減価償却率"/>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2" name="n_3mainValue【道路】&#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139814</xdr:rowOff>
    </xdr:from>
    <xdr:to>
      <xdr:col>50</xdr:col>
      <xdr:colOff>165100</xdr:colOff>
      <xdr:row>41</xdr:row>
      <xdr:rowOff>69964</xdr:rowOff>
    </xdr:to>
    <xdr:sp macro="" textlink="">
      <xdr:nvSpPr>
        <xdr:cNvPr id="121" name="楕円 120"/>
        <xdr:cNvSpPr/>
      </xdr:nvSpPr>
      <xdr:spPr>
        <a:xfrm>
          <a:off x="9588500" y="6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142881</xdr:rowOff>
    </xdr:from>
    <xdr:to>
      <xdr:col>46</xdr:col>
      <xdr:colOff>38100</xdr:colOff>
      <xdr:row>41</xdr:row>
      <xdr:rowOff>73031</xdr:rowOff>
    </xdr:to>
    <xdr:sp macro="" textlink="">
      <xdr:nvSpPr>
        <xdr:cNvPr id="122" name="楕円 121"/>
        <xdr:cNvSpPr/>
      </xdr:nvSpPr>
      <xdr:spPr>
        <a:xfrm>
          <a:off x="8699500" y="70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19164</xdr:rowOff>
    </xdr:from>
    <xdr:to>
      <xdr:col>50</xdr:col>
      <xdr:colOff>114300</xdr:colOff>
      <xdr:row>41</xdr:row>
      <xdr:rowOff>22231</xdr:rowOff>
    </xdr:to>
    <xdr:cxnSp macro="">
      <xdr:nvCxnSpPr>
        <xdr:cNvPr id="123" name="直線コネクタ 122"/>
        <xdr:cNvCxnSpPr/>
      </xdr:nvCxnSpPr>
      <xdr:spPr>
        <a:xfrm flipV="1">
          <a:off x="8750300" y="7048614"/>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146158</xdr:rowOff>
    </xdr:from>
    <xdr:to>
      <xdr:col>41</xdr:col>
      <xdr:colOff>101600</xdr:colOff>
      <xdr:row>41</xdr:row>
      <xdr:rowOff>76308</xdr:rowOff>
    </xdr:to>
    <xdr:sp macro="" textlink="">
      <xdr:nvSpPr>
        <xdr:cNvPr id="124" name="楕円 123"/>
        <xdr:cNvSpPr/>
      </xdr:nvSpPr>
      <xdr:spPr>
        <a:xfrm>
          <a:off x="7810500" y="70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22231</xdr:rowOff>
    </xdr:from>
    <xdr:to>
      <xdr:col>45</xdr:col>
      <xdr:colOff>177800</xdr:colOff>
      <xdr:row>41</xdr:row>
      <xdr:rowOff>25508</xdr:rowOff>
    </xdr:to>
    <xdr:cxnSp macro="">
      <xdr:nvCxnSpPr>
        <xdr:cNvPr id="125" name="直線コネクタ 124"/>
        <xdr:cNvCxnSpPr/>
      </xdr:nvCxnSpPr>
      <xdr:spPr>
        <a:xfrm flipV="1">
          <a:off x="7861300" y="7051681"/>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6"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7"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8"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61091</xdr:rowOff>
    </xdr:from>
    <xdr:ext cx="469744" cy="259045"/>
    <xdr:sp macro="" textlink="">
      <xdr:nvSpPr>
        <xdr:cNvPr id="129" name="n_1mainValue【道路】&#10;一人当たり延長"/>
        <xdr:cNvSpPr txBox="1"/>
      </xdr:nvSpPr>
      <xdr:spPr>
        <a:xfrm>
          <a:off x="9391727" y="70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64158</xdr:rowOff>
    </xdr:from>
    <xdr:ext cx="469744" cy="259045"/>
    <xdr:sp macro="" textlink="">
      <xdr:nvSpPr>
        <xdr:cNvPr id="130" name="n_2mainValue【道路】&#10;一人当たり延長"/>
        <xdr:cNvSpPr txBox="1"/>
      </xdr:nvSpPr>
      <xdr:spPr>
        <a:xfrm>
          <a:off x="8515427" y="709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67435</xdr:rowOff>
    </xdr:from>
    <xdr:ext cx="469744" cy="259045"/>
    <xdr:sp macro="" textlink="">
      <xdr:nvSpPr>
        <xdr:cNvPr id="131" name="n_3mainValue【道路】&#10;一人当たり延長"/>
        <xdr:cNvSpPr txBox="1"/>
      </xdr:nvSpPr>
      <xdr:spPr>
        <a:xfrm>
          <a:off x="7626427" y="709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43906</xdr:rowOff>
    </xdr:from>
    <xdr:to>
      <xdr:col>20</xdr:col>
      <xdr:colOff>38100</xdr:colOff>
      <xdr:row>58</xdr:row>
      <xdr:rowOff>145506</xdr:rowOff>
    </xdr:to>
    <xdr:sp macro="" textlink="">
      <xdr:nvSpPr>
        <xdr:cNvPr id="172" name="楕円 171"/>
        <xdr:cNvSpPr/>
      </xdr:nvSpPr>
      <xdr:spPr>
        <a:xfrm>
          <a:off x="3746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70031</xdr:rowOff>
    </xdr:from>
    <xdr:to>
      <xdr:col>15</xdr:col>
      <xdr:colOff>101600</xdr:colOff>
      <xdr:row>59</xdr:row>
      <xdr:rowOff>181</xdr:rowOff>
    </xdr:to>
    <xdr:sp macro="" textlink="">
      <xdr:nvSpPr>
        <xdr:cNvPr id="173" name="楕円 172"/>
        <xdr:cNvSpPr/>
      </xdr:nvSpPr>
      <xdr:spPr>
        <a:xfrm>
          <a:off x="2857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94706</xdr:rowOff>
    </xdr:from>
    <xdr:to>
      <xdr:col>19</xdr:col>
      <xdr:colOff>177800</xdr:colOff>
      <xdr:row>58</xdr:row>
      <xdr:rowOff>120831</xdr:rowOff>
    </xdr:to>
    <xdr:cxnSp macro="">
      <xdr:nvCxnSpPr>
        <xdr:cNvPr id="174" name="直線コネクタ 173"/>
        <xdr:cNvCxnSpPr/>
      </xdr:nvCxnSpPr>
      <xdr:spPr>
        <a:xfrm flipV="1">
          <a:off x="2908300" y="100388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123916</xdr:rowOff>
    </xdr:from>
    <xdr:to>
      <xdr:col>10</xdr:col>
      <xdr:colOff>165100</xdr:colOff>
      <xdr:row>59</xdr:row>
      <xdr:rowOff>54066</xdr:rowOff>
    </xdr:to>
    <xdr:sp macro="" textlink="">
      <xdr:nvSpPr>
        <xdr:cNvPr id="175" name="楕円 174"/>
        <xdr:cNvSpPr/>
      </xdr:nvSpPr>
      <xdr:spPr>
        <a:xfrm>
          <a:off x="1968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120831</xdr:rowOff>
    </xdr:from>
    <xdr:to>
      <xdr:col>15</xdr:col>
      <xdr:colOff>50800</xdr:colOff>
      <xdr:row>59</xdr:row>
      <xdr:rowOff>3266</xdr:rowOff>
    </xdr:to>
    <xdr:cxnSp macro="">
      <xdr:nvCxnSpPr>
        <xdr:cNvPr id="176" name="直線コネクタ 175"/>
        <xdr:cNvCxnSpPr/>
      </xdr:nvCxnSpPr>
      <xdr:spPr>
        <a:xfrm flipV="1">
          <a:off x="2019300" y="100649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7"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8"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79"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162033</xdr:rowOff>
    </xdr:from>
    <xdr:ext cx="405111" cy="259045"/>
    <xdr:sp macro="" textlink="">
      <xdr:nvSpPr>
        <xdr:cNvPr id="180" name="n_1mainValue【橋りょう・トンネル】&#10;有形固定資産減価償却率"/>
        <xdr:cNvSpPr txBox="1"/>
      </xdr:nvSpPr>
      <xdr:spPr>
        <a:xfrm>
          <a:off x="3582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16708</xdr:rowOff>
    </xdr:from>
    <xdr:ext cx="405111" cy="259045"/>
    <xdr:sp macro="" textlink="">
      <xdr:nvSpPr>
        <xdr:cNvPr id="181" name="n_2mainValue【橋りょう・トンネル】&#10;有形固定資産減価償却率"/>
        <xdr:cNvSpPr txBox="1"/>
      </xdr:nvSpPr>
      <xdr:spPr>
        <a:xfrm>
          <a:off x="2705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70593</xdr:rowOff>
    </xdr:from>
    <xdr:ext cx="405111" cy="259045"/>
    <xdr:sp macro="" textlink="">
      <xdr:nvSpPr>
        <xdr:cNvPr id="182" name="n_3mainValue【橋りょう・トンネル】&#10;有形固定資産減価償却率"/>
        <xdr:cNvSpPr txBox="1"/>
      </xdr:nvSpPr>
      <xdr:spPr>
        <a:xfrm>
          <a:off x="1816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107732</xdr:rowOff>
    </xdr:from>
    <xdr:to>
      <xdr:col>50</xdr:col>
      <xdr:colOff>165100</xdr:colOff>
      <xdr:row>64</xdr:row>
      <xdr:rowOff>37882</xdr:rowOff>
    </xdr:to>
    <xdr:sp macro="" textlink="">
      <xdr:nvSpPr>
        <xdr:cNvPr id="219" name="楕円 218"/>
        <xdr:cNvSpPr/>
      </xdr:nvSpPr>
      <xdr:spPr>
        <a:xfrm>
          <a:off x="9588500" y="109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107939</xdr:rowOff>
    </xdr:from>
    <xdr:to>
      <xdr:col>46</xdr:col>
      <xdr:colOff>38100</xdr:colOff>
      <xdr:row>64</xdr:row>
      <xdr:rowOff>38089</xdr:rowOff>
    </xdr:to>
    <xdr:sp macro="" textlink="">
      <xdr:nvSpPr>
        <xdr:cNvPr id="220" name="楕円 219"/>
        <xdr:cNvSpPr/>
      </xdr:nvSpPr>
      <xdr:spPr>
        <a:xfrm>
          <a:off x="8699500" y="109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158532</xdr:rowOff>
    </xdr:from>
    <xdr:to>
      <xdr:col>50</xdr:col>
      <xdr:colOff>114300</xdr:colOff>
      <xdr:row>63</xdr:row>
      <xdr:rowOff>158739</xdr:rowOff>
    </xdr:to>
    <xdr:cxnSp macro="">
      <xdr:nvCxnSpPr>
        <xdr:cNvPr id="221" name="直線コネクタ 220"/>
        <xdr:cNvCxnSpPr/>
      </xdr:nvCxnSpPr>
      <xdr:spPr>
        <a:xfrm flipV="1">
          <a:off x="8750300" y="10959882"/>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108144</xdr:rowOff>
    </xdr:from>
    <xdr:to>
      <xdr:col>41</xdr:col>
      <xdr:colOff>101600</xdr:colOff>
      <xdr:row>64</xdr:row>
      <xdr:rowOff>38294</xdr:rowOff>
    </xdr:to>
    <xdr:sp macro="" textlink="">
      <xdr:nvSpPr>
        <xdr:cNvPr id="222" name="楕円 221"/>
        <xdr:cNvSpPr/>
      </xdr:nvSpPr>
      <xdr:spPr>
        <a:xfrm>
          <a:off x="7810500" y="10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158739</xdr:rowOff>
    </xdr:from>
    <xdr:to>
      <xdr:col>45</xdr:col>
      <xdr:colOff>177800</xdr:colOff>
      <xdr:row>63</xdr:row>
      <xdr:rowOff>158944</xdr:rowOff>
    </xdr:to>
    <xdr:cxnSp macro="">
      <xdr:nvCxnSpPr>
        <xdr:cNvPr id="223" name="直線コネクタ 222"/>
        <xdr:cNvCxnSpPr/>
      </xdr:nvCxnSpPr>
      <xdr:spPr>
        <a:xfrm flipV="1">
          <a:off x="7861300" y="1096008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4"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6"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29009</xdr:rowOff>
    </xdr:from>
    <xdr:ext cx="534377" cy="259045"/>
    <xdr:sp macro="" textlink="">
      <xdr:nvSpPr>
        <xdr:cNvPr id="227" name="n_1mainValue【橋りょう・トンネル】&#10;一人当たり有形固定資産（償却資産）額"/>
        <xdr:cNvSpPr txBox="1"/>
      </xdr:nvSpPr>
      <xdr:spPr>
        <a:xfrm>
          <a:off x="9359411" y="110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29216</xdr:rowOff>
    </xdr:from>
    <xdr:ext cx="534377" cy="259045"/>
    <xdr:sp macro="" textlink="">
      <xdr:nvSpPr>
        <xdr:cNvPr id="228" name="n_2mainValue【橋りょう・トンネル】&#10;一人当たり有形固定資産（償却資産）額"/>
        <xdr:cNvSpPr txBox="1"/>
      </xdr:nvSpPr>
      <xdr:spPr>
        <a:xfrm>
          <a:off x="8483111" y="110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29421</xdr:rowOff>
    </xdr:from>
    <xdr:ext cx="534377" cy="259045"/>
    <xdr:sp macro="" textlink="">
      <xdr:nvSpPr>
        <xdr:cNvPr id="229" name="n_3mainValue【橋りょう・トンネル】&#10;一人当たり有形固定資産（償却資産）額"/>
        <xdr:cNvSpPr txBox="1"/>
      </xdr:nvSpPr>
      <xdr:spPr>
        <a:xfrm>
          <a:off x="7594111" y="110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9" name="楕円 268"/>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70" name="楕円 269"/>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71" name="直線コネクタ 270"/>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72" name="楕円 271"/>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73" name="直線コネクタ 272"/>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4"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76"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7"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8"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79"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99478</xdr:rowOff>
    </xdr:from>
    <xdr:to>
      <xdr:col>50</xdr:col>
      <xdr:colOff>165100</xdr:colOff>
      <xdr:row>87</xdr:row>
      <xdr:rowOff>29628</xdr:rowOff>
    </xdr:to>
    <xdr:sp macro="" textlink="">
      <xdr:nvSpPr>
        <xdr:cNvPr id="320" name="楕円 319"/>
        <xdr:cNvSpPr/>
      </xdr:nvSpPr>
      <xdr:spPr>
        <a:xfrm>
          <a:off x="9588500" y="148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99803</xdr:rowOff>
    </xdr:from>
    <xdr:to>
      <xdr:col>46</xdr:col>
      <xdr:colOff>38100</xdr:colOff>
      <xdr:row>87</xdr:row>
      <xdr:rowOff>29953</xdr:rowOff>
    </xdr:to>
    <xdr:sp macro="" textlink="">
      <xdr:nvSpPr>
        <xdr:cNvPr id="321" name="楕円 320"/>
        <xdr:cNvSpPr/>
      </xdr:nvSpPr>
      <xdr:spPr>
        <a:xfrm>
          <a:off x="8699500" y="14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150278</xdr:rowOff>
    </xdr:from>
    <xdr:to>
      <xdr:col>50</xdr:col>
      <xdr:colOff>114300</xdr:colOff>
      <xdr:row>86</xdr:row>
      <xdr:rowOff>150603</xdr:rowOff>
    </xdr:to>
    <xdr:cxnSp macro="">
      <xdr:nvCxnSpPr>
        <xdr:cNvPr id="322" name="直線コネクタ 321"/>
        <xdr:cNvCxnSpPr/>
      </xdr:nvCxnSpPr>
      <xdr:spPr>
        <a:xfrm flipV="1">
          <a:off x="8750300" y="1489497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99968</xdr:rowOff>
    </xdr:from>
    <xdr:to>
      <xdr:col>41</xdr:col>
      <xdr:colOff>101600</xdr:colOff>
      <xdr:row>87</xdr:row>
      <xdr:rowOff>30118</xdr:rowOff>
    </xdr:to>
    <xdr:sp macro="" textlink="">
      <xdr:nvSpPr>
        <xdr:cNvPr id="323" name="楕円 322"/>
        <xdr:cNvSpPr/>
      </xdr:nvSpPr>
      <xdr:spPr>
        <a:xfrm>
          <a:off x="7810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150603</xdr:rowOff>
    </xdr:from>
    <xdr:to>
      <xdr:col>45</xdr:col>
      <xdr:colOff>177800</xdr:colOff>
      <xdr:row>86</xdr:row>
      <xdr:rowOff>150768</xdr:rowOff>
    </xdr:to>
    <xdr:cxnSp macro="">
      <xdr:nvCxnSpPr>
        <xdr:cNvPr id="324" name="直線コネクタ 323"/>
        <xdr:cNvCxnSpPr/>
      </xdr:nvCxnSpPr>
      <xdr:spPr>
        <a:xfrm flipV="1">
          <a:off x="7861300" y="14895303"/>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5"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6"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7"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20755</xdr:rowOff>
    </xdr:from>
    <xdr:ext cx="469744" cy="259045"/>
    <xdr:sp macro="" textlink="">
      <xdr:nvSpPr>
        <xdr:cNvPr id="328" name="n_1mainValue【公営住宅】&#10;一人当たり面積"/>
        <xdr:cNvSpPr txBox="1"/>
      </xdr:nvSpPr>
      <xdr:spPr>
        <a:xfrm>
          <a:off x="9391727" y="149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21080</xdr:rowOff>
    </xdr:from>
    <xdr:ext cx="469744" cy="259045"/>
    <xdr:sp macro="" textlink="">
      <xdr:nvSpPr>
        <xdr:cNvPr id="329" name="n_2mainValue【公営住宅】&#10;一人当たり面積"/>
        <xdr:cNvSpPr txBox="1"/>
      </xdr:nvSpPr>
      <xdr:spPr>
        <a:xfrm>
          <a:off x="8515427" y="149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21245</xdr:rowOff>
    </xdr:from>
    <xdr:ext cx="469744" cy="259045"/>
    <xdr:sp macro="" textlink="">
      <xdr:nvSpPr>
        <xdr:cNvPr id="330" name="n_3mainValue【公営住宅】&#10;一人当たり面積"/>
        <xdr:cNvSpPr txBox="1"/>
      </xdr:nvSpPr>
      <xdr:spPr>
        <a:xfrm>
          <a:off x="7626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371" name="楕円 370"/>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164193</xdr:rowOff>
    </xdr:from>
    <xdr:to>
      <xdr:col>15</xdr:col>
      <xdr:colOff>101600</xdr:colOff>
      <xdr:row>104</xdr:row>
      <xdr:rowOff>94343</xdr:rowOff>
    </xdr:to>
    <xdr:sp macro="" textlink="">
      <xdr:nvSpPr>
        <xdr:cNvPr id="372" name="楕円 371"/>
        <xdr:cNvSpPr/>
      </xdr:nvSpPr>
      <xdr:spPr>
        <a:xfrm>
          <a:off x="2857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43543</xdr:rowOff>
    </xdr:to>
    <xdr:cxnSp macro="">
      <xdr:nvCxnSpPr>
        <xdr:cNvPr id="373" name="直線コネクタ 372"/>
        <xdr:cNvCxnSpPr/>
      </xdr:nvCxnSpPr>
      <xdr:spPr>
        <a:xfrm flipV="1">
          <a:off x="2908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74" name="楕円 373"/>
        <xdr:cNvSpPr/>
      </xdr:nvSpPr>
      <xdr:spPr>
        <a:xfrm>
          <a:off x="196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108857</xdr:rowOff>
    </xdr:to>
    <xdr:cxnSp macro="">
      <xdr:nvCxnSpPr>
        <xdr:cNvPr id="375" name="直線コネクタ 374"/>
        <xdr:cNvCxnSpPr/>
      </xdr:nvCxnSpPr>
      <xdr:spPr>
        <a:xfrm flipV="1">
          <a:off x="2019300" y="1787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76"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77"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8"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52813</xdr:rowOff>
    </xdr:from>
    <xdr:ext cx="405111" cy="259045"/>
    <xdr:sp macro="" textlink="">
      <xdr:nvSpPr>
        <xdr:cNvPr id="379" name="n_1mainValue【港湾・漁港】&#10;有形固定資産減価償却率"/>
        <xdr:cNvSpPr txBox="1"/>
      </xdr:nvSpPr>
      <xdr:spPr>
        <a:xfrm>
          <a:off x="3582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85470</xdr:rowOff>
    </xdr:from>
    <xdr:ext cx="405111" cy="259045"/>
    <xdr:sp macro="" textlink="">
      <xdr:nvSpPr>
        <xdr:cNvPr id="380" name="n_2mainValue【港湾・漁港】&#10;有形固定資産減価償却率"/>
        <xdr:cNvSpPr txBox="1"/>
      </xdr:nvSpPr>
      <xdr:spPr>
        <a:xfrm>
          <a:off x="2705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381" name="n_3mainValue【港湾・漁港】&#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8"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67855</xdr:rowOff>
    </xdr:from>
    <xdr:to>
      <xdr:col>50</xdr:col>
      <xdr:colOff>165100</xdr:colOff>
      <xdr:row>107</xdr:row>
      <xdr:rowOff>169455</xdr:rowOff>
    </xdr:to>
    <xdr:sp macro="" textlink="">
      <xdr:nvSpPr>
        <xdr:cNvPr id="418" name="楕円 417"/>
        <xdr:cNvSpPr/>
      </xdr:nvSpPr>
      <xdr:spPr>
        <a:xfrm>
          <a:off x="9588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69920</xdr:rowOff>
    </xdr:from>
    <xdr:to>
      <xdr:col>46</xdr:col>
      <xdr:colOff>38100</xdr:colOff>
      <xdr:row>108</xdr:row>
      <xdr:rowOff>70</xdr:rowOff>
    </xdr:to>
    <xdr:sp macro="" textlink="">
      <xdr:nvSpPr>
        <xdr:cNvPr id="419" name="楕円 418"/>
        <xdr:cNvSpPr/>
      </xdr:nvSpPr>
      <xdr:spPr>
        <a:xfrm>
          <a:off x="8699500" y="184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118655</xdr:rowOff>
    </xdr:from>
    <xdr:to>
      <xdr:col>50</xdr:col>
      <xdr:colOff>114300</xdr:colOff>
      <xdr:row>107</xdr:row>
      <xdr:rowOff>120720</xdr:rowOff>
    </xdr:to>
    <xdr:cxnSp macro="">
      <xdr:nvCxnSpPr>
        <xdr:cNvPr id="420" name="直線コネクタ 419"/>
        <xdr:cNvCxnSpPr/>
      </xdr:nvCxnSpPr>
      <xdr:spPr>
        <a:xfrm flipV="1">
          <a:off x="8750300" y="18463805"/>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71986</xdr:rowOff>
    </xdr:from>
    <xdr:to>
      <xdr:col>41</xdr:col>
      <xdr:colOff>101600</xdr:colOff>
      <xdr:row>108</xdr:row>
      <xdr:rowOff>2136</xdr:rowOff>
    </xdr:to>
    <xdr:sp macro="" textlink="">
      <xdr:nvSpPr>
        <xdr:cNvPr id="421" name="楕円 420"/>
        <xdr:cNvSpPr/>
      </xdr:nvSpPr>
      <xdr:spPr>
        <a:xfrm>
          <a:off x="7810500" y="184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120720</xdr:rowOff>
    </xdr:from>
    <xdr:to>
      <xdr:col>45</xdr:col>
      <xdr:colOff>177800</xdr:colOff>
      <xdr:row>107</xdr:row>
      <xdr:rowOff>122786</xdr:rowOff>
    </xdr:to>
    <xdr:cxnSp macro="">
      <xdr:nvCxnSpPr>
        <xdr:cNvPr id="422" name="直線コネクタ 421"/>
        <xdr:cNvCxnSpPr/>
      </xdr:nvCxnSpPr>
      <xdr:spPr>
        <a:xfrm flipV="1">
          <a:off x="7861300" y="18465870"/>
          <a:ext cx="8890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3"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4"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25"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160582</xdr:rowOff>
    </xdr:from>
    <xdr:ext cx="599010" cy="259045"/>
    <xdr:sp macro="" textlink="">
      <xdr:nvSpPr>
        <xdr:cNvPr id="426" name="n_1mainValue【港湾・漁港】&#10;一人当たり有形固定資産（償却資産）額"/>
        <xdr:cNvSpPr txBox="1"/>
      </xdr:nvSpPr>
      <xdr:spPr>
        <a:xfrm>
          <a:off x="9327095" y="185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162647</xdr:rowOff>
    </xdr:from>
    <xdr:ext cx="599010" cy="259045"/>
    <xdr:sp macro="" textlink="">
      <xdr:nvSpPr>
        <xdr:cNvPr id="427" name="n_2mainValue【港湾・漁港】&#10;一人当たり有形固定資産（償却資産）額"/>
        <xdr:cNvSpPr txBox="1"/>
      </xdr:nvSpPr>
      <xdr:spPr>
        <a:xfrm>
          <a:off x="8450795" y="185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18663</xdr:rowOff>
    </xdr:from>
    <xdr:ext cx="599010" cy="259045"/>
    <xdr:sp macro="" textlink="">
      <xdr:nvSpPr>
        <xdr:cNvPr id="428" name="n_3mainValue【港湾・漁港】&#10;一人当たり有形固定資産（償却資産）額"/>
        <xdr:cNvSpPr txBox="1"/>
      </xdr:nvSpPr>
      <xdr:spPr>
        <a:xfrm>
          <a:off x="7561795" y="1819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84" name="楕円 483"/>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19685</xdr:rowOff>
    </xdr:from>
    <xdr:to>
      <xdr:col>76</xdr:col>
      <xdr:colOff>165100</xdr:colOff>
      <xdr:row>58</xdr:row>
      <xdr:rowOff>121285</xdr:rowOff>
    </xdr:to>
    <xdr:sp macro="" textlink="">
      <xdr:nvSpPr>
        <xdr:cNvPr id="485" name="楕円 484"/>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70485</xdr:rowOff>
    </xdr:to>
    <xdr:cxnSp macro="">
      <xdr:nvCxnSpPr>
        <xdr:cNvPr id="486" name="直線コネクタ 485"/>
        <xdr:cNvCxnSpPr/>
      </xdr:nvCxnSpPr>
      <xdr:spPr>
        <a:xfrm flipV="1">
          <a:off x="14592300" y="9982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487" name="楕円 486"/>
        <xdr:cNvSpPr/>
      </xdr:nvSpPr>
      <xdr:spPr>
        <a:xfrm>
          <a:off x="1365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139065</xdr:rowOff>
    </xdr:to>
    <xdr:cxnSp macro="">
      <xdr:nvCxnSpPr>
        <xdr:cNvPr id="488" name="直線コネクタ 487"/>
        <xdr:cNvCxnSpPr/>
      </xdr:nvCxnSpPr>
      <xdr:spPr>
        <a:xfrm flipV="1">
          <a:off x="13703300" y="100145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89"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90"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491"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92" name="n_1mainValue【学校施設】&#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493" name="n_2mainValue【学校施設】&#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34942</xdr:rowOff>
    </xdr:from>
    <xdr:ext cx="405111" cy="259045"/>
    <xdr:sp macro="" textlink="">
      <xdr:nvSpPr>
        <xdr:cNvPr id="494" name="n_3mainValue【学校施設】&#10;有形固定資産減価償却率"/>
        <xdr:cNvSpPr txBox="1"/>
      </xdr:nvSpPr>
      <xdr:spPr>
        <a:xfrm>
          <a:off x="13500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57693</xdr:rowOff>
    </xdr:from>
    <xdr:to>
      <xdr:col>112</xdr:col>
      <xdr:colOff>38100</xdr:colOff>
      <xdr:row>63</xdr:row>
      <xdr:rowOff>159293</xdr:rowOff>
    </xdr:to>
    <xdr:sp macro="" textlink="">
      <xdr:nvSpPr>
        <xdr:cNvPr id="531" name="楕円 530"/>
        <xdr:cNvSpPr/>
      </xdr:nvSpPr>
      <xdr:spPr>
        <a:xfrm>
          <a:off x="21272500" y="108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58700</xdr:rowOff>
    </xdr:from>
    <xdr:to>
      <xdr:col>107</xdr:col>
      <xdr:colOff>101600</xdr:colOff>
      <xdr:row>63</xdr:row>
      <xdr:rowOff>160300</xdr:rowOff>
    </xdr:to>
    <xdr:sp macro="" textlink="">
      <xdr:nvSpPr>
        <xdr:cNvPr id="532" name="楕円 531"/>
        <xdr:cNvSpPr/>
      </xdr:nvSpPr>
      <xdr:spPr>
        <a:xfrm>
          <a:off x="20383500" y="108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108493</xdr:rowOff>
    </xdr:from>
    <xdr:to>
      <xdr:col>111</xdr:col>
      <xdr:colOff>177800</xdr:colOff>
      <xdr:row>63</xdr:row>
      <xdr:rowOff>109500</xdr:rowOff>
    </xdr:to>
    <xdr:cxnSp macro="">
      <xdr:nvCxnSpPr>
        <xdr:cNvPr id="533" name="直線コネクタ 532"/>
        <xdr:cNvCxnSpPr/>
      </xdr:nvCxnSpPr>
      <xdr:spPr>
        <a:xfrm flipV="1">
          <a:off x="20434300" y="10909843"/>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59705</xdr:rowOff>
    </xdr:from>
    <xdr:to>
      <xdr:col>102</xdr:col>
      <xdr:colOff>165100</xdr:colOff>
      <xdr:row>63</xdr:row>
      <xdr:rowOff>161305</xdr:rowOff>
    </xdr:to>
    <xdr:sp macro="" textlink="">
      <xdr:nvSpPr>
        <xdr:cNvPr id="534" name="楕円 533"/>
        <xdr:cNvSpPr/>
      </xdr:nvSpPr>
      <xdr:spPr>
        <a:xfrm>
          <a:off x="19494500" y="108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109500</xdr:rowOff>
    </xdr:from>
    <xdr:to>
      <xdr:col>107</xdr:col>
      <xdr:colOff>50800</xdr:colOff>
      <xdr:row>63</xdr:row>
      <xdr:rowOff>110505</xdr:rowOff>
    </xdr:to>
    <xdr:cxnSp macro="">
      <xdr:nvCxnSpPr>
        <xdr:cNvPr id="535" name="直線コネクタ 534"/>
        <xdr:cNvCxnSpPr/>
      </xdr:nvCxnSpPr>
      <xdr:spPr>
        <a:xfrm flipV="1">
          <a:off x="19545300" y="10910850"/>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8"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150420</xdr:rowOff>
    </xdr:from>
    <xdr:ext cx="469744" cy="259045"/>
    <xdr:sp macro="" textlink="">
      <xdr:nvSpPr>
        <xdr:cNvPr id="539" name="n_1mainValue【学校施設】&#10;一人当たり面積"/>
        <xdr:cNvSpPr txBox="1"/>
      </xdr:nvSpPr>
      <xdr:spPr>
        <a:xfrm>
          <a:off x="21075727" y="1095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151427</xdr:rowOff>
    </xdr:from>
    <xdr:ext cx="469744" cy="259045"/>
    <xdr:sp macro="" textlink="">
      <xdr:nvSpPr>
        <xdr:cNvPr id="540" name="n_2mainValue【学校施設】&#10;一人当たり面積"/>
        <xdr:cNvSpPr txBox="1"/>
      </xdr:nvSpPr>
      <xdr:spPr>
        <a:xfrm>
          <a:off x="20199427" y="109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152432</xdr:rowOff>
    </xdr:from>
    <xdr:ext cx="469744" cy="259045"/>
    <xdr:sp macro="" textlink="">
      <xdr:nvSpPr>
        <xdr:cNvPr id="541" name="n_3mainValue【学校施設】&#10;一人当たり面積"/>
        <xdr:cNvSpPr txBox="1"/>
      </xdr:nvSpPr>
      <xdr:spPr>
        <a:xfrm>
          <a:off x="19310427" y="1095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2" name="楕円 58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3" name="楕円 582"/>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4" name="直線コネクタ 583"/>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585" name="楕円 584"/>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586" name="直線コネクタ 585"/>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87"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88"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589"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0"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1"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592"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33" name="楕円 632"/>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52614</xdr:rowOff>
    </xdr:from>
    <xdr:to>
      <xdr:col>107</xdr:col>
      <xdr:colOff>101600</xdr:colOff>
      <xdr:row>86</xdr:row>
      <xdr:rowOff>154214</xdr:rowOff>
    </xdr:to>
    <xdr:sp macro="" textlink="">
      <xdr:nvSpPr>
        <xdr:cNvPr id="634" name="楕円 633"/>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635" name="直線コネクタ 634"/>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636" name="楕円 635"/>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637" name="直線コネクタ 636"/>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38"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9"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0"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641"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642"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643"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84" name="楕円 683"/>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164193</xdr:rowOff>
    </xdr:from>
    <xdr:to>
      <xdr:col>76</xdr:col>
      <xdr:colOff>165100</xdr:colOff>
      <xdr:row>102</xdr:row>
      <xdr:rowOff>94343</xdr:rowOff>
    </xdr:to>
    <xdr:sp macro="" textlink="">
      <xdr:nvSpPr>
        <xdr:cNvPr id="685" name="楕円 684"/>
        <xdr:cNvSpPr/>
      </xdr:nvSpPr>
      <xdr:spPr>
        <a:xfrm>
          <a:off x="1454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43543</xdr:rowOff>
    </xdr:to>
    <xdr:cxnSp macro="">
      <xdr:nvCxnSpPr>
        <xdr:cNvPr id="686" name="直線コネクタ 685"/>
        <xdr:cNvCxnSpPr/>
      </xdr:nvCxnSpPr>
      <xdr:spPr>
        <a:xfrm flipV="1">
          <a:off x="14592300" y="17498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58057</xdr:rowOff>
    </xdr:from>
    <xdr:to>
      <xdr:col>72</xdr:col>
      <xdr:colOff>38100</xdr:colOff>
      <xdr:row>102</xdr:row>
      <xdr:rowOff>159657</xdr:rowOff>
    </xdr:to>
    <xdr:sp macro="" textlink="">
      <xdr:nvSpPr>
        <xdr:cNvPr id="687" name="楕円 686"/>
        <xdr:cNvSpPr/>
      </xdr:nvSpPr>
      <xdr:spPr>
        <a:xfrm>
          <a:off x="13652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43543</xdr:rowOff>
    </xdr:from>
    <xdr:to>
      <xdr:col>76</xdr:col>
      <xdr:colOff>114300</xdr:colOff>
      <xdr:row>102</xdr:row>
      <xdr:rowOff>108857</xdr:rowOff>
    </xdr:to>
    <xdr:cxnSp macro="">
      <xdr:nvCxnSpPr>
        <xdr:cNvPr id="688" name="直線コネクタ 687"/>
        <xdr:cNvCxnSpPr/>
      </xdr:nvCxnSpPr>
      <xdr:spPr>
        <a:xfrm flipV="1">
          <a:off x="13703300" y="17531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89"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0"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91"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692" name="n_1mainValue【公民館】&#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110870</xdr:rowOff>
    </xdr:from>
    <xdr:ext cx="405111" cy="259045"/>
    <xdr:sp macro="" textlink="">
      <xdr:nvSpPr>
        <xdr:cNvPr id="693" name="n_2mainValue【公民館】&#10;有形固定資産減価償却率"/>
        <xdr:cNvSpPr txBox="1"/>
      </xdr:nvSpPr>
      <xdr:spPr>
        <a:xfrm>
          <a:off x="14389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4734</xdr:rowOff>
    </xdr:from>
    <xdr:ext cx="405111" cy="259045"/>
    <xdr:sp macro="" textlink="">
      <xdr:nvSpPr>
        <xdr:cNvPr id="694" name="n_3mainValue【公民館】&#10;有形固定資産減価償却率"/>
        <xdr:cNvSpPr txBox="1"/>
      </xdr:nvSpPr>
      <xdr:spPr>
        <a:xfrm>
          <a:off x="13500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25"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82550</xdr:rowOff>
    </xdr:from>
    <xdr:to>
      <xdr:col>112</xdr:col>
      <xdr:colOff>38100</xdr:colOff>
      <xdr:row>109</xdr:row>
      <xdr:rowOff>12700</xdr:rowOff>
    </xdr:to>
    <xdr:sp macro="" textlink="">
      <xdr:nvSpPr>
        <xdr:cNvPr id="735" name="楕円 734"/>
        <xdr:cNvSpPr/>
      </xdr:nvSpPr>
      <xdr:spPr>
        <a:xfrm>
          <a:off x="2127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84182</xdr:rowOff>
    </xdr:from>
    <xdr:to>
      <xdr:col>107</xdr:col>
      <xdr:colOff>101600</xdr:colOff>
      <xdr:row>109</xdr:row>
      <xdr:rowOff>14332</xdr:rowOff>
    </xdr:to>
    <xdr:sp macro="" textlink="">
      <xdr:nvSpPr>
        <xdr:cNvPr id="736" name="楕円 735"/>
        <xdr:cNvSpPr/>
      </xdr:nvSpPr>
      <xdr:spPr>
        <a:xfrm>
          <a:off x="20383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133350</xdr:rowOff>
    </xdr:from>
    <xdr:to>
      <xdr:col>111</xdr:col>
      <xdr:colOff>177800</xdr:colOff>
      <xdr:row>108</xdr:row>
      <xdr:rowOff>134982</xdr:rowOff>
    </xdr:to>
    <xdr:cxnSp macro="">
      <xdr:nvCxnSpPr>
        <xdr:cNvPr id="737" name="直線コネクタ 736"/>
        <xdr:cNvCxnSpPr/>
      </xdr:nvCxnSpPr>
      <xdr:spPr>
        <a:xfrm flipV="1">
          <a:off x="20434300" y="186499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85816</xdr:rowOff>
    </xdr:from>
    <xdr:to>
      <xdr:col>102</xdr:col>
      <xdr:colOff>165100</xdr:colOff>
      <xdr:row>109</xdr:row>
      <xdr:rowOff>15966</xdr:rowOff>
    </xdr:to>
    <xdr:sp macro="" textlink="">
      <xdr:nvSpPr>
        <xdr:cNvPr id="738" name="楕円 737"/>
        <xdr:cNvSpPr/>
      </xdr:nvSpPr>
      <xdr:spPr>
        <a:xfrm>
          <a:off x="19494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134982</xdr:rowOff>
    </xdr:from>
    <xdr:to>
      <xdr:col>107</xdr:col>
      <xdr:colOff>50800</xdr:colOff>
      <xdr:row>108</xdr:row>
      <xdr:rowOff>136616</xdr:rowOff>
    </xdr:to>
    <xdr:cxnSp macro="">
      <xdr:nvCxnSpPr>
        <xdr:cNvPr id="739" name="直線コネクタ 738"/>
        <xdr:cNvCxnSpPr/>
      </xdr:nvCxnSpPr>
      <xdr:spPr>
        <a:xfrm flipV="1">
          <a:off x="19545300" y="186515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3827</xdr:rowOff>
    </xdr:from>
    <xdr:ext cx="469744" cy="259045"/>
    <xdr:sp macro="" textlink="">
      <xdr:nvSpPr>
        <xdr:cNvPr id="743" name="n_1mainValue【公民館】&#10;一人当たり面積"/>
        <xdr:cNvSpPr txBox="1"/>
      </xdr:nvSpPr>
      <xdr:spPr>
        <a:xfrm>
          <a:off x="210757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5459</xdr:rowOff>
    </xdr:from>
    <xdr:ext cx="469744" cy="259045"/>
    <xdr:sp macro="" textlink="">
      <xdr:nvSpPr>
        <xdr:cNvPr id="744" name="n_2mainValue【公民館】&#10;一人当たり面積"/>
        <xdr:cNvSpPr txBox="1"/>
      </xdr:nvSpPr>
      <xdr:spPr>
        <a:xfrm>
          <a:off x="20199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7093</xdr:rowOff>
    </xdr:from>
    <xdr:ext cx="469744" cy="259045"/>
    <xdr:sp macro="" textlink="">
      <xdr:nvSpPr>
        <xdr:cNvPr id="745" name="n_3mainValue【公民館】&#10;一人当たり面積"/>
        <xdr:cNvSpPr txBox="1"/>
      </xdr:nvSpPr>
      <xdr:spPr>
        <a:xfrm>
          <a:off x="193104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ほとんどの類型において、有形固定資産減価償却率は類似団体平均よりも高くなっているが、特に高くなっている施設は、公営住宅及び児童館である。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どちらの施設も有形固定資産減価償却率が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％となっており、それぞれ平成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年度に策定した三浦市公共施設等総合管理計画に基づき、除却等の検討を進めているところであるが、このうち、上宮田児童会館については、令和元年度に用途廃止することが決定している。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また、市営住宅のうち最も老朽化が進んでいる晴海住宅については、平成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年度に一部除却を行っており、令和元年度についても引き続き一部除却をする予定である。これにより一人当たり面積が更に減少することが見込まれるが、以後の維持管理費用の減少も見込んでいる。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43,477
32.05
17,388,663
16,938,630
333,117
9,858,875
25,316,746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87630</xdr:rowOff>
    </xdr:from>
    <xdr:to>
      <xdr:col>20</xdr:col>
      <xdr:colOff>38100</xdr:colOff>
      <xdr:row>36</xdr:row>
      <xdr:rowOff>17780</xdr:rowOff>
    </xdr:to>
    <xdr:sp macro="" textlink="">
      <xdr:nvSpPr>
        <xdr:cNvPr id="73" name="楕円 72"/>
        <xdr:cNvSpPr/>
      </xdr:nvSpPr>
      <xdr:spPr>
        <a:xfrm>
          <a:off x="37465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106680</xdr:rowOff>
    </xdr:from>
    <xdr:to>
      <xdr:col>15</xdr:col>
      <xdr:colOff>101600</xdr:colOff>
      <xdr:row>36</xdr:row>
      <xdr:rowOff>36830</xdr:rowOff>
    </xdr:to>
    <xdr:sp macro="" textlink="">
      <xdr:nvSpPr>
        <xdr:cNvPr id="74" name="楕円 73"/>
        <xdr:cNvSpPr/>
      </xdr:nvSpPr>
      <xdr:spPr>
        <a:xfrm>
          <a:off x="2857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138430</xdr:rowOff>
    </xdr:from>
    <xdr:to>
      <xdr:col>19</xdr:col>
      <xdr:colOff>177800</xdr:colOff>
      <xdr:row>35</xdr:row>
      <xdr:rowOff>157480</xdr:rowOff>
    </xdr:to>
    <xdr:cxnSp macro="">
      <xdr:nvCxnSpPr>
        <xdr:cNvPr id="75" name="直線コネクタ 74"/>
        <xdr:cNvCxnSpPr/>
      </xdr:nvCxnSpPr>
      <xdr:spPr>
        <a:xfrm flipV="1">
          <a:off x="2908300" y="6139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160020</xdr:rowOff>
    </xdr:from>
    <xdr:to>
      <xdr:col>10</xdr:col>
      <xdr:colOff>165100</xdr:colOff>
      <xdr:row>36</xdr:row>
      <xdr:rowOff>90170</xdr:rowOff>
    </xdr:to>
    <xdr:sp macro="" textlink="">
      <xdr:nvSpPr>
        <xdr:cNvPr id="76" name="楕円 75"/>
        <xdr:cNvSpPr/>
      </xdr:nvSpPr>
      <xdr:spPr>
        <a:xfrm>
          <a:off x="1968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157480</xdr:rowOff>
    </xdr:from>
    <xdr:to>
      <xdr:col>15</xdr:col>
      <xdr:colOff>50800</xdr:colOff>
      <xdr:row>36</xdr:row>
      <xdr:rowOff>39370</xdr:rowOff>
    </xdr:to>
    <xdr:cxnSp macro="">
      <xdr:nvCxnSpPr>
        <xdr:cNvPr id="77" name="直線コネクタ 76"/>
        <xdr:cNvCxnSpPr/>
      </xdr:nvCxnSpPr>
      <xdr:spPr>
        <a:xfrm flipV="1">
          <a:off x="2019300" y="6158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34307</xdr:rowOff>
    </xdr:from>
    <xdr:ext cx="405111" cy="259045"/>
    <xdr:sp macro="" textlink="">
      <xdr:nvSpPr>
        <xdr:cNvPr id="78" name="n_1mainValue【図書館】&#10;有形固定資産減価償却率"/>
        <xdr:cNvSpPr txBox="1"/>
      </xdr:nvSpPr>
      <xdr:spPr>
        <a:xfrm>
          <a:off x="358204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53357</xdr:rowOff>
    </xdr:from>
    <xdr:ext cx="405111" cy="259045"/>
    <xdr:sp macro="" textlink="">
      <xdr:nvSpPr>
        <xdr:cNvPr id="79" name="n_2mainValue【図書館】&#10;有形固定資産減価償却率"/>
        <xdr:cNvSpPr txBox="1"/>
      </xdr:nvSpPr>
      <xdr:spPr>
        <a:xfrm>
          <a:off x="27057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106697</xdr:rowOff>
    </xdr:from>
    <xdr:ext cx="405111" cy="259045"/>
    <xdr:sp macro="" textlink="">
      <xdr:nvSpPr>
        <xdr:cNvPr id="80" name="n_3mainValue【図書館】&#10;有形固定資産減価償却率"/>
        <xdr:cNvSpPr txBox="1"/>
      </xdr:nvSpPr>
      <xdr:spPr>
        <a:xfrm>
          <a:off x="18167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8"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0"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12"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18" name="楕円 117"/>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19" name="楕円 118"/>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20" name="直線コネクタ 119"/>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21" name="楕円 120"/>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133350</xdr:rowOff>
    </xdr:to>
    <xdr:cxnSp macro="">
      <xdr:nvCxnSpPr>
        <xdr:cNvPr id="122" name="直線コネクタ 121"/>
        <xdr:cNvCxnSpPr/>
      </xdr:nvCxnSpPr>
      <xdr:spPr>
        <a:xfrm>
          <a:off x="7861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3827</xdr:rowOff>
    </xdr:from>
    <xdr:ext cx="469744" cy="259045"/>
    <xdr:sp macro="" textlink="">
      <xdr:nvSpPr>
        <xdr:cNvPr id="123"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24"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25" name="n_3mainValue【図書館】&#10;一人当たり面積"/>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58"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1" name="フローチャート: 判断 160"/>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62"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68" name="楕円 167"/>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55880</xdr:rowOff>
    </xdr:from>
    <xdr:to>
      <xdr:col>15</xdr:col>
      <xdr:colOff>101600</xdr:colOff>
      <xdr:row>61</xdr:row>
      <xdr:rowOff>157480</xdr:rowOff>
    </xdr:to>
    <xdr:sp macro="" textlink="">
      <xdr:nvSpPr>
        <xdr:cNvPr id="169" name="楕円 168"/>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106680</xdr:rowOff>
    </xdr:to>
    <xdr:cxnSp macro="">
      <xdr:nvCxnSpPr>
        <xdr:cNvPr id="170" name="直線コネクタ 169"/>
        <xdr:cNvCxnSpPr/>
      </xdr:nvCxnSpPr>
      <xdr:spPr>
        <a:xfrm flipV="1">
          <a:off x="2908300" y="10525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71" name="楕円 170"/>
        <xdr:cNvSpPr/>
      </xdr:nvSpPr>
      <xdr:spPr>
        <a:xfrm>
          <a:off x="196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62</xdr:row>
      <xdr:rowOff>7620</xdr:rowOff>
    </xdr:to>
    <xdr:cxnSp macro="">
      <xdr:nvCxnSpPr>
        <xdr:cNvPr id="172" name="直線コネクタ 171"/>
        <xdr:cNvCxnSpPr/>
      </xdr:nvCxnSpPr>
      <xdr:spPr>
        <a:xfrm flipV="1">
          <a:off x="2019300" y="10565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108602</xdr:rowOff>
    </xdr:from>
    <xdr:ext cx="405111" cy="259045"/>
    <xdr:sp macro="" textlink="">
      <xdr:nvSpPr>
        <xdr:cNvPr id="173"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174" name="n_2mainValue【体育館・プール】&#10;有形固定資産減価償却率"/>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175" name="n_3mainValue【体育館・プール】&#10;有形固定資産減価償却率"/>
        <xdr:cNvSpPr txBox="1"/>
      </xdr:nvSpPr>
      <xdr:spPr>
        <a:xfrm>
          <a:off x="1816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05"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07"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08" name="フローチャート: 判断 207"/>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9"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56642</xdr:rowOff>
    </xdr:from>
    <xdr:to>
      <xdr:col>50</xdr:col>
      <xdr:colOff>165100</xdr:colOff>
      <xdr:row>63</xdr:row>
      <xdr:rowOff>158242</xdr:rowOff>
    </xdr:to>
    <xdr:sp macro="" textlink="">
      <xdr:nvSpPr>
        <xdr:cNvPr id="215" name="楕円 214"/>
        <xdr:cNvSpPr/>
      </xdr:nvSpPr>
      <xdr:spPr>
        <a:xfrm>
          <a:off x="9588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58014</xdr:rowOff>
    </xdr:from>
    <xdr:to>
      <xdr:col>46</xdr:col>
      <xdr:colOff>38100</xdr:colOff>
      <xdr:row>63</xdr:row>
      <xdr:rowOff>159614</xdr:rowOff>
    </xdr:to>
    <xdr:sp macro="" textlink="">
      <xdr:nvSpPr>
        <xdr:cNvPr id="216" name="楕円 215"/>
        <xdr:cNvSpPr/>
      </xdr:nvSpPr>
      <xdr:spPr>
        <a:xfrm>
          <a:off x="8699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107442</xdr:rowOff>
    </xdr:from>
    <xdr:to>
      <xdr:col>50</xdr:col>
      <xdr:colOff>114300</xdr:colOff>
      <xdr:row>63</xdr:row>
      <xdr:rowOff>108814</xdr:rowOff>
    </xdr:to>
    <xdr:cxnSp macro="">
      <xdr:nvCxnSpPr>
        <xdr:cNvPr id="217" name="直線コネクタ 216"/>
        <xdr:cNvCxnSpPr/>
      </xdr:nvCxnSpPr>
      <xdr:spPr>
        <a:xfrm flipV="1">
          <a:off x="8750300" y="109087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58928</xdr:rowOff>
    </xdr:from>
    <xdr:to>
      <xdr:col>41</xdr:col>
      <xdr:colOff>101600</xdr:colOff>
      <xdr:row>63</xdr:row>
      <xdr:rowOff>160528</xdr:rowOff>
    </xdr:to>
    <xdr:sp macro="" textlink="">
      <xdr:nvSpPr>
        <xdr:cNvPr id="218" name="楕円 217"/>
        <xdr:cNvSpPr/>
      </xdr:nvSpPr>
      <xdr:spPr>
        <a:xfrm>
          <a:off x="7810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108814</xdr:rowOff>
    </xdr:from>
    <xdr:to>
      <xdr:col>45</xdr:col>
      <xdr:colOff>177800</xdr:colOff>
      <xdr:row>63</xdr:row>
      <xdr:rowOff>109728</xdr:rowOff>
    </xdr:to>
    <xdr:cxnSp macro="">
      <xdr:nvCxnSpPr>
        <xdr:cNvPr id="219" name="直線コネクタ 218"/>
        <xdr:cNvCxnSpPr/>
      </xdr:nvCxnSpPr>
      <xdr:spPr>
        <a:xfrm flipV="1">
          <a:off x="7861300" y="109101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149369</xdr:rowOff>
    </xdr:from>
    <xdr:ext cx="469744" cy="259045"/>
    <xdr:sp macro="" textlink="">
      <xdr:nvSpPr>
        <xdr:cNvPr id="220" name="n_1mainValue【体育館・プール】&#10;一人当たり面積"/>
        <xdr:cNvSpPr txBox="1"/>
      </xdr:nvSpPr>
      <xdr:spPr>
        <a:xfrm>
          <a:off x="9391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150741</xdr:rowOff>
    </xdr:from>
    <xdr:ext cx="469744" cy="259045"/>
    <xdr:sp macro="" textlink="">
      <xdr:nvSpPr>
        <xdr:cNvPr id="221" name="n_2mainValue【体育館・プール】&#10;一人当たり面積"/>
        <xdr:cNvSpPr txBox="1"/>
      </xdr:nvSpPr>
      <xdr:spPr>
        <a:xfrm>
          <a:off x="85154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151655</xdr:rowOff>
    </xdr:from>
    <xdr:ext cx="469744" cy="259045"/>
    <xdr:sp macro="" textlink="">
      <xdr:nvSpPr>
        <xdr:cNvPr id="222" name="n_3mainValue【体育館・プール】&#10;一人当たり面積"/>
        <xdr:cNvSpPr txBox="1"/>
      </xdr:nvSpPr>
      <xdr:spPr>
        <a:xfrm>
          <a:off x="7626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55"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56" name="フローチャート: 判断 25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57"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58" name="フローチャート: 判断 25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259"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65" name="楕円 264"/>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164464</xdr:rowOff>
    </xdr:from>
    <xdr:to>
      <xdr:col>15</xdr:col>
      <xdr:colOff>101600</xdr:colOff>
      <xdr:row>81</xdr:row>
      <xdr:rowOff>94614</xdr:rowOff>
    </xdr:to>
    <xdr:sp macro="" textlink="">
      <xdr:nvSpPr>
        <xdr:cNvPr id="266" name="楕円 265"/>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43814</xdr:rowOff>
    </xdr:to>
    <xdr:cxnSp macro="">
      <xdr:nvCxnSpPr>
        <xdr:cNvPr id="267" name="直線コネクタ 266"/>
        <xdr:cNvCxnSpPr/>
      </xdr:nvCxnSpPr>
      <xdr:spPr>
        <a:xfrm flipV="1">
          <a:off x="2908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68" name="楕円 267"/>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137161</xdr:rowOff>
    </xdr:to>
    <xdr:cxnSp macro="">
      <xdr:nvCxnSpPr>
        <xdr:cNvPr id="269" name="直線コネクタ 268"/>
        <xdr:cNvCxnSpPr/>
      </xdr:nvCxnSpPr>
      <xdr:spPr>
        <a:xfrm flipV="1">
          <a:off x="2019300" y="139312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69232</xdr:rowOff>
    </xdr:from>
    <xdr:ext cx="405111" cy="259045"/>
    <xdr:sp macro="" textlink="">
      <xdr:nvSpPr>
        <xdr:cNvPr id="270" name="n_1mainValue【福祉施設】&#10;有形固定資産減価償却率"/>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271" name="n_2mainValue【福祉施設】&#10;有形固定資産減価償却率"/>
        <xdr:cNvSpPr txBox="1"/>
      </xdr:nvSpPr>
      <xdr:spPr>
        <a:xfrm>
          <a:off x="2705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72" name="n_3mainValue【福祉施設】&#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0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05" name="フローチャート: 判断 304"/>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06"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07" name="フローチャート: 判断 306"/>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08"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14" name="楕円 313"/>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129539</xdr:rowOff>
    </xdr:from>
    <xdr:to>
      <xdr:col>46</xdr:col>
      <xdr:colOff>38100</xdr:colOff>
      <xdr:row>86</xdr:row>
      <xdr:rowOff>59689</xdr:rowOff>
    </xdr:to>
    <xdr:sp macro="" textlink="">
      <xdr:nvSpPr>
        <xdr:cNvPr id="315" name="楕円 314"/>
        <xdr:cNvSpPr/>
      </xdr:nvSpPr>
      <xdr:spPr>
        <a:xfrm>
          <a:off x="8699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8889</xdr:rowOff>
    </xdr:to>
    <xdr:cxnSp macro="">
      <xdr:nvCxnSpPr>
        <xdr:cNvPr id="316" name="直線コネクタ 315"/>
        <xdr:cNvCxnSpPr/>
      </xdr:nvCxnSpPr>
      <xdr:spPr>
        <a:xfrm flipV="1">
          <a:off x="8750300" y="147523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130811</xdr:rowOff>
    </xdr:from>
    <xdr:to>
      <xdr:col>41</xdr:col>
      <xdr:colOff>101600</xdr:colOff>
      <xdr:row>86</xdr:row>
      <xdr:rowOff>60961</xdr:rowOff>
    </xdr:to>
    <xdr:sp macro="" textlink="">
      <xdr:nvSpPr>
        <xdr:cNvPr id="317" name="楕円 316"/>
        <xdr:cNvSpPr/>
      </xdr:nvSpPr>
      <xdr:spPr>
        <a:xfrm>
          <a:off x="7810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8889</xdr:rowOff>
    </xdr:from>
    <xdr:to>
      <xdr:col>45</xdr:col>
      <xdr:colOff>177800</xdr:colOff>
      <xdr:row>86</xdr:row>
      <xdr:rowOff>10161</xdr:rowOff>
    </xdr:to>
    <xdr:cxnSp macro="">
      <xdr:nvCxnSpPr>
        <xdr:cNvPr id="318" name="直線コネクタ 317"/>
        <xdr:cNvCxnSpPr/>
      </xdr:nvCxnSpPr>
      <xdr:spPr>
        <a:xfrm flipV="1">
          <a:off x="7861300" y="14753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49547</xdr:rowOff>
    </xdr:from>
    <xdr:ext cx="469744" cy="259045"/>
    <xdr:sp macro="" textlink="">
      <xdr:nvSpPr>
        <xdr:cNvPr id="319" name="n_1mainValue【福祉施設】&#10;一人当たり面積"/>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50816</xdr:rowOff>
    </xdr:from>
    <xdr:ext cx="469744" cy="259045"/>
    <xdr:sp macro="" textlink="">
      <xdr:nvSpPr>
        <xdr:cNvPr id="320" name="n_2mainValue【福祉施設】&#10;一人当たり面積"/>
        <xdr:cNvSpPr txBox="1"/>
      </xdr:nvSpPr>
      <xdr:spPr>
        <a:xfrm>
          <a:off x="8515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52088</xdr:rowOff>
    </xdr:from>
    <xdr:ext cx="469744" cy="259045"/>
    <xdr:sp macro="" textlink="">
      <xdr:nvSpPr>
        <xdr:cNvPr id="321" name="n_3mainValue【福祉施設】&#10;一人当たり面積"/>
        <xdr:cNvSpPr txBox="1"/>
      </xdr:nvSpPr>
      <xdr:spPr>
        <a:xfrm>
          <a:off x="7626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53"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54" name="フローチャート: 判断 353"/>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355"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56" name="フローチャート: 判断 355"/>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57"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168911</xdr:rowOff>
    </xdr:from>
    <xdr:to>
      <xdr:col>20</xdr:col>
      <xdr:colOff>38100</xdr:colOff>
      <xdr:row>106</xdr:row>
      <xdr:rowOff>99061</xdr:rowOff>
    </xdr:to>
    <xdr:sp macro="" textlink="">
      <xdr:nvSpPr>
        <xdr:cNvPr id="363" name="楕円 362"/>
        <xdr:cNvSpPr/>
      </xdr:nvSpPr>
      <xdr:spPr>
        <a:xfrm>
          <a:off x="3746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64" name="楕円 363"/>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48261</xdr:rowOff>
    </xdr:from>
    <xdr:to>
      <xdr:col>19</xdr:col>
      <xdr:colOff>177800</xdr:colOff>
      <xdr:row>106</xdr:row>
      <xdr:rowOff>76200</xdr:rowOff>
    </xdr:to>
    <xdr:cxnSp macro="">
      <xdr:nvCxnSpPr>
        <xdr:cNvPr id="365" name="直線コネクタ 364"/>
        <xdr:cNvCxnSpPr/>
      </xdr:nvCxnSpPr>
      <xdr:spPr>
        <a:xfrm flipV="1">
          <a:off x="2908300" y="18221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81280</xdr:rowOff>
    </xdr:from>
    <xdr:to>
      <xdr:col>10</xdr:col>
      <xdr:colOff>165100</xdr:colOff>
      <xdr:row>107</xdr:row>
      <xdr:rowOff>11430</xdr:rowOff>
    </xdr:to>
    <xdr:sp macro="" textlink="">
      <xdr:nvSpPr>
        <xdr:cNvPr id="366" name="楕円 365"/>
        <xdr:cNvSpPr/>
      </xdr:nvSpPr>
      <xdr:spPr>
        <a:xfrm>
          <a:off x="19685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76200</xdr:rowOff>
    </xdr:from>
    <xdr:to>
      <xdr:col>15</xdr:col>
      <xdr:colOff>50800</xdr:colOff>
      <xdr:row>106</xdr:row>
      <xdr:rowOff>132080</xdr:rowOff>
    </xdr:to>
    <xdr:cxnSp macro="">
      <xdr:nvCxnSpPr>
        <xdr:cNvPr id="367" name="直線コネクタ 366"/>
        <xdr:cNvCxnSpPr/>
      </xdr:nvCxnSpPr>
      <xdr:spPr>
        <a:xfrm flipV="1">
          <a:off x="2019300" y="182499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90188</xdr:rowOff>
    </xdr:from>
    <xdr:ext cx="405111" cy="259045"/>
    <xdr:sp macro="" textlink="">
      <xdr:nvSpPr>
        <xdr:cNvPr id="368" name="n_1mainValue【市民会館】&#10;有形固定資産減価償却率"/>
        <xdr:cNvSpPr txBox="1"/>
      </xdr:nvSpPr>
      <xdr:spPr>
        <a:xfrm>
          <a:off x="35820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69" name="n_2mainValue【市民会館】&#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2557</xdr:rowOff>
    </xdr:from>
    <xdr:ext cx="405111" cy="259045"/>
    <xdr:sp macro="" textlink="">
      <xdr:nvSpPr>
        <xdr:cNvPr id="370" name="n_3mainValue【市民会館】&#10;有形固定資産減価償却率"/>
        <xdr:cNvSpPr txBox="1"/>
      </xdr:nvSpPr>
      <xdr:spPr>
        <a:xfrm>
          <a:off x="1816744" y="183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402"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403" name="フローチャート: 判断 40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404"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405" name="フローチャート: 判断 40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406"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50164</xdr:rowOff>
    </xdr:from>
    <xdr:to>
      <xdr:col>50</xdr:col>
      <xdr:colOff>165100</xdr:colOff>
      <xdr:row>108</xdr:row>
      <xdr:rowOff>151764</xdr:rowOff>
    </xdr:to>
    <xdr:sp macro="" textlink="">
      <xdr:nvSpPr>
        <xdr:cNvPr id="412" name="楕円 411"/>
        <xdr:cNvSpPr/>
      </xdr:nvSpPr>
      <xdr:spPr>
        <a:xfrm>
          <a:off x="9588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52070</xdr:rowOff>
    </xdr:from>
    <xdr:to>
      <xdr:col>46</xdr:col>
      <xdr:colOff>38100</xdr:colOff>
      <xdr:row>108</xdr:row>
      <xdr:rowOff>153670</xdr:rowOff>
    </xdr:to>
    <xdr:sp macro="" textlink="">
      <xdr:nvSpPr>
        <xdr:cNvPr id="413" name="楕円 412"/>
        <xdr:cNvSpPr/>
      </xdr:nvSpPr>
      <xdr:spPr>
        <a:xfrm>
          <a:off x="8699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100964</xdr:rowOff>
    </xdr:from>
    <xdr:to>
      <xdr:col>50</xdr:col>
      <xdr:colOff>114300</xdr:colOff>
      <xdr:row>108</xdr:row>
      <xdr:rowOff>102870</xdr:rowOff>
    </xdr:to>
    <xdr:cxnSp macro="">
      <xdr:nvCxnSpPr>
        <xdr:cNvPr id="414" name="直線コネクタ 413"/>
        <xdr:cNvCxnSpPr/>
      </xdr:nvCxnSpPr>
      <xdr:spPr>
        <a:xfrm flipV="1">
          <a:off x="8750300" y="186175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52070</xdr:rowOff>
    </xdr:from>
    <xdr:to>
      <xdr:col>41</xdr:col>
      <xdr:colOff>101600</xdr:colOff>
      <xdr:row>108</xdr:row>
      <xdr:rowOff>153670</xdr:rowOff>
    </xdr:to>
    <xdr:sp macro="" textlink="">
      <xdr:nvSpPr>
        <xdr:cNvPr id="415" name="楕円 414"/>
        <xdr:cNvSpPr/>
      </xdr:nvSpPr>
      <xdr:spPr>
        <a:xfrm>
          <a:off x="7810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102870</xdr:rowOff>
    </xdr:from>
    <xdr:to>
      <xdr:col>45</xdr:col>
      <xdr:colOff>177800</xdr:colOff>
      <xdr:row>108</xdr:row>
      <xdr:rowOff>102870</xdr:rowOff>
    </xdr:to>
    <xdr:cxnSp macro="">
      <xdr:nvCxnSpPr>
        <xdr:cNvPr id="416" name="直線コネクタ 415"/>
        <xdr:cNvCxnSpPr/>
      </xdr:nvCxnSpPr>
      <xdr:spPr>
        <a:xfrm>
          <a:off x="7861300" y="1861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142891</xdr:rowOff>
    </xdr:from>
    <xdr:ext cx="469744" cy="259045"/>
    <xdr:sp macro="" textlink="">
      <xdr:nvSpPr>
        <xdr:cNvPr id="417" name="n_1mainValue【市民会館】&#10;一人当たり面積"/>
        <xdr:cNvSpPr txBox="1"/>
      </xdr:nvSpPr>
      <xdr:spPr>
        <a:xfrm>
          <a:off x="93917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144797</xdr:rowOff>
    </xdr:from>
    <xdr:ext cx="469744" cy="259045"/>
    <xdr:sp macro="" textlink="">
      <xdr:nvSpPr>
        <xdr:cNvPr id="418" name="n_2mainValue【市民会館】&#10;一人当たり面積"/>
        <xdr:cNvSpPr txBox="1"/>
      </xdr:nvSpPr>
      <xdr:spPr>
        <a:xfrm>
          <a:off x="8515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144797</xdr:rowOff>
    </xdr:from>
    <xdr:ext cx="469744" cy="259045"/>
    <xdr:sp macro="" textlink="">
      <xdr:nvSpPr>
        <xdr:cNvPr id="419" name="n_3mainValue【市民会館】&#10;一人当たり面積"/>
        <xdr:cNvSpPr txBox="1"/>
      </xdr:nvSpPr>
      <xdr:spPr>
        <a:xfrm>
          <a:off x="7626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53"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54" name="フローチャート: 判断 453"/>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455"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56" name="フローチャート: 判断 45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457"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95613</xdr:rowOff>
    </xdr:from>
    <xdr:to>
      <xdr:col>81</xdr:col>
      <xdr:colOff>101600</xdr:colOff>
      <xdr:row>36</xdr:row>
      <xdr:rowOff>25763</xdr:rowOff>
    </xdr:to>
    <xdr:sp macro="" textlink="">
      <xdr:nvSpPr>
        <xdr:cNvPr id="463" name="楕円 462"/>
        <xdr:cNvSpPr/>
      </xdr:nvSpPr>
      <xdr:spPr>
        <a:xfrm>
          <a:off x="15430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138067</xdr:rowOff>
    </xdr:from>
    <xdr:to>
      <xdr:col>76</xdr:col>
      <xdr:colOff>165100</xdr:colOff>
      <xdr:row>36</xdr:row>
      <xdr:rowOff>68217</xdr:rowOff>
    </xdr:to>
    <xdr:sp macro="" textlink="">
      <xdr:nvSpPr>
        <xdr:cNvPr id="464" name="楕円 463"/>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146413</xdr:rowOff>
    </xdr:from>
    <xdr:to>
      <xdr:col>81</xdr:col>
      <xdr:colOff>50800</xdr:colOff>
      <xdr:row>36</xdr:row>
      <xdr:rowOff>17417</xdr:rowOff>
    </xdr:to>
    <xdr:cxnSp macro="">
      <xdr:nvCxnSpPr>
        <xdr:cNvPr id="465" name="直線コネクタ 464"/>
        <xdr:cNvCxnSpPr/>
      </xdr:nvCxnSpPr>
      <xdr:spPr>
        <a:xfrm flipV="1">
          <a:off x="14592300" y="61471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49893</xdr:rowOff>
    </xdr:from>
    <xdr:to>
      <xdr:col>72</xdr:col>
      <xdr:colOff>38100</xdr:colOff>
      <xdr:row>36</xdr:row>
      <xdr:rowOff>151493</xdr:rowOff>
    </xdr:to>
    <xdr:sp macro="" textlink="">
      <xdr:nvSpPr>
        <xdr:cNvPr id="466" name="楕円 465"/>
        <xdr:cNvSpPr/>
      </xdr:nvSpPr>
      <xdr:spPr>
        <a:xfrm>
          <a:off x="13652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17417</xdr:rowOff>
    </xdr:from>
    <xdr:to>
      <xdr:col>76</xdr:col>
      <xdr:colOff>114300</xdr:colOff>
      <xdr:row>36</xdr:row>
      <xdr:rowOff>100693</xdr:rowOff>
    </xdr:to>
    <xdr:cxnSp macro="">
      <xdr:nvCxnSpPr>
        <xdr:cNvPr id="467" name="直線コネクタ 466"/>
        <xdr:cNvCxnSpPr/>
      </xdr:nvCxnSpPr>
      <xdr:spPr>
        <a:xfrm flipV="1">
          <a:off x="13703300" y="618961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42290</xdr:rowOff>
    </xdr:from>
    <xdr:ext cx="405111" cy="259045"/>
    <xdr:sp macro="" textlink="">
      <xdr:nvSpPr>
        <xdr:cNvPr id="468" name="n_1mainValue【一般廃棄物処理施設】&#10;有形固定資産減価償却率"/>
        <xdr:cNvSpPr txBox="1"/>
      </xdr:nvSpPr>
      <xdr:spPr>
        <a:xfrm>
          <a:off x="15266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469" name="n_2mainValue【一般廃棄物処理施設】&#10;有形固定資産減価償却率"/>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168020</xdr:rowOff>
    </xdr:from>
    <xdr:ext cx="405111" cy="259045"/>
    <xdr:sp macro="" textlink="">
      <xdr:nvSpPr>
        <xdr:cNvPr id="470" name="n_3mainValue【一般廃棄物処理施設】&#10;有形固定資産減価償却率"/>
        <xdr:cNvSpPr txBox="1"/>
      </xdr:nvSpPr>
      <xdr:spPr>
        <a:xfrm>
          <a:off x="13500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501"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504"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505" name="フローチャート: 判断 504"/>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506"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507" name="フローチャート: 判断 506"/>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50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31309</xdr:rowOff>
    </xdr:from>
    <xdr:to>
      <xdr:col>112</xdr:col>
      <xdr:colOff>38100</xdr:colOff>
      <xdr:row>42</xdr:row>
      <xdr:rowOff>132909</xdr:rowOff>
    </xdr:to>
    <xdr:sp macro="" textlink="">
      <xdr:nvSpPr>
        <xdr:cNvPr id="514" name="楕円 513"/>
        <xdr:cNvSpPr/>
      </xdr:nvSpPr>
      <xdr:spPr>
        <a:xfrm>
          <a:off x="21272500" y="72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31479</xdr:rowOff>
    </xdr:from>
    <xdr:to>
      <xdr:col>107</xdr:col>
      <xdr:colOff>101600</xdr:colOff>
      <xdr:row>42</xdr:row>
      <xdr:rowOff>133079</xdr:rowOff>
    </xdr:to>
    <xdr:sp macro="" textlink="">
      <xdr:nvSpPr>
        <xdr:cNvPr id="515" name="楕円 514"/>
        <xdr:cNvSpPr/>
      </xdr:nvSpPr>
      <xdr:spPr>
        <a:xfrm>
          <a:off x="20383500" y="72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82109</xdr:rowOff>
    </xdr:from>
    <xdr:to>
      <xdr:col>111</xdr:col>
      <xdr:colOff>177800</xdr:colOff>
      <xdr:row>42</xdr:row>
      <xdr:rowOff>82279</xdr:rowOff>
    </xdr:to>
    <xdr:cxnSp macro="">
      <xdr:nvCxnSpPr>
        <xdr:cNvPr id="516" name="直線コネクタ 515"/>
        <xdr:cNvCxnSpPr/>
      </xdr:nvCxnSpPr>
      <xdr:spPr>
        <a:xfrm flipV="1">
          <a:off x="20434300" y="728300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31666</xdr:rowOff>
    </xdr:from>
    <xdr:to>
      <xdr:col>102</xdr:col>
      <xdr:colOff>165100</xdr:colOff>
      <xdr:row>42</xdr:row>
      <xdr:rowOff>133266</xdr:rowOff>
    </xdr:to>
    <xdr:sp macro="" textlink="">
      <xdr:nvSpPr>
        <xdr:cNvPr id="517" name="楕円 516"/>
        <xdr:cNvSpPr/>
      </xdr:nvSpPr>
      <xdr:spPr>
        <a:xfrm>
          <a:off x="19494500" y="72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82279</xdr:rowOff>
    </xdr:from>
    <xdr:to>
      <xdr:col>107</xdr:col>
      <xdr:colOff>50800</xdr:colOff>
      <xdr:row>42</xdr:row>
      <xdr:rowOff>82466</xdr:rowOff>
    </xdr:to>
    <xdr:cxnSp macro="">
      <xdr:nvCxnSpPr>
        <xdr:cNvPr id="518" name="直線コネクタ 517"/>
        <xdr:cNvCxnSpPr/>
      </xdr:nvCxnSpPr>
      <xdr:spPr>
        <a:xfrm flipV="1">
          <a:off x="19545300" y="7283179"/>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124036</xdr:rowOff>
    </xdr:from>
    <xdr:ext cx="534377" cy="259045"/>
    <xdr:sp macro="" textlink="">
      <xdr:nvSpPr>
        <xdr:cNvPr id="519" name="n_1mainValue【一般廃棄物処理施設】&#10;一人当たり有形固定資産（償却資産）額"/>
        <xdr:cNvSpPr txBox="1"/>
      </xdr:nvSpPr>
      <xdr:spPr>
        <a:xfrm>
          <a:off x="21043411" y="73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124206</xdr:rowOff>
    </xdr:from>
    <xdr:ext cx="534377" cy="259045"/>
    <xdr:sp macro="" textlink="">
      <xdr:nvSpPr>
        <xdr:cNvPr id="520" name="n_2mainValue【一般廃棄物処理施設】&#10;一人当たり有形固定資産（償却資産）額"/>
        <xdr:cNvSpPr txBox="1"/>
      </xdr:nvSpPr>
      <xdr:spPr>
        <a:xfrm>
          <a:off x="20167111" y="73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124393</xdr:rowOff>
    </xdr:from>
    <xdr:ext cx="534377" cy="259045"/>
    <xdr:sp macro="" textlink="">
      <xdr:nvSpPr>
        <xdr:cNvPr id="521" name="n_3mainValue【一般廃棄物処理施設】&#10;一人当たり有形固定資産（償却資産）額"/>
        <xdr:cNvSpPr txBox="1"/>
      </xdr:nvSpPr>
      <xdr:spPr>
        <a:xfrm>
          <a:off x="19278111" y="73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63" name="直線コネクタ 56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6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65" name="直線コネクタ 56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6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67" name="直線コネクタ 56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6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69" name="フローチャート: 判断 56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70" name="フローチャート: 判断 56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71"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72" name="フローチャート: 判断 571"/>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73"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74" name="フローチャート: 判断 573"/>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57166</xdr:rowOff>
    </xdr:from>
    <xdr:ext cx="405111" cy="259045"/>
    <xdr:sp macro="" textlink="">
      <xdr:nvSpPr>
        <xdr:cNvPr id="575"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581" name="楕円 580"/>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132624</xdr:rowOff>
    </xdr:from>
    <xdr:to>
      <xdr:col>76</xdr:col>
      <xdr:colOff>165100</xdr:colOff>
      <xdr:row>86</xdr:row>
      <xdr:rowOff>62774</xdr:rowOff>
    </xdr:to>
    <xdr:sp macro="" textlink="">
      <xdr:nvSpPr>
        <xdr:cNvPr id="582" name="楕円 581"/>
        <xdr:cNvSpPr/>
      </xdr:nvSpPr>
      <xdr:spPr>
        <a:xfrm>
          <a:off x="1454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160564</xdr:rowOff>
    </xdr:from>
    <xdr:to>
      <xdr:col>81</xdr:col>
      <xdr:colOff>50800</xdr:colOff>
      <xdr:row>86</xdr:row>
      <xdr:rowOff>11974</xdr:rowOff>
    </xdr:to>
    <xdr:cxnSp macro="">
      <xdr:nvCxnSpPr>
        <xdr:cNvPr id="583" name="直線コネクタ 582"/>
        <xdr:cNvCxnSpPr/>
      </xdr:nvCxnSpPr>
      <xdr:spPr>
        <a:xfrm flipV="1">
          <a:off x="14592300" y="147338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59145</xdr:rowOff>
    </xdr:from>
    <xdr:to>
      <xdr:col>72</xdr:col>
      <xdr:colOff>38100</xdr:colOff>
      <xdr:row>79</xdr:row>
      <xdr:rowOff>160745</xdr:rowOff>
    </xdr:to>
    <xdr:sp macro="" textlink="">
      <xdr:nvSpPr>
        <xdr:cNvPr id="584" name="楕円 583"/>
        <xdr:cNvSpPr/>
      </xdr:nvSpPr>
      <xdr:spPr>
        <a:xfrm>
          <a:off x="13652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109945</xdr:rowOff>
    </xdr:from>
    <xdr:to>
      <xdr:col>76</xdr:col>
      <xdr:colOff>114300</xdr:colOff>
      <xdr:row>86</xdr:row>
      <xdr:rowOff>11974</xdr:rowOff>
    </xdr:to>
    <xdr:cxnSp macro="">
      <xdr:nvCxnSpPr>
        <xdr:cNvPr id="585" name="直線コネクタ 584"/>
        <xdr:cNvCxnSpPr/>
      </xdr:nvCxnSpPr>
      <xdr:spPr>
        <a:xfrm>
          <a:off x="13703300" y="13654495"/>
          <a:ext cx="889000" cy="110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31041</xdr:rowOff>
    </xdr:from>
    <xdr:ext cx="405111" cy="259045"/>
    <xdr:sp macro="" textlink="">
      <xdr:nvSpPr>
        <xdr:cNvPr id="586" name="n_1mainValue【消防施設】&#10;有形固定資産減価償却率"/>
        <xdr:cNvSpPr txBox="1"/>
      </xdr:nvSpPr>
      <xdr:spPr>
        <a:xfrm>
          <a:off x="15266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53901</xdr:rowOff>
    </xdr:from>
    <xdr:ext cx="340478" cy="259045"/>
    <xdr:sp macro="" textlink="">
      <xdr:nvSpPr>
        <xdr:cNvPr id="587" name="n_2mainValue【消防施設】&#10;有形固定資産減価償却率"/>
        <xdr:cNvSpPr txBox="1"/>
      </xdr:nvSpPr>
      <xdr:spPr>
        <a:xfrm>
          <a:off x="14422061" y="1479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5822</xdr:rowOff>
    </xdr:from>
    <xdr:ext cx="405111" cy="259045"/>
    <xdr:sp macro="" textlink="">
      <xdr:nvSpPr>
        <xdr:cNvPr id="588" name="n_3mainValue【消防施設】&#10;有形固定資産減価償却率"/>
        <xdr:cNvSpPr txBox="1"/>
      </xdr:nvSpPr>
      <xdr:spPr>
        <a:xfrm>
          <a:off x="135007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0" name="直線コネクタ 609"/>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1"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2" name="直線コネクタ 611"/>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3"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14" name="直線コネクタ 613"/>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15"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16" name="フローチャート: 判断 615"/>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17" name="フローチャート: 判断 616"/>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18"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19" name="フローチャート: 判断 61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20"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21" name="フローチャート: 判断 620"/>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22"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86513</xdr:rowOff>
    </xdr:from>
    <xdr:to>
      <xdr:col>112</xdr:col>
      <xdr:colOff>38100</xdr:colOff>
      <xdr:row>86</xdr:row>
      <xdr:rowOff>16663</xdr:rowOff>
    </xdr:to>
    <xdr:sp macro="" textlink="">
      <xdr:nvSpPr>
        <xdr:cNvPr id="628" name="楕円 627"/>
        <xdr:cNvSpPr/>
      </xdr:nvSpPr>
      <xdr:spPr>
        <a:xfrm>
          <a:off x="21272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88342</xdr:rowOff>
    </xdr:from>
    <xdr:to>
      <xdr:col>107</xdr:col>
      <xdr:colOff>101600</xdr:colOff>
      <xdr:row>86</xdr:row>
      <xdr:rowOff>18492</xdr:rowOff>
    </xdr:to>
    <xdr:sp macro="" textlink="">
      <xdr:nvSpPr>
        <xdr:cNvPr id="629" name="楕円 628"/>
        <xdr:cNvSpPr/>
      </xdr:nvSpPr>
      <xdr:spPr>
        <a:xfrm>
          <a:off x="20383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137313</xdr:rowOff>
    </xdr:from>
    <xdr:to>
      <xdr:col>111</xdr:col>
      <xdr:colOff>177800</xdr:colOff>
      <xdr:row>85</xdr:row>
      <xdr:rowOff>139142</xdr:rowOff>
    </xdr:to>
    <xdr:cxnSp macro="">
      <xdr:nvCxnSpPr>
        <xdr:cNvPr id="630" name="直線コネクタ 629"/>
        <xdr:cNvCxnSpPr/>
      </xdr:nvCxnSpPr>
      <xdr:spPr>
        <a:xfrm flipV="1">
          <a:off x="20434300" y="147105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124918</xdr:rowOff>
    </xdr:from>
    <xdr:to>
      <xdr:col>102</xdr:col>
      <xdr:colOff>165100</xdr:colOff>
      <xdr:row>86</xdr:row>
      <xdr:rowOff>55068</xdr:rowOff>
    </xdr:to>
    <xdr:sp macro="" textlink="">
      <xdr:nvSpPr>
        <xdr:cNvPr id="631" name="楕円 630"/>
        <xdr:cNvSpPr/>
      </xdr:nvSpPr>
      <xdr:spPr>
        <a:xfrm>
          <a:off x="19494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139142</xdr:rowOff>
    </xdr:from>
    <xdr:to>
      <xdr:col>107</xdr:col>
      <xdr:colOff>50800</xdr:colOff>
      <xdr:row>86</xdr:row>
      <xdr:rowOff>4268</xdr:rowOff>
    </xdr:to>
    <xdr:cxnSp macro="">
      <xdr:nvCxnSpPr>
        <xdr:cNvPr id="632" name="直線コネクタ 631"/>
        <xdr:cNvCxnSpPr/>
      </xdr:nvCxnSpPr>
      <xdr:spPr>
        <a:xfrm flipV="1">
          <a:off x="19545300" y="14712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7790</xdr:rowOff>
    </xdr:from>
    <xdr:ext cx="469744" cy="259045"/>
    <xdr:sp macro="" textlink="">
      <xdr:nvSpPr>
        <xdr:cNvPr id="633" name="n_1mainValue【消防施設】&#10;一人当たり面積"/>
        <xdr:cNvSpPr txBox="1"/>
      </xdr:nvSpPr>
      <xdr:spPr>
        <a:xfrm>
          <a:off x="210757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9619</xdr:rowOff>
    </xdr:from>
    <xdr:ext cx="469744" cy="259045"/>
    <xdr:sp macro="" textlink="">
      <xdr:nvSpPr>
        <xdr:cNvPr id="634" name="n_2mainValue【消防施設】&#10;一人当たり面積"/>
        <xdr:cNvSpPr txBox="1"/>
      </xdr:nvSpPr>
      <xdr:spPr>
        <a:xfrm>
          <a:off x="20199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46195</xdr:rowOff>
    </xdr:from>
    <xdr:ext cx="469744" cy="259045"/>
    <xdr:sp macro="" textlink="">
      <xdr:nvSpPr>
        <xdr:cNvPr id="635" name="n_3mainValue【消防施設】&#10;一人当たり面積"/>
        <xdr:cNvSpPr txBox="1"/>
      </xdr:nvSpPr>
      <xdr:spPr>
        <a:xfrm>
          <a:off x="19310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7" name="テキスト ボックス 6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59" name="直線コネクタ 65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3" name="直線コネクタ 66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4"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5" name="フローチャート: 判断 664"/>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6" name="フローチャート: 判断 665"/>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667"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68" name="フローチャート: 判断 66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6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70" name="フローチャート: 判断 669"/>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135907</xdr:rowOff>
    </xdr:from>
    <xdr:ext cx="405111" cy="259045"/>
    <xdr:sp macro="" textlink="">
      <xdr:nvSpPr>
        <xdr:cNvPr id="671"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74930</xdr:rowOff>
    </xdr:from>
    <xdr:to>
      <xdr:col>81</xdr:col>
      <xdr:colOff>101600</xdr:colOff>
      <xdr:row>103</xdr:row>
      <xdr:rowOff>5080</xdr:rowOff>
    </xdr:to>
    <xdr:sp macro="" textlink="">
      <xdr:nvSpPr>
        <xdr:cNvPr id="677" name="楕円 676"/>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678" name="楕円 677"/>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125730</xdr:rowOff>
    </xdr:from>
    <xdr:to>
      <xdr:col>81</xdr:col>
      <xdr:colOff>50800</xdr:colOff>
      <xdr:row>102</xdr:row>
      <xdr:rowOff>144780</xdr:rowOff>
    </xdr:to>
    <xdr:cxnSp macro="">
      <xdr:nvCxnSpPr>
        <xdr:cNvPr id="679" name="直線コネクタ 678"/>
        <xdr:cNvCxnSpPr/>
      </xdr:nvCxnSpPr>
      <xdr:spPr>
        <a:xfrm flipV="1">
          <a:off x="14592300" y="17613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macro="" textlink="">
      <xdr:nvSpPr>
        <xdr:cNvPr id="680" name="楕円 679"/>
        <xdr:cNvSpPr/>
      </xdr:nvSpPr>
      <xdr:spPr>
        <a:xfrm>
          <a:off x="1365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22861</xdr:rowOff>
    </xdr:to>
    <xdr:cxnSp macro="">
      <xdr:nvCxnSpPr>
        <xdr:cNvPr id="681" name="直線コネクタ 680"/>
        <xdr:cNvCxnSpPr/>
      </xdr:nvCxnSpPr>
      <xdr:spPr>
        <a:xfrm flipV="1">
          <a:off x="13703300" y="176326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21607</xdr:rowOff>
    </xdr:from>
    <xdr:ext cx="405111" cy="259045"/>
    <xdr:sp macro="" textlink="">
      <xdr:nvSpPr>
        <xdr:cNvPr id="682" name="n_1mainValue【庁舎】&#10;有形固定資産減価償却率"/>
        <xdr:cNvSpPr txBox="1"/>
      </xdr:nvSpPr>
      <xdr:spPr>
        <a:xfrm>
          <a:off x="15266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683" name="n_2mainValue【庁舎】&#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macro="" textlink="">
      <xdr:nvSpPr>
        <xdr:cNvPr id="684" name="n_3mainValue【庁舎】&#10;有形固定資産減価償却率"/>
        <xdr:cNvSpPr txBox="1"/>
      </xdr:nvSpPr>
      <xdr:spPr>
        <a:xfrm>
          <a:off x="13500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0" name="直線コネクタ 709"/>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1"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2" name="直線コネクタ 71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3"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4" name="直線コネクタ 713"/>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5"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6" name="フローチャート: 判断 715"/>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7" name="フローチャート: 判断 716"/>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18"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19" name="フローチャート: 判断 71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20"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21" name="フローチャート: 判断 720"/>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22"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728" name="楕円 727"/>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115207</xdr:rowOff>
    </xdr:from>
    <xdr:to>
      <xdr:col>107</xdr:col>
      <xdr:colOff>101600</xdr:colOff>
      <xdr:row>108</xdr:row>
      <xdr:rowOff>45357</xdr:rowOff>
    </xdr:to>
    <xdr:sp macro="" textlink="">
      <xdr:nvSpPr>
        <xdr:cNvPr id="729" name="楕円 728"/>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166007</xdr:rowOff>
    </xdr:to>
    <xdr:cxnSp macro="">
      <xdr:nvCxnSpPr>
        <xdr:cNvPr id="730" name="直線コネクタ 729"/>
        <xdr:cNvCxnSpPr/>
      </xdr:nvCxnSpPr>
      <xdr:spPr>
        <a:xfrm flipV="1">
          <a:off x="20434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731" name="楕円 730"/>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108</xdr:row>
      <xdr:rowOff>1088</xdr:rowOff>
    </xdr:to>
    <xdr:cxnSp macro="">
      <xdr:nvCxnSpPr>
        <xdr:cNvPr id="732" name="直線コネクタ 731"/>
        <xdr:cNvCxnSpPr/>
      </xdr:nvCxnSpPr>
      <xdr:spPr>
        <a:xfrm flipV="1">
          <a:off x="19545300" y="18511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33219</xdr:rowOff>
    </xdr:from>
    <xdr:ext cx="469744" cy="259045"/>
    <xdr:sp macro="" textlink="">
      <xdr:nvSpPr>
        <xdr:cNvPr id="733" name="n_1main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734" name="n_2mainValue【庁舎】&#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735" name="n_3mainValue【庁舎】&#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類似団体と比較して特に有形固定資産減価償却率が高くなっている施設は、図書館及び庁舎であり、特に低くなっている施設は、消防施設である。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図書館南下浦分館については、当該施設が設置されている南下浦市民センターを子育て世代向け賃貸住宅と複合施設化することについて検討しており、これに伴い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将来的には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有形固定資産減価償却率の低下が見込まれる。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市役所本庁舎については、令和２年度に主要建物の耐用年数が到来することとなるが、平成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年度に策定した三浦市公共施設等総合管理計画に基づき、市役所を含む城山地区の利用等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について、引き続き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検討を進めることとしている。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年度からの三浦市と横須賀市における消防広域化に合わせ、旧三浦市消防庁舎と引橋分署を統合し新しい施設を建設したため、類似団体平均を大きく下回っている。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43,477
32.05
17,388,663
16,938,630
333,117
9,858,875
25,316,746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類似団体内平均値としては高いものの、神奈川県内では、最低水準となっている。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税の徴収強化等による歳入の確保や、職員数の削減</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行うなど人件費を含めた歳出削減に取り組むことで、財政基盤の強化に努めているが、人口減少や高齢化、土地の評価額の低下等による税収減の影響により、徐々に減少している。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103.2%</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土地開発公社解散に伴い借り入れた「第三セクター等改革推進債」に係る公債費の負担により、平成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年度から大きく悪化している状況で財政の硬直化を招いている。　これを是正するため、副市長を委員長とし各部長を構成員とする三浦市財源対策検討委員会を設置し、全庁的に緊急緊縮財政運営に取り組むとともに、税の徴収強化等による歳入の確保や、職員数の抑制など人件費を含めた歳出削減を実施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96157</xdr:rowOff>
    </xdr:from>
    <xdr:to>
      <xdr:col>23</xdr:col>
      <xdr:colOff>133350</xdr:colOff>
      <xdr:row>62</xdr:row>
      <xdr:rowOff>103051</xdr:rowOff>
    </xdr:to>
    <xdr:cxnSp macro="">
      <xdr:nvCxnSpPr>
        <xdr:cNvPr id="134" name="直線コネクタ 133"/>
        <xdr:cNvCxnSpPr/>
      </xdr:nvCxnSpPr>
      <xdr:spPr>
        <a:xfrm>
          <a:off x="4114800" y="107260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62</xdr:row>
      <xdr:rowOff>130628</xdr:rowOff>
    </xdr:to>
    <xdr:cxnSp macro="">
      <xdr:nvCxnSpPr>
        <xdr:cNvPr id="137" name="直線コネクタ 136"/>
        <xdr:cNvCxnSpPr/>
      </xdr:nvCxnSpPr>
      <xdr:spPr>
        <a:xfrm flipV="1">
          <a:off x="3225800" y="1072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37556</xdr:rowOff>
    </xdr:from>
    <xdr:to>
      <xdr:col>15</xdr:col>
      <xdr:colOff>82550</xdr:colOff>
      <xdr:row>62</xdr:row>
      <xdr:rowOff>130628</xdr:rowOff>
    </xdr:to>
    <xdr:cxnSp macro="">
      <xdr:nvCxnSpPr>
        <xdr:cNvPr id="140" name="直線コネクタ 139"/>
        <xdr:cNvCxnSpPr/>
      </xdr:nvCxnSpPr>
      <xdr:spPr>
        <a:xfrm>
          <a:off x="2336800" y="106674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37556</xdr:rowOff>
    </xdr:from>
    <xdr:to>
      <xdr:col>11</xdr:col>
      <xdr:colOff>31750</xdr:colOff>
      <xdr:row>62</xdr:row>
      <xdr:rowOff>154759</xdr:rowOff>
    </xdr:to>
    <xdr:cxnSp macro="">
      <xdr:nvCxnSpPr>
        <xdr:cNvPr id="143" name="直線コネクタ 142"/>
        <xdr:cNvCxnSpPr/>
      </xdr:nvCxnSpPr>
      <xdr:spPr>
        <a:xfrm flipV="1">
          <a:off x="1447800" y="1066745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3" name="楕円 152"/>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24328</xdr:rowOff>
    </xdr:from>
    <xdr:ext cx="762000" cy="259045"/>
    <xdr:sp macro="" textlink="">
      <xdr:nvSpPr>
        <xdr:cNvPr id="154" name="財政構造の弾力性該当値テキスト"/>
        <xdr:cNvSpPr txBox="1"/>
      </xdr:nvSpPr>
      <xdr:spPr>
        <a:xfrm>
          <a:off x="5041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45357</xdr:rowOff>
    </xdr:from>
    <xdr:to>
      <xdr:col>19</xdr:col>
      <xdr:colOff>184150</xdr:colOff>
      <xdr:row>62</xdr:row>
      <xdr:rowOff>146957</xdr:rowOff>
    </xdr:to>
    <xdr:sp macro="" textlink="">
      <xdr:nvSpPr>
        <xdr:cNvPr id="155" name="楕円 154"/>
        <xdr:cNvSpPr/>
      </xdr:nvSpPr>
      <xdr:spPr>
        <a:xfrm>
          <a:off x="4064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131734</xdr:rowOff>
    </xdr:from>
    <xdr:ext cx="736600" cy="259045"/>
    <xdr:sp macro="" textlink="">
      <xdr:nvSpPr>
        <xdr:cNvPr id="156" name="テキスト ボックス 155"/>
        <xdr:cNvSpPr txBox="1"/>
      </xdr:nvSpPr>
      <xdr:spPr>
        <a:xfrm>
          <a:off x="3733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79828</xdr:rowOff>
    </xdr:from>
    <xdr:to>
      <xdr:col>15</xdr:col>
      <xdr:colOff>133350</xdr:colOff>
      <xdr:row>63</xdr:row>
      <xdr:rowOff>9978</xdr:rowOff>
    </xdr:to>
    <xdr:sp macro="" textlink="">
      <xdr:nvSpPr>
        <xdr:cNvPr id="157" name="楕円 156"/>
        <xdr:cNvSpPr/>
      </xdr:nvSpPr>
      <xdr:spPr>
        <a:xfrm>
          <a:off x="3175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166205</xdr:rowOff>
    </xdr:from>
    <xdr:ext cx="762000" cy="259045"/>
    <xdr:sp macro="" textlink="">
      <xdr:nvSpPr>
        <xdr:cNvPr id="158" name="テキスト ボックス 157"/>
        <xdr:cNvSpPr txBox="1"/>
      </xdr:nvSpPr>
      <xdr:spPr>
        <a:xfrm>
          <a:off x="2844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158206</xdr:rowOff>
    </xdr:from>
    <xdr:to>
      <xdr:col>11</xdr:col>
      <xdr:colOff>82550</xdr:colOff>
      <xdr:row>62</xdr:row>
      <xdr:rowOff>88356</xdr:rowOff>
    </xdr:to>
    <xdr:sp macro="" textlink="">
      <xdr:nvSpPr>
        <xdr:cNvPr id="159" name="楕円 158"/>
        <xdr:cNvSpPr/>
      </xdr:nvSpPr>
      <xdr:spPr>
        <a:xfrm>
          <a:off x="2286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73133</xdr:rowOff>
    </xdr:from>
    <xdr:ext cx="762000" cy="259045"/>
    <xdr:sp macro="" textlink="">
      <xdr:nvSpPr>
        <xdr:cNvPr id="160" name="テキスト ボックス 159"/>
        <xdr:cNvSpPr txBox="1"/>
      </xdr:nvSpPr>
      <xdr:spPr>
        <a:xfrm>
          <a:off x="1955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103959</xdr:rowOff>
    </xdr:from>
    <xdr:to>
      <xdr:col>7</xdr:col>
      <xdr:colOff>31750</xdr:colOff>
      <xdr:row>63</xdr:row>
      <xdr:rowOff>34109</xdr:rowOff>
    </xdr:to>
    <xdr:sp macro="" textlink="">
      <xdr:nvSpPr>
        <xdr:cNvPr id="161" name="楕円 160"/>
        <xdr:cNvSpPr/>
      </xdr:nvSpPr>
      <xdr:spPr>
        <a:xfrm>
          <a:off x="1397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18886</xdr:rowOff>
    </xdr:from>
    <xdr:ext cx="762000" cy="259045"/>
    <xdr:sp macro="" textlink="">
      <xdr:nvSpPr>
        <xdr:cNvPr id="162" name="テキスト ボックス 161"/>
        <xdr:cNvSpPr txBox="1"/>
      </xdr:nvSpPr>
      <xdr:spPr>
        <a:xfrm>
          <a:off x="1066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類似団体平均と比較して、約</a:t>
          </a:r>
          <a:r>
            <a:rPr kumimoji="1" lang="en-US" altLang="ja-JP" sz="1300">
              <a:latin typeface="ＭＳ Ｐゴシック" panose="020B0600070205080204" pitchFamily="50" charset="-128"/>
              <a:ea typeface="ＭＳ Ｐゴシック" panose="020B0600070205080204" pitchFamily="50" charset="-128"/>
            </a:rPr>
            <a:t>71,000</a:t>
          </a:r>
          <a:r>
            <a:rPr kumimoji="1" lang="ja-JP" altLang="en-US" sz="1300">
              <a:latin typeface="ＭＳ Ｐゴシック" panose="020B0600070205080204" pitchFamily="50" charset="-128"/>
              <a:ea typeface="ＭＳ Ｐゴシック" panose="020B0600070205080204" pitchFamily="50" charset="-128"/>
            </a:rPr>
            <a:t>円下回っていることについて、職員数の抑制などの人件費抑制策、民間委託化及び指定管理者制度導入の効果と考える。　　 </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年度をもって横須賀市との消防広域化を行ったことで人件費が減少したものである。</a:t>
          </a:r>
        </a:p>
        <a:p>
          <a:r>
            <a:rPr kumimoji="1" lang="ja-JP" altLang="en-US" sz="1300">
              <a:latin typeface="ＭＳ Ｐゴシック" panose="020B0600070205080204" pitchFamily="50" charset="-128"/>
              <a:ea typeface="ＭＳ Ｐゴシック" panose="020B0600070205080204" pitchFamily="50" charset="-128"/>
            </a:rPr>
            <a:t>　今後も、民間委託できる業務について検討を進め、積極的にコスト削減を図っていくことを検討している。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106789</xdr:rowOff>
    </xdr:from>
    <xdr:to>
      <xdr:col>23</xdr:col>
      <xdr:colOff>133350</xdr:colOff>
      <xdr:row>81</xdr:row>
      <xdr:rowOff>120900</xdr:rowOff>
    </xdr:to>
    <xdr:cxnSp macro="">
      <xdr:nvCxnSpPr>
        <xdr:cNvPr id="193" name="直線コネクタ 192"/>
        <xdr:cNvCxnSpPr/>
      </xdr:nvCxnSpPr>
      <xdr:spPr>
        <a:xfrm>
          <a:off x="4114800" y="13994239"/>
          <a:ext cx="8382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106789</xdr:rowOff>
    </xdr:from>
    <xdr:to>
      <xdr:col>19</xdr:col>
      <xdr:colOff>133350</xdr:colOff>
      <xdr:row>82</xdr:row>
      <xdr:rowOff>14818</xdr:rowOff>
    </xdr:to>
    <xdr:cxnSp macro="">
      <xdr:nvCxnSpPr>
        <xdr:cNvPr id="196" name="直線コネクタ 195"/>
        <xdr:cNvCxnSpPr/>
      </xdr:nvCxnSpPr>
      <xdr:spPr>
        <a:xfrm flipV="1">
          <a:off x="3225800" y="13994239"/>
          <a:ext cx="889000" cy="7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168013</xdr:rowOff>
    </xdr:from>
    <xdr:to>
      <xdr:col>15</xdr:col>
      <xdr:colOff>82550</xdr:colOff>
      <xdr:row>82</xdr:row>
      <xdr:rowOff>14818</xdr:rowOff>
    </xdr:to>
    <xdr:cxnSp macro="">
      <xdr:nvCxnSpPr>
        <xdr:cNvPr id="199" name="直線コネクタ 198"/>
        <xdr:cNvCxnSpPr/>
      </xdr:nvCxnSpPr>
      <xdr:spPr>
        <a:xfrm>
          <a:off x="2336800" y="14055463"/>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162680</xdr:rowOff>
    </xdr:from>
    <xdr:to>
      <xdr:col>11</xdr:col>
      <xdr:colOff>31750</xdr:colOff>
      <xdr:row>81</xdr:row>
      <xdr:rowOff>168013</xdr:rowOff>
    </xdr:to>
    <xdr:cxnSp macro="">
      <xdr:nvCxnSpPr>
        <xdr:cNvPr id="202" name="直線コネクタ 201"/>
        <xdr:cNvCxnSpPr/>
      </xdr:nvCxnSpPr>
      <xdr:spPr>
        <a:xfrm>
          <a:off x="1447800" y="1405013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70100</xdr:rowOff>
    </xdr:from>
    <xdr:to>
      <xdr:col>23</xdr:col>
      <xdr:colOff>184150</xdr:colOff>
      <xdr:row>82</xdr:row>
      <xdr:rowOff>250</xdr:rowOff>
    </xdr:to>
    <xdr:sp macro="" textlink="">
      <xdr:nvSpPr>
        <xdr:cNvPr id="212" name="楕円 211"/>
        <xdr:cNvSpPr/>
      </xdr:nvSpPr>
      <xdr:spPr>
        <a:xfrm>
          <a:off x="4902200" y="139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162827</xdr:rowOff>
    </xdr:from>
    <xdr:ext cx="762000" cy="259045"/>
    <xdr:sp macro="" textlink="">
      <xdr:nvSpPr>
        <xdr:cNvPr id="213" name="人件費・物件費等の状況該当値テキスト"/>
        <xdr:cNvSpPr txBox="1"/>
      </xdr:nvSpPr>
      <xdr:spPr>
        <a:xfrm>
          <a:off x="5041900" y="1387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55989</xdr:rowOff>
    </xdr:from>
    <xdr:to>
      <xdr:col>19</xdr:col>
      <xdr:colOff>184150</xdr:colOff>
      <xdr:row>81</xdr:row>
      <xdr:rowOff>157589</xdr:rowOff>
    </xdr:to>
    <xdr:sp macro="" textlink="">
      <xdr:nvSpPr>
        <xdr:cNvPr id="214" name="楕円 213"/>
        <xdr:cNvSpPr/>
      </xdr:nvSpPr>
      <xdr:spPr>
        <a:xfrm>
          <a:off x="4064000" y="139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167766</xdr:rowOff>
    </xdr:from>
    <xdr:ext cx="736600" cy="259045"/>
    <xdr:sp macro="" textlink="">
      <xdr:nvSpPr>
        <xdr:cNvPr id="215" name="テキスト ボックス 214"/>
        <xdr:cNvSpPr txBox="1"/>
      </xdr:nvSpPr>
      <xdr:spPr>
        <a:xfrm>
          <a:off x="3733800" y="1371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135468</xdr:rowOff>
    </xdr:from>
    <xdr:to>
      <xdr:col>15</xdr:col>
      <xdr:colOff>133350</xdr:colOff>
      <xdr:row>82</xdr:row>
      <xdr:rowOff>65618</xdr:rowOff>
    </xdr:to>
    <xdr:sp macro="" textlink="">
      <xdr:nvSpPr>
        <xdr:cNvPr id="216" name="楕円 215"/>
        <xdr:cNvSpPr/>
      </xdr:nvSpPr>
      <xdr:spPr>
        <a:xfrm>
          <a:off x="3175000" y="140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75795</xdr:rowOff>
    </xdr:from>
    <xdr:ext cx="762000" cy="259045"/>
    <xdr:sp macro="" textlink="">
      <xdr:nvSpPr>
        <xdr:cNvPr id="217" name="テキスト ボックス 216"/>
        <xdr:cNvSpPr txBox="1"/>
      </xdr:nvSpPr>
      <xdr:spPr>
        <a:xfrm>
          <a:off x="2844800" y="1379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117213</xdr:rowOff>
    </xdr:from>
    <xdr:to>
      <xdr:col>11</xdr:col>
      <xdr:colOff>82550</xdr:colOff>
      <xdr:row>82</xdr:row>
      <xdr:rowOff>47363</xdr:rowOff>
    </xdr:to>
    <xdr:sp macro="" textlink="">
      <xdr:nvSpPr>
        <xdr:cNvPr id="218" name="楕円 217"/>
        <xdr:cNvSpPr/>
      </xdr:nvSpPr>
      <xdr:spPr>
        <a:xfrm>
          <a:off x="2286000" y="140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57540</xdr:rowOff>
    </xdr:from>
    <xdr:ext cx="762000" cy="259045"/>
    <xdr:sp macro="" textlink="">
      <xdr:nvSpPr>
        <xdr:cNvPr id="219" name="テキスト ボックス 218"/>
        <xdr:cNvSpPr txBox="1"/>
      </xdr:nvSpPr>
      <xdr:spPr>
        <a:xfrm>
          <a:off x="1955800" y="1377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111880</xdr:rowOff>
    </xdr:from>
    <xdr:to>
      <xdr:col>7</xdr:col>
      <xdr:colOff>31750</xdr:colOff>
      <xdr:row>82</xdr:row>
      <xdr:rowOff>42030</xdr:rowOff>
    </xdr:to>
    <xdr:sp macro="" textlink="">
      <xdr:nvSpPr>
        <xdr:cNvPr id="220" name="楕円 219"/>
        <xdr:cNvSpPr/>
      </xdr:nvSpPr>
      <xdr:spPr>
        <a:xfrm>
          <a:off x="1397000" y="139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52207</xdr:rowOff>
    </xdr:from>
    <xdr:ext cx="762000" cy="259045"/>
    <xdr:sp macro="" textlink="">
      <xdr:nvSpPr>
        <xdr:cNvPr id="221" name="テキスト ボックス 220"/>
        <xdr:cNvSpPr txBox="1"/>
      </xdr:nvSpPr>
      <xdr:spPr>
        <a:xfrm>
          <a:off x="1066800" y="1376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月から財政状況や国家公務員の給料減額措置等を踏まえて行政職及び消防職の管理職職員に対して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％の給料減額措置を実施し、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月からは管理職以外の職員についても給料減額措置を実施し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、給与制度の総合的見直しを行い、行政職給料表において平均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％の引き下げを実施する等、給与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適正化に努めた。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も、人事院勧告に基づく給与改定を行い、給与について国公準拠を原則としている。今後も、国家公務員給与水準や本市の財政状況を踏まえ、適正な給与水準となるよう必要に応じて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57" name="直線コネクタ 256"/>
        <xdr:cNvCxnSpPr/>
      </xdr:nvCxnSpPr>
      <xdr:spPr>
        <a:xfrm flipV="1">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147562</xdr:rowOff>
    </xdr:to>
    <xdr:cxnSp macro="">
      <xdr:nvCxnSpPr>
        <xdr:cNvPr id="260" name="直線コネクタ 259"/>
        <xdr:cNvCxnSpPr/>
      </xdr:nvCxnSpPr>
      <xdr:spPr>
        <a:xfrm>
          <a:off x="15290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136071</xdr:rowOff>
    </xdr:to>
    <xdr:cxnSp macro="">
      <xdr:nvCxnSpPr>
        <xdr:cNvPr id="263" name="直線コネクタ 262"/>
        <xdr:cNvCxnSpPr/>
      </xdr:nvCxnSpPr>
      <xdr:spPr>
        <a:xfrm>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87</xdr:row>
      <xdr:rowOff>22073</xdr:rowOff>
    </xdr:to>
    <xdr:cxnSp macro="">
      <xdr:nvCxnSpPr>
        <xdr:cNvPr id="266" name="直線コネクタ 265"/>
        <xdr:cNvCxnSpPr/>
      </xdr:nvCxnSpPr>
      <xdr:spPr>
        <a:xfrm flipV="1">
          <a:off x="13512800" y="148692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101798</xdr:rowOff>
    </xdr:from>
    <xdr:ext cx="762000" cy="259045"/>
    <xdr:sp macro="" textlink="">
      <xdr:nvSpPr>
        <xdr:cNvPr id="277" name="給与水準   （国との比較）該当値テキスト"/>
        <xdr:cNvSpPr txBox="1"/>
      </xdr:nvSpPr>
      <xdr:spPr>
        <a:xfrm>
          <a:off x="171069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8" name="楕円 277"/>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37089</xdr:rowOff>
    </xdr:from>
    <xdr:ext cx="736600" cy="259045"/>
    <xdr:sp macro="" textlink="">
      <xdr:nvSpPr>
        <xdr:cNvPr id="279" name="テキスト ボックス 278"/>
        <xdr:cNvSpPr txBox="1"/>
      </xdr:nvSpPr>
      <xdr:spPr>
        <a:xfrm>
          <a:off x="15798800" y="146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81" name="テキスト ボックス 280"/>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2" name="楕円 281"/>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83" name="テキスト ボックス 282"/>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4" name="楕円 283"/>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5" name="テキスト ボックス 284"/>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業務の効率化の促進やアウトソーシングの実施、早期退職の勧奨等に取り組んできた結果、職員数全体では、平成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日現在と比較して平成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％の削減を達成し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人となった。これは削減目標の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％を大きく上回る成果となった。また、病院及び消防を除く職員（一般会計・特別会計・水道事業会計）でも、平成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％を削減し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人となった。今後は、実効性のある定員管理計画を策定し、更なる職員数の適正化に努めていく。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26549</xdr:rowOff>
    </xdr:to>
    <xdr:cxnSp macro="">
      <xdr:nvCxnSpPr>
        <xdr:cNvPr id="322" name="直線コネクタ 321"/>
        <xdr:cNvCxnSpPr/>
      </xdr:nvCxnSpPr>
      <xdr:spPr>
        <a:xfrm>
          <a:off x="16179800" y="10312400"/>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24251</xdr:rowOff>
    </xdr:from>
    <xdr:to>
      <xdr:col>77</xdr:col>
      <xdr:colOff>44450</xdr:colOff>
      <xdr:row>60</xdr:row>
      <xdr:rowOff>25400</xdr:rowOff>
    </xdr:to>
    <xdr:cxnSp macro="">
      <xdr:nvCxnSpPr>
        <xdr:cNvPr id="325" name="直線コネクタ 324"/>
        <xdr:cNvCxnSpPr/>
      </xdr:nvCxnSpPr>
      <xdr:spPr>
        <a:xfrm>
          <a:off x="15290800" y="1031125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24251</xdr:rowOff>
    </xdr:from>
    <xdr:to>
      <xdr:col>72</xdr:col>
      <xdr:colOff>203200</xdr:colOff>
      <xdr:row>61</xdr:row>
      <xdr:rowOff>26307</xdr:rowOff>
    </xdr:to>
    <xdr:cxnSp macro="">
      <xdr:nvCxnSpPr>
        <xdr:cNvPr id="328" name="直線コネクタ 327"/>
        <xdr:cNvCxnSpPr/>
      </xdr:nvCxnSpPr>
      <xdr:spPr>
        <a:xfrm flipV="1">
          <a:off x="14401800" y="10311251"/>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32052</xdr:rowOff>
    </xdr:to>
    <xdr:cxnSp macro="">
      <xdr:nvCxnSpPr>
        <xdr:cNvPr id="331" name="直線コネクタ 330"/>
        <xdr:cNvCxnSpPr/>
      </xdr:nvCxnSpPr>
      <xdr:spPr>
        <a:xfrm flipV="1">
          <a:off x="13512800" y="1048475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147199</xdr:rowOff>
    </xdr:from>
    <xdr:to>
      <xdr:col>81</xdr:col>
      <xdr:colOff>95250</xdr:colOff>
      <xdr:row>60</xdr:row>
      <xdr:rowOff>77349</xdr:rowOff>
    </xdr:to>
    <xdr:sp macro="" textlink="">
      <xdr:nvSpPr>
        <xdr:cNvPr id="341" name="楕円 340"/>
        <xdr:cNvSpPr/>
      </xdr:nvSpPr>
      <xdr:spPr>
        <a:xfrm>
          <a:off x="169672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163726</xdr:rowOff>
    </xdr:from>
    <xdr:ext cx="762000" cy="259045"/>
    <xdr:sp macro="" textlink="">
      <xdr:nvSpPr>
        <xdr:cNvPr id="342" name="定員管理の状況該当値テキスト"/>
        <xdr:cNvSpPr txBox="1"/>
      </xdr:nvSpPr>
      <xdr:spPr>
        <a:xfrm>
          <a:off x="17106900" y="10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3" name="楕円 342"/>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4" name="テキスト ボックス 343"/>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5" name="楕円 344"/>
        <xdr:cNvSpPr/>
      </xdr:nvSpPr>
      <xdr:spPr>
        <a:xfrm>
          <a:off x="15240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6" name="テキスト ボックス 345"/>
        <xdr:cNvSpPr txBox="1"/>
      </xdr:nvSpPr>
      <xdr:spPr>
        <a:xfrm>
          <a:off x="14909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47" name="楕円 346"/>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48" name="テキスト ボックス 347"/>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49" name="楕円 348"/>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93029</xdr:rowOff>
    </xdr:from>
    <xdr:ext cx="762000" cy="259045"/>
    <xdr:sp macro="" textlink="">
      <xdr:nvSpPr>
        <xdr:cNvPr id="350" name="テキスト ボックス 349"/>
        <xdr:cNvSpPr txBox="1"/>
      </xdr:nvSpPr>
      <xdr:spPr>
        <a:xfrm>
          <a:off x="13131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年度に借り入れた「第三セクター等改革推進債」の元金償還が平成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年度から始まったため、実質公債費比率が平成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まで上昇した。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年度においては、元利償還額の減少により</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％となったが、これまでに引き続き、歳入の確保や歳出の削減など、行財政改革に取り組んでいくとともに、公債費負担の適正な管理を行う。</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17463</xdr:rowOff>
    </xdr:to>
    <xdr:cxnSp macro="">
      <xdr:nvCxnSpPr>
        <xdr:cNvPr id="384" name="直線コネクタ 383"/>
        <xdr:cNvCxnSpPr/>
      </xdr:nvCxnSpPr>
      <xdr:spPr>
        <a:xfrm flipV="1">
          <a:off x="16179800" y="65024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17463</xdr:rowOff>
    </xdr:from>
    <xdr:to>
      <xdr:col>77</xdr:col>
      <xdr:colOff>44450</xdr:colOff>
      <xdr:row>38</xdr:row>
      <xdr:rowOff>33549</xdr:rowOff>
    </xdr:to>
    <xdr:cxnSp macro="">
      <xdr:nvCxnSpPr>
        <xdr:cNvPr id="387" name="直線コネクタ 386"/>
        <xdr:cNvCxnSpPr/>
      </xdr:nvCxnSpPr>
      <xdr:spPr>
        <a:xfrm flipV="1">
          <a:off x="15290800" y="653256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33549</xdr:rowOff>
    </xdr:from>
    <xdr:to>
      <xdr:col>72</xdr:col>
      <xdr:colOff>203200</xdr:colOff>
      <xdr:row>38</xdr:row>
      <xdr:rowOff>47625</xdr:rowOff>
    </xdr:to>
    <xdr:cxnSp macro="">
      <xdr:nvCxnSpPr>
        <xdr:cNvPr id="390" name="直線コネクタ 389"/>
        <xdr:cNvCxnSpPr/>
      </xdr:nvCxnSpPr>
      <xdr:spPr>
        <a:xfrm flipV="1">
          <a:off x="14401800" y="65486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47625</xdr:rowOff>
    </xdr:from>
    <xdr:to>
      <xdr:col>68</xdr:col>
      <xdr:colOff>152400</xdr:colOff>
      <xdr:row>38</xdr:row>
      <xdr:rowOff>51646</xdr:rowOff>
    </xdr:to>
    <xdr:cxnSp macro="">
      <xdr:nvCxnSpPr>
        <xdr:cNvPr id="393" name="直線コネクタ 392"/>
        <xdr:cNvCxnSpPr/>
      </xdr:nvCxnSpPr>
      <xdr:spPr>
        <a:xfrm flipV="1">
          <a:off x="13512800" y="656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3" name="楕円 402"/>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80027</xdr:rowOff>
    </xdr:from>
    <xdr:ext cx="762000" cy="259045"/>
    <xdr:sp macro="" textlink="">
      <xdr:nvSpPr>
        <xdr:cNvPr id="404" name="公債費負担の状況該当値テキスト"/>
        <xdr:cNvSpPr txBox="1"/>
      </xdr:nvSpPr>
      <xdr:spPr>
        <a:xfrm>
          <a:off x="17106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138113</xdr:rowOff>
    </xdr:from>
    <xdr:to>
      <xdr:col>77</xdr:col>
      <xdr:colOff>95250</xdr:colOff>
      <xdr:row>38</xdr:row>
      <xdr:rowOff>68263</xdr:rowOff>
    </xdr:to>
    <xdr:sp macro="" textlink="">
      <xdr:nvSpPr>
        <xdr:cNvPr id="405" name="楕円 404"/>
        <xdr:cNvSpPr/>
      </xdr:nvSpPr>
      <xdr:spPr>
        <a:xfrm>
          <a:off x="16129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53040</xdr:rowOff>
    </xdr:from>
    <xdr:ext cx="736600" cy="259045"/>
    <xdr:sp macro="" textlink="">
      <xdr:nvSpPr>
        <xdr:cNvPr id="406" name="テキスト ボックス 405"/>
        <xdr:cNvSpPr txBox="1"/>
      </xdr:nvSpPr>
      <xdr:spPr>
        <a:xfrm>
          <a:off x="15798800" y="656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154199</xdr:rowOff>
    </xdr:from>
    <xdr:to>
      <xdr:col>73</xdr:col>
      <xdr:colOff>44450</xdr:colOff>
      <xdr:row>38</xdr:row>
      <xdr:rowOff>84349</xdr:rowOff>
    </xdr:to>
    <xdr:sp macro="" textlink="">
      <xdr:nvSpPr>
        <xdr:cNvPr id="407" name="楕円 406"/>
        <xdr:cNvSpPr/>
      </xdr:nvSpPr>
      <xdr:spPr>
        <a:xfrm>
          <a:off x="15240000" y="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69126</xdr:rowOff>
    </xdr:from>
    <xdr:ext cx="762000" cy="259045"/>
    <xdr:sp macro="" textlink="">
      <xdr:nvSpPr>
        <xdr:cNvPr id="408" name="テキスト ボックス 407"/>
        <xdr:cNvSpPr txBox="1"/>
      </xdr:nvSpPr>
      <xdr:spPr>
        <a:xfrm>
          <a:off x="14909800" y="658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09" name="楕円 408"/>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83202</xdr:rowOff>
    </xdr:from>
    <xdr:ext cx="762000" cy="259045"/>
    <xdr:sp macro="" textlink="">
      <xdr:nvSpPr>
        <xdr:cNvPr id="410" name="テキスト ボックス 409"/>
        <xdr:cNvSpPr txBox="1"/>
      </xdr:nvSpPr>
      <xdr:spPr>
        <a:xfrm>
          <a:off x="14020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1" name="楕円 410"/>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87223</xdr:rowOff>
    </xdr:from>
    <xdr:ext cx="762000" cy="259045"/>
    <xdr:sp macro="" textlink="">
      <xdr:nvSpPr>
        <xdr:cNvPr id="412" name="テキスト ボックス 411"/>
        <xdr:cNvSpPr txBox="1"/>
      </xdr:nvSpPr>
      <xdr:spPr>
        <a:xfrm>
          <a:off x="13131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年度に「第三セクター等改革推進債」を借り入れたため、比率（平成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212.7</a:t>
          </a:r>
          <a:r>
            <a:rPr kumimoji="1" lang="ja-JP" altLang="en-US" sz="1300">
              <a:latin typeface="ＭＳ Ｐゴシック" panose="020B0600070205080204" pitchFamily="50" charset="-128"/>
              <a:ea typeface="ＭＳ Ｐゴシック" panose="020B0600070205080204" pitchFamily="50" charset="-128"/>
            </a:rPr>
            <a:t>％）が大きく上昇したが、平成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年度からの年間約３億７千万円の元金償還により、徐々に比率が下降している。</a:t>
          </a:r>
        </a:p>
        <a:p>
          <a:r>
            <a:rPr kumimoji="1" lang="ja-JP" altLang="en-US" sz="1300">
              <a:latin typeface="ＭＳ Ｐゴシック" panose="020B0600070205080204" pitchFamily="50" charset="-128"/>
              <a:ea typeface="ＭＳ Ｐゴシック" panose="020B0600070205080204" pitchFamily="50" charset="-128"/>
            </a:rPr>
            <a:t>　なお、類似団体内平均値と大きくかい離した数値を改善するためには、早期に土地開発公社から引き継いだ二町谷埋立地等の売却に積極的に取り組むことにより、市債の償還を確実に進める必要がある。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110526</xdr:rowOff>
    </xdr:from>
    <xdr:to>
      <xdr:col>81</xdr:col>
      <xdr:colOff>44450</xdr:colOff>
      <xdr:row>16</xdr:row>
      <xdr:rowOff>142585</xdr:rowOff>
    </xdr:to>
    <xdr:cxnSp macro="">
      <xdr:nvCxnSpPr>
        <xdr:cNvPr id="448" name="直線コネクタ 447"/>
        <xdr:cNvCxnSpPr/>
      </xdr:nvCxnSpPr>
      <xdr:spPr>
        <a:xfrm flipV="1">
          <a:off x="16179800" y="2853726"/>
          <a:ext cx="8382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142585</xdr:rowOff>
    </xdr:from>
    <xdr:to>
      <xdr:col>77</xdr:col>
      <xdr:colOff>44450</xdr:colOff>
      <xdr:row>17</xdr:row>
      <xdr:rowOff>10777</xdr:rowOff>
    </xdr:to>
    <xdr:cxnSp macro="">
      <xdr:nvCxnSpPr>
        <xdr:cNvPr id="451" name="直線コネクタ 450"/>
        <xdr:cNvCxnSpPr/>
      </xdr:nvCxnSpPr>
      <xdr:spPr>
        <a:xfrm flipV="1">
          <a:off x="15290800" y="288578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10777</xdr:rowOff>
    </xdr:from>
    <xdr:to>
      <xdr:col>72</xdr:col>
      <xdr:colOff>203200</xdr:colOff>
      <xdr:row>17</xdr:row>
      <xdr:rowOff>33873</xdr:rowOff>
    </xdr:to>
    <xdr:cxnSp macro="">
      <xdr:nvCxnSpPr>
        <xdr:cNvPr id="454" name="直線コネクタ 453"/>
        <xdr:cNvCxnSpPr/>
      </xdr:nvCxnSpPr>
      <xdr:spPr>
        <a:xfrm flipV="1">
          <a:off x="14401800" y="2925427"/>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33873</xdr:rowOff>
    </xdr:from>
    <xdr:to>
      <xdr:col>68</xdr:col>
      <xdr:colOff>152400</xdr:colOff>
      <xdr:row>17</xdr:row>
      <xdr:rowOff>55590</xdr:rowOff>
    </xdr:to>
    <xdr:cxnSp macro="">
      <xdr:nvCxnSpPr>
        <xdr:cNvPr id="457" name="直線コネクタ 456"/>
        <xdr:cNvCxnSpPr/>
      </xdr:nvCxnSpPr>
      <xdr:spPr>
        <a:xfrm flipV="1">
          <a:off x="13512800" y="294852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59726</xdr:rowOff>
    </xdr:from>
    <xdr:to>
      <xdr:col>81</xdr:col>
      <xdr:colOff>95250</xdr:colOff>
      <xdr:row>16</xdr:row>
      <xdr:rowOff>161326</xdr:rowOff>
    </xdr:to>
    <xdr:sp macro="" textlink="">
      <xdr:nvSpPr>
        <xdr:cNvPr id="467" name="楕円 466"/>
        <xdr:cNvSpPr/>
      </xdr:nvSpPr>
      <xdr:spPr>
        <a:xfrm>
          <a:off x="16967200" y="28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31803</xdr:rowOff>
    </xdr:from>
    <xdr:ext cx="762000" cy="259045"/>
    <xdr:sp macro="" textlink="">
      <xdr:nvSpPr>
        <xdr:cNvPr id="468" name="将来負担の状況該当値テキスト"/>
        <xdr:cNvSpPr txBox="1"/>
      </xdr:nvSpPr>
      <xdr:spPr>
        <a:xfrm>
          <a:off x="17106900" y="277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91785</xdr:rowOff>
    </xdr:from>
    <xdr:to>
      <xdr:col>77</xdr:col>
      <xdr:colOff>95250</xdr:colOff>
      <xdr:row>17</xdr:row>
      <xdr:rowOff>21935</xdr:rowOff>
    </xdr:to>
    <xdr:sp macro="" textlink="">
      <xdr:nvSpPr>
        <xdr:cNvPr id="469" name="楕円 468"/>
        <xdr:cNvSpPr/>
      </xdr:nvSpPr>
      <xdr:spPr>
        <a:xfrm>
          <a:off x="16129000" y="28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6712</xdr:rowOff>
    </xdr:from>
    <xdr:ext cx="736600" cy="259045"/>
    <xdr:sp macro="" textlink="">
      <xdr:nvSpPr>
        <xdr:cNvPr id="470" name="テキスト ボックス 469"/>
        <xdr:cNvSpPr txBox="1"/>
      </xdr:nvSpPr>
      <xdr:spPr>
        <a:xfrm>
          <a:off x="15798800" y="292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131427</xdr:rowOff>
    </xdr:from>
    <xdr:to>
      <xdr:col>73</xdr:col>
      <xdr:colOff>44450</xdr:colOff>
      <xdr:row>17</xdr:row>
      <xdr:rowOff>61577</xdr:rowOff>
    </xdr:to>
    <xdr:sp macro="" textlink="">
      <xdr:nvSpPr>
        <xdr:cNvPr id="471" name="楕円 470"/>
        <xdr:cNvSpPr/>
      </xdr:nvSpPr>
      <xdr:spPr>
        <a:xfrm>
          <a:off x="15240000" y="28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46354</xdr:rowOff>
    </xdr:from>
    <xdr:ext cx="762000" cy="259045"/>
    <xdr:sp macro="" textlink="">
      <xdr:nvSpPr>
        <xdr:cNvPr id="472" name="テキスト ボックス 471"/>
        <xdr:cNvSpPr txBox="1"/>
      </xdr:nvSpPr>
      <xdr:spPr>
        <a:xfrm>
          <a:off x="14909800" y="296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154523</xdr:rowOff>
    </xdr:from>
    <xdr:to>
      <xdr:col>68</xdr:col>
      <xdr:colOff>203200</xdr:colOff>
      <xdr:row>17</xdr:row>
      <xdr:rowOff>84673</xdr:rowOff>
    </xdr:to>
    <xdr:sp macro="" textlink="">
      <xdr:nvSpPr>
        <xdr:cNvPr id="473" name="楕円 472"/>
        <xdr:cNvSpPr/>
      </xdr:nvSpPr>
      <xdr:spPr>
        <a:xfrm>
          <a:off x="14351000" y="28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69450</xdr:rowOff>
    </xdr:from>
    <xdr:ext cx="762000" cy="259045"/>
    <xdr:sp macro="" textlink="">
      <xdr:nvSpPr>
        <xdr:cNvPr id="474" name="テキスト ボックス 473"/>
        <xdr:cNvSpPr txBox="1"/>
      </xdr:nvSpPr>
      <xdr:spPr>
        <a:xfrm>
          <a:off x="14020800" y="29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4790</xdr:rowOff>
    </xdr:from>
    <xdr:to>
      <xdr:col>64</xdr:col>
      <xdr:colOff>152400</xdr:colOff>
      <xdr:row>17</xdr:row>
      <xdr:rowOff>106390</xdr:rowOff>
    </xdr:to>
    <xdr:sp macro="" textlink="">
      <xdr:nvSpPr>
        <xdr:cNvPr id="475" name="楕円 474"/>
        <xdr:cNvSpPr/>
      </xdr:nvSpPr>
      <xdr:spPr>
        <a:xfrm>
          <a:off x="13462000" y="29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91167</xdr:rowOff>
    </xdr:from>
    <xdr:ext cx="762000" cy="259045"/>
    <xdr:sp macro="" textlink="">
      <xdr:nvSpPr>
        <xdr:cNvPr id="476" name="テキスト ボックス 475"/>
        <xdr:cNvSpPr txBox="1"/>
      </xdr:nvSpPr>
      <xdr:spPr>
        <a:xfrm>
          <a:off x="13131800" y="300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43,477
32.05
17,388,663
16,938,630
333,117
9,858,875
25,316,746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近年の状況としては、地域手当水準を段階的に国の支給割合水準まで引下げた。また、平成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年度においては給与制度の総合的見直しを４月に実施し、改善に努めている。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年度以降においても、人事院勧告に基づく給与改定を行い、給与について国公準拠を原則としている。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今後も給与については国公準拠を原則としつつ、業務の効率化や職員数の適正化を図り、人件費の抑制に努めていく。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年度において人件費の比率が大きく下がっている理由は、横須賀市との消防広域化に伴い人件費が減少したためである。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5842</xdr:rowOff>
    </xdr:to>
    <xdr:cxnSp macro="">
      <xdr:nvCxnSpPr>
        <xdr:cNvPr id="64" name="直線コネクタ 63"/>
        <xdr:cNvCxnSpPr/>
      </xdr:nvCxnSpPr>
      <xdr:spPr>
        <a:xfrm flipV="1">
          <a:off x="3987800" y="6340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38</xdr:row>
      <xdr:rowOff>94996</xdr:rowOff>
    </xdr:to>
    <xdr:cxnSp macro="">
      <xdr:nvCxnSpPr>
        <xdr:cNvPr id="67" name="直線コネクタ 66"/>
        <xdr:cNvCxnSpPr/>
      </xdr:nvCxnSpPr>
      <xdr:spPr>
        <a:xfrm flipV="1">
          <a:off x="3098800" y="634949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94996</xdr:rowOff>
    </xdr:to>
    <xdr:cxnSp macro="">
      <xdr:nvCxnSpPr>
        <xdr:cNvPr id="70" name="直線コネクタ 69"/>
        <xdr:cNvCxnSpPr/>
      </xdr:nvCxnSpPr>
      <xdr:spPr>
        <a:xfrm>
          <a:off x="2209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149860</xdr:rowOff>
    </xdr:to>
    <xdr:cxnSp macro="">
      <xdr:nvCxnSpPr>
        <xdr:cNvPr id="73" name="直線コネクタ 72"/>
        <xdr:cNvCxnSpPr/>
      </xdr:nvCxnSpPr>
      <xdr:spPr>
        <a:xfrm flipV="1">
          <a:off x="1320800" y="65826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44196</xdr:rowOff>
    </xdr:from>
    <xdr:to>
      <xdr:col>15</xdr:col>
      <xdr:colOff>149225</xdr:colOff>
      <xdr:row>38</xdr:row>
      <xdr:rowOff>145796</xdr:rowOff>
    </xdr:to>
    <xdr:sp macro="" textlink="">
      <xdr:nvSpPr>
        <xdr:cNvPr id="87" name="楕円 86"/>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130573</xdr:rowOff>
    </xdr:from>
    <xdr:ext cx="762000" cy="259045"/>
    <xdr:sp macro="" textlink="">
      <xdr:nvSpPr>
        <xdr:cNvPr id="88" name="テキスト ボックス 87"/>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1" name="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物件費に係る経常収支比率は、積極的に指定管理者制度へ移行や民間委託化を行ったことにより、人件費から物件費（委託料）へのシフトが起き、類似団体平均を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今後も、市業務で民間委託化できる部分を検討していく。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124279</xdr:rowOff>
    </xdr:to>
    <xdr:cxnSp macro="">
      <xdr:nvCxnSpPr>
        <xdr:cNvPr id="127" name="直線コネクタ 126"/>
        <xdr:cNvCxnSpPr/>
      </xdr:nvCxnSpPr>
      <xdr:spPr>
        <a:xfrm>
          <a:off x="15671800" y="2962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69850</xdr:rowOff>
    </xdr:to>
    <xdr:cxnSp macro="">
      <xdr:nvCxnSpPr>
        <xdr:cNvPr id="130" name="直線コネクタ 129"/>
        <xdr:cNvCxnSpPr/>
      </xdr:nvCxnSpPr>
      <xdr:spPr>
        <a:xfrm flipV="1">
          <a:off x="14782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69850</xdr:rowOff>
    </xdr:to>
    <xdr:cxnSp macro="">
      <xdr:nvCxnSpPr>
        <xdr:cNvPr id="133" name="直線コネクタ 132"/>
        <xdr:cNvCxnSpPr/>
      </xdr:nvCxnSpPr>
      <xdr:spPr>
        <a:xfrm>
          <a:off x="13893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80736</xdr:rowOff>
    </xdr:to>
    <xdr:cxnSp macro="">
      <xdr:nvCxnSpPr>
        <xdr:cNvPr id="136" name="直線コネクタ 135"/>
        <xdr:cNvCxnSpPr/>
      </xdr:nvCxnSpPr>
      <xdr:spPr>
        <a:xfrm flipV="1">
          <a:off x="13004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49" name="テキスト ボックス 148"/>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2" name="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5" name="テキスト ボックス 154"/>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前年度と比べて、生活保護費が増加したことにより、経常経費が増加となった。高齢化率の上昇等に伴い、今後も、扶助費は増加することが見込まれる。資格審査等の適正化、市単の扶助費の見直しを進めていくことで、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26307</xdr:rowOff>
    </xdr:to>
    <xdr:cxnSp macro="">
      <xdr:nvCxnSpPr>
        <xdr:cNvPr id="190" name="直線コネクタ 189"/>
        <xdr:cNvCxnSpPr/>
      </xdr:nvCxnSpPr>
      <xdr:spPr>
        <a:xfrm>
          <a:off x="3987800" y="9722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4535</xdr:rowOff>
    </xdr:to>
    <xdr:cxnSp macro="">
      <xdr:nvCxnSpPr>
        <xdr:cNvPr id="193" name="直線コネクタ 192"/>
        <xdr:cNvCxnSpPr/>
      </xdr:nvCxnSpPr>
      <xdr:spPr>
        <a:xfrm flipV="1">
          <a:off x="3098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4535</xdr:rowOff>
    </xdr:to>
    <xdr:cxnSp macro="">
      <xdr:nvCxnSpPr>
        <xdr:cNvPr id="196" name="直線コネクタ 195"/>
        <xdr:cNvCxnSpPr/>
      </xdr:nvCxnSpPr>
      <xdr:spPr>
        <a:xfrm>
          <a:off x="2209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37193</xdr:rowOff>
    </xdr:to>
    <xdr:cxnSp macro="">
      <xdr:nvCxnSpPr>
        <xdr:cNvPr id="199" name="直線コネクタ 198"/>
        <xdr:cNvCxnSpPr/>
      </xdr:nvCxnSpPr>
      <xdr:spPr>
        <a:xfrm flipV="1">
          <a:off x="1320800" y="9690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9" name="楕円 208"/>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0"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1" name="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3" name="楕円 212"/>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4" name="テキスト ボックス 213"/>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を大きく上回っているのは、繰出金が主な要因である。全市が共通して設置している国民健康保険事業、後期高齢者医療事業及び介護保険事業のほかに市場事業や下水道事業の特別会計を設置しているためである。市場事業会計への繰出金が減少となったが、国民健康保険事業会計及び介護保険事業会計への繰出金が増額となったため、前年度とほぼ同率での推移となった。給付費の高揚を抑えるため、健康予防事業に積極的に取り組むなど、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120469</xdr:rowOff>
    </xdr:from>
    <xdr:to>
      <xdr:col>82</xdr:col>
      <xdr:colOff>107950</xdr:colOff>
      <xdr:row>58</xdr:row>
      <xdr:rowOff>127000</xdr:rowOff>
    </xdr:to>
    <xdr:cxnSp macro="">
      <xdr:nvCxnSpPr>
        <xdr:cNvPr id="253" name="直線コネクタ 252"/>
        <xdr:cNvCxnSpPr/>
      </xdr:nvCxnSpPr>
      <xdr:spPr>
        <a:xfrm>
          <a:off x="15671800" y="100645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120469</xdr:rowOff>
    </xdr:from>
    <xdr:to>
      <xdr:col>78</xdr:col>
      <xdr:colOff>69850</xdr:colOff>
      <xdr:row>58</xdr:row>
      <xdr:rowOff>127000</xdr:rowOff>
    </xdr:to>
    <xdr:cxnSp macro="">
      <xdr:nvCxnSpPr>
        <xdr:cNvPr id="256" name="直線コネクタ 255"/>
        <xdr:cNvCxnSpPr/>
      </xdr:nvCxnSpPr>
      <xdr:spPr>
        <a:xfrm flipV="1">
          <a:off x="14782800" y="100645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107406</xdr:rowOff>
    </xdr:from>
    <xdr:to>
      <xdr:col>73</xdr:col>
      <xdr:colOff>180975</xdr:colOff>
      <xdr:row>58</xdr:row>
      <xdr:rowOff>127000</xdr:rowOff>
    </xdr:to>
    <xdr:cxnSp macro="">
      <xdr:nvCxnSpPr>
        <xdr:cNvPr id="259" name="直線コネクタ 258"/>
        <xdr:cNvCxnSpPr/>
      </xdr:nvCxnSpPr>
      <xdr:spPr>
        <a:xfrm>
          <a:off x="13893800" y="100515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107406</xdr:rowOff>
    </xdr:to>
    <xdr:cxnSp macro="">
      <xdr:nvCxnSpPr>
        <xdr:cNvPr id="262" name="直線コネクタ 261"/>
        <xdr:cNvCxnSpPr/>
      </xdr:nvCxnSpPr>
      <xdr:spPr>
        <a:xfrm>
          <a:off x="13004800" y="9979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69669</xdr:rowOff>
    </xdr:from>
    <xdr:to>
      <xdr:col>78</xdr:col>
      <xdr:colOff>120650</xdr:colOff>
      <xdr:row>58</xdr:row>
      <xdr:rowOff>171269</xdr:rowOff>
    </xdr:to>
    <xdr:sp macro="" textlink="">
      <xdr:nvSpPr>
        <xdr:cNvPr id="274" name="楕円 273"/>
        <xdr:cNvSpPr/>
      </xdr:nvSpPr>
      <xdr:spPr>
        <a:xfrm>
          <a:off x="15621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156046</xdr:rowOff>
    </xdr:from>
    <xdr:ext cx="736600" cy="259045"/>
    <xdr:sp macro="" textlink="">
      <xdr:nvSpPr>
        <xdr:cNvPr id="275" name="テキスト ボックス 274"/>
        <xdr:cNvSpPr txBox="1"/>
      </xdr:nvSpPr>
      <xdr:spPr>
        <a:xfrm>
          <a:off x="15290800" y="1010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56606</xdr:rowOff>
    </xdr:from>
    <xdr:to>
      <xdr:col>69</xdr:col>
      <xdr:colOff>142875</xdr:colOff>
      <xdr:row>58</xdr:row>
      <xdr:rowOff>158206</xdr:rowOff>
    </xdr:to>
    <xdr:sp macro="" textlink="">
      <xdr:nvSpPr>
        <xdr:cNvPr id="278" name="楕円 277"/>
        <xdr:cNvSpPr/>
      </xdr:nvSpPr>
      <xdr:spPr>
        <a:xfrm>
          <a:off x="13843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142983</xdr:rowOff>
    </xdr:from>
    <xdr:ext cx="762000" cy="259045"/>
    <xdr:sp macro="" textlink="">
      <xdr:nvSpPr>
        <xdr:cNvPr id="279" name="テキスト ボックス 278"/>
        <xdr:cNvSpPr txBox="1"/>
      </xdr:nvSpPr>
      <xdr:spPr>
        <a:xfrm>
          <a:off x="13512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80" name="楕円 279"/>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81" name="テキスト ボックス 280"/>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年度に消防広域化を行ったことにより、人件費から補助費等（委託料）へのシフトが起きたため、類似団体平均を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今後も、補助事業の内容の精査や補助団体における決算状況、繰越金の有無等を勘案して、より適切な補助金支出に向けて取り組んでいく。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163576</xdr:rowOff>
    </xdr:to>
    <xdr:cxnSp macro="">
      <xdr:nvCxnSpPr>
        <xdr:cNvPr id="311" name="直線コネクタ 310"/>
        <xdr:cNvCxnSpPr/>
      </xdr:nvCxnSpPr>
      <xdr:spPr>
        <a:xfrm>
          <a:off x="15671800" y="6312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36</xdr:row>
      <xdr:rowOff>140716</xdr:rowOff>
    </xdr:to>
    <xdr:cxnSp macro="">
      <xdr:nvCxnSpPr>
        <xdr:cNvPr id="314" name="直線コネクタ 313"/>
        <xdr:cNvCxnSpPr/>
      </xdr:nvCxnSpPr>
      <xdr:spPr>
        <a:xfrm>
          <a:off x="14782800" y="601116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19558</xdr:rowOff>
    </xdr:to>
    <xdr:cxnSp macro="">
      <xdr:nvCxnSpPr>
        <xdr:cNvPr id="317" name="直線コネクタ 316"/>
        <xdr:cNvCxnSpPr/>
      </xdr:nvCxnSpPr>
      <xdr:spPr>
        <a:xfrm flipV="1">
          <a:off x="13893800" y="6011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19558</xdr:rowOff>
    </xdr:to>
    <xdr:cxnSp macro="">
      <xdr:nvCxnSpPr>
        <xdr:cNvPr id="320" name="直線コネクタ 319"/>
        <xdr:cNvCxnSpPr/>
      </xdr:nvCxnSpPr>
      <xdr:spPr>
        <a:xfrm>
          <a:off x="13004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0" name="楕円 329"/>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31"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2" name="楕円 331"/>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3" name="テキスト ボックス 332"/>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4" name="楕円 333"/>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5" name="テキスト ボックス 334"/>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6" name="楕円 335"/>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7" name="テキスト ボックス 336"/>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8" name="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年度に借り入れた「第三セクター等改革推進債」の元金償還により、類似団体平均をポイント</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上回る結果となっている。　今後も、ごみ処理広域化に伴う施設整備が本格化することに伴う借入の増加が控えているが、将来の公債費の低減に努めるようその他の普通建設事業の抑制に努めつつ、土地開発公社より引き継いだ土地の売却等についても積極的に推し進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88900</xdr:rowOff>
    </xdr:to>
    <xdr:cxnSp macro="">
      <xdr:nvCxnSpPr>
        <xdr:cNvPr id="371" name="直線コネクタ 370"/>
        <xdr:cNvCxnSpPr/>
      </xdr:nvCxnSpPr>
      <xdr:spPr>
        <a:xfrm flipV="1">
          <a:off x="3987800" y="12917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109855</xdr:rowOff>
    </xdr:to>
    <xdr:cxnSp macro="">
      <xdr:nvCxnSpPr>
        <xdr:cNvPr id="374" name="直線コネクタ 373"/>
        <xdr:cNvCxnSpPr/>
      </xdr:nvCxnSpPr>
      <xdr:spPr>
        <a:xfrm flipV="1">
          <a:off x="3098800" y="12947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109855</xdr:rowOff>
    </xdr:to>
    <xdr:cxnSp macro="">
      <xdr:nvCxnSpPr>
        <xdr:cNvPr id="377" name="直線コネクタ 376"/>
        <xdr:cNvCxnSpPr/>
      </xdr:nvCxnSpPr>
      <xdr:spPr>
        <a:xfrm>
          <a:off x="2209800" y="12951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121285</xdr:rowOff>
    </xdr:to>
    <xdr:cxnSp macro="">
      <xdr:nvCxnSpPr>
        <xdr:cNvPr id="380" name="直線コネクタ 379"/>
        <xdr:cNvCxnSpPr/>
      </xdr:nvCxnSpPr>
      <xdr:spPr>
        <a:xfrm flipV="1">
          <a:off x="1320800" y="12951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90" name="楕円 389"/>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151147</xdr:rowOff>
    </xdr:from>
    <xdr:ext cx="762000" cy="259045"/>
    <xdr:sp macro="" textlink="">
      <xdr:nvSpPr>
        <xdr:cNvPr id="391" name="公債費該当値テキスト"/>
        <xdr:cNvSpPr txBox="1"/>
      </xdr:nvSpPr>
      <xdr:spPr>
        <a:xfrm>
          <a:off x="4914900" y="128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2" name="楕円 39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124477</xdr:rowOff>
    </xdr:from>
    <xdr:ext cx="736600" cy="259045"/>
    <xdr:sp macro="" textlink="">
      <xdr:nvSpPr>
        <xdr:cNvPr id="393" name="テキスト ボックス 392"/>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59055</xdr:rowOff>
    </xdr:from>
    <xdr:to>
      <xdr:col>15</xdr:col>
      <xdr:colOff>149225</xdr:colOff>
      <xdr:row>75</xdr:row>
      <xdr:rowOff>160655</xdr:rowOff>
    </xdr:to>
    <xdr:sp macro="" textlink="">
      <xdr:nvSpPr>
        <xdr:cNvPr id="394" name="楕円 393"/>
        <xdr:cNvSpPr/>
      </xdr:nvSpPr>
      <xdr:spPr>
        <a:xfrm>
          <a:off x="3048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145432</xdr:rowOff>
    </xdr:from>
    <xdr:ext cx="762000" cy="259045"/>
    <xdr:sp macro="" textlink="">
      <xdr:nvSpPr>
        <xdr:cNvPr id="395" name="テキスト ボックス 394"/>
        <xdr:cNvSpPr txBox="1"/>
      </xdr:nvSpPr>
      <xdr:spPr>
        <a:xfrm>
          <a:off x="2717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6" name="楕円 395"/>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128288</xdr:rowOff>
    </xdr:from>
    <xdr:ext cx="762000" cy="259045"/>
    <xdr:sp macro="" textlink="">
      <xdr:nvSpPr>
        <xdr:cNvPr id="397" name="テキスト ボックス 396"/>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70485</xdr:rowOff>
    </xdr:from>
    <xdr:to>
      <xdr:col>6</xdr:col>
      <xdr:colOff>171450</xdr:colOff>
      <xdr:row>76</xdr:row>
      <xdr:rowOff>636</xdr:rowOff>
    </xdr:to>
    <xdr:sp macro="" textlink="">
      <xdr:nvSpPr>
        <xdr:cNvPr id="398" name="楕円 397"/>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156863</xdr:rowOff>
    </xdr:from>
    <xdr:ext cx="762000" cy="259045"/>
    <xdr:sp macro="" textlink="">
      <xdr:nvSpPr>
        <xdr:cNvPr id="399" name="テキスト ボックス 398"/>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公債費以外の経常収支比率が、類似団体平均を大きく上回っているのは、繰出金によるものである。</a:t>
          </a:r>
        </a:p>
        <a:p>
          <a:r>
            <a:rPr kumimoji="1" lang="ja-JP" altLang="en-US" sz="1300">
              <a:latin typeface="ＭＳ Ｐゴシック" panose="020B0600070205080204" pitchFamily="50" charset="-128"/>
              <a:ea typeface="ＭＳ Ｐゴシック" panose="020B0600070205080204" pitchFamily="50" charset="-128"/>
            </a:rPr>
            <a:t>　今後も改善に向けて、税の徴収強化等による歳入の確保や、あらゆる経費削減に積極的に取り組むように努める。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80</xdr:row>
      <xdr:rowOff>5080</xdr:rowOff>
    </xdr:to>
    <xdr:cxnSp macro="">
      <xdr:nvCxnSpPr>
        <xdr:cNvPr id="432" name="直線コネクタ 431"/>
        <xdr:cNvCxnSpPr/>
      </xdr:nvCxnSpPr>
      <xdr:spPr>
        <a:xfrm>
          <a:off x="15671800" y="13652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104139</xdr:rowOff>
    </xdr:from>
    <xdr:to>
      <xdr:col>78</xdr:col>
      <xdr:colOff>69850</xdr:colOff>
      <xdr:row>79</xdr:row>
      <xdr:rowOff>107950</xdr:rowOff>
    </xdr:to>
    <xdr:cxnSp macro="">
      <xdr:nvCxnSpPr>
        <xdr:cNvPr id="435" name="直線コネクタ 434"/>
        <xdr:cNvCxnSpPr/>
      </xdr:nvCxnSpPr>
      <xdr:spPr>
        <a:xfrm>
          <a:off x="14782800" y="13648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104139</xdr:rowOff>
    </xdr:to>
    <xdr:cxnSp macro="">
      <xdr:nvCxnSpPr>
        <xdr:cNvPr id="438" name="直線コネクタ 437"/>
        <xdr:cNvCxnSpPr/>
      </xdr:nvCxnSpPr>
      <xdr:spPr>
        <a:xfrm>
          <a:off x="13893800" y="13580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107950</xdr:rowOff>
    </xdr:to>
    <xdr:cxnSp macro="">
      <xdr:nvCxnSpPr>
        <xdr:cNvPr id="441" name="直線コネクタ 440"/>
        <xdr:cNvCxnSpPr/>
      </xdr:nvCxnSpPr>
      <xdr:spPr>
        <a:xfrm flipV="1">
          <a:off x="13004800" y="13580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51" name="楕円 450"/>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52"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3" name="楕円 452"/>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4" name="テキスト ボックス 453"/>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55" name="楕円 454"/>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56" name="テキスト ボックス 455"/>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57" name="楕円 456"/>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58" name="テキスト ボックス 457"/>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9" name="楕円 458"/>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60" name="テキスト ボックス 459"/>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25146</xdr:rowOff>
    </xdr:from>
    <xdr:to>
      <xdr:col>29</xdr:col>
      <xdr:colOff>127000</xdr:colOff>
      <xdr:row>20</xdr:row>
      <xdr:rowOff>38532</xdr:rowOff>
    </xdr:to>
    <xdr:cxnSp macro="">
      <xdr:nvCxnSpPr>
        <xdr:cNvPr id="50" name="直線コネクタ 49"/>
        <xdr:cNvCxnSpPr/>
      </xdr:nvCxnSpPr>
      <xdr:spPr bwMode="auto">
        <a:xfrm flipV="1">
          <a:off x="5003800" y="3501771"/>
          <a:ext cx="647700" cy="13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82055</xdr:rowOff>
    </xdr:from>
    <xdr:to>
      <xdr:col>26</xdr:col>
      <xdr:colOff>50800</xdr:colOff>
      <xdr:row>20</xdr:row>
      <xdr:rowOff>38532</xdr:rowOff>
    </xdr:to>
    <xdr:cxnSp macro="">
      <xdr:nvCxnSpPr>
        <xdr:cNvPr id="53" name="直線コネクタ 52"/>
        <xdr:cNvCxnSpPr/>
      </xdr:nvCxnSpPr>
      <xdr:spPr bwMode="auto">
        <a:xfrm>
          <a:off x="4305300" y="3387230"/>
          <a:ext cx="698500" cy="1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82055</xdr:rowOff>
    </xdr:from>
    <xdr:to>
      <xdr:col>22</xdr:col>
      <xdr:colOff>114300</xdr:colOff>
      <xdr:row>19</xdr:row>
      <xdr:rowOff>94462</xdr:rowOff>
    </xdr:to>
    <xdr:cxnSp macro="">
      <xdr:nvCxnSpPr>
        <xdr:cNvPr id="56" name="直線コネクタ 55"/>
        <xdr:cNvCxnSpPr/>
      </xdr:nvCxnSpPr>
      <xdr:spPr bwMode="auto">
        <a:xfrm flipV="1">
          <a:off x="3606800" y="3387230"/>
          <a:ext cx="698500" cy="1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94462</xdr:rowOff>
    </xdr:from>
    <xdr:to>
      <xdr:col>18</xdr:col>
      <xdr:colOff>177800</xdr:colOff>
      <xdr:row>19</xdr:row>
      <xdr:rowOff>96355</xdr:rowOff>
    </xdr:to>
    <xdr:cxnSp macro="">
      <xdr:nvCxnSpPr>
        <xdr:cNvPr id="59" name="直線コネクタ 58"/>
        <xdr:cNvCxnSpPr/>
      </xdr:nvCxnSpPr>
      <xdr:spPr bwMode="auto">
        <a:xfrm flipV="1">
          <a:off x="2908300" y="3399637"/>
          <a:ext cx="698500" cy="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145796</xdr:rowOff>
    </xdr:from>
    <xdr:to>
      <xdr:col>29</xdr:col>
      <xdr:colOff>177800</xdr:colOff>
      <xdr:row>20</xdr:row>
      <xdr:rowOff>75946</xdr:rowOff>
    </xdr:to>
    <xdr:sp macro="" textlink="">
      <xdr:nvSpPr>
        <xdr:cNvPr id="69" name="楕円 68"/>
        <xdr:cNvSpPr/>
      </xdr:nvSpPr>
      <xdr:spPr bwMode="auto">
        <a:xfrm>
          <a:off x="5600700" y="345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54373</xdr:rowOff>
    </xdr:from>
    <xdr:ext cx="762000" cy="259045"/>
    <xdr:sp macro="" textlink="">
      <xdr:nvSpPr>
        <xdr:cNvPr id="70" name="人口1人当たり決算額の推移該当値テキスト130"/>
        <xdr:cNvSpPr txBox="1"/>
      </xdr:nvSpPr>
      <xdr:spPr>
        <a:xfrm>
          <a:off x="5740400" y="335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159182</xdr:rowOff>
    </xdr:from>
    <xdr:to>
      <xdr:col>26</xdr:col>
      <xdr:colOff>101600</xdr:colOff>
      <xdr:row>20</xdr:row>
      <xdr:rowOff>89332</xdr:rowOff>
    </xdr:to>
    <xdr:sp macro="" textlink="">
      <xdr:nvSpPr>
        <xdr:cNvPr id="71" name="楕円 70"/>
        <xdr:cNvSpPr/>
      </xdr:nvSpPr>
      <xdr:spPr bwMode="auto">
        <a:xfrm>
          <a:off x="4953000" y="346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74109</xdr:rowOff>
    </xdr:from>
    <xdr:ext cx="736600" cy="259045"/>
    <xdr:sp macro="" textlink="">
      <xdr:nvSpPr>
        <xdr:cNvPr id="72" name="テキスト ボックス 71"/>
        <xdr:cNvSpPr txBox="1"/>
      </xdr:nvSpPr>
      <xdr:spPr>
        <a:xfrm>
          <a:off x="4622800" y="35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31255</xdr:rowOff>
    </xdr:from>
    <xdr:to>
      <xdr:col>22</xdr:col>
      <xdr:colOff>165100</xdr:colOff>
      <xdr:row>19</xdr:row>
      <xdr:rowOff>132855</xdr:rowOff>
    </xdr:to>
    <xdr:sp macro="" textlink="">
      <xdr:nvSpPr>
        <xdr:cNvPr id="73" name="楕円 72"/>
        <xdr:cNvSpPr/>
      </xdr:nvSpPr>
      <xdr:spPr bwMode="auto">
        <a:xfrm>
          <a:off x="4254500" y="333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117632</xdr:rowOff>
    </xdr:from>
    <xdr:ext cx="762000" cy="259045"/>
    <xdr:sp macro="" textlink="">
      <xdr:nvSpPr>
        <xdr:cNvPr id="74" name="テキスト ボックス 73"/>
        <xdr:cNvSpPr txBox="1"/>
      </xdr:nvSpPr>
      <xdr:spPr>
        <a:xfrm>
          <a:off x="3924300" y="342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43662</xdr:rowOff>
    </xdr:from>
    <xdr:to>
      <xdr:col>19</xdr:col>
      <xdr:colOff>38100</xdr:colOff>
      <xdr:row>19</xdr:row>
      <xdr:rowOff>145262</xdr:rowOff>
    </xdr:to>
    <xdr:sp macro="" textlink="">
      <xdr:nvSpPr>
        <xdr:cNvPr id="75" name="楕円 74"/>
        <xdr:cNvSpPr/>
      </xdr:nvSpPr>
      <xdr:spPr bwMode="auto">
        <a:xfrm>
          <a:off x="3556000" y="33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130039</xdr:rowOff>
    </xdr:from>
    <xdr:ext cx="762000" cy="259045"/>
    <xdr:sp macro="" textlink="">
      <xdr:nvSpPr>
        <xdr:cNvPr id="76" name="テキスト ボックス 75"/>
        <xdr:cNvSpPr txBox="1"/>
      </xdr:nvSpPr>
      <xdr:spPr>
        <a:xfrm>
          <a:off x="3225800" y="34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45555</xdr:rowOff>
    </xdr:from>
    <xdr:to>
      <xdr:col>15</xdr:col>
      <xdr:colOff>101600</xdr:colOff>
      <xdr:row>19</xdr:row>
      <xdr:rowOff>147155</xdr:rowOff>
    </xdr:to>
    <xdr:sp macro="" textlink="">
      <xdr:nvSpPr>
        <xdr:cNvPr id="77" name="楕円 76"/>
        <xdr:cNvSpPr/>
      </xdr:nvSpPr>
      <xdr:spPr bwMode="auto">
        <a:xfrm>
          <a:off x="2857500" y="335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131932</xdr:rowOff>
    </xdr:from>
    <xdr:ext cx="762000" cy="259045"/>
    <xdr:sp macro="" textlink="">
      <xdr:nvSpPr>
        <xdr:cNvPr id="78" name="テキスト ボックス 77"/>
        <xdr:cNvSpPr txBox="1"/>
      </xdr:nvSpPr>
      <xdr:spPr>
        <a:xfrm>
          <a:off x="2527300" y="34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312429</xdr:rowOff>
    </xdr:from>
    <xdr:to>
      <xdr:col>29</xdr:col>
      <xdr:colOff>127000</xdr:colOff>
      <xdr:row>37</xdr:row>
      <xdr:rowOff>325276</xdr:rowOff>
    </xdr:to>
    <xdr:cxnSp macro="">
      <xdr:nvCxnSpPr>
        <xdr:cNvPr id="112" name="直線コネクタ 111"/>
        <xdr:cNvCxnSpPr/>
      </xdr:nvCxnSpPr>
      <xdr:spPr bwMode="auto">
        <a:xfrm>
          <a:off x="5003800" y="7437129"/>
          <a:ext cx="6477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310054</xdr:rowOff>
    </xdr:from>
    <xdr:ext cx="762000" cy="259045"/>
    <xdr:sp macro="" textlink="">
      <xdr:nvSpPr>
        <xdr:cNvPr id="113" name="人口1人当たり決算額の推移平均値テキスト445"/>
        <xdr:cNvSpPr txBox="1"/>
      </xdr:nvSpPr>
      <xdr:spPr>
        <a:xfrm>
          <a:off x="5740400" y="743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307167</xdr:rowOff>
    </xdr:from>
    <xdr:to>
      <xdr:col>26</xdr:col>
      <xdr:colOff>50800</xdr:colOff>
      <xdr:row>37</xdr:row>
      <xdr:rowOff>312429</xdr:rowOff>
    </xdr:to>
    <xdr:cxnSp macro="">
      <xdr:nvCxnSpPr>
        <xdr:cNvPr id="115" name="直線コネクタ 114"/>
        <xdr:cNvCxnSpPr/>
      </xdr:nvCxnSpPr>
      <xdr:spPr bwMode="auto">
        <a:xfrm>
          <a:off x="4305300" y="7431867"/>
          <a:ext cx="698500" cy="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294846</xdr:rowOff>
    </xdr:from>
    <xdr:to>
      <xdr:col>22</xdr:col>
      <xdr:colOff>114300</xdr:colOff>
      <xdr:row>37</xdr:row>
      <xdr:rowOff>307167</xdr:rowOff>
    </xdr:to>
    <xdr:cxnSp macro="">
      <xdr:nvCxnSpPr>
        <xdr:cNvPr id="118" name="直線コネクタ 117"/>
        <xdr:cNvCxnSpPr/>
      </xdr:nvCxnSpPr>
      <xdr:spPr bwMode="auto">
        <a:xfrm>
          <a:off x="3606800" y="7419546"/>
          <a:ext cx="698500" cy="1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294846</xdr:rowOff>
    </xdr:from>
    <xdr:to>
      <xdr:col>18</xdr:col>
      <xdr:colOff>177800</xdr:colOff>
      <xdr:row>37</xdr:row>
      <xdr:rowOff>301875</xdr:rowOff>
    </xdr:to>
    <xdr:cxnSp macro="">
      <xdr:nvCxnSpPr>
        <xdr:cNvPr id="121" name="直線コネクタ 120"/>
        <xdr:cNvCxnSpPr/>
      </xdr:nvCxnSpPr>
      <xdr:spPr bwMode="auto">
        <a:xfrm flipV="1">
          <a:off x="2908300" y="7419546"/>
          <a:ext cx="698500" cy="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274476</xdr:rowOff>
    </xdr:from>
    <xdr:to>
      <xdr:col>29</xdr:col>
      <xdr:colOff>177800</xdr:colOff>
      <xdr:row>38</xdr:row>
      <xdr:rowOff>33176</xdr:rowOff>
    </xdr:to>
    <xdr:sp macro="" textlink="">
      <xdr:nvSpPr>
        <xdr:cNvPr id="131" name="楕円 130"/>
        <xdr:cNvSpPr/>
      </xdr:nvSpPr>
      <xdr:spPr bwMode="auto">
        <a:xfrm>
          <a:off x="5600700" y="739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119553</xdr:rowOff>
    </xdr:from>
    <xdr:ext cx="762000" cy="259045"/>
    <xdr:sp macro="" textlink="">
      <xdr:nvSpPr>
        <xdr:cNvPr id="132" name="人口1人当たり決算額の推移該当値テキスト445"/>
        <xdr:cNvSpPr txBox="1"/>
      </xdr:nvSpPr>
      <xdr:spPr>
        <a:xfrm>
          <a:off x="5740400" y="72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261629</xdr:rowOff>
    </xdr:from>
    <xdr:to>
      <xdr:col>26</xdr:col>
      <xdr:colOff>101600</xdr:colOff>
      <xdr:row>38</xdr:row>
      <xdr:rowOff>20329</xdr:rowOff>
    </xdr:to>
    <xdr:sp macro="" textlink="">
      <xdr:nvSpPr>
        <xdr:cNvPr id="133" name="楕円 132"/>
        <xdr:cNvSpPr/>
      </xdr:nvSpPr>
      <xdr:spPr bwMode="auto">
        <a:xfrm>
          <a:off x="4953000" y="738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30506</xdr:rowOff>
    </xdr:from>
    <xdr:ext cx="736600" cy="259045"/>
    <xdr:sp macro="" textlink="">
      <xdr:nvSpPr>
        <xdr:cNvPr id="134" name="テキスト ボックス 133"/>
        <xdr:cNvSpPr txBox="1"/>
      </xdr:nvSpPr>
      <xdr:spPr>
        <a:xfrm>
          <a:off x="4622800" y="715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256367</xdr:rowOff>
    </xdr:from>
    <xdr:to>
      <xdr:col>22</xdr:col>
      <xdr:colOff>165100</xdr:colOff>
      <xdr:row>38</xdr:row>
      <xdr:rowOff>15067</xdr:rowOff>
    </xdr:to>
    <xdr:sp macro="" textlink="">
      <xdr:nvSpPr>
        <xdr:cNvPr id="135" name="楕円 134"/>
        <xdr:cNvSpPr/>
      </xdr:nvSpPr>
      <xdr:spPr bwMode="auto">
        <a:xfrm>
          <a:off x="4254500" y="738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25244</xdr:rowOff>
    </xdr:from>
    <xdr:ext cx="762000" cy="259045"/>
    <xdr:sp macro="" textlink="">
      <xdr:nvSpPr>
        <xdr:cNvPr id="136" name="テキスト ボックス 135"/>
        <xdr:cNvSpPr txBox="1"/>
      </xdr:nvSpPr>
      <xdr:spPr>
        <a:xfrm>
          <a:off x="3924300" y="714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244046</xdr:rowOff>
    </xdr:from>
    <xdr:to>
      <xdr:col>19</xdr:col>
      <xdr:colOff>38100</xdr:colOff>
      <xdr:row>38</xdr:row>
      <xdr:rowOff>2746</xdr:rowOff>
    </xdr:to>
    <xdr:sp macro="" textlink="">
      <xdr:nvSpPr>
        <xdr:cNvPr id="137" name="楕円 136"/>
        <xdr:cNvSpPr/>
      </xdr:nvSpPr>
      <xdr:spPr bwMode="auto">
        <a:xfrm>
          <a:off x="3556000" y="736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12923</xdr:rowOff>
    </xdr:from>
    <xdr:ext cx="762000" cy="259045"/>
    <xdr:sp macro="" textlink="">
      <xdr:nvSpPr>
        <xdr:cNvPr id="138" name="テキスト ボックス 137"/>
        <xdr:cNvSpPr txBox="1"/>
      </xdr:nvSpPr>
      <xdr:spPr>
        <a:xfrm>
          <a:off x="3225800" y="71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251075</xdr:rowOff>
    </xdr:from>
    <xdr:to>
      <xdr:col>15</xdr:col>
      <xdr:colOff>101600</xdr:colOff>
      <xdr:row>38</xdr:row>
      <xdr:rowOff>9775</xdr:rowOff>
    </xdr:to>
    <xdr:sp macro="" textlink="">
      <xdr:nvSpPr>
        <xdr:cNvPr id="139" name="楕円 138"/>
        <xdr:cNvSpPr/>
      </xdr:nvSpPr>
      <xdr:spPr bwMode="auto">
        <a:xfrm>
          <a:off x="2857500" y="737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19952</xdr:rowOff>
    </xdr:from>
    <xdr:ext cx="762000" cy="259045"/>
    <xdr:sp macro="" textlink="">
      <xdr:nvSpPr>
        <xdr:cNvPr id="140" name="テキスト ボックス 139"/>
        <xdr:cNvSpPr txBox="1"/>
      </xdr:nvSpPr>
      <xdr:spPr>
        <a:xfrm>
          <a:off x="2527300" y="714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43,477
32.05
17,388,663
16,938,630
333,117
9,858,875
25,316,746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37516</xdr:rowOff>
    </xdr:from>
    <xdr:to>
      <xdr:col>24</xdr:col>
      <xdr:colOff>63500</xdr:colOff>
      <xdr:row>37</xdr:row>
      <xdr:rowOff>53734</xdr:rowOff>
    </xdr:to>
    <xdr:cxnSp macro="">
      <xdr:nvCxnSpPr>
        <xdr:cNvPr id="61" name="直線コネクタ 60"/>
        <xdr:cNvCxnSpPr/>
      </xdr:nvCxnSpPr>
      <xdr:spPr>
        <a:xfrm>
          <a:off x="3797300" y="6381166"/>
          <a:ext cx="8382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67716</xdr:rowOff>
    </xdr:from>
    <xdr:to>
      <xdr:col>19</xdr:col>
      <xdr:colOff>177800</xdr:colOff>
      <xdr:row>37</xdr:row>
      <xdr:rowOff>37516</xdr:rowOff>
    </xdr:to>
    <xdr:cxnSp macro="">
      <xdr:nvCxnSpPr>
        <xdr:cNvPr id="64" name="直線コネクタ 63"/>
        <xdr:cNvCxnSpPr/>
      </xdr:nvCxnSpPr>
      <xdr:spPr>
        <a:xfrm>
          <a:off x="2908300" y="6239916"/>
          <a:ext cx="889000" cy="1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67716</xdr:rowOff>
    </xdr:from>
    <xdr:to>
      <xdr:col>15</xdr:col>
      <xdr:colOff>50800</xdr:colOff>
      <xdr:row>36</xdr:row>
      <xdr:rowOff>80493</xdr:rowOff>
    </xdr:to>
    <xdr:cxnSp macro="">
      <xdr:nvCxnSpPr>
        <xdr:cNvPr id="67" name="直線コネクタ 66"/>
        <xdr:cNvCxnSpPr/>
      </xdr:nvCxnSpPr>
      <xdr:spPr>
        <a:xfrm flipV="1">
          <a:off x="2019300" y="6239916"/>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40538</xdr:rowOff>
    </xdr:from>
    <xdr:to>
      <xdr:col>10</xdr:col>
      <xdr:colOff>114300</xdr:colOff>
      <xdr:row>36</xdr:row>
      <xdr:rowOff>80493</xdr:rowOff>
    </xdr:to>
    <xdr:cxnSp macro="">
      <xdr:nvCxnSpPr>
        <xdr:cNvPr id="70" name="直線コネクタ 69"/>
        <xdr:cNvCxnSpPr/>
      </xdr:nvCxnSpPr>
      <xdr:spPr>
        <a:xfrm>
          <a:off x="1130300" y="6212738"/>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2934</xdr:rowOff>
    </xdr:from>
    <xdr:to>
      <xdr:col>24</xdr:col>
      <xdr:colOff>114300</xdr:colOff>
      <xdr:row>37</xdr:row>
      <xdr:rowOff>104534</xdr:rowOff>
    </xdr:to>
    <xdr:sp macro="" textlink="">
      <xdr:nvSpPr>
        <xdr:cNvPr id="80" name="楕円 79"/>
        <xdr:cNvSpPr/>
      </xdr:nvSpPr>
      <xdr:spPr>
        <a:xfrm>
          <a:off x="4584700" y="63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152811</xdr:rowOff>
    </xdr:from>
    <xdr:ext cx="534377" cy="259045"/>
    <xdr:sp macro="" textlink="">
      <xdr:nvSpPr>
        <xdr:cNvPr id="81" name="人件費該当値テキスト"/>
        <xdr:cNvSpPr txBox="1"/>
      </xdr:nvSpPr>
      <xdr:spPr>
        <a:xfrm>
          <a:off x="4686300" y="63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158166</xdr:rowOff>
    </xdr:from>
    <xdr:to>
      <xdr:col>20</xdr:col>
      <xdr:colOff>38100</xdr:colOff>
      <xdr:row>37</xdr:row>
      <xdr:rowOff>88316</xdr:rowOff>
    </xdr:to>
    <xdr:sp macro="" textlink="">
      <xdr:nvSpPr>
        <xdr:cNvPr id="82" name="楕円 81"/>
        <xdr:cNvSpPr/>
      </xdr:nvSpPr>
      <xdr:spPr>
        <a:xfrm>
          <a:off x="3746500" y="6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79443</xdr:rowOff>
    </xdr:from>
    <xdr:ext cx="534377" cy="259045"/>
    <xdr:sp macro="" textlink="">
      <xdr:nvSpPr>
        <xdr:cNvPr id="83" name="テキスト ボックス 82"/>
        <xdr:cNvSpPr txBox="1"/>
      </xdr:nvSpPr>
      <xdr:spPr>
        <a:xfrm>
          <a:off x="3530111" y="6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16916</xdr:rowOff>
    </xdr:from>
    <xdr:to>
      <xdr:col>15</xdr:col>
      <xdr:colOff>101600</xdr:colOff>
      <xdr:row>36</xdr:row>
      <xdr:rowOff>118516</xdr:rowOff>
    </xdr:to>
    <xdr:sp macro="" textlink="">
      <xdr:nvSpPr>
        <xdr:cNvPr id="84" name="楕円 83"/>
        <xdr:cNvSpPr/>
      </xdr:nvSpPr>
      <xdr:spPr>
        <a:xfrm>
          <a:off x="2857500" y="61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109643</xdr:rowOff>
    </xdr:from>
    <xdr:ext cx="534377" cy="259045"/>
    <xdr:sp macro="" textlink="">
      <xdr:nvSpPr>
        <xdr:cNvPr id="85" name="テキスト ボックス 84"/>
        <xdr:cNvSpPr txBox="1"/>
      </xdr:nvSpPr>
      <xdr:spPr>
        <a:xfrm>
          <a:off x="2641111" y="62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29693</xdr:rowOff>
    </xdr:from>
    <xdr:to>
      <xdr:col>10</xdr:col>
      <xdr:colOff>165100</xdr:colOff>
      <xdr:row>36</xdr:row>
      <xdr:rowOff>131293</xdr:rowOff>
    </xdr:to>
    <xdr:sp macro="" textlink="">
      <xdr:nvSpPr>
        <xdr:cNvPr id="86" name="楕円 85"/>
        <xdr:cNvSpPr/>
      </xdr:nvSpPr>
      <xdr:spPr>
        <a:xfrm>
          <a:off x="1968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122420</xdr:rowOff>
    </xdr:from>
    <xdr:ext cx="534377" cy="259045"/>
    <xdr:sp macro="" textlink="">
      <xdr:nvSpPr>
        <xdr:cNvPr id="87" name="テキスト ボックス 86"/>
        <xdr:cNvSpPr txBox="1"/>
      </xdr:nvSpPr>
      <xdr:spPr>
        <a:xfrm>
          <a:off x="1752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161188</xdr:rowOff>
    </xdr:from>
    <xdr:to>
      <xdr:col>6</xdr:col>
      <xdr:colOff>38100</xdr:colOff>
      <xdr:row>36</xdr:row>
      <xdr:rowOff>91338</xdr:rowOff>
    </xdr:to>
    <xdr:sp macro="" textlink="">
      <xdr:nvSpPr>
        <xdr:cNvPr id="88" name="楕円 87"/>
        <xdr:cNvSpPr/>
      </xdr:nvSpPr>
      <xdr:spPr>
        <a:xfrm>
          <a:off x="1079500" y="61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82465</xdr:rowOff>
    </xdr:from>
    <xdr:ext cx="534377" cy="259045"/>
    <xdr:sp macro="" textlink="">
      <xdr:nvSpPr>
        <xdr:cNvPr id="89" name="テキスト ボックス 88"/>
        <xdr:cNvSpPr txBox="1"/>
      </xdr:nvSpPr>
      <xdr:spPr>
        <a:xfrm>
          <a:off x="863111" y="62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102003</xdr:rowOff>
    </xdr:from>
    <xdr:to>
      <xdr:col>24</xdr:col>
      <xdr:colOff>63500</xdr:colOff>
      <xdr:row>58</xdr:row>
      <xdr:rowOff>119235</xdr:rowOff>
    </xdr:to>
    <xdr:cxnSp macro="">
      <xdr:nvCxnSpPr>
        <xdr:cNvPr id="121" name="直線コネクタ 120"/>
        <xdr:cNvCxnSpPr/>
      </xdr:nvCxnSpPr>
      <xdr:spPr>
        <a:xfrm flipV="1">
          <a:off x="3797300" y="10046103"/>
          <a:ext cx="8382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92445</xdr:rowOff>
    </xdr:from>
    <xdr:to>
      <xdr:col>19</xdr:col>
      <xdr:colOff>177800</xdr:colOff>
      <xdr:row>58</xdr:row>
      <xdr:rowOff>119235</xdr:rowOff>
    </xdr:to>
    <xdr:cxnSp macro="">
      <xdr:nvCxnSpPr>
        <xdr:cNvPr id="124" name="直線コネクタ 123"/>
        <xdr:cNvCxnSpPr/>
      </xdr:nvCxnSpPr>
      <xdr:spPr>
        <a:xfrm>
          <a:off x="2908300" y="10036545"/>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92445</xdr:rowOff>
    </xdr:from>
    <xdr:to>
      <xdr:col>15</xdr:col>
      <xdr:colOff>50800</xdr:colOff>
      <xdr:row>58</xdr:row>
      <xdr:rowOff>118821</xdr:rowOff>
    </xdr:to>
    <xdr:cxnSp macro="">
      <xdr:nvCxnSpPr>
        <xdr:cNvPr id="127" name="直線コネクタ 126"/>
        <xdr:cNvCxnSpPr/>
      </xdr:nvCxnSpPr>
      <xdr:spPr>
        <a:xfrm flipV="1">
          <a:off x="2019300" y="10036545"/>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118821</xdr:rowOff>
    </xdr:from>
    <xdr:to>
      <xdr:col>10</xdr:col>
      <xdr:colOff>114300</xdr:colOff>
      <xdr:row>58</xdr:row>
      <xdr:rowOff>135509</xdr:rowOff>
    </xdr:to>
    <xdr:cxnSp macro="">
      <xdr:nvCxnSpPr>
        <xdr:cNvPr id="130" name="直線コネクタ 129"/>
        <xdr:cNvCxnSpPr/>
      </xdr:nvCxnSpPr>
      <xdr:spPr>
        <a:xfrm flipV="1">
          <a:off x="1130300" y="1006292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51203</xdr:rowOff>
    </xdr:from>
    <xdr:to>
      <xdr:col>24</xdr:col>
      <xdr:colOff>114300</xdr:colOff>
      <xdr:row>58</xdr:row>
      <xdr:rowOff>152803</xdr:rowOff>
    </xdr:to>
    <xdr:sp macro="" textlink="">
      <xdr:nvSpPr>
        <xdr:cNvPr id="140" name="楕円 139"/>
        <xdr:cNvSpPr/>
      </xdr:nvSpPr>
      <xdr:spPr>
        <a:xfrm>
          <a:off x="4584700" y="99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137580</xdr:rowOff>
    </xdr:from>
    <xdr:ext cx="534377" cy="259045"/>
    <xdr:sp macro="" textlink="">
      <xdr:nvSpPr>
        <xdr:cNvPr id="141" name="物件費該当値テキスト"/>
        <xdr:cNvSpPr txBox="1"/>
      </xdr:nvSpPr>
      <xdr:spPr>
        <a:xfrm>
          <a:off x="4686300" y="991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68435</xdr:rowOff>
    </xdr:from>
    <xdr:to>
      <xdr:col>20</xdr:col>
      <xdr:colOff>38100</xdr:colOff>
      <xdr:row>58</xdr:row>
      <xdr:rowOff>170035</xdr:rowOff>
    </xdr:to>
    <xdr:sp macro="" textlink="">
      <xdr:nvSpPr>
        <xdr:cNvPr id="142" name="楕円 141"/>
        <xdr:cNvSpPr/>
      </xdr:nvSpPr>
      <xdr:spPr>
        <a:xfrm>
          <a:off x="3746500" y="100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161162</xdr:rowOff>
    </xdr:from>
    <xdr:ext cx="534377" cy="259045"/>
    <xdr:sp macro="" textlink="">
      <xdr:nvSpPr>
        <xdr:cNvPr id="143" name="テキスト ボックス 142"/>
        <xdr:cNvSpPr txBox="1"/>
      </xdr:nvSpPr>
      <xdr:spPr>
        <a:xfrm>
          <a:off x="3530111" y="101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41645</xdr:rowOff>
    </xdr:from>
    <xdr:to>
      <xdr:col>15</xdr:col>
      <xdr:colOff>101600</xdr:colOff>
      <xdr:row>58</xdr:row>
      <xdr:rowOff>143245</xdr:rowOff>
    </xdr:to>
    <xdr:sp macro="" textlink="">
      <xdr:nvSpPr>
        <xdr:cNvPr id="144" name="楕円 143"/>
        <xdr:cNvSpPr/>
      </xdr:nvSpPr>
      <xdr:spPr>
        <a:xfrm>
          <a:off x="2857500" y="99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134372</xdr:rowOff>
    </xdr:from>
    <xdr:ext cx="534377" cy="259045"/>
    <xdr:sp macro="" textlink="">
      <xdr:nvSpPr>
        <xdr:cNvPr id="145" name="テキスト ボックス 144"/>
        <xdr:cNvSpPr txBox="1"/>
      </xdr:nvSpPr>
      <xdr:spPr>
        <a:xfrm>
          <a:off x="2641111" y="100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68021</xdr:rowOff>
    </xdr:from>
    <xdr:to>
      <xdr:col>10</xdr:col>
      <xdr:colOff>165100</xdr:colOff>
      <xdr:row>58</xdr:row>
      <xdr:rowOff>169621</xdr:rowOff>
    </xdr:to>
    <xdr:sp macro="" textlink="">
      <xdr:nvSpPr>
        <xdr:cNvPr id="146" name="楕円 145"/>
        <xdr:cNvSpPr/>
      </xdr:nvSpPr>
      <xdr:spPr>
        <a:xfrm>
          <a:off x="1968500" y="10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160748</xdr:rowOff>
    </xdr:from>
    <xdr:ext cx="534377" cy="259045"/>
    <xdr:sp macro="" textlink="">
      <xdr:nvSpPr>
        <xdr:cNvPr id="147" name="テキスト ボックス 146"/>
        <xdr:cNvSpPr txBox="1"/>
      </xdr:nvSpPr>
      <xdr:spPr>
        <a:xfrm>
          <a:off x="1752111" y="101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84709</xdr:rowOff>
    </xdr:from>
    <xdr:to>
      <xdr:col>6</xdr:col>
      <xdr:colOff>38100</xdr:colOff>
      <xdr:row>59</xdr:row>
      <xdr:rowOff>14859</xdr:rowOff>
    </xdr:to>
    <xdr:sp macro="" textlink="">
      <xdr:nvSpPr>
        <xdr:cNvPr id="148" name="楕円 147"/>
        <xdr:cNvSpPr/>
      </xdr:nvSpPr>
      <xdr:spPr>
        <a:xfrm>
          <a:off x="1079500" y="100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5986</xdr:rowOff>
    </xdr:from>
    <xdr:ext cx="534377" cy="259045"/>
    <xdr:sp macro="" textlink="">
      <xdr:nvSpPr>
        <xdr:cNvPr id="149" name="テキスト ボックス 148"/>
        <xdr:cNvSpPr txBox="1"/>
      </xdr:nvSpPr>
      <xdr:spPr>
        <a:xfrm>
          <a:off x="863111" y="101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116018</xdr:rowOff>
    </xdr:from>
    <xdr:to>
      <xdr:col>24</xdr:col>
      <xdr:colOff>63500</xdr:colOff>
      <xdr:row>78</xdr:row>
      <xdr:rowOff>119628</xdr:rowOff>
    </xdr:to>
    <xdr:cxnSp macro="">
      <xdr:nvCxnSpPr>
        <xdr:cNvPr id="176" name="直線コネクタ 175"/>
        <xdr:cNvCxnSpPr/>
      </xdr:nvCxnSpPr>
      <xdr:spPr>
        <a:xfrm flipV="1">
          <a:off x="3797300" y="13489118"/>
          <a:ext cx="8382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119628</xdr:rowOff>
    </xdr:from>
    <xdr:to>
      <xdr:col>19</xdr:col>
      <xdr:colOff>177800</xdr:colOff>
      <xdr:row>78</xdr:row>
      <xdr:rowOff>119743</xdr:rowOff>
    </xdr:to>
    <xdr:cxnSp macro="">
      <xdr:nvCxnSpPr>
        <xdr:cNvPr id="179" name="直線コネクタ 178"/>
        <xdr:cNvCxnSpPr/>
      </xdr:nvCxnSpPr>
      <xdr:spPr>
        <a:xfrm flipV="1">
          <a:off x="2908300" y="1349272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119743</xdr:rowOff>
    </xdr:from>
    <xdr:to>
      <xdr:col>15</xdr:col>
      <xdr:colOff>50800</xdr:colOff>
      <xdr:row>78</xdr:row>
      <xdr:rowOff>124589</xdr:rowOff>
    </xdr:to>
    <xdr:cxnSp macro="">
      <xdr:nvCxnSpPr>
        <xdr:cNvPr id="182" name="直線コネクタ 181"/>
        <xdr:cNvCxnSpPr/>
      </xdr:nvCxnSpPr>
      <xdr:spPr>
        <a:xfrm flipV="1">
          <a:off x="2019300" y="1349284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124453</xdr:rowOff>
    </xdr:from>
    <xdr:to>
      <xdr:col>10</xdr:col>
      <xdr:colOff>114300</xdr:colOff>
      <xdr:row>78</xdr:row>
      <xdr:rowOff>124589</xdr:rowOff>
    </xdr:to>
    <xdr:cxnSp macro="">
      <xdr:nvCxnSpPr>
        <xdr:cNvPr id="185" name="直線コネクタ 184"/>
        <xdr:cNvCxnSpPr/>
      </xdr:nvCxnSpPr>
      <xdr:spPr>
        <a:xfrm>
          <a:off x="1130300" y="1349755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65218</xdr:rowOff>
    </xdr:from>
    <xdr:to>
      <xdr:col>24</xdr:col>
      <xdr:colOff>114300</xdr:colOff>
      <xdr:row>78</xdr:row>
      <xdr:rowOff>166818</xdr:rowOff>
    </xdr:to>
    <xdr:sp macro="" textlink="">
      <xdr:nvSpPr>
        <xdr:cNvPr id="195" name="楕円 194"/>
        <xdr:cNvSpPr/>
      </xdr:nvSpPr>
      <xdr:spPr>
        <a:xfrm>
          <a:off x="4584700" y="13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151595</xdr:rowOff>
    </xdr:from>
    <xdr:ext cx="469744" cy="259045"/>
    <xdr:sp macro="" textlink="">
      <xdr:nvSpPr>
        <xdr:cNvPr id="196" name="維持補修費該当値テキスト"/>
        <xdr:cNvSpPr txBox="1"/>
      </xdr:nvSpPr>
      <xdr:spPr>
        <a:xfrm>
          <a:off x="4686300" y="1335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68828</xdr:rowOff>
    </xdr:from>
    <xdr:to>
      <xdr:col>20</xdr:col>
      <xdr:colOff>38100</xdr:colOff>
      <xdr:row>78</xdr:row>
      <xdr:rowOff>170428</xdr:rowOff>
    </xdr:to>
    <xdr:sp macro="" textlink="">
      <xdr:nvSpPr>
        <xdr:cNvPr id="197" name="楕円 196"/>
        <xdr:cNvSpPr/>
      </xdr:nvSpPr>
      <xdr:spPr>
        <a:xfrm>
          <a:off x="3746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161555</xdr:rowOff>
    </xdr:from>
    <xdr:ext cx="378565" cy="259045"/>
    <xdr:sp macro="" textlink="">
      <xdr:nvSpPr>
        <xdr:cNvPr id="198" name="テキスト ボックス 197"/>
        <xdr:cNvSpPr txBox="1"/>
      </xdr:nvSpPr>
      <xdr:spPr>
        <a:xfrm>
          <a:off x="3608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68943</xdr:rowOff>
    </xdr:from>
    <xdr:to>
      <xdr:col>15</xdr:col>
      <xdr:colOff>101600</xdr:colOff>
      <xdr:row>78</xdr:row>
      <xdr:rowOff>170543</xdr:rowOff>
    </xdr:to>
    <xdr:sp macro="" textlink="">
      <xdr:nvSpPr>
        <xdr:cNvPr id="199" name="楕円 198"/>
        <xdr:cNvSpPr/>
      </xdr:nvSpPr>
      <xdr:spPr>
        <a:xfrm>
          <a:off x="2857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161670</xdr:rowOff>
    </xdr:from>
    <xdr:ext cx="378565" cy="259045"/>
    <xdr:sp macro="" textlink="">
      <xdr:nvSpPr>
        <xdr:cNvPr id="200" name="テキスト ボックス 199"/>
        <xdr:cNvSpPr txBox="1"/>
      </xdr:nvSpPr>
      <xdr:spPr>
        <a:xfrm>
          <a:off x="2719017" y="13534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73789</xdr:rowOff>
    </xdr:from>
    <xdr:to>
      <xdr:col>10</xdr:col>
      <xdr:colOff>165100</xdr:colOff>
      <xdr:row>79</xdr:row>
      <xdr:rowOff>3939</xdr:rowOff>
    </xdr:to>
    <xdr:sp macro="" textlink="">
      <xdr:nvSpPr>
        <xdr:cNvPr id="201" name="楕円 200"/>
        <xdr:cNvSpPr/>
      </xdr:nvSpPr>
      <xdr:spPr>
        <a:xfrm>
          <a:off x="1968500" y="134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166516</xdr:rowOff>
    </xdr:from>
    <xdr:ext cx="378565" cy="259045"/>
    <xdr:sp macro="" textlink="">
      <xdr:nvSpPr>
        <xdr:cNvPr id="202" name="テキスト ボックス 201"/>
        <xdr:cNvSpPr txBox="1"/>
      </xdr:nvSpPr>
      <xdr:spPr>
        <a:xfrm>
          <a:off x="1830017" y="1353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73653</xdr:rowOff>
    </xdr:from>
    <xdr:to>
      <xdr:col>6</xdr:col>
      <xdr:colOff>38100</xdr:colOff>
      <xdr:row>79</xdr:row>
      <xdr:rowOff>3803</xdr:rowOff>
    </xdr:to>
    <xdr:sp macro="" textlink="">
      <xdr:nvSpPr>
        <xdr:cNvPr id="203" name="楕円 202"/>
        <xdr:cNvSpPr/>
      </xdr:nvSpPr>
      <xdr:spPr>
        <a:xfrm>
          <a:off x="1079500" y="134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166380</xdr:rowOff>
    </xdr:from>
    <xdr:ext cx="378565" cy="259045"/>
    <xdr:sp macro="" textlink="">
      <xdr:nvSpPr>
        <xdr:cNvPr id="204" name="テキスト ボックス 203"/>
        <xdr:cNvSpPr txBox="1"/>
      </xdr:nvSpPr>
      <xdr:spPr>
        <a:xfrm>
          <a:off x="941017" y="13539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144907</xdr:rowOff>
    </xdr:from>
    <xdr:to>
      <xdr:col>24</xdr:col>
      <xdr:colOff>63500</xdr:colOff>
      <xdr:row>97</xdr:row>
      <xdr:rowOff>158459</xdr:rowOff>
    </xdr:to>
    <xdr:cxnSp macro="">
      <xdr:nvCxnSpPr>
        <xdr:cNvPr id="234" name="直線コネクタ 233"/>
        <xdr:cNvCxnSpPr/>
      </xdr:nvCxnSpPr>
      <xdr:spPr>
        <a:xfrm>
          <a:off x="3797300" y="16775557"/>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144907</xdr:rowOff>
    </xdr:from>
    <xdr:to>
      <xdr:col>19</xdr:col>
      <xdr:colOff>177800</xdr:colOff>
      <xdr:row>97</xdr:row>
      <xdr:rowOff>167018</xdr:rowOff>
    </xdr:to>
    <xdr:cxnSp macro="">
      <xdr:nvCxnSpPr>
        <xdr:cNvPr id="237" name="直線コネクタ 236"/>
        <xdr:cNvCxnSpPr/>
      </xdr:nvCxnSpPr>
      <xdr:spPr>
        <a:xfrm flipV="1">
          <a:off x="2908300" y="16775557"/>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167018</xdr:rowOff>
    </xdr:from>
    <xdr:to>
      <xdr:col>15</xdr:col>
      <xdr:colOff>50800</xdr:colOff>
      <xdr:row>98</xdr:row>
      <xdr:rowOff>23622</xdr:rowOff>
    </xdr:to>
    <xdr:cxnSp macro="">
      <xdr:nvCxnSpPr>
        <xdr:cNvPr id="240" name="直線コネクタ 239"/>
        <xdr:cNvCxnSpPr/>
      </xdr:nvCxnSpPr>
      <xdr:spPr>
        <a:xfrm flipV="1">
          <a:off x="2019300" y="16797668"/>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10998</xdr:rowOff>
    </xdr:from>
    <xdr:to>
      <xdr:col>10</xdr:col>
      <xdr:colOff>114300</xdr:colOff>
      <xdr:row>98</xdr:row>
      <xdr:rowOff>23622</xdr:rowOff>
    </xdr:to>
    <xdr:cxnSp macro="">
      <xdr:nvCxnSpPr>
        <xdr:cNvPr id="243" name="直線コネクタ 242"/>
        <xdr:cNvCxnSpPr/>
      </xdr:nvCxnSpPr>
      <xdr:spPr>
        <a:xfrm>
          <a:off x="1130300" y="16813098"/>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107659</xdr:rowOff>
    </xdr:from>
    <xdr:to>
      <xdr:col>24</xdr:col>
      <xdr:colOff>114300</xdr:colOff>
      <xdr:row>98</xdr:row>
      <xdr:rowOff>37809</xdr:rowOff>
    </xdr:to>
    <xdr:sp macro="" textlink="">
      <xdr:nvSpPr>
        <xdr:cNvPr id="253" name="楕円 252"/>
        <xdr:cNvSpPr/>
      </xdr:nvSpPr>
      <xdr:spPr>
        <a:xfrm>
          <a:off x="4584700" y="167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86086</xdr:rowOff>
    </xdr:from>
    <xdr:ext cx="534377" cy="259045"/>
    <xdr:sp macro="" textlink="">
      <xdr:nvSpPr>
        <xdr:cNvPr id="254" name="扶助費該当値テキスト"/>
        <xdr:cNvSpPr txBox="1"/>
      </xdr:nvSpPr>
      <xdr:spPr>
        <a:xfrm>
          <a:off x="4686300" y="167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94107</xdr:rowOff>
    </xdr:from>
    <xdr:to>
      <xdr:col>20</xdr:col>
      <xdr:colOff>38100</xdr:colOff>
      <xdr:row>98</xdr:row>
      <xdr:rowOff>24257</xdr:rowOff>
    </xdr:to>
    <xdr:sp macro="" textlink="">
      <xdr:nvSpPr>
        <xdr:cNvPr id="255" name="楕円 254"/>
        <xdr:cNvSpPr/>
      </xdr:nvSpPr>
      <xdr:spPr>
        <a:xfrm>
          <a:off x="3746500" y="167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15384</xdr:rowOff>
    </xdr:from>
    <xdr:ext cx="534377" cy="259045"/>
    <xdr:sp macro="" textlink="">
      <xdr:nvSpPr>
        <xdr:cNvPr id="256" name="テキスト ボックス 255"/>
        <xdr:cNvSpPr txBox="1"/>
      </xdr:nvSpPr>
      <xdr:spPr>
        <a:xfrm>
          <a:off x="3530111" y="168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116218</xdr:rowOff>
    </xdr:from>
    <xdr:to>
      <xdr:col>15</xdr:col>
      <xdr:colOff>101600</xdr:colOff>
      <xdr:row>98</xdr:row>
      <xdr:rowOff>46368</xdr:rowOff>
    </xdr:to>
    <xdr:sp macro="" textlink="">
      <xdr:nvSpPr>
        <xdr:cNvPr id="257" name="楕円 256"/>
        <xdr:cNvSpPr/>
      </xdr:nvSpPr>
      <xdr:spPr>
        <a:xfrm>
          <a:off x="2857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37495</xdr:rowOff>
    </xdr:from>
    <xdr:ext cx="534377" cy="259045"/>
    <xdr:sp macro="" textlink="">
      <xdr:nvSpPr>
        <xdr:cNvPr id="258" name="テキスト ボックス 257"/>
        <xdr:cNvSpPr txBox="1"/>
      </xdr:nvSpPr>
      <xdr:spPr>
        <a:xfrm>
          <a:off x="2641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144272</xdr:rowOff>
    </xdr:from>
    <xdr:to>
      <xdr:col>10</xdr:col>
      <xdr:colOff>165100</xdr:colOff>
      <xdr:row>98</xdr:row>
      <xdr:rowOff>74422</xdr:rowOff>
    </xdr:to>
    <xdr:sp macro="" textlink="">
      <xdr:nvSpPr>
        <xdr:cNvPr id="259" name="楕円 258"/>
        <xdr:cNvSpPr/>
      </xdr:nvSpPr>
      <xdr:spPr>
        <a:xfrm>
          <a:off x="1968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65549</xdr:rowOff>
    </xdr:from>
    <xdr:ext cx="534377" cy="259045"/>
    <xdr:sp macro="" textlink="">
      <xdr:nvSpPr>
        <xdr:cNvPr id="260" name="テキスト ボックス 259"/>
        <xdr:cNvSpPr txBox="1"/>
      </xdr:nvSpPr>
      <xdr:spPr>
        <a:xfrm>
          <a:off x="1752111" y="168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131648</xdr:rowOff>
    </xdr:from>
    <xdr:to>
      <xdr:col>6</xdr:col>
      <xdr:colOff>38100</xdr:colOff>
      <xdr:row>98</xdr:row>
      <xdr:rowOff>61798</xdr:rowOff>
    </xdr:to>
    <xdr:sp macro="" textlink="">
      <xdr:nvSpPr>
        <xdr:cNvPr id="261" name="楕円 260"/>
        <xdr:cNvSpPr/>
      </xdr:nvSpPr>
      <xdr:spPr>
        <a:xfrm>
          <a:off x="1079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52925</xdr:rowOff>
    </xdr:from>
    <xdr:ext cx="534377" cy="259045"/>
    <xdr:sp macro="" textlink="">
      <xdr:nvSpPr>
        <xdr:cNvPr id="262" name="テキスト ボックス 261"/>
        <xdr:cNvSpPr txBox="1"/>
      </xdr:nvSpPr>
      <xdr:spPr>
        <a:xfrm>
          <a:off x="863111"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94948</xdr:rowOff>
    </xdr:from>
    <xdr:to>
      <xdr:col>55</xdr:col>
      <xdr:colOff>0</xdr:colOff>
      <xdr:row>37</xdr:row>
      <xdr:rowOff>119629</xdr:rowOff>
    </xdr:to>
    <xdr:cxnSp macro="">
      <xdr:nvCxnSpPr>
        <xdr:cNvPr id="291" name="直線コネクタ 290"/>
        <xdr:cNvCxnSpPr/>
      </xdr:nvCxnSpPr>
      <xdr:spPr>
        <a:xfrm flipV="1">
          <a:off x="9639300" y="6438598"/>
          <a:ext cx="8382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119629</xdr:rowOff>
    </xdr:from>
    <xdr:to>
      <xdr:col>50</xdr:col>
      <xdr:colOff>114300</xdr:colOff>
      <xdr:row>38</xdr:row>
      <xdr:rowOff>53846</xdr:rowOff>
    </xdr:to>
    <xdr:cxnSp macro="">
      <xdr:nvCxnSpPr>
        <xdr:cNvPr id="294" name="直線コネクタ 293"/>
        <xdr:cNvCxnSpPr/>
      </xdr:nvCxnSpPr>
      <xdr:spPr>
        <a:xfrm flipV="1">
          <a:off x="8750300" y="6463279"/>
          <a:ext cx="8890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42819</xdr:rowOff>
    </xdr:from>
    <xdr:to>
      <xdr:col>45</xdr:col>
      <xdr:colOff>177800</xdr:colOff>
      <xdr:row>38</xdr:row>
      <xdr:rowOff>53846</xdr:rowOff>
    </xdr:to>
    <xdr:cxnSp macro="">
      <xdr:nvCxnSpPr>
        <xdr:cNvPr id="297" name="直線コネクタ 296"/>
        <xdr:cNvCxnSpPr/>
      </xdr:nvCxnSpPr>
      <xdr:spPr>
        <a:xfrm>
          <a:off x="7861300" y="6557919"/>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42819</xdr:rowOff>
    </xdr:from>
    <xdr:to>
      <xdr:col>41</xdr:col>
      <xdr:colOff>50800</xdr:colOff>
      <xdr:row>38</xdr:row>
      <xdr:rowOff>69329</xdr:rowOff>
    </xdr:to>
    <xdr:cxnSp macro="">
      <xdr:nvCxnSpPr>
        <xdr:cNvPr id="300" name="直線コネクタ 299"/>
        <xdr:cNvCxnSpPr/>
      </xdr:nvCxnSpPr>
      <xdr:spPr>
        <a:xfrm flipV="1">
          <a:off x="6972300" y="6557919"/>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44148</xdr:rowOff>
    </xdr:from>
    <xdr:to>
      <xdr:col>55</xdr:col>
      <xdr:colOff>50800</xdr:colOff>
      <xdr:row>37</xdr:row>
      <xdr:rowOff>145748</xdr:rowOff>
    </xdr:to>
    <xdr:sp macro="" textlink="">
      <xdr:nvSpPr>
        <xdr:cNvPr id="310" name="楕円 309"/>
        <xdr:cNvSpPr/>
      </xdr:nvSpPr>
      <xdr:spPr>
        <a:xfrm>
          <a:off x="10426700" y="63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22575</xdr:rowOff>
    </xdr:from>
    <xdr:ext cx="534377" cy="259045"/>
    <xdr:sp macro="" textlink="">
      <xdr:nvSpPr>
        <xdr:cNvPr id="311" name="補助費等該当値テキスト"/>
        <xdr:cNvSpPr txBox="1"/>
      </xdr:nvSpPr>
      <xdr:spPr>
        <a:xfrm>
          <a:off x="10528300" y="636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68829</xdr:rowOff>
    </xdr:from>
    <xdr:to>
      <xdr:col>50</xdr:col>
      <xdr:colOff>165100</xdr:colOff>
      <xdr:row>37</xdr:row>
      <xdr:rowOff>170428</xdr:rowOff>
    </xdr:to>
    <xdr:sp macro="" textlink="">
      <xdr:nvSpPr>
        <xdr:cNvPr id="312" name="楕円 311"/>
        <xdr:cNvSpPr/>
      </xdr:nvSpPr>
      <xdr:spPr>
        <a:xfrm>
          <a:off x="9588500" y="6412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161556</xdr:rowOff>
    </xdr:from>
    <xdr:ext cx="534377" cy="259045"/>
    <xdr:sp macro="" textlink="">
      <xdr:nvSpPr>
        <xdr:cNvPr id="313" name="テキスト ボックス 312"/>
        <xdr:cNvSpPr txBox="1"/>
      </xdr:nvSpPr>
      <xdr:spPr>
        <a:xfrm>
          <a:off x="9372111" y="65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3046</xdr:rowOff>
    </xdr:from>
    <xdr:to>
      <xdr:col>46</xdr:col>
      <xdr:colOff>38100</xdr:colOff>
      <xdr:row>38</xdr:row>
      <xdr:rowOff>104646</xdr:rowOff>
    </xdr:to>
    <xdr:sp macro="" textlink="">
      <xdr:nvSpPr>
        <xdr:cNvPr id="314" name="楕円 313"/>
        <xdr:cNvSpPr/>
      </xdr:nvSpPr>
      <xdr:spPr>
        <a:xfrm>
          <a:off x="8699500" y="6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95773</xdr:rowOff>
    </xdr:from>
    <xdr:ext cx="534377" cy="259045"/>
    <xdr:sp macro="" textlink="">
      <xdr:nvSpPr>
        <xdr:cNvPr id="315" name="テキスト ボックス 314"/>
        <xdr:cNvSpPr txBox="1"/>
      </xdr:nvSpPr>
      <xdr:spPr>
        <a:xfrm>
          <a:off x="8483111" y="661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163469</xdr:rowOff>
    </xdr:from>
    <xdr:to>
      <xdr:col>41</xdr:col>
      <xdr:colOff>101600</xdr:colOff>
      <xdr:row>38</xdr:row>
      <xdr:rowOff>93619</xdr:rowOff>
    </xdr:to>
    <xdr:sp macro="" textlink="">
      <xdr:nvSpPr>
        <xdr:cNvPr id="316" name="楕円 315"/>
        <xdr:cNvSpPr/>
      </xdr:nvSpPr>
      <xdr:spPr>
        <a:xfrm>
          <a:off x="7810500" y="650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84746</xdr:rowOff>
    </xdr:from>
    <xdr:ext cx="534377" cy="259045"/>
    <xdr:sp macro="" textlink="">
      <xdr:nvSpPr>
        <xdr:cNvPr id="317" name="テキスト ボックス 316"/>
        <xdr:cNvSpPr txBox="1"/>
      </xdr:nvSpPr>
      <xdr:spPr>
        <a:xfrm>
          <a:off x="7594111" y="65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18529</xdr:rowOff>
    </xdr:from>
    <xdr:to>
      <xdr:col>36</xdr:col>
      <xdr:colOff>165100</xdr:colOff>
      <xdr:row>38</xdr:row>
      <xdr:rowOff>120129</xdr:rowOff>
    </xdr:to>
    <xdr:sp macro="" textlink="">
      <xdr:nvSpPr>
        <xdr:cNvPr id="318" name="楕円 317"/>
        <xdr:cNvSpPr/>
      </xdr:nvSpPr>
      <xdr:spPr>
        <a:xfrm>
          <a:off x="6921500" y="65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111256</xdr:rowOff>
    </xdr:from>
    <xdr:ext cx="534377" cy="259045"/>
    <xdr:sp macro="" textlink="">
      <xdr:nvSpPr>
        <xdr:cNvPr id="319" name="テキスト ボックス 318"/>
        <xdr:cNvSpPr txBox="1"/>
      </xdr:nvSpPr>
      <xdr:spPr>
        <a:xfrm>
          <a:off x="6705111" y="662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63366</xdr:rowOff>
    </xdr:from>
    <xdr:to>
      <xdr:col>55</xdr:col>
      <xdr:colOff>0</xdr:colOff>
      <xdr:row>57</xdr:row>
      <xdr:rowOff>136408</xdr:rowOff>
    </xdr:to>
    <xdr:cxnSp macro="">
      <xdr:nvCxnSpPr>
        <xdr:cNvPr id="346" name="直線コネクタ 345"/>
        <xdr:cNvCxnSpPr/>
      </xdr:nvCxnSpPr>
      <xdr:spPr>
        <a:xfrm flipV="1">
          <a:off x="9639300" y="9836016"/>
          <a:ext cx="8382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136408</xdr:rowOff>
    </xdr:from>
    <xdr:to>
      <xdr:col>50</xdr:col>
      <xdr:colOff>114300</xdr:colOff>
      <xdr:row>57</xdr:row>
      <xdr:rowOff>138785</xdr:rowOff>
    </xdr:to>
    <xdr:cxnSp macro="">
      <xdr:nvCxnSpPr>
        <xdr:cNvPr id="349" name="直線コネクタ 348"/>
        <xdr:cNvCxnSpPr/>
      </xdr:nvCxnSpPr>
      <xdr:spPr>
        <a:xfrm flipV="1">
          <a:off x="8750300" y="990905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138785</xdr:rowOff>
    </xdr:from>
    <xdr:to>
      <xdr:col>45</xdr:col>
      <xdr:colOff>177800</xdr:colOff>
      <xdr:row>58</xdr:row>
      <xdr:rowOff>35362</xdr:rowOff>
    </xdr:to>
    <xdr:cxnSp macro="">
      <xdr:nvCxnSpPr>
        <xdr:cNvPr id="352" name="直線コネクタ 351"/>
        <xdr:cNvCxnSpPr/>
      </xdr:nvCxnSpPr>
      <xdr:spPr>
        <a:xfrm flipV="1">
          <a:off x="7861300" y="9911435"/>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35362</xdr:rowOff>
    </xdr:from>
    <xdr:to>
      <xdr:col>41</xdr:col>
      <xdr:colOff>50800</xdr:colOff>
      <xdr:row>58</xdr:row>
      <xdr:rowOff>59288</xdr:rowOff>
    </xdr:to>
    <xdr:cxnSp macro="">
      <xdr:nvCxnSpPr>
        <xdr:cNvPr id="355" name="直線コネクタ 354"/>
        <xdr:cNvCxnSpPr/>
      </xdr:nvCxnSpPr>
      <xdr:spPr>
        <a:xfrm flipV="1">
          <a:off x="6972300" y="9979462"/>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12566</xdr:rowOff>
    </xdr:from>
    <xdr:to>
      <xdr:col>55</xdr:col>
      <xdr:colOff>50800</xdr:colOff>
      <xdr:row>57</xdr:row>
      <xdr:rowOff>114166</xdr:rowOff>
    </xdr:to>
    <xdr:sp macro="" textlink="">
      <xdr:nvSpPr>
        <xdr:cNvPr id="365" name="楕円 364"/>
        <xdr:cNvSpPr/>
      </xdr:nvSpPr>
      <xdr:spPr>
        <a:xfrm>
          <a:off x="104267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162443</xdr:rowOff>
    </xdr:from>
    <xdr:ext cx="534377" cy="259045"/>
    <xdr:sp macro="" textlink="">
      <xdr:nvSpPr>
        <xdr:cNvPr id="366" name="普通建設事業費該当値テキスト"/>
        <xdr:cNvSpPr txBox="1"/>
      </xdr:nvSpPr>
      <xdr:spPr>
        <a:xfrm>
          <a:off x="10528300" y="97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85608</xdr:rowOff>
    </xdr:from>
    <xdr:to>
      <xdr:col>50</xdr:col>
      <xdr:colOff>165100</xdr:colOff>
      <xdr:row>58</xdr:row>
      <xdr:rowOff>15758</xdr:rowOff>
    </xdr:to>
    <xdr:sp macro="" textlink="">
      <xdr:nvSpPr>
        <xdr:cNvPr id="367" name="楕円 366"/>
        <xdr:cNvSpPr/>
      </xdr:nvSpPr>
      <xdr:spPr>
        <a:xfrm>
          <a:off x="9588500" y="98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6885</xdr:rowOff>
    </xdr:from>
    <xdr:ext cx="534377" cy="259045"/>
    <xdr:sp macro="" textlink="">
      <xdr:nvSpPr>
        <xdr:cNvPr id="368" name="テキスト ボックス 367"/>
        <xdr:cNvSpPr txBox="1"/>
      </xdr:nvSpPr>
      <xdr:spPr>
        <a:xfrm>
          <a:off x="9372111" y="995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87985</xdr:rowOff>
    </xdr:from>
    <xdr:to>
      <xdr:col>46</xdr:col>
      <xdr:colOff>38100</xdr:colOff>
      <xdr:row>58</xdr:row>
      <xdr:rowOff>18135</xdr:rowOff>
    </xdr:to>
    <xdr:sp macro="" textlink="">
      <xdr:nvSpPr>
        <xdr:cNvPr id="369" name="楕円 368"/>
        <xdr:cNvSpPr/>
      </xdr:nvSpPr>
      <xdr:spPr>
        <a:xfrm>
          <a:off x="86995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9262</xdr:rowOff>
    </xdr:from>
    <xdr:ext cx="534377" cy="259045"/>
    <xdr:sp macro="" textlink="">
      <xdr:nvSpPr>
        <xdr:cNvPr id="370" name="テキスト ボックス 369"/>
        <xdr:cNvSpPr txBox="1"/>
      </xdr:nvSpPr>
      <xdr:spPr>
        <a:xfrm>
          <a:off x="8483111" y="99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156012</xdr:rowOff>
    </xdr:from>
    <xdr:to>
      <xdr:col>41</xdr:col>
      <xdr:colOff>101600</xdr:colOff>
      <xdr:row>58</xdr:row>
      <xdr:rowOff>86162</xdr:rowOff>
    </xdr:to>
    <xdr:sp macro="" textlink="">
      <xdr:nvSpPr>
        <xdr:cNvPr id="371" name="楕円 370"/>
        <xdr:cNvSpPr/>
      </xdr:nvSpPr>
      <xdr:spPr>
        <a:xfrm>
          <a:off x="7810500" y="99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77289</xdr:rowOff>
    </xdr:from>
    <xdr:ext cx="534377" cy="259045"/>
    <xdr:sp macro="" textlink="">
      <xdr:nvSpPr>
        <xdr:cNvPr id="372" name="テキスト ボックス 371"/>
        <xdr:cNvSpPr txBox="1"/>
      </xdr:nvSpPr>
      <xdr:spPr>
        <a:xfrm>
          <a:off x="7594111" y="100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8488</xdr:rowOff>
    </xdr:from>
    <xdr:to>
      <xdr:col>36</xdr:col>
      <xdr:colOff>165100</xdr:colOff>
      <xdr:row>58</xdr:row>
      <xdr:rowOff>110088</xdr:rowOff>
    </xdr:to>
    <xdr:sp macro="" textlink="">
      <xdr:nvSpPr>
        <xdr:cNvPr id="373" name="楕円 372"/>
        <xdr:cNvSpPr/>
      </xdr:nvSpPr>
      <xdr:spPr>
        <a:xfrm>
          <a:off x="6921500" y="9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101215</xdr:rowOff>
    </xdr:from>
    <xdr:ext cx="534377" cy="259045"/>
    <xdr:sp macro="" textlink="">
      <xdr:nvSpPr>
        <xdr:cNvPr id="374" name="テキスト ボックス 373"/>
        <xdr:cNvSpPr txBox="1"/>
      </xdr:nvSpPr>
      <xdr:spPr>
        <a:xfrm>
          <a:off x="6705111" y="100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76149</xdr:rowOff>
    </xdr:from>
    <xdr:to>
      <xdr:col>55</xdr:col>
      <xdr:colOff>0</xdr:colOff>
      <xdr:row>77</xdr:row>
      <xdr:rowOff>78792</xdr:rowOff>
    </xdr:to>
    <xdr:cxnSp macro="">
      <xdr:nvCxnSpPr>
        <xdr:cNvPr id="401" name="直線コネクタ 400"/>
        <xdr:cNvCxnSpPr/>
      </xdr:nvCxnSpPr>
      <xdr:spPr>
        <a:xfrm flipV="1">
          <a:off x="9639300" y="13277799"/>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78792</xdr:rowOff>
    </xdr:from>
    <xdr:to>
      <xdr:col>50</xdr:col>
      <xdr:colOff>114300</xdr:colOff>
      <xdr:row>78</xdr:row>
      <xdr:rowOff>62004</xdr:rowOff>
    </xdr:to>
    <xdr:cxnSp macro="">
      <xdr:nvCxnSpPr>
        <xdr:cNvPr id="404" name="直線コネクタ 403"/>
        <xdr:cNvCxnSpPr/>
      </xdr:nvCxnSpPr>
      <xdr:spPr>
        <a:xfrm flipV="1">
          <a:off x="8750300" y="13280442"/>
          <a:ext cx="889000" cy="1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62004</xdr:rowOff>
    </xdr:from>
    <xdr:to>
      <xdr:col>45</xdr:col>
      <xdr:colOff>177800</xdr:colOff>
      <xdr:row>78</xdr:row>
      <xdr:rowOff>74129</xdr:rowOff>
    </xdr:to>
    <xdr:cxnSp macro="">
      <xdr:nvCxnSpPr>
        <xdr:cNvPr id="407" name="直線コネクタ 406"/>
        <xdr:cNvCxnSpPr/>
      </xdr:nvCxnSpPr>
      <xdr:spPr>
        <a:xfrm flipV="1">
          <a:off x="7861300" y="13435104"/>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74129</xdr:rowOff>
    </xdr:from>
    <xdr:to>
      <xdr:col>41</xdr:col>
      <xdr:colOff>50800</xdr:colOff>
      <xdr:row>78</xdr:row>
      <xdr:rowOff>101268</xdr:rowOff>
    </xdr:to>
    <xdr:cxnSp macro="">
      <xdr:nvCxnSpPr>
        <xdr:cNvPr id="410" name="直線コネクタ 409"/>
        <xdr:cNvCxnSpPr/>
      </xdr:nvCxnSpPr>
      <xdr:spPr>
        <a:xfrm flipV="1">
          <a:off x="6972300" y="13447229"/>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25349</xdr:rowOff>
    </xdr:from>
    <xdr:to>
      <xdr:col>55</xdr:col>
      <xdr:colOff>50800</xdr:colOff>
      <xdr:row>77</xdr:row>
      <xdr:rowOff>126949</xdr:rowOff>
    </xdr:to>
    <xdr:sp macro="" textlink="">
      <xdr:nvSpPr>
        <xdr:cNvPr id="420" name="楕円 419"/>
        <xdr:cNvSpPr/>
      </xdr:nvSpPr>
      <xdr:spPr>
        <a:xfrm>
          <a:off x="104267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48226</xdr:rowOff>
    </xdr:from>
    <xdr:ext cx="534377" cy="259045"/>
    <xdr:sp macro="" textlink="">
      <xdr:nvSpPr>
        <xdr:cNvPr id="421" name="普通建設事業費 （ うち新規整備　）該当値テキスト"/>
        <xdr:cNvSpPr txBox="1"/>
      </xdr:nvSpPr>
      <xdr:spPr>
        <a:xfrm>
          <a:off x="10528300" y="130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27992</xdr:rowOff>
    </xdr:from>
    <xdr:to>
      <xdr:col>50</xdr:col>
      <xdr:colOff>165100</xdr:colOff>
      <xdr:row>77</xdr:row>
      <xdr:rowOff>129592</xdr:rowOff>
    </xdr:to>
    <xdr:sp macro="" textlink="">
      <xdr:nvSpPr>
        <xdr:cNvPr id="422" name="楕円 421"/>
        <xdr:cNvSpPr/>
      </xdr:nvSpPr>
      <xdr:spPr>
        <a:xfrm>
          <a:off x="9588500" y="132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120719</xdr:rowOff>
    </xdr:from>
    <xdr:ext cx="534377" cy="259045"/>
    <xdr:sp macro="" textlink="">
      <xdr:nvSpPr>
        <xdr:cNvPr id="423" name="テキスト ボックス 422"/>
        <xdr:cNvSpPr txBox="1"/>
      </xdr:nvSpPr>
      <xdr:spPr>
        <a:xfrm>
          <a:off x="9372111" y="133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11204</xdr:rowOff>
    </xdr:from>
    <xdr:to>
      <xdr:col>46</xdr:col>
      <xdr:colOff>38100</xdr:colOff>
      <xdr:row>78</xdr:row>
      <xdr:rowOff>112804</xdr:rowOff>
    </xdr:to>
    <xdr:sp macro="" textlink="">
      <xdr:nvSpPr>
        <xdr:cNvPr id="424" name="楕円 423"/>
        <xdr:cNvSpPr/>
      </xdr:nvSpPr>
      <xdr:spPr>
        <a:xfrm>
          <a:off x="8699500" y="133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103931</xdr:rowOff>
    </xdr:from>
    <xdr:ext cx="469744" cy="259045"/>
    <xdr:sp macro="" textlink="">
      <xdr:nvSpPr>
        <xdr:cNvPr id="425" name="テキスト ボックス 424"/>
        <xdr:cNvSpPr txBox="1"/>
      </xdr:nvSpPr>
      <xdr:spPr>
        <a:xfrm>
          <a:off x="8515428" y="1347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23329</xdr:rowOff>
    </xdr:from>
    <xdr:to>
      <xdr:col>41</xdr:col>
      <xdr:colOff>101600</xdr:colOff>
      <xdr:row>78</xdr:row>
      <xdr:rowOff>124929</xdr:rowOff>
    </xdr:to>
    <xdr:sp macro="" textlink="">
      <xdr:nvSpPr>
        <xdr:cNvPr id="426" name="楕円 425"/>
        <xdr:cNvSpPr/>
      </xdr:nvSpPr>
      <xdr:spPr>
        <a:xfrm>
          <a:off x="7810500" y="133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116056</xdr:rowOff>
    </xdr:from>
    <xdr:ext cx="469744" cy="259045"/>
    <xdr:sp macro="" textlink="">
      <xdr:nvSpPr>
        <xdr:cNvPr id="427" name="テキスト ボックス 426"/>
        <xdr:cNvSpPr txBox="1"/>
      </xdr:nvSpPr>
      <xdr:spPr>
        <a:xfrm>
          <a:off x="7626428" y="134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50468</xdr:rowOff>
    </xdr:from>
    <xdr:to>
      <xdr:col>36</xdr:col>
      <xdr:colOff>165100</xdr:colOff>
      <xdr:row>78</xdr:row>
      <xdr:rowOff>152068</xdr:rowOff>
    </xdr:to>
    <xdr:sp macro="" textlink="">
      <xdr:nvSpPr>
        <xdr:cNvPr id="428" name="楕円 427"/>
        <xdr:cNvSpPr/>
      </xdr:nvSpPr>
      <xdr:spPr>
        <a:xfrm>
          <a:off x="6921500" y="134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143195</xdr:rowOff>
    </xdr:from>
    <xdr:ext cx="469744" cy="259045"/>
    <xdr:sp macro="" textlink="">
      <xdr:nvSpPr>
        <xdr:cNvPr id="429" name="テキスト ボックス 428"/>
        <xdr:cNvSpPr txBox="1"/>
      </xdr:nvSpPr>
      <xdr:spPr>
        <a:xfrm>
          <a:off x="6737428" y="135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52048</xdr:rowOff>
    </xdr:from>
    <xdr:to>
      <xdr:col>55</xdr:col>
      <xdr:colOff>0</xdr:colOff>
      <xdr:row>99</xdr:row>
      <xdr:rowOff>55607</xdr:rowOff>
    </xdr:to>
    <xdr:cxnSp macro="">
      <xdr:nvCxnSpPr>
        <xdr:cNvPr id="460" name="直線コネクタ 459"/>
        <xdr:cNvCxnSpPr/>
      </xdr:nvCxnSpPr>
      <xdr:spPr>
        <a:xfrm flipV="1">
          <a:off x="9639300" y="17025598"/>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168101</xdr:rowOff>
    </xdr:from>
    <xdr:to>
      <xdr:col>50</xdr:col>
      <xdr:colOff>114300</xdr:colOff>
      <xdr:row>99</xdr:row>
      <xdr:rowOff>55607</xdr:rowOff>
    </xdr:to>
    <xdr:cxnSp macro="">
      <xdr:nvCxnSpPr>
        <xdr:cNvPr id="463" name="直線コネクタ 462"/>
        <xdr:cNvCxnSpPr/>
      </xdr:nvCxnSpPr>
      <xdr:spPr>
        <a:xfrm>
          <a:off x="8750300" y="16798751"/>
          <a:ext cx="889000" cy="23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168101</xdr:rowOff>
    </xdr:from>
    <xdr:to>
      <xdr:col>45</xdr:col>
      <xdr:colOff>177800</xdr:colOff>
      <xdr:row>99</xdr:row>
      <xdr:rowOff>4052</xdr:rowOff>
    </xdr:to>
    <xdr:cxnSp macro="">
      <xdr:nvCxnSpPr>
        <xdr:cNvPr id="466" name="直線コネクタ 465"/>
        <xdr:cNvCxnSpPr/>
      </xdr:nvCxnSpPr>
      <xdr:spPr>
        <a:xfrm flipV="1">
          <a:off x="7861300" y="16798751"/>
          <a:ext cx="889000" cy="17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4052</xdr:rowOff>
    </xdr:from>
    <xdr:to>
      <xdr:col>41</xdr:col>
      <xdr:colOff>50800</xdr:colOff>
      <xdr:row>99</xdr:row>
      <xdr:rowOff>46703</xdr:rowOff>
    </xdr:to>
    <xdr:cxnSp macro="">
      <xdr:nvCxnSpPr>
        <xdr:cNvPr id="469" name="直線コネクタ 468"/>
        <xdr:cNvCxnSpPr/>
      </xdr:nvCxnSpPr>
      <xdr:spPr>
        <a:xfrm flipV="1">
          <a:off x="6972300" y="16977602"/>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1248</xdr:rowOff>
    </xdr:from>
    <xdr:to>
      <xdr:col>55</xdr:col>
      <xdr:colOff>50800</xdr:colOff>
      <xdr:row>99</xdr:row>
      <xdr:rowOff>102848</xdr:rowOff>
    </xdr:to>
    <xdr:sp macro="" textlink="">
      <xdr:nvSpPr>
        <xdr:cNvPr id="479" name="楕円 478"/>
        <xdr:cNvSpPr/>
      </xdr:nvSpPr>
      <xdr:spPr>
        <a:xfrm>
          <a:off x="10426700" y="169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87625</xdr:rowOff>
    </xdr:from>
    <xdr:ext cx="469744" cy="259045"/>
    <xdr:sp macro="" textlink="">
      <xdr:nvSpPr>
        <xdr:cNvPr id="480" name="普通建設事業費 （ うち更新整備　）該当値テキスト"/>
        <xdr:cNvSpPr txBox="1"/>
      </xdr:nvSpPr>
      <xdr:spPr>
        <a:xfrm>
          <a:off x="10528300" y="1688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4807</xdr:rowOff>
    </xdr:from>
    <xdr:to>
      <xdr:col>50</xdr:col>
      <xdr:colOff>165100</xdr:colOff>
      <xdr:row>99</xdr:row>
      <xdr:rowOff>106407</xdr:rowOff>
    </xdr:to>
    <xdr:sp macro="" textlink="">
      <xdr:nvSpPr>
        <xdr:cNvPr id="481" name="楕円 480"/>
        <xdr:cNvSpPr/>
      </xdr:nvSpPr>
      <xdr:spPr>
        <a:xfrm>
          <a:off x="9588500" y="169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97534</xdr:rowOff>
    </xdr:from>
    <xdr:ext cx="469744" cy="259045"/>
    <xdr:sp macro="" textlink="">
      <xdr:nvSpPr>
        <xdr:cNvPr id="482" name="テキスト ボックス 481"/>
        <xdr:cNvSpPr txBox="1"/>
      </xdr:nvSpPr>
      <xdr:spPr>
        <a:xfrm>
          <a:off x="9404428" y="170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117301</xdr:rowOff>
    </xdr:from>
    <xdr:to>
      <xdr:col>46</xdr:col>
      <xdr:colOff>38100</xdr:colOff>
      <xdr:row>98</xdr:row>
      <xdr:rowOff>47451</xdr:rowOff>
    </xdr:to>
    <xdr:sp macro="" textlink="">
      <xdr:nvSpPr>
        <xdr:cNvPr id="483" name="楕円 482"/>
        <xdr:cNvSpPr/>
      </xdr:nvSpPr>
      <xdr:spPr>
        <a:xfrm>
          <a:off x="8699500" y="167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38578</xdr:rowOff>
    </xdr:from>
    <xdr:ext cx="534377" cy="259045"/>
    <xdr:sp macro="" textlink="">
      <xdr:nvSpPr>
        <xdr:cNvPr id="484" name="テキスト ボックス 483"/>
        <xdr:cNvSpPr txBox="1"/>
      </xdr:nvSpPr>
      <xdr:spPr>
        <a:xfrm>
          <a:off x="8483111" y="168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124702</xdr:rowOff>
    </xdr:from>
    <xdr:to>
      <xdr:col>41</xdr:col>
      <xdr:colOff>101600</xdr:colOff>
      <xdr:row>99</xdr:row>
      <xdr:rowOff>54852</xdr:rowOff>
    </xdr:to>
    <xdr:sp macro="" textlink="">
      <xdr:nvSpPr>
        <xdr:cNvPr id="485" name="楕円 484"/>
        <xdr:cNvSpPr/>
      </xdr:nvSpPr>
      <xdr:spPr>
        <a:xfrm>
          <a:off x="7810500" y="169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45979</xdr:rowOff>
    </xdr:from>
    <xdr:ext cx="469744" cy="259045"/>
    <xdr:sp macro="" textlink="">
      <xdr:nvSpPr>
        <xdr:cNvPr id="486" name="テキスト ボックス 485"/>
        <xdr:cNvSpPr txBox="1"/>
      </xdr:nvSpPr>
      <xdr:spPr>
        <a:xfrm>
          <a:off x="7626428" y="170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167353</xdr:rowOff>
    </xdr:from>
    <xdr:to>
      <xdr:col>36</xdr:col>
      <xdr:colOff>165100</xdr:colOff>
      <xdr:row>99</xdr:row>
      <xdr:rowOff>97503</xdr:rowOff>
    </xdr:to>
    <xdr:sp macro="" textlink="">
      <xdr:nvSpPr>
        <xdr:cNvPr id="487" name="楕円 486"/>
        <xdr:cNvSpPr/>
      </xdr:nvSpPr>
      <xdr:spPr>
        <a:xfrm>
          <a:off x="6921500" y="169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88630</xdr:rowOff>
    </xdr:from>
    <xdr:ext cx="469744" cy="259045"/>
    <xdr:sp macro="" textlink="">
      <xdr:nvSpPr>
        <xdr:cNvPr id="488" name="テキスト ボックス 487"/>
        <xdr:cNvSpPr txBox="1"/>
      </xdr:nvSpPr>
      <xdr:spPr>
        <a:xfrm>
          <a:off x="6737428" y="1706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28397</xdr:rowOff>
    </xdr:from>
    <xdr:to>
      <xdr:col>85</xdr:col>
      <xdr:colOff>127000</xdr:colOff>
      <xdr:row>39</xdr:row>
      <xdr:rowOff>34620</xdr:rowOff>
    </xdr:to>
    <xdr:cxnSp macro="">
      <xdr:nvCxnSpPr>
        <xdr:cNvPr id="517" name="直線コネクタ 516"/>
        <xdr:cNvCxnSpPr/>
      </xdr:nvCxnSpPr>
      <xdr:spPr>
        <a:xfrm>
          <a:off x="15481300" y="6714947"/>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28397</xdr:rowOff>
    </xdr:from>
    <xdr:to>
      <xdr:col>81</xdr:col>
      <xdr:colOff>50800</xdr:colOff>
      <xdr:row>39</xdr:row>
      <xdr:rowOff>44094</xdr:rowOff>
    </xdr:to>
    <xdr:cxnSp macro="">
      <xdr:nvCxnSpPr>
        <xdr:cNvPr id="520" name="直線コネクタ 519"/>
        <xdr:cNvCxnSpPr/>
      </xdr:nvCxnSpPr>
      <xdr:spPr>
        <a:xfrm flipV="1">
          <a:off x="14592300" y="671494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40107</xdr:rowOff>
    </xdr:from>
    <xdr:to>
      <xdr:col>76</xdr:col>
      <xdr:colOff>114300</xdr:colOff>
      <xdr:row>39</xdr:row>
      <xdr:rowOff>44094</xdr:rowOff>
    </xdr:to>
    <xdr:cxnSp macro="">
      <xdr:nvCxnSpPr>
        <xdr:cNvPr id="523" name="直線コネクタ 522"/>
        <xdr:cNvCxnSpPr/>
      </xdr:nvCxnSpPr>
      <xdr:spPr>
        <a:xfrm>
          <a:off x="13703300" y="6726657"/>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28740</xdr:rowOff>
    </xdr:from>
    <xdr:to>
      <xdr:col>71</xdr:col>
      <xdr:colOff>177800</xdr:colOff>
      <xdr:row>39</xdr:row>
      <xdr:rowOff>40107</xdr:rowOff>
    </xdr:to>
    <xdr:cxnSp macro="">
      <xdr:nvCxnSpPr>
        <xdr:cNvPr id="526" name="直線コネクタ 525"/>
        <xdr:cNvCxnSpPr/>
      </xdr:nvCxnSpPr>
      <xdr:spPr>
        <a:xfrm>
          <a:off x="12814300" y="6715290"/>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155270</xdr:rowOff>
    </xdr:from>
    <xdr:to>
      <xdr:col>85</xdr:col>
      <xdr:colOff>177800</xdr:colOff>
      <xdr:row>39</xdr:row>
      <xdr:rowOff>85420</xdr:rowOff>
    </xdr:to>
    <xdr:sp macro="" textlink="">
      <xdr:nvSpPr>
        <xdr:cNvPr id="536" name="楕円 535"/>
        <xdr:cNvSpPr/>
      </xdr:nvSpPr>
      <xdr:spPr>
        <a:xfrm>
          <a:off x="162687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70197</xdr:rowOff>
    </xdr:from>
    <xdr:ext cx="378565" cy="259045"/>
    <xdr:sp macro="" textlink="">
      <xdr:nvSpPr>
        <xdr:cNvPr id="537" name="災害復旧事業費該当値テキスト"/>
        <xdr:cNvSpPr txBox="1"/>
      </xdr:nvSpPr>
      <xdr:spPr>
        <a:xfrm>
          <a:off x="16370300" y="65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149047</xdr:rowOff>
    </xdr:from>
    <xdr:to>
      <xdr:col>81</xdr:col>
      <xdr:colOff>101600</xdr:colOff>
      <xdr:row>39</xdr:row>
      <xdr:rowOff>79197</xdr:rowOff>
    </xdr:to>
    <xdr:sp macro="" textlink="">
      <xdr:nvSpPr>
        <xdr:cNvPr id="538" name="楕円 537"/>
        <xdr:cNvSpPr/>
      </xdr:nvSpPr>
      <xdr:spPr>
        <a:xfrm>
          <a:off x="15430500" y="66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70324</xdr:rowOff>
    </xdr:from>
    <xdr:ext cx="469744" cy="259045"/>
    <xdr:sp macro="" textlink="">
      <xdr:nvSpPr>
        <xdr:cNvPr id="539" name="テキスト ボックス 538"/>
        <xdr:cNvSpPr txBox="1"/>
      </xdr:nvSpPr>
      <xdr:spPr>
        <a:xfrm>
          <a:off x="15246428" y="67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164744</xdr:rowOff>
    </xdr:from>
    <xdr:to>
      <xdr:col>76</xdr:col>
      <xdr:colOff>165100</xdr:colOff>
      <xdr:row>39</xdr:row>
      <xdr:rowOff>94894</xdr:rowOff>
    </xdr:to>
    <xdr:sp macro="" textlink="">
      <xdr:nvSpPr>
        <xdr:cNvPr id="540" name="楕円 539"/>
        <xdr:cNvSpPr/>
      </xdr:nvSpPr>
      <xdr:spPr>
        <a:xfrm>
          <a:off x="14541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86021</xdr:rowOff>
    </xdr:from>
    <xdr:ext cx="313932" cy="259045"/>
    <xdr:sp macro="" textlink="">
      <xdr:nvSpPr>
        <xdr:cNvPr id="541" name="テキスト ボックス 540"/>
        <xdr:cNvSpPr txBox="1"/>
      </xdr:nvSpPr>
      <xdr:spPr>
        <a:xfrm>
          <a:off x="14435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160757</xdr:rowOff>
    </xdr:from>
    <xdr:to>
      <xdr:col>72</xdr:col>
      <xdr:colOff>38100</xdr:colOff>
      <xdr:row>39</xdr:row>
      <xdr:rowOff>90907</xdr:rowOff>
    </xdr:to>
    <xdr:sp macro="" textlink="">
      <xdr:nvSpPr>
        <xdr:cNvPr id="542" name="楕円 541"/>
        <xdr:cNvSpPr/>
      </xdr:nvSpPr>
      <xdr:spPr>
        <a:xfrm>
          <a:off x="13652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82034</xdr:rowOff>
    </xdr:from>
    <xdr:ext cx="378565" cy="259045"/>
    <xdr:sp macro="" textlink="">
      <xdr:nvSpPr>
        <xdr:cNvPr id="543" name="テキスト ボックス 542"/>
        <xdr:cNvSpPr txBox="1"/>
      </xdr:nvSpPr>
      <xdr:spPr>
        <a:xfrm>
          <a:off x="13514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149390</xdr:rowOff>
    </xdr:from>
    <xdr:to>
      <xdr:col>67</xdr:col>
      <xdr:colOff>101600</xdr:colOff>
      <xdr:row>39</xdr:row>
      <xdr:rowOff>79540</xdr:rowOff>
    </xdr:to>
    <xdr:sp macro="" textlink="">
      <xdr:nvSpPr>
        <xdr:cNvPr id="544" name="楕円 543"/>
        <xdr:cNvSpPr/>
      </xdr:nvSpPr>
      <xdr:spPr>
        <a:xfrm>
          <a:off x="12763500" y="66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70667</xdr:rowOff>
    </xdr:from>
    <xdr:ext cx="469744" cy="259045"/>
    <xdr:sp macro="" textlink="">
      <xdr:nvSpPr>
        <xdr:cNvPr id="545" name="テキスト ボックス 544"/>
        <xdr:cNvSpPr txBox="1"/>
      </xdr:nvSpPr>
      <xdr:spPr>
        <a:xfrm>
          <a:off x="12579428" y="67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17174</xdr:rowOff>
    </xdr:from>
    <xdr:to>
      <xdr:col>85</xdr:col>
      <xdr:colOff>127000</xdr:colOff>
      <xdr:row>78</xdr:row>
      <xdr:rowOff>27591</xdr:rowOff>
    </xdr:to>
    <xdr:cxnSp macro="">
      <xdr:nvCxnSpPr>
        <xdr:cNvPr id="631" name="直線コネクタ 630"/>
        <xdr:cNvCxnSpPr/>
      </xdr:nvCxnSpPr>
      <xdr:spPr>
        <a:xfrm>
          <a:off x="15481300" y="13390274"/>
          <a:ext cx="8382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13094</xdr:rowOff>
    </xdr:from>
    <xdr:to>
      <xdr:col>81</xdr:col>
      <xdr:colOff>50800</xdr:colOff>
      <xdr:row>78</xdr:row>
      <xdr:rowOff>17174</xdr:rowOff>
    </xdr:to>
    <xdr:cxnSp macro="">
      <xdr:nvCxnSpPr>
        <xdr:cNvPr id="634" name="直線コネクタ 633"/>
        <xdr:cNvCxnSpPr/>
      </xdr:nvCxnSpPr>
      <xdr:spPr>
        <a:xfrm>
          <a:off x="14592300" y="13386194"/>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13094</xdr:rowOff>
    </xdr:from>
    <xdr:to>
      <xdr:col>76</xdr:col>
      <xdr:colOff>114300</xdr:colOff>
      <xdr:row>78</xdr:row>
      <xdr:rowOff>18962</xdr:rowOff>
    </xdr:to>
    <xdr:cxnSp macro="">
      <xdr:nvCxnSpPr>
        <xdr:cNvPr id="637" name="直線コネクタ 636"/>
        <xdr:cNvCxnSpPr/>
      </xdr:nvCxnSpPr>
      <xdr:spPr>
        <a:xfrm flipV="1">
          <a:off x="13703300" y="1338619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14024</xdr:rowOff>
    </xdr:from>
    <xdr:to>
      <xdr:col>71</xdr:col>
      <xdr:colOff>177800</xdr:colOff>
      <xdr:row>78</xdr:row>
      <xdr:rowOff>18962</xdr:rowOff>
    </xdr:to>
    <xdr:cxnSp macro="">
      <xdr:nvCxnSpPr>
        <xdr:cNvPr id="640" name="直線コネクタ 639"/>
        <xdr:cNvCxnSpPr/>
      </xdr:nvCxnSpPr>
      <xdr:spPr>
        <a:xfrm>
          <a:off x="12814300" y="1338712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148241</xdr:rowOff>
    </xdr:from>
    <xdr:to>
      <xdr:col>85</xdr:col>
      <xdr:colOff>177800</xdr:colOff>
      <xdr:row>78</xdr:row>
      <xdr:rowOff>78391</xdr:rowOff>
    </xdr:to>
    <xdr:sp macro="" textlink="">
      <xdr:nvSpPr>
        <xdr:cNvPr id="650" name="楕円 649"/>
        <xdr:cNvSpPr/>
      </xdr:nvSpPr>
      <xdr:spPr>
        <a:xfrm>
          <a:off x="16268700" y="133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63168</xdr:rowOff>
    </xdr:from>
    <xdr:ext cx="534377" cy="259045"/>
    <xdr:sp macro="" textlink="">
      <xdr:nvSpPr>
        <xdr:cNvPr id="651" name="公債費該当値テキスト"/>
        <xdr:cNvSpPr txBox="1"/>
      </xdr:nvSpPr>
      <xdr:spPr>
        <a:xfrm>
          <a:off x="16370300" y="132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137824</xdr:rowOff>
    </xdr:from>
    <xdr:to>
      <xdr:col>81</xdr:col>
      <xdr:colOff>101600</xdr:colOff>
      <xdr:row>78</xdr:row>
      <xdr:rowOff>67974</xdr:rowOff>
    </xdr:to>
    <xdr:sp macro="" textlink="">
      <xdr:nvSpPr>
        <xdr:cNvPr id="652" name="楕円 651"/>
        <xdr:cNvSpPr/>
      </xdr:nvSpPr>
      <xdr:spPr>
        <a:xfrm>
          <a:off x="15430500" y="133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59101</xdr:rowOff>
    </xdr:from>
    <xdr:ext cx="534377" cy="259045"/>
    <xdr:sp macro="" textlink="">
      <xdr:nvSpPr>
        <xdr:cNvPr id="653" name="テキスト ボックス 652"/>
        <xdr:cNvSpPr txBox="1"/>
      </xdr:nvSpPr>
      <xdr:spPr>
        <a:xfrm>
          <a:off x="15214111" y="134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133744</xdr:rowOff>
    </xdr:from>
    <xdr:to>
      <xdr:col>76</xdr:col>
      <xdr:colOff>165100</xdr:colOff>
      <xdr:row>78</xdr:row>
      <xdr:rowOff>63894</xdr:rowOff>
    </xdr:to>
    <xdr:sp macro="" textlink="">
      <xdr:nvSpPr>
        <xdr:cNvPr id="654" name="楕円 653"/>
        <xdr:cNvSpPr/>
      </xdr:nvSpPr>
      <xdr:spPr>
        <a:xfrm>
          <a:off x="14541500" y="133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55021</xdr:rowOff>
    </xdr:from>
    <xdr:ext cx="534377" cy="259045"/>
    <xdr:sp macro="" textlink="">
      <xdr:nvSpPr>
        <xdr:cNvPr id="655" name="テキスト ボックス 654"/>
        <xdr:cNvSpPr txBox="1"/>
      </xdr:nvSpPr>
      <xdr:spPr>
        <a:xfrm>
          <a:off x="14325111" y="134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139612</xdr:rowOff>
    </xdr:from>
    <xdr:to>
      <xdr:col>72</xdr:col>
      <xdr:colOff>38100</xdr:colOff>
      <xdr:row>78</xdr:row>
      <xdr:rowOff>69762</xdr:rowOff>
    </xdr:to>
    <xdr:sp macro="" textlink="">
      <xdr:nvSpPr>
        <xdr:cNvPr id="656" name="楕円 655"/>
        <xdr:cNvSpPr/>
      </xdr:nvSpPr>
      <xdr:spPr>
        <a:xfrm>
          <a:off x="13652500" y="133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60889</xdr:rowOff>
    </xdr:from>
    <xdr:ext cx="534377" cy="259045"/>
    <xdr:sp macro="" textlink="">
      <xdr:nvSpPr>
        <xdr:cNvPr id="657" name="テキスト ボックス 656"/>
        <xdr:cNvSpPr txBox="1"/>
      </xdr:nvSpPr>
      <xdr:spPr>
        <a:xfrm>
          <a:off x="13436111" y="134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134674</xdr:rowOff>
    </xdr:from>
    <xdr:to>
      <xdr:col>67</xdr:col>
      <xdr:colOff>101600</xdr:colOff>
      <xdr:row>78</xdr:row>
      <xdr:rowOff>64824</xdr:rowOff>
    </xdr:to>
    <xdr:sp macro="" textlink="">
      <xdr:nvSpPr>
        <xdr:cNvPr id="658" name="楕円 657"/>
        <xdr:cNvSpPr/>
      </xdr:nvSpPr>
      <xdr:spPr>
        <a:xfrm>
          <a:off x="12763500" y="1333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55951</xdr:rowOff>
    </xdr:from>
    <xdr:ext cx="534377" cy="259045"/>
    <xdr:sp macro="" textlink="">
      <xdr:nvSpPr>
        <xdr:cNvPr id="659" name="テキスト ボックス 658"/>
        <xdr:cNvSpPr txBox="1"/>
      </xdr:nvSpPr>
      <xdr:spPr>
        <a:xfrm>
          <a:off x="12547111" y="134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2169</xdr:rowOff>
    </xdr:from>
    <xdr:to>
      <xdr:col>85</xdr:col>
      <xdr:colOff>127000</xdr:colOff>
      <xdr:row>98</xdr:row>
      <xdr:rowOff>5015</xdr:rowOff>
    </xdr:to>
    <xdr:cxnSp macro="">
      <xdr:nvCxnSpPr>
        <xdr:cNvPr id="684" name="直線コネクタ 683"/>
        <xdr:cNvCxnSpPr/>
      </xdr:nvCxnSpPr>
      <xdr:spPr>
        <a:xfrm flipV="1">
          <a:off x="15481300" y="16804269"/>
          <a:ext cx="8382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5015</xdr:rowOff>
    </xdr:from>
    <xdr:to>
      <xdr:col>81</xdr:col>
      <xdr:colOff>50800</xdr:colOff>
      <xdr:row>98</xdr:row>
      <xdr:rowOff>14553</xdr:rowOff>
    </xdr:to>
    <xdr:cxnSp macro="">
      <xdr:nvCxnSpPr>
        <xdr:cNvPr id="687" name="直線コネクタ 686"/>
        <xdr:cNvCxnSpPr/>
      </xdr:nvCxnSpPr>
      <xdr:spPr>
        <a:xfrm flipV="1">
          <a:off x="14592300" y="16807115"/>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169326</xdr:rowOff>
    </xdr:from>
    <xdr:to>
      <xdr:col>76</xdr:col>
      <xdr:colOff>114300</xdr:colOff>
      <xdr:row>98</xdr:row>
      <xdr:rowOff>14553</xdr:rowOff>
    </xdr:to>
    <xdr:cxnSp macro="">
      <xdr:nvCxnSpPr>
        <xdr:cNvPr id="690" name="直線コネクタ 689"/>
        <xdr:cNvCxnSpPr/>
      </xdr:nvCxnSpPr>
      <xdr:spPr>
        <a:xfrm>
          <a:off x="13703300" y="16799976"/>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169326</xdr:rowOff>
    </xdr:from>
    <xdr:to>
      <xdr:col>71</xdr:col>
      <xdr:colOff>177800</xdr:colOff>
      <xdr:row>98</xdr:row>
      <xdr:rowOff>4820</xdr:rowOff>
    </xdr:to>
    <xdr:cxnSp macro="">
      <xdr:nvCxnSpPr>
        <xdr:cNvPr id="693" name="直線コネクタ 692"/>
        <xdr:cNvCxnSpPr/>
      </xdr:nvCxnSpPr>
      <xdr:spPr>
        <a:xfrm flipV="1">
          <a:off x="12814300" y="16799976"/>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122819</xdr:rowOff>
    </xdr:from>
    <xdr:to>
      <xdr:col>85</xdr:col>
      <xdr:colOff>177800</xdr:colOff>
      <xdr:row>98</xdr:row>
      <xdr:rowOff>52969</xdr:rowOff>
    </xdr:to>
    <xdr:sp macro="" textlink="">
      <xdr:nvSpPr>
        <xdr:cNvPr id="703" name="楕円 702"/>
        <xdr:cNvSpPr/>
      </xdr:nvSpPr>
      <xdr:spPr>
        <a:xfrm>
          <a:off x="16268700" y="167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37746</xdr:rowOff>
    </xdr:from>
    <xdr:ext cx="469744" cy="259045"/>
    <xdr:sp macro="" textlink="">
      <xdr:nvSpPr>
        <xdr:cNvPr id="704" name="積立金該当値テキスト"/>
        <xdr:cNvSpPr txBox="1"/>
      </xdr:nvSpPr>
      <xdr:spPr>
        <a:xfrm>
          <a:off x="16370300" y="1666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125665</xdr:rowOff>
    </xdr:from>
    <xdr:to>
      <xdr:col>81</xdr:col>
      <xdr:colOff>101600</xdr:colOff>
      <xdr:row>98</xdr:row>
      <xdr:rowOff>55815</xdr:rowOff>
    </xdr:to>
    <xdr:sp macro="" textlink="">
      <xdr:nvSpPr>
        <xdr:cNvPr id="705" name="楕円 704"/>
        <xdr:cNvSpPr/>
      </xdr:nvSpPr>
      <xdr:spPr>
        <a:xfrm>
          <a:off x="15430500" y="167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46942</xdr:rowOff>
    </xdr:from>
    <xdr:ext cx="469744" cy="259045"/>
    <xdr:sp macro="" textlink="">
      <xdr:nvSpPr>
        <xdr:cNvPr id="706" name="テキスト ボックス 705"/>
        <xdr:cNvSpPr txBox="1"/>
      </xdr:nvSpPr>
      <xdr:spPr>
        <a:xfrm>
          <a:off x="15246428" y="1684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135203</xdr:rowOff>
    </xdr:from>
    <xdr:to>
      <xdr:col>76</xdr:col>
      <xdr:colOff>165100</xdr:colOff>
      <xdr:row>98</xdr:row>
      <xdr:rowOff>65353</xdr:rowOff>
    </xdr:to>
    <xdr:sp macro="" textlink="">
      <xdr:nvSpPr>
        <xdr:cNvPr id="707" name="楕円 706"/>
        <xdr:cNvSpPr/>
      </xdr:nvSpPr>
      <xdr:spPr>
        <a:xfrm>
          <a:off x="14541500" y="167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56480</xdr:rowOff>
    </xdr:from>
    <xdr:ext cx="469744" cy="259045"/>
    <xdr:sp macro="" textlink="">
      <xdr:nvSpPr>
        <xdr:cNvPr id="708" name="テキスト ボックス 707"/>
        <xdr:cNvSpPr txBox="1"/>
      </xdr:nvSpPr>
      <xdr:spPr>
        <a:xfrm>
          <a:off x="14357428" y="1685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118526</xdr:rowOff>
    </xdr:from>
    <xdr:to>
      <xdr:col>72</xdr:col>
      <xdr:colOff>38100</xdr:colOff>
      <xdr:row>98</xdr:row>
      <xdr:rowOff>48676</xdr:rowOff>
    </xdr:to>
    <xdr:sp macro="" textlink="">
      <xdr:nvSpPr>
        <xdr:cNvPr id="709" name="楕円 708"/>
        <xdr:cNvSpPr/>
      </xdr:nvSpPr>
      <xdr:spPr>
        <a:xfrm>
          <a:off x="13652500" y="167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39803</xdr:rowOff>
    </xdr:from>
    <xdr:ext cx="469744" cy="259045"/>
    <xdr:sp macro="" textlink="">
      <xdr:nvSpPr>
        <xdr:cNvPr id="710" name="テキスト ボックス 709"/>
        <xdr:cNvSpPr txBox="1"/>
      </xdr:nvSpPr>
      <xdr:spPr>
        <a:xfrm>
          <a:off x="13468428" y="168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125470</xdr:rowOff>
    </xdr:from>
    <xdr:to>
      <xdr:col>67</xdr:col>
      <xdr:colOff>101600</xdr:colOff>
      <xdr:row>98</xdr:row>
      <xdr:rowOff>55620</xdr:rowOff>
    </xdr:to>
    <xdr:sp macro="" textlink="">
      <xdr:nvSpPr>
        <xdr:cNvPr id="711" name="楕円 710"/>
        <xdr:cNvSpPr/>
      </xdr:nvSpPr>
      <xdr:spPr>
        <a:xfrm>
          <a:off x="12763500" y="167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46747</xdr:rowOff>
    </xdr:from>
    <xdr:ext cx="469744" cy="259045"/>
    <xdr:sp macro="" textlink="">
      <xdr:nvSpPr>
        <xdr:cNvPr id="712" name="テキスト ボックス 711"/>
        <xdr:cNvSpPr txBox="1"/>
      </xdr:nvSpPr>
      <xdr:spPr>
        <a:xfrm>
          <a:off x="12579428" y="168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29019</xdr:rowOff>
    </xdr:from>
    <xdr:to>
      <xdr:col>116</xdr:col>
      <xdr:colOff>63500</xdr:colOff>
      <xdr:row>39</xdr:row>
      <xdr:rowOff>34887</xdr:rowOff>
    </xdr:to>
    <xdr:cxnSp macro="">
      <xdr:nvCxnSpPr>
        <xdr:cNvPr id="741" name="直線コネクタ 740"/>
        <xdr:cNvCxnSpPr/>
      </xdr:nvCxnSpPr>
      <xdr:spPr>
        <a:xfrm>
          <a:off x="21323300" y="6715569"/>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24219</xdr:rowOff>
    </xdr:from>
    <xdr:to>
      <xdr:col>111</xdr:col>
      <xdr:colOff>177800</xdr:colOff>
      <xdr:row>39</xdr:row>
      <xdr:rowOff>29019</xdr:rowOff>
    </xdr:to>
    <xdr:cxnSp macro="">
      <xdr:nvCxnSpPr>
        <xdr:cNvPr id="744" name="直線コネクタ 743"/>
        <xdr:cNvCxnSpPr/>
      </xdr:nvCxnSpPr>
      <xdr:spPr>
        <a:xfrm>
          <a:off x="20434300" y="671076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19418</xdr:rowOff>
    </xdr:from>
    <xdr:to>
      <xdr:col>107</xdr:col>
      <xdr:colOff>50800</xdr:colOff>
      <xdr:row>39</xdr:row>
      <xdr:rowOff>24219</xdr:rowOff>
    </xdr:to>
    <xdr:cxnSp macro="">
      <xdr:nvCxnSpPr>
        <xdr:cNvPr id="747" name="直線コネクタ 746"/>
        <xdr:cNvCxnSpPr/>
      </xdr:nvCxnSpPr>
      <xdr:spPr>
        <a:xfrm>
          <a:off x="19545300" y="670596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15532</xdr:rowOff>
    </xdr:from>
    <xdr:to>
      <xdr:col>102</xdr:col>
      <xdr:colOff>114300</xdr:colOff>
      <xdr:row>39</xdr:row>
      <xdr:rowOff>19418</xdr:rowOff>
    </xdr:to>
    <xdr:cxnSp macro="">
      <xdr:nvCxnSpPr>
        <xdr:cNvPr id="750" name="直線コネクタ 749"/>
        <xdr:cNvCxnSpPr/>
      </xdr:nvCxnSpPr>
      <xdr:spPr>
        <a:xfrm>
          <a:off x="18656300" y="670208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155537</xdr:rowOff>
    </xdr:from>
    <xdr:to>
      <xdr:col>116</xdr:col>
      <xdr:colOff>114300</xdr:colOff>
      <xdr:row>39</xdr:row>
      <xdr:rowOff>85687</xdr:rowOff>
    </xdr:to>
    <xdr:sp macro="" textlink="">
      <xdr:nvSpPr>
        <xdr:cNvPr id="760" name="楕円 759"/>
        <xdr:cNvSpPr/>
      </xdr:nvSpPr>
      <xdr:spPr>
        <a:xfrm>
          <a:off x="221107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70464</xdr:rowOff>
    </xdr:from>
    <xdr:ext cx="378565" cy="259045"/>
    <xdr:sp macro="" textlink="">
      <xdr:nvSpPr>
        <xdr:cNvPr id="761" name="投資及び出資金該当値テキスト"/>
        <xdr:cNvSpPr txBox="1"/>
      </xdr:nvSpPr>
      <xdr:spPr>
        <a:xfrm>
          <a:off x="22212300" y="658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149669</xdr:rowOff>
    </xdr:from>
    <xdr:to>
      <xdr:col>112</xdr:col>
      <xdr:colOff>38100</xdr:colOff>
      <xdr:row>39</xdr:row>
      <xdr:rowOff>79819</xdr:rowOff>
    </xdr:to>
    <xdr:sp macro="" textlink="">
      <xdr:nvSpPr>
        <xdr:cNvPr id="762" name="楕円 761"/>
        <xdr:cNvSpPr/>
      </xdr:nvSpPr>
      <xdr:spPr>
        <a:xfrm>
          <a:off x="21272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70946</xdr:rowOff>
    </xdr:from>
    <xdr:ext cx="378565" cy="259045"/>
    <xdr:sp macro="" textlink="">
      <xdr:nvSpPr>
        <xdr:cNvPr id="763" name="テキスト ボックス 762"/>
        <xdr:cNvSpPr txBox="1"/>
      </xdr:nvSpPr>
      <xdr:spPr>
        <a:xfrm>
          <a:off x="21134017" y="675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144869</xdr:rowOff>
    </xdr:from>
    <xdr:to>
      <xdr:col>107</xdr:col>
      <xdr:colOff>101600</xdr:colOff>
      <xdr:row>39</xdr:row>
      <xdr:rowOff>75019</xdr:rowOff>
    </xdr:to>
    <xdr:sp macro="" textlink="">
      <xdr:nvSpPr>
        <xdr:cNvPr id="764" name="楕円 763"/>
        <xdr:cNvSpPr/>
      </xdr:nvSpPr>
      <xdr:spPr>
        <a:xfrm>
          <a:off x="203835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66146</xdr:rowOff>
    </xdr:from>
    <xdr:ext cx="378565" cy="259045"/>
    <xdr:sp macro="" textlink="">
      <xdr:nvSpPr>
        <xdr:cNvPr id="765" name="テキスト ボックス 764"/>
        <xdr:cNvSpPr txBox="1"/>
      </xdr:nvSpPr>
      <xdr:spPr>
        <a:xfrm>
          <a:off x="20245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140068</xdr:rowOff>
    </xdr:from>
    <xdr:to>
      <xdr:col>102</xdr:col>
      <xdr:colOff>165100</xdr:colOff>
      <xdr:row>39</xdr:row>
      <xdr:rowOff>70218</xdr:rowOff>
    </xdr:to>
    <xdr:sp macro="" textlink="">
      <xdr:nvSpPr>
        <xdr:cNvPr id="766" name="楕円 765"/>
        <xdr:cNvSpPr/>
      </xdr:nvSpPr>
      <xdr:spPr>
        <a:xfrm>
          <a:off x="19494500" y="66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61345</xdr:rowOff>
    </xdr:from>
    <xdr:ext cx="378565" cy="259045"/>
    <xdr:sp macro="" textlink="">
      <xdr:nvSpPr>
        <xdr:cNvPr id="767" name="テキスト ボックス 766"/>
        <xdr:cNvSpPr txBox="1"/>
      </xdr:nvSpPr>
      <xdr:spPr>
        <a:xfrm>
          <a:off x="19356017" y="674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136182</xdr:rowOff>
    </xdr:from>
    <xdr:to>
      <xdr:col>98</xdr:col>
      <xdr:colOff>38100</xdr:colOff>
      <xdr:row>39</xdr:row>
      <xdr:rowOff>66332</xdr:rowOff>
    </xdr:to>
    <xdr:sp macro="" textlink="">
      <xdr:nvSpPr>
        <xdr:cNvPr id="768" name="楕円 767"/>
        <xdr:cNvSpPr/>
      </xdr:nvSpPr>
      <xdr:spPr>
        <a:xfrm>
          <a:off x="18605500" y="66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57459</xdr:rowOff>
    </xdr:from>
    <xdr:ext cx="378565" cy="259045"/>
    <xdr:sp macro="" textlink="">
      <xdr:nvSpPr>
        <xdr:cNvPr id="769" name="テキスト ボックス 768"/>
        <xdr:cNvSpPr txBox="1"/>
      </xdr:nvSpPr>
      <xdr:spPr>
        <a:xfrm>
          <a:off x="18467017" y="6744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132453</xdr:rowOff>
    </xdr:from>
    <xdr:to>
      <xdr:col>116</xdr:col>
      <xdr:colOff>63500</xdr:colOff>
      <xdr:row>58</xdr:row>
      <xdr:rowOff>133322</xdr:rowOff>
    </xdr:to>
    <xdr:cxnSp macro="">
      <xdr:nvCxnSpPr>
        <xdr:cNvPr id="796" name="直線コネクタ 795"/>
        <xdr:cNvCxnSpPr/>
      </xdr:nvCxnSpPr>
      <xdr:spPr>
        <a:xfrm flipV="1">
          <a:off x="21323300" y="10076553"/>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133322</xdr:rowOff>
    </xdr:from>
    <xdr:to>
      <xdr:col>111</xdr:col>
      <xdr:colOff>177800</xdr:colOff>
      <xdr:row>58</xdr:row>
      <xdr:rowOff>133779</xdr:rowOff>
    </xdr:to>
    <xdr:cxnSp macro="">
      <xdr:nvCxnSpPr>
        <xdr:cNvPr id="799" name="直線コネクタ 798"/>
        <xdr:cNvCxnSpPr/>
      </xdr:nvCxnSpPr>
      <xdr:spPr>
        <a:xfrm flipV="1">
          <a:off x="20434300" y="100774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133642</xdr:rowOff>
    </xdr:from>
    <xdr:to>
      <xdr:col>107</xdr:col>
      <xdr:colOff>50800</xdr:colOff>
      <xdr:row>58</xdr:row>
      <xdr:rowOff>133779</xdr:rowOff>
    </xdr:to>
    <xdr:cxnSp macro="">
      <xdr:nvCxnSpPr>
        <xdr:cNvPr id="802" name="直線コネクタ 801"/>
        <xdr:cNvCxnSpPr/>
      </xdr:nvCxnSpPr>
      <xdr:spPr>
        <a:xfrm>
          <a:off x="19545300" y="100777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133642</xdr:rowOff>
    </xdr:from>
    <xdr:to>
      <xdr:col>102</xdr:col>
      <xdr:colOff>114300</xdr:colOff>
      <xdr:row>58</xdr:row>
      <xdr:rowOff>133734</xdr:rowOff>
    </xdr:to>
    <xdr:cxnSp macro="">
      <xdr:nvCxnSpPr>
        <xdr:cNvPr id="805" name="直線コネクタ 804"/>
        <xdr:cNvCxnSpPr/>
      </xdr:nvCxnSpPr>
      <xdr:spPr>
        <a:xfrm flipV="1">
          <a:off x="18656300" y="1007774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81653</xdr:rowOff>
    </xdr:from>
    <xdr:to>
      <xdr:col>116</xdr:col>
      <xdr:colOff>114300</xdr:colOff>
      <xdr:row>59</xdr:row>
      <xdr:rowOff>11803</xdr:rowOff>
    </xdr:to>
    <xdr:sp macro="" textlink="">
      <xdr:nvSpPr>
        <xdr:cNvPr id="815" name="楕円 814"/>
        <xdr:cNvSpPr/>
      </xdr:nvSpPr>
      <xdr:spPr>
        <a:xfrm>
          <a:off x="22110700" y="100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168030</xdr:rowOff>
    </xdr:from>
    <xdr:ext cx="378565" cy="259045"/>
    <xdr:sp macro="" textlink="">
      <xdr:nvSpPr>
        <xdr:cNvPr id="816" name="貸付金該当値テキスト"/>
        <xdr:cNvSpPr txBox="1"/>
      </xdr:nvSpPr>
      <xdr:spPr>
        <a:xfrm>
          <a:off x="22212300" y="9940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82522</xdr:rowOff>
    </xdr:from>
    <xdr:to>
      <xdr:col>112</xdr:col>
      <xdr:colOff>38100</xdr:colOff>
      <xdr:row>59</xdr:row>
      <xdr:rowOff>12672</xdr:rowOff>
    </xdr:to>
    <xdr:sp macro="" textlink="">
      <xdr:nvSpPr>
        <xdr:cNvPr id="817" name="楕円 816"/>
        <xdr:cNvSpPr/>
      </xdr:nvSpPr>
      <xdr:spPr>
        <a:xfrm>
          <a:off x="21272500" y="10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3799</xdr:rowOff>
    </xdr:from>
    <xdr:ext cx="378565" cy="259045"/>
    <xdr:sp macro="" textlink="">
      <xdr:nvSpPr>
        <xdr:cNvPr id="818" name="テキスト ボックス 817"/>
        <xdr:cNvSpPr txBox="1"/>
      </xdr:nvSpPr>
      <xdr:spPr>
        <a:xfrm>
          <a:off x="21134017" y="1011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82979</xdr:rowOff>
    </xdr:from>
    <xdr:to>
      <xdr:col>107</xdr:col>
      <xdr:colOff>101600</xdr:colOff>
      <xdr:row>59</xdr:row>
      <xdr:rowOff>13129</xdr:rowOff>
    </xdr:to>
    <xdr:sp macro="" textlink="">
      <xdr:nvSpPr>
        <xdr:cNvPr id="819" name="楕円 818"/>
        <xdr:cNvSpPr/>
      </xdr:nvSpPr>
      <xdr:spPr>
        <a:xfrm>
          <a:off x="20383500" y="10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4256</xdr:rowOff>
    </xdr:from>
    <xdr:ext cx="378565" cy="259045"/>
    <xdr:sp macro="" textlink="">
      <xdr:nvSpPr>
        <xdr:cNvPr id="820" name="テキスト ボックス 819"/>
        <xdr:cNvSpPr txBox="1"/>
      </xdr:nvSpPr>
      <xdr:spPr>
        <a:xfrm>
          <a:off x="20245017" y="1011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82842</xdr:rowOff>
    </xdr:from>
    <xdr:to>
      <xdr:col>102</xdr:col>
      <xdr:colOff>165100</xdr:colOff>
      <xdr:row>59</xdr:row>
      <xdr:rowOff>12992</xdr:rowOff>
    </xdr:to>
    <xdr:sp macro="" textlink="">
      <xdr:nvSpPr>
        <xdr:cNvPr id="821" name="楕円 820"/>
        <xdr:cNvSpPr/>
      </xdr:nvSpPr>
      <xdr:spPr>
        <a:xfrm>
          <a:off x="19494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4119</xdr:rowOff>
    </xdr:from>
    <xdr:ext cx="378565" cy="259045"/>
    <xdr:sp macro="" textlink="">
      <xdr:nvSpPr>
        <xdr:cNvPr id="822" name="テキスト ボックス 821"/>
        <xdr:cNvSpPr txBox="1"/>
      </xdr:nvSpPr>
      <xdr:spPr>
        <a:xfrm>
          <a:off x="19356017" y="1011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82934</xdr:rowOff>
    </xdr:from>
    <xdr:to>
      <xdr:col>98</xdr:col>
      <xdr:colOff>38100</xdr:colOff>
      <xdr:row>59</xdr:row>
      <xdr:rowOff>13084</xdr:rowOff>
    </xdr:to>
    <xdr:sp macro="" textlink="">
      <xdr:nvSpPr>
        <xdr:cNvPr id="823" name="楕円 822"/>
        <xdr:cNvSpPr/>
      </xdr:nvSpPr>
      <xdr:spPr>
        <a:xfrm>
          <a:off x="18605500" y="10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4211</xdr:rowOff>
    </xdr:from>
    <xdr:ext cx="378565" cy="259045"/>
    <xdr:sp macro="" textlink="">
      <xdr:nvSpPr>
        <xdr:cNvPr id="824" name="テキスト ボックス 823"/>
        <xdr:cNvSpPr txBox="1"/>
      </xdr:nvSpPr>
      <xdr:spPr>
        <a:xfrm>
          <a:off x="18467017" y="1011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151130</xdr:rowOff>
    </xdr:from>
    <xdr:to>
      <xdr:col>116</xdr:col>
      <xdr:colOff>63500</xdr:colOff>
      <xdr:row>76</xdr:row>
      <xdr:rowOff>13497</xdr:rowOff>
    </xdr:to>
    <xdr:cxnSp macro="">
      <xdr:nvCxnSpPr>
        <xdr:cNvPr id="856" name="直線コネクタ 855"/>
        <xdr:cNvCxnSpPr/>
      </xdr:nvCxnSpPr>
      <xdr:spPr>
        <a:xfrm flipV="1">
          <a:off x="21323300" y="13009880"/>
          <a:ext cx="8382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727</xdr:rowOff>
    </xdr:from>
    <xdr:to>
      <xdr:col>111</xdr:col>
      <xdr:colOff>177800</xdr:colOff>
      <xdr:row>76</xdr:row>
      <xdr:rowOff>13497</xdr:rowOff>
    </xdr:to>
    <xdr:cxnSp macro="">
      <xdr:nvCxnSpPr>
        <xdr:cNvPr id="859" name="直線コネクタ 858"/>
        <xdr:cNvCxnSpPr/>
      </xdr:nvCxnSpPr>
      <xdr:spPr>
        <a:xfrm>
          <a:off x="20434300" y="13030927"/>
          <a:ext cx="8890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128172</xdr:rowOff>
    </xdr:from>
    <xdr:to>
      <xdr:col>107</xdr:col>
      <xdr:colOff>50800</xdr:colOff>
      <xdr:row>76</xdr:row>
      <xdr:rowOff>727</xdr:rowOff>
    </xdr:to>
    <xdr:cxnSp macro="">
      <xdr:nvCxnSpPr>
        <xdr:cNvPr id="862" name="直線コネクタ 861"/>
        <xdr:cNvCxnSpPr/>
      </xdr:nvCxnSpPr>
      <xdr:spPr>
        <a:xfrm>
          <a:off x="19545300" y="1298692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128172</xdr:rowOff>
    </xdr:from>
    <xdr:to>
      <xdr:col>102</xdr:col>
      <xdr:colOff>114300</xdr:colOff>
      <xdr:row>76</xdr:row>
      <xdr:rowOff>48113</xdr:rowOff>
    </xdr:to>
    <xdr:cxnSp macro="">
      <xdr:nvCxnSpPr>
        <xdr:cNvPr id="865" name="直線コネクタ 864"/>
        <xdr:cNvCxnSpPr/>
      </xdr:nvCxnSpPr>
      <xdr:spPr>
        <a:xfrm flipV="1">
          <a:off x="18656300" y="12986922"/>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100330</xdr:rowOff>
    </xdr:from>
    <xdr:to>
      <xdr:col>116</xdr:col>
      <xdr:colOff>114300</xdr:colOff>
      <xdr:row>76</xdr:row>
      <xdr:rowOff>30480</xdr:rowOff>
    </xdr:to>
    <xdr:sp macro="" textlink="">
      <xdr:nvSpPr>
        <xdr:cNvPr id="875" name="楕円 874"/>
        <xdr:cNvSpPr/>
      </xdr:nvSpPr>
      <xdr:spPr>
        <a:xfrm>
          <a:off x="221107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78757</xdr:rowOff>
    </xdr:from>
    <xdr:ext cx="534377" cy="259045"/>
    <xdr:sp macro="" textlink="">
      <xdr:nvSpPr>
        <xdr:cNvPr id="876" name="繰出金該当値テキスト"/>
        <xdr:cNvSpPr txBox="1"/>
      </xdr:nvSpPr>
      <xdr:spPr>
        <a:xfrm>
          <a:off x="22212300" y="129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134147</xdr:rowOff>
    </xdr:from>
    <xdr:to>
      <xdr:col>112</xdr:col>
      <xdr:colOff>38100</xdr:colOff>
      <xdr:row>76</xdr:row>
      <xdr:rowOff>64297</xdr:rowOff>
    </xdr:to>
    <xdr:sp macro="" textlink="">
      <xdr:nvSpPr>
        <xdr:cNvPr id="877" name="楕円 876"/>
        <xdr:cNvSpPr/>
      </xdr:nvSpPr>
      <xdr:spPr>
        <a:xfrm>
          <a:off x="21272500" y="129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55424</xdr:rowOff>
    </xdr:from>
    <xdr:ext cx="534377" cy="259045"/>
    <xdr:sp macro="" textlink="">
      <xdr:nvSpPr>
        <xdr:cNvPr id="878" name="テキスト ボックス 877"/>
        <xdr:cNvSpPr txBox="1"/>
      </xdr:nvSpPr>
      <xdr:spPr>
        <a:xfrm>
          <a:off x="21056111" y="130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121378</xdr:rowOff>
    </xdr:from>
    <xdr:to>
      <xdr:col>107</xdr:col>
      <xdr:colOff>101600</xdr:colOff>
      <xdr:row>76</xdr:row>
      <xdr:rowOff>51529</xdr:rowOff>
    </xdr:to>
    <xdr:sp macro="" textlink="">
      <xdr:nvSpPr>
        <xdr:cNvPr id="879" name="楕円 878"/>
        <xdr:cNvSpPr/>
      </xdr:nvSpPr>
      <xdr:spPr>
        <a:xfrm>
          <a:off x="20383500" y="12980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42654</xdr:rowOff>
    </xdr:from>
    <xdr:ext cx="534377" cy="259045"/>
    <xdr:sp macro="" textlink="">
      <xdr:nvSpPr>
        <xdr:cNvPr id="880" name="テキスト ボックス 879"/>
        <xdr:cNvSpPr txBox="1"/>
      </xdr:nvSpPr>
      <xdr:spPr>
        <a:xfrm>
          <a:off x="20167111" y="130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77372</xdr:rowOff>
    </xdr:from>
    <xdr:to>
      <xdr:col>102</xdr:col>
      <xdr:colOff>165100</xdr:colOff>
      <xdr:row>76</xdr:row>
      <xdr:rowOff>7522</xdr:rowOff>
    </xdr:to>
    <xdr:sp macro="" textlink="">
      <xdr:nvSpPr>
        <xdr:cNvPr id="881" name="楕円 880"/>
        <xdr:cNvSpPr/>
      </xdr:nvSpPr>
      <xdr:spPr>
        <a:xfrm>
          <a:off x="19494500" y="129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170099</xdr:rowOff>
    </xdr:from>
    <xdr:ext cx="534377" cy="259045"/>
    <xdr:sp macro="" textlink="">
      <xdr:nvSpPr>
        <xdr:cNvPr id="882" name="テキスト ボックス 881"/>
        <xdr:cNvSpPr txBox="1"/>
      </xdr:nvSpPr>
      <xdr:spPr>
        <a:xfrm>
          <a:off x="19278111" y="130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168763</xdr:rowOff>
    </xdr:from>
    <xdr:to>
      <xdr:col>98</xdr:col>
      <xdr:colOff>38100</xdr:colOff>
      <xdr:row>76</xdr:row>
      <xdr:rowOff>98913</xdr:rowOff>
    </xdr:to>
    <xdr:sp macro="" textlink="">
      <xdr:nvSpPr>
        <xdr:cNvPr id="883" name="楕円 882"/>
        <xdr:cNvSpPr/>
      </xdr:nvSpPr>
      <xdr:spPr>
        <a:xfrm>
          <a:off x="18605500" y="130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90040</xdr:rowOff>
    </xdr:from>
    <xdr:ext cx="534377" cy="259045"/>
    <xdr:sp macro="" textlink="">
      <xdr:nvSpPr>
        <xdr:cNvPr id="884" name="テキスト ボックス 883"/>
        <xdr:cNvSpPr txBox="1"/>
      </xdr:nvSpPr>
      <xdr:spPr>
        <a:xfrm>
          <a:off x="18389111" y="131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全ての項目において、類似団体平均値を下回っている。　</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普通建設事業費（うち新規整備）については類似団体平均値をわずかに上回るが、これはごみ処理広域化に伴う広域施設整備事業等の影響によるものである。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全国平均値と比較すると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、普通建設事業費（うち新規整備）のほかに、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公債費が全国平均値を上回る。これは平成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22年度に借り入れ、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年度より償還を始めた「第三セクター等改革推進債」の公債費が数値を引き上げている。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ごみ処理広域化に伴う施設整備が本格化することに伴う借入の増加が見込まれ、今後、当該事業の償還が本格化する。よって、今後の市債発行額については、将来の公債費抑制の観点から投資的経費の優先度を十分に検討した上、最小限に抑制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43,477
32.05
17,388,663
16,938,630
333,117
9,858,875
25,316,746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156.8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11113</xdr:rowOff>
    </xdr:from>
    <xdr:to>
      <xdr:col>24</xdr:col>
      <xdr:colOff>63500</xdr:colOff>
      <xdr:row>37</xdr:row>
      <xdr:rowOff>19685</xdr:rowOff>
    </xdr:to>
    <xdr:cxnSp macro="">
      <xdr:nvCxnSpPr>
        <xdr:cNvPr id="61" name="直線コネクタ 60"/>
        <xdr:cNvCxnSpPr/>
      </xdr:nvCxnSpPr>
      <xdr:spPr>
        <a:xfrm flipV="1">
          <a:off x="3797300" y="635476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32258</xdr:rowOff>
    </xdr:to>
    <xdr:cxnSp macro="">
      <xdr:nvCxnSpPr>
        <xdr:cNvPr id="64" name="直線コネクタ 63"/>
        <xdr:cNvCxnSpPr/>
      </xdr:nvCxnSpPr>
      <xdr:spPr>
        <a:xfrm flipV="1">
          <a:off x="2908300" y="63633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107886</xdr:rowOff>
    </xdr:from>
    <xdr:to>
      <xdr:col>15</xdr:col>
      <xdr:colOff>50800</xdr:colOff>
      <xdr:row>37</xdr:row>
      <xdr:rowOff>32258</xdr:rowOff>
    </xdr:to>
    <xdr:cxnSp macro="">
      <xdr:nvCxnSpPr>
        <xdr:cNvPr id="67" name="直線コネクタ 66"/>
        <xdr:cNvCxnSpPr/>
      </xdr:nvCxnSpPr>
      <xdr:spPr>
        <a:xfrm>
          <a:off x="2019300" y="6280086"/>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86360</xdr:rowOff>
    </xdr:from>
    <xdr:to>
      <xdr:col>10</xdr:col>
      <xdr:colOff>114300</xdr:colOff>
      <xdr:row>36</xdr:row>
      <xdr:rowOff>107886</xdr:rowOff>
    </xdr:to>
    <xdr:cxnSp macro="">
      <xdr:nvCxnSpPr>
        <xdr:cNvPr id="70" name="直線コネクタ 69"/>
        <xdr:cNvCxnSpPr/>
      </xdr:nvCxnSpPr>
      <xdr:spPr>
        <a:xfrm>
          <a:off x="1130300" y="625856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131763</xdr:rowOff>
    </xdr:from>
    <xdr:to>
      <xdr:col>24</xdr:col>
      <xdr:colOff>114300</xdr:colOff>
      <xdr:row>37</xdr:row>
      <xdr:rowOff>61913</xdr:rowOff>
    </xdr:to>
    <xdr:sp macro="" textlink="">
      <xdr:nvSpPr>
        <xdr:cNvPr id="80" name="楕円 79"/>
        <xdr:cNvSpPr/>
      </xdr:nvSpPr>
      <xdr:spPr>
        <a:xfrm>
          <a:off x="45847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110190</xdr:rowOff>
    </xdr:from>
    <xdr:ext cx="469744" cy="259045"/>
    <xdr:sp macro="" textlink="">
      <xdr:nvSpPr>
        <xdr:cNvPr id="81" name="議会費該当値テキスト"/>
        <xdr:cNvSpPr txBox="1"/>
      </xdr:nvSpPr>
      <xdr:spPr>
        <a:xfrm>
          <a:off x="4686300" y="62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140335</xdr:rowOff>
    </xdr:from>
    <xdr:to>
      <xdr:col>20</xdr:col>
      <xdr:colOff>38100</xdr:colOff>
      <xdr:row>37</xdr:row>
      <xdr:rowOff>70485</xdr:rowOff>
    </xdr:to>
    <xdr:sp macro="" textlink="">
      <xdr:nvSpPr>
        <xdr:cNvPr id="82" name="楕円 81"/>
        <xdr:cNvSpPr/>
      </xdr:nvSpPr>
      <xdr:spPr>
        <a:xfrm>
          <a:off x="3746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61612</xdr:rowOff>
    </xdr:from>
    <xdr:ext cx="469744" cy="259045"/>
    <xdr:sp macro="" textlink="">
      <xdr:nvSpPr>
        <xdr:cNvPr id="83" name="テキスト ボックス 82"/>
        <xdr:cNvSpPr txBox="1"/>
      </xdr:nvSpPr>
      <xdr:spPr>
        <a:xfrm>
          <a:off x="3562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152908</xdr:rowOff>
    </xdr:from>
    <xdr:to>
      <xdr:col>15</xdr:col>
      <xdr:colOff>101600</xdr:colOff>
      <xdr:row>37</xdr:row>
      <xdr:rowOff>83058</xdr:rowOff>
    </xdr:to>
    <xdr:sp macro="" textlink="">
      <xdr:nvSpPr>
        <xdr:cNvPr id="84" name="楕円 83"/>
        <xdr:cNvSpPr/>
      </xdr:nvSpPr>
      <xdr:spPr>
        <a:xfrm>
          <a:off x="2857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74185</xdr:rowOff>
    </xdr:from>
    <xdr:ext cx="469744" cy="259045"/>
    <xdr:sp macro="" textlink="">
      <xdr:nvSpPr>
        <xdr:cNvPr id="85" name="テキスト ボックス 84"/>
        <xdr:cNvSpPr txBox="1"/>
      </xdr:nvSpPr>
      <xdr:spPr>
        <a:xfrm>
          <a:off x="2673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57086</xdr:rowOff>
    </xdr:from>
    <xdr:to>
      <xdr:col>10</xdr:col>
      <xdr:colOff>165100</xdr:colOff>
      <xdr:row>36</xdr:row>
      <xdr:rowOff>158686</xdr:rowOff>
    </xdr:to>
    <xdr:sp macro="" textlink="">
      <xdr:nvSpPr>
        <xdr:cNvPr id="86" name="楕円 85"/>
        <xdr:cNvSpPr/>
      </xdr:nvSpPr>
      <xdr:spPr>
        <a:xfrm>
          <a:off x="1968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149813</xdr:rowOff>
    </xdr:from>
    <xdr:ext cx="469744" cy="259045"/>
    <xdr:sp macro="" textlink="">
      <xdr:nvSpPr>
        <xdr:cNvPr id="87" name="テキスト ボックス 86"/>
        <xdr:cNvSpPr txBox="1"/>
      </xdr:nvSpPr>
      <xdr:spPr>
        <a:xfrm>
          <a:off x="1784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35560</xdr:rowOff>
    </xdr:from>
    <xdr:to>
      <xdr:col>6</xdr:col>
      <xdr:colOff>38100</xdr:colOff>
      <xdr:row>36</xdr:row>
      <xdr:rowOff>137160</xdr:rowOff>
    </xdr:to>
    <xdr:sp macro="" textlink="">
      <xdr:nvSpPr>
        <xdr:cNvPr id="88" name="楕円 87"/>
        <xdr:cNvSpPr/>
      </xdr:nvSpPr>
      <xdr:spPr>
        <a:xfrm>
          <a:off x="1079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128287</xdr:rowOff>
    </xdr:from>
    <xdr:ext cx="469744" cy="259045"/>
    <xdr:sp macro="" textlink="">
      <xdr:nvSpPr>
        <xdr:cNvPr id="89" name="テキスト ボックス 88"/>
        <xdr:cNvSpPr txBox="1"/>
      </xdr:nvSpPr>
      <xdr:spPr>
        <a:xfrm>
          <a:off x="895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70903</xdr:rowOff>
    </xdr:from>
    <xdr:to>
      <xdr:col>24</xdr:col>
      <xdr:colOff>63500</xdr:colOff>
      <xdr:row>58</xdr:row>
      <xdr:rowOff>72583</xdr:rowOff>
    </xdr:to>
    <xdr:cxnSp macro="">
      <xdr:nvCxnSpPr>
        <xdr:cNvPr id="118" name="直線コネクタ 117"/>
        <xdr:cNvCxnSpPr/>
      </xdr:nvCxnSpPr>
      <xdr:spPr>
        <a:xfrm>
          <a:off x="3797300" y="10015003"/>
          <a:ext cx="8382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70903</xdr:rowOff>
    </xdr:from>
    <xdr:to>
      <xdr:col>19</xdr:col>
      <xdr:colOff>177800</xdr:colOff>
      <xdr:row>58</xdr:row>
      <xdr:rowOff>72770</xdr:rowOff>
    </xdr:to>
    <xdr:cxnSp macro="">
      <xdr:nvCxnSpPr>
        <xdr:cNvPr id="121" name="直線コネクタ 120"/>
        <xdr:cNvCxnSpPr/>
      </xdr:nvCxnSpPr>
      <xdr:spPr>
        <a:xfrm flipV="1">
          <a:off x="2908300" y="1001500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64719</xdr:rowOff>
    </xdr:from>
    <xdr:to>
      <xdr:col>15</xdr:col>
      <xdr:colOff>50800</xdr:colOff>
      <xdr:row>58</xdr:row>
      <xdr:rowOff>72770</xdr:rowOff>
    </xdr:to>
    <xdr:cxnSp macro="">
      <xdr:nvCxnSpPr>
        <xdr:cNvPr id="124" name="直線コネクタ 123"/>
        <xdr:cNvCxnSpPr/>
      </xdr:nvCxnSpPr>
      <xdr:spPr>
        <a:xfrm>
          <a:off x="2019300" y="10008819"/>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64719</xdr:rowOff>
    </xdr:from>
    <xdr:to>
      <xdr:col>10</xdr:col>
      <xdr:colOff>114300</xdr:colOff>
      <xdr:row>58</xdr:row>
      <xdr:rowOff>66171</xdr:rowOff>
    </xdr:to>
    <xdr:cxnSp macro="">
      <xdr:nvCxnSpPr>
        <xdr:cNvPr id="127" name="直線コネクタ 126"/>
        <xdr:cNvCxnSpPr/>
      </xdr:nvCxnSpPr>
      <xdr:spPr>
        <a:xfrm flipV="1">
          <a:off x="1130300" y="10008819"/>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21783</xdr:rowOff>
    </xdr:from>
    <xdr:to>
      <xdr:col>24</xdr:col>
      <xdr:colOff>114300</xdr:colOff>
      <xdr:row>58</xdr:row>
      <xdr:rowOff>123383</xdr:rowOff>
    </xdr:to>
    <xdr:sp macro="" textlink="">
      <xdr:nvSpPr>
        <xdr:cNvPr id="137" name="楕円 136"/>
        <xdr:cNvSpPr/>
      </xdr:nvSpPr>
      <xdr:spPr>
        <a:xfrm>
          <a:off x="4584700" y="99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108160</xdr:rowOff>
    </xdr:from>
    <xdr:ext cx="534377" cy="259045"/>
    <xdr:sp macro="" textlink="">
      <xdr:nvSpPr>
        <xdr:cNvPr id="138" name="総務費該当値テキスト"/>
        <xdr:cNvSpPr txBox="1"/>
      </xdr:nvSpPr>
      <xdr:spPr>
        <a:xfrm>
          <a:off x="4686300" y="98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20103</xdr:rowOff>
    </xdr:from>
    <xdr:to>
      <xdr:col>20</xdr:col>
      <xdr:colOff>38100</xdr:colOff>
      <xdr:row>58</xdr:row>
      <xdr:rowOff>121703</xdr:rowOff>
    </xdr:to>
    <xdr:sp macro="" textlink="">
      <xdr:nvSpPr>
        <xdr:cNvPr id="139" name="楕円 138"/>
        <xdr:cNvSpPr/>
      </xdr:nvSpPr>
      <xdr:spPr>
        <a:xfrm>
          <a:off x="3746500" y="99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112830</xdr:rowOff>
    </xdr:from>
    <xdr:ext cx="534377" cy="259045"/>
    <xdr:sp macro="" textlink="">
      <xdr:nvSpPr>
        <xdr:cNvPr id="140" name="テキスト ボックス 139"/>
        <xdr:cNvSpPr txBox="1"/>
      </xdr:nvSpPr>
      <xdr:spPr>
        <a:xfrm>
          <a:off x="3530111"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21970</xdr:rowOff>
    </xdr:from>
    <xdr:to>
      <xdr:col>15</xdr:col>
      <xdr:colOff>101600</xdr:colOff>
      <xdr:row>58</xdr:row>
      <xdr:rowOff>123570</xdr:rowOff>
    </xdr:to>
    <xdr:sp macro="" textlink="">
      <xdr:nvSpPr>
        <xdr:cNvPr id="141" name="楕円 140"/>
        <xdr:cNvSpPr/>
      </xdr:nvSpPr>
      <xdr:spPr>
        <a:xfrm>
          <a:off x="2857500" y="99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114697</xdr:rowOff>
    </xdr:from>
    <xdr:ext cx="534377" cy="259045"/>
    <xdr:sp macro="" textlink="">
      <xdr:nvSpPr>
        <xdr:cNvPr id="142" name="テキスト ボックス 141"/>
        <xdr:cNvSpPr txBox="1"/>
      </xdr:nvSpPr>
      <xdr:spPr>
        <a:xfrm>
          <a:off x="2641111" y="100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13919</xdr:rowOff>
    </xdr:from>
    <xdr:to>
      <xdr:col>10</xdr:col>
      <xdr:colOff>165100</xdr:colOff>
      <xdr:row>58</xdr:row>
      <xdr:rowOff>115519</xdr:rowOff>
    </xdr:to>
    <xdr:sp macro="" textlink="">
      <xdr:nvSpPr>
        <xdr:cNvPr id="143" name="楕円 142"/>
        <xdr:cNvSpPr/>
      </xdr:nvSpPr>
      <xdr:spPr>
        <a:xfrm>
          <a:off x="1968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106646</xdr:rowOff>
    </xdr:from>
    <xdr:ext cx="534377" cy="259045"/>
    <xdr:sp macro="" textlink="">
      <xdr:nvSpPr>
        <xdr:cNvPr id="144" name="テキスト ボックス 143"/>
        <xdr:cNvSpPr txBox="1"/>
      </xdr:nvSpPr>
      <xdr:spPr>
        <a:xfrm>
          <a:off x="1752111" y="100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15371</xdr:rowOff>
    </xdr:from>
    <xdr:to>
      <xdr:col>6</xdr:col>
      <xdr:colOff>38100</xdr:colOff>
      <xdr:row>58</xdr:row>
      <xdr:rowOff>116971</xdr:rowOff>
    </xdr:to>
    <xdr:sp macro="" textlink="">
      <xdr:nvSpPr>
        <xdr:cNvPr id="145" name="楕円 144"/>
        <xdr:cNvSpPr/>
      </xdr:nvSpPr>
      <xdr:spPr>
        <a:xfrm>
          <a:off x="1079500" y="99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108098</xdr:rowOff>
    </xdr:from>
    <xdr:ext cx="534377" cy="259045"/>
    <xdr:sp macro="" textlink="">
      <xdr:nvSpPr>
        <xdr:cNvPr id="146" name="テキスト ボックス 145"/>
        <xdr:cNvSpPr txBox="1"/>
      </xdr:nvSpPr>
      <xdr:spPr>
        <a:xfrm>
          <a:off x="863111" y="100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154429</xdr:rowOff>
    </xdr:from>
    <xdr:to>
      <xdr:col>24</xdr:col>
      <xdr:colOff>63500</xdr:colOff>
      <xdr:row>77</xdr:row>
      <xdr:rowOff>166088</xdr:rowOff>
    </xdr:to>
    <xdr:cxnSp macro="">
      <xdr:nvCxnSpPr>
        <xdr:cNvPr id="176" name="直線コネクタ 175"/>
        <xdr:cNvCxnSpPr/>
      </xdr:nvCxnSpPr>
      <xdr:spPr>
        <a:xfrm flipV="1">
          <a:off x="3797300" y="13356079"/>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166088</xdr:rowOff>
    </xdr:from>
    <xdr:to>
      <xdr:col>19</xdr:col>
      <xdr:colOff>177800</xdr:colOff>
      <xdr:row>78</xdr:row>
      <xdr:rowOff>2860</xdr:rowOff>
    </xdr:to>
    <xdr:cxnSp macro="">
      <xdr:nvCxnSpPr>
        <xdr:cNvPr id="179" name="直線コネクタ 178"/>
        <xdr:cNvCxnSpPr/>
      </xdr:nvCxnSpPr>
      <xdr:spPr>
        <a:xfrm flipV="1">
          <a:off x="2908300" y="13367738"/>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2860</xdr:rowOff>
    </xdr:from>
    <xdr:to>
      <xdr:col>15</xdr:col>
      <xdr:colOff>50800</xdr:colOff>
      <xdr:row>78</xdr:row>
      <xdr:rowOff>7113</xdr:rowOff>
    </xdr:to>
    <xdr:cxnSp macro="">
      <xdr:nvCxnSpPr>
        <xdr:cNvPr id="182" name="直線コネクタ 181"/>
        <xdr:cNvCxnSpPr/>
      </xdr:nvCxnSpPr>
      <xdr:spPr>
        <a:xfrm flipV="1">
          <a:off x="2019300" y="13375960"/>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7113</xdr:rowOff>
    </xdr:from>
    <xdr:to>
      <xdr:col>10</xdr:col>
      <xdr:colOff>114300</xdr:colOff>
      <xdr:row>78</xdr:row>
      <xdr:rowOff>34201</xdr:rowOff>
    </xdr:to>
    <xdr:cxnSp macro="">
      <xdr:nvCxnSpPr>
        <xdr:cNvPr id="185" name="直線コネクタ 184"/>
        <xdr:cNvCxnSpPr/>
      </xdr:nvCxnSpPr>
      <xdr:spPr>
        <a:xfrm flipV="1">
          <a:off x="1130300" y="13380213"/>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103629</xdr:rowOff>
    </xdr:from>
    <xdr:to>
      <xdr:col>24</xdr:col>
      <xdr:colOff>114300</xdr:colOff>
      <xdr:row>78</xdr:row>
      <xdr:rowOff>33779</xdr:rowOff>
    </xdr:to>
    <xdr:sp macro="" textlink="">
      <xdr:nvSpPr>
        <xdr:cNvPr id="195" name="楕円 194"/>
        <xdr:cNvSpPr/>
      </xdr:nvSpPr>
      <xdr:spPr>
        <a:xfrm>
          <a:off x="4584700" y="133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18556</xdr:rowOff>
    </xdr:from>
    <xdr:ext cx="599010" cy="259045"/>
    <xdr:sp macro="" textlink="">
      <xdr:nvSpPr>
        <xdr:cNvPr id="196" name="民生費該当値テキスト"/>
        <xdr:cNvSpPr txBox="1"/>
      </xdr:nvSpPr>
      <xdr:spPr>
        <a:xfrm>
          <a:off x="4686300" y="132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115288</xdr:rowOff>
    </xdr:from>
    <xdr:to>
      <xdr:col>20</xdr:col>
      <xdr:colOff>38100</xdr:colOff>
      <xdr:row>78</xdr:row>
      <xdr:rowOff>45438</xdr:rowOff>
    </xdr:to>
    <xdr:sp macro="" textlink="">
      <xdr:nvSpPr>
        <xdr:cNvPr id="197" name="楕円 196"/>
        <xdr:cNvSpPr/>
      </xdr:nvSpPr>
      <xdr:spPr>
        <a:xfrm>
          <a:off x="3746500" y="133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36565</xdr:rowOff>
    </xdr:from>
    <xdr:ext cx="599010" cy="259045"/>
    <xdr:sp macro="" textlink="">
      <xdr:nvSpPr>
        <xdr:cNvPr id="198" name="テキスト ボックス 197"/>
        <xdr:cNvSpPr txBox="1"/>
      </xdr:nvSpPr>
      <xdr:spPr>
        <a:xfrm>
          <a:off x="3497795" y="134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123510</xdr:rowOff>
    </xdr:from>
    <xdr:to>
      <xdr:col>15</xdr:col>
      <xdr:colOff>101600</xdr:colOff>
      <xdr:row>78</xdr:row>
      <xdr:rowOff>53660</xdr:rowOff>
    </xdr:to>
    <xdr:sp macro="" textlink="">
      <xdr:nvSpPr>
        <xdr:cNvPr id="199" name="楕円 198"/>
        <xdr:cNvSpPr/>
      </xdr:nvSpPr>
      <xdr:spPr>
        <a:xfrm>
          <a:off x="2857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44787</xdr:rowOff>
    </xdr:from>
    <xdr:ext cx="599010" cy="259045"/>
    <xdr:sp macro="" textlink="">
      <xdr:nvSpPr>
        <xdr:cNvPr id="200" name="テキスト ボックス 199"/>
        <xdr:cNvSpPr txBox="1"/>
      </xdr:nvSpPr>
      <xdr:spPr>
        <a:xfrm>
          <a:off x="2608795" y="1341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127763</xdr:rowOff>
    </xdr:from>
    <xdr:to>
      <xdr:col>10</xdr:col>
      <xdr:colOff>165100</xdr:colOff>
      <xdr:row>78</xdr:row>
      <xdr:rowOff>57913</xdr:rowOff>
    </xdr:to>
    <xdr:sp macro="" textlink="">
      <xdr:nvSpPr>
        <xdr:cNvPr id="201" name="楕円 200"/>
        <xdr:cNvSpPr/>
      </xdr:nvSpPr>
      <xdr:spPr>
        <a:xfrm>
          <a:off x="1968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49040</xdr:rowOff>
    </xdr:from>
    <xdr:ext cx="599010" cy="259045"/>
    <xdr:sp macro="" textlink="">
      <xdr:nvSpPr>
        <xdr:cNvPr id="202" name="テキスト ボックス 201"/>
        <xdr:cNvSpPr txBox="1"/>
      </xdr:nvSpPr>
      <xdr:spPr>
        <a:xfrm>
          <a:off x="1719795" y="134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154851</xdr:rowOff>
    </xdr:from>
    <xdr:to>
      <xdr:col>6</xdr:col>
      <xdr:colOff>38100</xdr:colOff>
      <xdr:row>78</xdr:row>
      <xdr:rowOff>85001</xdr:rowOff>
    </xdr:to>
    <xdr:sp macro="" textlink="">
      <xdr:nvSpPr>
        <xdr:cNvPr id="203" name="楕円 202"/>
        <xdr:cNvSpPr/>
      </xdr:nvSpPr>
      <xdr:spPr>
        <a:xfrm>
          <a:off x="1079500" y="133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76128</xdr:rowOff>
    </xdr:from>
    <xdr:ext cx="599010" cy="259045"/>
    <xdr:sp macro="" textlink="">
      <xdr:nvSpPr>
        <xdr:cNvPr id="204" name="テキスト ボックス 203"/>
        <xdr:cNvSpPr txBox="1"/>
      </xdr:nvSpPr>
      <xdr:spPr>
        <a:xfrm>
          <a:off x="830795" y="1344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66167</xdr:rowOff>
    </xdr:from>
    <xdr:to>
      <xdr:col>24</xdr:col>
      <xdr:colOff>63500</xdr:colOff>
      <xdr:row>95</xdr:row>
      <xdr:rowOff>38322</xdr:rowOff>
    </xdr:to>
    <xdr:cxnSp macro="">
      <xdr:nvCxnSpPr>
        <xdr:cNvPr id="235" name="直線コネクタ 234"/>
        <xdr:cNvCxnSpPr/>
      </xdr:nvCxnSpPr>
      <xdr:spPr>
        <a:xfrm flipV="1">
          <a:off x="3797300" y="16182467"/>
          <a:ext cx="838200" cy="1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38322</xdr:rowOff>
    </xdr:from>
    <xdr:to>
      <xdr:col>19</xdr:col>
      <xdr:colOff>177800</xdr:colOff>
      <xdr:row>96</xdr:row>
      <xdr:rowOff>97561</xdr:rowOff>
    </xdr:to>
    <xdr:cxnSp macro="">
      <xdr:nvCxnSpPr>
        <xdr:cNvPr id="238" name="直線コネクタ 237"/>
        <xdr:cNvCxnSpPr/>
      </xdr:nvCxnSpPr>
      <xdr:spPr>
        <a:xfrm flipV="1">
          <a:off x="2908300" y="16326072"/>
          <a:ext cx="889000" cy="2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97561</xdr:rowOff>
    </xdr:from>
    <xdr:to>
      <xdr:col>15</xdr:col>
      <xdr:colOff>50800</xdr:colOff>
      <xdr:row>96</xdr:row>
      <xdr:rowOff>144142</xdr:rowOff>
    </xdr:to>
    <xdr:cxnSp macro="">
      <xdr:nvCxnSpPr>
        <xdr:cNvPr id="241" name="直線コネクタ 240"/>
        <xdr:cNvCxnSpPr/>
      </xdr:nvCxnSpPr>
      <xdr:spPr>
        <a:xfrm flipV="1">
          <a:off x="2019300" y="16556761"/>
          <a:ext cx="889000" cy="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144142</xdr:rowOff>
    </xdr:from>
    <xdr:to>
      <xdr:col>10</xdr:col>
      <xdr:colOff>114300</xdr:colOff>
      <xdr:row>96</xdr:row>
      <xdr:rowOff>157846</xdr:rowOff>
    </xdr:to>
    <xdr:cxnSp macro="">
      <xdr:nvCxnSpPr>
        <xdr:cNvPr id="244" name="直線コネクタ 243"/>
        <xdr:cNvCxnSpPr/>
      </xdr:nvCxnSpPr>
      <xdr:spPr>
        <a:xfrm flipV="1">
          <a:off x="1130300" y="16603342"/>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54" name="楕円 253"/>
        <xdr:cNvSpPr/>
      </xdr:nvSpPr>
      <xdr:spPr>
        <a:xfrm>
          <a:off x="4584700" y="161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38244</xdr:rowOff>
    </xdr:from>
    <xdr:ext cx="534377" cy="259045"/>
    <xdr:sp macro="" textlink="">
      <xdr:nvSpPr>
        <xdr:cNvPr id="255" name="衛生費該当値テキスト"/>
        <xdr:cNvSpPr txBox="1"/>
      </xdr:nvSpPr>
      <xdr:spPr>
        <a:xfrm>
          <a:off x="4686300" y="159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158972</xdr:rowOff>
    </xdr:from>
    <xdr:to>
      <xdr:col>20</xdr:col>
      <xdr:colOff>38100</xdr:colOff>
      <xdr:row>95</xdr:row>
      <xdr:rowOff>89122</xdr:rowOff>
    </xdr:to>
    <xdr:sp macro="" textlink="">
      <xdr:nvSpPr>
        <xdr:cNvPr id="256" name="楕円 255"/>
        <xdr:cNvSpPr/>
      </xdr:nvSpPr>
      <xdr:spPr>
        <a:xfrm>
          <a:off x="3746500" y="16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105649</xdr:rowOff>
    </xdr:from>
    <xdr:ext cx="534377" cy="259045"/>
    <xdr:sp macro="" textlink="">
      <xdr:nvSpPr>
        <xdr:cNvPr id="257" name="テキスト ボックス 256"/>
        <xdr:cNvSpPr txBox="1"/>
      </xdr:nvSpPr>
      <xdr:spPr>
        <a:xfrm>
          <a:off x="3530111" y="16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46761</xdr:rowOff>
    </xdr:from>
    <xdr:to>
      <xdr:col>15</xdr:col>
      <xdr:colOff>101600</xdr:colOff>
      <xdr:row>96</xdr:row>
      <xdr:rowOff>148361</xdr:rowOff>
    </xdr:to>
    <xdr:sp macro="" textlink="">
      <xdr:nvSpPr>
        <xdr:cNvPr id="258" name="楕円 257"/>
        <xdr:cNvSpPr/>
      </xdr:nvSpPr>
      <xdr:spPr>
        <a:xfrm>
          <a:off x="2857500" y="165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139488</xdr:rowOff>
    </xdr:from>
    <xdr:ext cx="534377" cy="259045"/>
    <xdr:sp macro="" textlink="">
      <xdr:nvSpPr>
        <xdr:cNvPr id="259" name="テキスト ボックス 258"/>
        <xdr:cNvSpPr txBox="1"/>
      </xdr:nvSpPr>
      <xdr:spPr>
        <a:xfrm>
          <a:off x="2641111" y="165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93342</xdr:rowOff>
    </xdr:from>
    <xdr:to>
      <xdr:col>10</xdr:col>
      <xdr:colOff>165100</xdr:colOff>
      <xdr:row>97</xdr:row>
      <xdr:rowOff>23492</xdr:rowOff>
    </xdr:to>
    <xdr:sp macro="" textlink="">
      <xdr:nvSpPr>
        <xdr:cNvPr id="260" name="楕円 259"/>
        <xdr:cNvSpPr/>
      </xdr:nvSpPr>
      <xdr:spPr>
        <a:xfrm>
          <a:off x="1968500" y="165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14619</xdr:rowOff>
    </xdr:from>
    <xdr:ext cx="534377" cy="259045"/>
    <xdr:sp macro="" textlink="">
      <xdr:nvSpPr>
        <xdr:cNvPr id="261" name="テキスト ボックス 260"/>
        <xdr:cNvSpPr txBox="1"/>
      </xdr:nvSpPr>
      <xdr:spPr>
        <a:xfrm>
          <a:off x="1752111" y="166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107046</xdr:rowOff>
    </xdr:from>
    <xdr:to>
      <xdr:col>6</xdr:col>
      <xdr:colOff>38100</xdr:colOff>
      <xdr:row>97</xdr:row>
      <xdr:rowOff>37196</xdr:rowOff>
    </xdr:to>
    <xdr:sp macro="" textlink="">
      <xdr:nvSpPr>
        <xdr:cNvPr id="262" name="楕円 261"/>
        <xdr:cNvSpPr/>
      </xdr:nvSpPr>
      <xdr:spPr>
        <a:xfrm>
          <a:off x="1079500" y="165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28323</xdr:rowOff>
    </xdr:from>
    <xdr:ext cx="534377" cy="259045"/>
    <xdr:sp macro="" textlink="">
      <xdr:nvSpPr>
        <xdr:cNvPr id="263" name="テキスト ボックス 262"/>
        <xdr:cNvSpPr txBox="1"/>
      </xdr:nvSpPr>
      <xdr:spPr>
        <a:xfrm>
          <a:off x="863111" y="166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67854</xdr:rowOff>
    </xdr:from>
    <xdr:to>
      <xdr:col>55</xdr:col>
      <xdr:colOff>0</xdr:colOff>
      <xdr:row>38</xdr:row>
      <xdr:rowOff>88428</xdr:rowOff>
    </xdr:to>
    <xdr:cxnSp macro="">
      <xdr:nvCxnSpPr>
        <xdr:cNvPr id="294" name="直線コネクタ 293"/>
        <xdr:cNvCxnSpPr/>
      </xdr:nvCxnSpPr>
      <xdr:spPr>
        <a:xfrm flipV="1">
          <a:off x="9639300" y="65829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89081</xdr:rowOff>
    </xdr:to>
    <xdr:cxnSp macro="">
      <xdr:nvCxnSpPr>
        <xdr:cNvPr id="297" name="直線コネクタ 296"/>
        <xdr:cNvCxnSpPr/>
      </xdr:nvCxnSpPr>
      <xdr:spPr>
        <a:xfrm flipV="1">
          <a:off x="8750300" y="66035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89081</xdr:rowOff>
    </xdr:from>
    <xdr:to>
      <xdr:col>45</xdr:col>
      <xdr:colOff>177800</xdr:colOff>
      <xdr:row>38</xdr:row>
      <xdr:rowOff>99858</xdr:rowOff>
    </xdr:to>
    <xdr:cxnSp macro="">
      <xdr:nvCxnSpPr>
        <xdr:cNvPr id="300" name="直線コネクタ 299"/>
        <xdr:cNvCxnSpPr/>
      </xdr:nvCxnSpPr>
      <xdr:spPr>
        <a:xfrm flipV="1">
          <a:off x="7861300" y="660418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99858</xdr:rowOff>
    </xdr:from>
    <xdr:to>
      <xdr:col>41</xdr:col>
      <xdr:colOff>50800</xdr:colOff>
      <xdr:row>38</xdr:row>
      <xdr:rowOff>106716</xdr:rowOff>
    </xdr:to>
    <xdr:cxnSp macro="">
      <xdr:nvCxnSpPr>
        <xdr:cNvPr id="303" name="直線コネクタ 302"/>
        <xdr:cNvCxnSpPr/>
      </xdr:nvCxnSpPr>
      <xdr:spPr>
        <a:xfrm flipV="1">
          <a:off x="6972300" y="66149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17054</xdr:rowOff>
    </xdr:from>
    <xdr:to>
      <xdr:col>55</xdr:col>
      <xdr:colOff>50800</xdr:colOff>
      <xdr:row>38</xdr:row>
      <xdr:rowOff>118654</xdr:rowOff>
    </xdr:to>
    <xdr:sp macro="" textlink="">
      <xdr:nvSpPr>
        <xdr:cNvPr id="313" name="楕円 312"/>
        <xdr:cNvSpPr/>
      </xdr:nvSpPr>
      <xdr:spPr>
        <a:xfrm>
          <a:off x="104267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166931</xdr:rowOff>
    </xdr:from>
    <xdr:ext cx="378565" cy="259045"/>
    <xdr:sp macro="" textlink="">
      <xdr:nvSpPr>
        <xdr:cNvPr id="314" name="労働費該当値テキスト"/>
        <xdr:cNvSpPr txBox="1"/>
      </xdr:nvSpPr>
      <xdr:spPr>
        <a:xfrm>
          <a:off x="10528300"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37628</xdr:rowOff>
    </xdr:from>
    <xdr:to>
      <xdr:col>50</xdr:col>
      <xdr:colOff>165100</xdr:colOff>
      <xdr:row>38</xdr:row>
      <xdr:rowOff>139228</xdr:rowOff>
    </xdr:to>
    <xdr:sp macro="" textlink="">
      <xdr:nvSpPr>
        <xdr:cNvPr id="315" name="楕円 314"/>
        <xdr:cNvSpPr/>
      </xdr:nvSpPr>
      <xdr:spPr>
        <a:xfrm>
          <a:off x="9588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130355</xdr:rowOff>
    </xdr:from>
    <xdr:ext cx="378565" cy="259045"/>
    <xdr:sp macro="" textlink="">
      <xdr:nvSpPr>
        <xdr:cNvPr id="316" name="テキスト ボックス 315"/>
        <xdr:cNvSpPr txBox="1"/>
      </xdr:nvSpPr>
      <xdr:spPr>
        <a:xfrm>
          <a:off x="9450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38281</xdr:rowOff>
    </xdr:from>
    <xdr:to>
      <xdr:col>46</xdr:col>
      <xdr:colOff>38100</xdr:colOff>
      <xdr:row>38</xdr:row>
      <xdr:rowOff>139881</xdr:rowOff>
    </xdr:to>
    <xdr:sp macro="" textlink="">
      <xdr:nvSpPr>
        <xdr:cNvPr id="317" name="楕円 316"/>
        <xdr:cNvSpPr/>
      </xdr:nvSpPr>
      <xdr:spPr>
        <a:xfrm>
          <a:off x="8699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131008</xdr:rowOff>
    </xdr:from>
    <xdr:ext cx="378565" cy="259045"/>
    <xdr:sp macro="" textlink="">
      <xdr:nvSpPr>
        <xdr:cNvPr id="318" name="テキスト ボックス 317"/>
        <xdr:cNvSpPr txBox="1"/>
      </xdr:nvSpPr>
      <xdr:spPr>
        <a:xfrm>
          <a:off x="8561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49058</xdr:rowOff>
    </xdr:from>
    <xdr:to>
      <xdr:col>41</xdr:col>
      <xdr:colOff>101600</xdr:colOff>
      <xdr:row>38</xdr:row>
      <xdr:rowOff>150658</xdr:rowOff>
    </xdr:to>
    <xdr:sp macro="" textlink="">
      <xdr:nvSpPr>
        <xdr:cNvPr id="319" name="楕円 318"/>
        <xdr:cNvSpPr/>
      </xdr:nvSpPr>
      <xdr:spPr>
        <a:xfrm>
          <a:off x="78105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141785</xdr:rowOff>
    </xdr:from>
    <xdr:ext cx="378565" cy="259045"/>
    <xdr:sp macro="" textlink="">
      <xdr:nvSpPr>
        <xdr:cNvPr id="320" name="テキスト ボックス 319"/>
        <xdr:cNvSpPr txBox="1"/>
      </xdr:nvSpPr>
      <xdr:spPr>
        <a:xfrm>
          <a:off x="7672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55916</xdr:rowOff>
    </xdr:from>
    <xdr:to>
      <xdr:col>36</xdr:col>
      <xdr:colOff>165100</xdr:colOff>
      <xdr:row>38</xdr:row>
      <xdr:rowOff>157516</xdr:rowOff>
    </xdr:to>
    <xdr:sp macro="" textlink="">
      <xdr:nvSpPr>
        <xdr:cNvPr id="321" name="楕円 320"/>
        <xdr:cNvSpPr/>
      </xdr:nvSpPr>
      <xdr:spPr>
        <a:xfrm>
          <a:off x="6921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148643</xdr:rowOff>
    </xdr:from>
    <xdr:ext cx="378565" cy="259045"/>
    <xdr:sp macro="" textlink="">
      <xdr:nvSpPr>
        <xdr:cNvPr id="322" name="テキスト ボックス 321"/>
        <xdr:cNvSpPr txBox="1"/>
      </xdr:nvSpPr>
      <xdr:spPr>
        <a:xfrm>
          <a:off x="6783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116827</xdr:rowOff>
    </xdr:from>
    <xdr:to>
      <xdr:col>55</xdr:col>
      <xdr:colOff>0</xdr:colOff>
      <xdr:row>58</xdr:row>
      <xdr:rowOff>137770</xdr:rowOff>
    </xdr:to>
    <xdr:cxnSp macro="">
      <xdr:nvCxnSpPr>
        <xdr:cNvPr id="351" name="直線コネクタ 350"/>
        <xdr:cNvCxnSpPr/>
      </xdr:nvCxnSpPr>
      <xdr:spPr>
        <a:xfrm>
          <a:off x="9639300" y="10060927"/>
          <a:ext cx="8382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116827</xdr:rowOff>
    </xdr:from>
    <xdr:to>
      <xdr:col>50</xdr:col>
      <xdr:colOff>114300</xdr:colOff>
      <xdr:row>58</xdr:row>
      <xdr:rowOff>127165</xdr:rowOff>
    </xdr:to>
    <xdr:cxnSp macro="">
      <xdr:nvCxnSpPr>
        <xdr:cNvPr id="354" name="直線コネクタ 353"/>
        <xdr:cNvCxnSpPr/>
      </xdr:nvCxnSpPr>
      <xdr:spPr>
        <a:xfrm flipV="1">
          <a:off x="8750300" y="10060927"/>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127165</xdr:rowOff>
    </xdr:from>
    <xdr:to>
      <xdr:col>45</xdr:col>
      <xdr:colOff>177800</xdr:colOff>
      <xdr:row>58</xdr:row>
      <xdr:rowOff>130543</xdr:rowOff>
    </xdr:to>
    <xdr:cxnSp macro="">
      <xdr:nvCxnSpPr>
        <xdr:cNvPr id="357" name="直線コネクタ 356"/>
        <xdr:cNvCxnSpPr/>
      </xdr:nvCxnSpPr>
      <xdr:spPr>
        <a:xfrm flipV="1">
          <a:off x="7861300" y="1007126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130543</xdr:rowOff>
    </xdr:from>
    <xdr:to>
      <xdr:col>41</xdr:col>
      <xdr:colOff>50800</xdr:colOff>
      <xdr:row>58</xdr:row>
      <xdr:rowOff>136322</xdr:rowOff>
    </xdr:to>
    <xdr:cxnSp macro="">
      <xdr:nvCxnSpPr>
        <xdr:cNvPr id="360" name="直線コネクタ 359"/>
        <xdr:cNvCxnSpPr/>
      </xdr:nvCxnSpPr>
      <xdr:spPr>
        <a:xfrm flipV="1">
          <a:off x="6972300" y="10074643"/>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86970</xdr:rowOff>
    </xdr:from>
    <xdr:to>
      <xdr:col>55</xdr:col>
      <xdr:colOff>50800</xdr:colOff>
      <xdr:row>59</xdr:row>
      <xdr:rowOff>17120</xdr:rowOff>
    </xdr:to>
    <xdr:sp macro="" textlink="">
      <xdr:nvSpPr>
        <xdr:cNvPr id="370" name="楕円 369"/>
        <xdr:cNvSpPr/>
      </xdr:nvSpPr>
      <xdr:spPr>
        <a:xfrm>
          <a:off x="10426700" y="100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1897</xdr:rowOff>
    </xdr:from>
    <xdr:ext cx="469744" cy="259045"/>
    <xdr:sp macro="" textlink="">
      <xdr:nvSpPr>
        <xdr:cNvPr id="371" name="農林水産業費該当値テキスト"/>
        <xdr:cNvSpPr txBox="1"/>
      </xdr:nvSpPr>
      <xdr:spPr>
        <a:xfrm>
          <a:off x="10528300" y="994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66027</xdr:rowOff>
    </xdr:from>
    <xdr:to>
      <xdr:col>50</xdr:col>
      <xdr:colOff>165100</xdr:colOff>
      <xdr:row>58</xdr:row>
      <xdr:rowOff>167627</xdr:rowOff>
    </xdr:to>
    <xdr:sp macro="" textlink="">
      <xdr:nvSpPr>
        <xdr:cNvPr id="372" name="楕円 371"/>
        <xdr:cNvSpPr/>
      </xdr:nvSpPr>
      <xdr:spPr>
        <a:xfrm>
          <a:off x="9588500" y="100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158754</xdr:rowOff>
    </xdr:from>
    <xdr:ext cx="469744" cy="259045"/>
    <xdr:sp macro="" textlink="">
      <xdr:nvSpPr>
        <xdr:cNvPr id="373" name="テキスト ボックス 372"/>
        <xdr:cNvSpPr txBox="1"/>
      </xdr:nvSpPr>
      <xdr:spPr>
        <a:xfrm>
          <a:off x="9404428" y="1010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76365</xdr:rowOff>
    </xdr:from>
    <xdr:to>
      <xdr:col>46</xdr:col>
      <xdr:colOff>38100</xdr:colOff>
      <xdr:row>59</xdr:row>
      <xdr:rowOff>6515</xdr:rowOff>
    </xdr:to>
    <xdr:sp macro="" textlink="">
      <xdr:nvSpPr>
        <xdr:cNvPr id="374" name="楕円 373"/>
        <xdr:cNvSpPr/>
      </xdr:nvSpPr>
      <xdr:spPr>
        <a:xfrm>
          <a:off x="8699500" y="100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169092</xdr:rowOff>
    </xdr:from>
    <xdr:ext cx="469744" cy="259045"/>
    <xdr:sp macro="" textlink="">
      <xdr:nvSpPr>
        <xdr:cNvPr id="375" name="テキスト ボックス 374"/>
        <xdr:cNvSpPr txBox="1"/>
      </xdr:nvSpPr>
      <xdr:spPr>
        <a:xfrm>
          <a:off x="8515428" y="101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79743</xdr:rowOff>
    </xdr:from>
    <xdr:to>
      <xdr:col>41</xdr:col>
      <xdr:colOff>101600</xdr:colOff>
      <xdr:row>59</xdr:row>
      <xdr:rowOff>9893</xdr:rowOff>
    </xdr:to>
    <xdr:sp macro="" textlink="">
      <xdr:nvSpPr>
        <xdr:cNvPr id="376" name="楕円 375"/>
        <xdr:cNvSpPr/>
      </xdr:nvSpPr>
      <xdr:spPr>
        <a:xfrm>
          <a:off x="7810500" y="100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1020</xdr:rowOff>
    </xdr:from>
    <xdr:ext cx="469744" cy="259045"/>
    <xdr:sp macro="" textlink="">
      <xdr:nvSpPr>
        <xdr:cNvPr id="377" name="テキスト ボックス 376"/>
        <xdr:cNvSpPr txBox="1"/>
      </xdr:nvSpPr>
      <xdr:spPr>
        <a:xfrm>
          <a:off x="7626428" y="101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85522</xdr:rowOff>
    </xdr:from>
    <xdr:to>
      <xdr:col>36</xdr:col>
      <xdr:colOff>165100</xdr:colOff>
      <xdr:row>59</xdr:row>
      <xdr:rowOff>15672</xdr:rowOff>
    </xdr:to>
    <xdr:sp macro="" textlink="">
      <xdr:nvSpPr>
        <xdr:cNvPr id="378" name="楕円 377"/>
        <xdr:cNvSpPr/>
      </xdr:nvSpPr>
      <xdr:spPr>
        <a:xfrm>
          <a:off x="6921500" y="100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6799</xdr:rowOff>
    </xdr:from>
    <xdr:ext cx="469744" cy="259045"/>
    <xdr:sp macro="" textlink="">
      <xdr:nvSpPr>
        <xdr:cNvPr id="379" name="テキスト ボックス 378"/>
        <xdr:cNvSpPr txBox="1"/>
      </xdr:nvSpPr>
      <xdr:spPr>
        <a:xfrm>
          <a:off x="6737428" y="1012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165311</xdr:rowOff>
    </xdr:from>
    <xdr:to>
      <xdr:col>55</xdr:col>
      <xdr:colOff>0</xdr:colOff>
      <xdr:row>78</xdr:row>
      <xdr:rowOff>165905</xdr:rowOff>
    </xdr:to>
    <xdr:cxnSp macro="">
      <xdr:nvCxnSpPr>
        <xdr:cNvPr id="408" name="直線コネクタ 407"/>
        <xdr:cNvCxnSpPr/>
      </xdr:nvCxnSpPr>
      <xdr:spPr>
        <a:xfrm flipV="1">
          <a:off x="9639300" y="13538411"/>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155420</xdr:rowOff>
    </xdr:from>
    <xdr:to>
      <xdr:col>50</xdr:col>
      <xdr:colOff>114300</xdr:colOff>
      <xdr:row>78</xdr:row>
      <xdr:rowOff>165905</xdr:rowOff>
    </xdr:to>
    <xdr:cxnSp macro="">
      <xdr:nvCxnSpPr>
        <xdr:cNvPr id="411" name="直線コネクタ 410"/>
        <xdr:cNvCxnSpPr/>
      </xdr:nvCxnSpPr>
      <xdr:spPr>
        <a:xfrm>
          <a:off x="8750300" y="13528520"/>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132842</xdr:rowOff>
    </xdr:from>
    <xdr:to>
      <xdr:col>45</xdr:col>
      <xdr:colOff>177800</xdr:colOff>
      <xdr:row>78</xdr:row>
      <xdr:rowOff>155420</xdr:rowOff>
    </xdr:to>
    <xdr:cxnSp macro="">
      <xdr:nvCxnSpPr>
        <xdr:cNvPr id="414" name="直線コネクタ 413"/>
        <xdr:cNvCxnSpPr/>
      </xdr:nvCxnSpPr>
      <xdr:spPr>
        <a:xfrm>
          <a:off x="7861300" y="13505942"/>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132842</xdr:rowOff>
    </xdr:from>
    <xdr:to>
      <xdr:col>41</xdr:col>
      <xdr:colOff>50800</xdr:colOff>
      <xdr:row>78</xdr:row>
      <xdr:rowOff>160099</xdr:rowOff>
    </xdr:to>
    <xdr:cxnSp macro="">
      <xdr:nvCxnSpPr>
        <xdr:cNvPr id="417" name="直線コネクタ 416"/>
        <xdr:cNvCxnSpPr/>
      </xdr:nvCxnSpPr>
      <xdr:spPr>
        <a:xfrm flipV="1">
          <a:off x="6972300" y="13505942"/>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114511</xdr:rowOff>
    </xdr:from>
    <xdr:to>
      <xdr:col>55</xdr:col>
      <xdr:colOff>50800</xdr:colOff>
      <xdr:row>79</xdr:row>
      <xdr:rowOff>44661</xdr:rowOff>
    </xdr:to>
    <xdr:sp macro="" textlink="">
      <xdr:nvSpPr>
        <xdr:cNvPr id="427" name="楕円 426"/>
        <xdr:cNvSpPr/>
      </xdr:nvSpPr>
      <xdr:spPr>
        <a:xfrm>
          <a:off x="10426700" y="134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29438</xdr:rowOff>
    </xdr:from>
    <xdr:ext cx="469744" cy="259045"/>
    <xdr:sp macro="" textlink="">
      <xdr:nvSpPr>
        <xdr:cNvPr id="428" name="商工費該当値テキスト"/>
        <xdr:cNvSpPr txBox="1"/>
      </xdr:nvSpPr>
      <xdr:spPr>
        <a:xfrm>
          <a:off x="10528300" y="134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115105</xdr:rowOff>
    </xdr:from>
    <xdr:to>
      <xdr:col>50</xdr:col>
      <xdr:colOff>165100</xdr:colOff>
      <xdr:row>79</xdr:row>
      <xdr:rowOff>45255</xdr:rowOff>
    </xdr:to>
    <xdr:sp macro="" textlink="">
      <xdr:nvSpPr>
        <xdr:cNvPr id="429" name="楕円 428"/>
        <xdr:cNvSpPr/>
      </xdr:nvSpPr>
      <xdr:spPr>
        <a:xfrm>
          <a:off x="9588500" y="134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36382</xdr:rowOff>
    </xdr:from>
    <xdr:ext cx="469744" cy="259045"/>
    <xdr:sp macro="" textlink="">
      <xdr:nvSpPr>
        <xdr:cNvPr id="430" name="テキスト ボックス 429"/>
        <xdr:cNvSpPr txBox="1"/>
      </xdr:nvSpPr>
      <xdr:spPr>
        <a:xfrm>
          <a:off x="9404428" y="135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104620</xdr:rowOff>
    </xdr:from>
    <xdr:to>
      <xdr:col>46</xdr:col>
      <xdr:colOff>38100</xdr:colOff>
      <xdr:row>79</xdr:row>
      <xdr:rowOff>34770</xdr:rowOff>
    </xdr:to>
    <xdr:sp macro="" textlink="">
      <xdr:nvSpPr>
        <xdr:cNvPr id="431" name="楕円 430"/>
        <xdr:cNvSpPr/>
      </xdr:nvSpPr>
      <xdr:spPr>
        <a:xfrm>
          <a:off x="8699500" y="134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25897</xdr:rowOff>
    </xdr:from>
    <xdr:ext cx="469744" cy="259045"/>
    <xdr:sp macro="" textlink="">
      <xdr:nvSpPr>
        <xdr:cNvPr id="432" name="テキスト ボックス 431"/>
        <xdr:cNvSpPr txBox="1"/>
      </xdr:nvSpPr>
      <xdr:spPr>
        <a:xfrm>
          <a:off x="8515428" y="135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82042</xdr:rowOff>
    </xdr:from>
    <xdr:to>
      <xdr:col>41</xdr:col>
      <xdr:colOff>101600</xdr:colOff>
      <xdr:row>79</xdr:row>
      <xdr:rowOff>12192</xdr:rowOff>
    </xdr:to>
    <xdr:sp macro="" textlink="">
      <xdr:nvSpPr>
        <xdr:cNvPr id="433" name="楕円 432"/>
        <xdr:cNvSpPr/>
      </xdr:nvSpPr>
      <xdr:spPr>
        <a:xfrm>
          <a:off x="7810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3319</xdr:rowOff>
    </xdr:from>
    <xdr:ext cx="534377" cy="259045"/>
    <xdr:sp macro="" textlink="">
      <xdr:nvSpPr>
        <xdr:cNvPr id="434" name="テキスト ボックス 433"/>
        <xdr:cNvSpPr txBox="1"/>
      </xdr:nvSpPr>
      <xdr:spPr>
        <a:xfrm>
          <a:off x="7594111" y="135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109299</xdr:rowOff>
    </xdr:from>
    <xdr:to>
      <xdr:col>36</xdr:col>
      <xdr:colOff>165100</xdr:colOff>
      <xdr:row>79</xdr:row>
      <xdr:rowOff>39449</xdr:rowOff>
    </xdr:to>
    <xdr:sp macro="" textlink="">
      <xdr:nvSpPr>
        <xdr:cNvPr id="435" name="楕円 434"/>
        <xdr:cNvSpPr/>
      </xdr:nvSpPr>
      <xdr:spPr>
        <a:xfrm>
          <a:off x="6921500" y="134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30576</xdr:rowOff>
    </xdr:from>
    <xdr:ext cx="469744" cy="259045"/>
    <xdr:sp macro="" textlink="">
      <xdr:nvSpPr>
        <xdr:cNvPr id="436" name="テキスト ボックス 435"/>
        <xdr:cNvSpPr txBox="1"/>
      </xdr:nvSpPr>
      <xdr:spPr>
        <a:xfrm>
          <a:off x="6737428" y="1357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168915</xdr:rowOff>
    </xdr:from>
    <xdr:to>
      <xdr:col>55</xdr:col>
      <xdr:colOff>0</xdr:colOff>
      <xdr:row>98</xdr:row>
      <xdr:rowOff>37196</xdr:rowOff>
    </xdr:to>
    <xdr:cxnSp macro="">
      <xdr:nvCxnSpPr>
        <xdr:cNvPr id="465" name="直線コネクタ 464"/>
        <xdr:cNvCxnSpPr/>
      </xdr:nvCxnSpPr>
      <xdr:spPr>
        <a:xfrm flipV="1">
          <a:off x="9639300" y="16799565"/>
          <a:ext cx="8382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37196</xdr:rowOff>
    </xdr:from>
    <xdr:to>
      <xdr:col>50</xdr:col>
      <xdr:colOff>114300</xdr:colOff>
      <xdr:row>98</xdr:row>
      <xdr:rowOff>38522</xdr:rowOff>
    </xdr:to>
    <xdr:cxnSp macro="">
      <xdr:nvCxnSpPr>
        <xdr:cNvPr id="468" name="直線コネクタ 467"/>
        <xdr:cNvCxnSpPr/>
      </xdr:nvCxnSpPr>
      <xdr:spPr>
        <a:xfrm flipV="1">
          <a:off x="8750300" y="1683929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33858</xdr:rowOff>
    </xdr:from>
    <xdr:to>
      <xdr:col>45</xdr:col>
      <xdr:colOff>177800</xdr:colOff>
      <xdr:row>98</xdr:row>
      <xdr:rowOff>38522</xdr:rowOff>
    </xdr:to>
    <xdr:cxnSp macro="">
      <xdr:nvCxnSpPr>
        <xdr:cNvPr id="471" name="直線コネクタ 470"/>
        <xdr:cNvCxnSpPr/>
      </xdr:nvCxnSpPr>
      <xdr:spPr>
        <a:xfrm>
          <a:off x="7861300" y="16835958"/>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13162</xdr:rowOff>
    </xdr:from>
    <xdr:to>
      <xdr:col>41</xdr:col>
      <xdr:colOff>50800</xdr:colOff>
      <xdr:row>98</xdr:row>
      <xdr:rowOff>33858</xdr:rowOff>
    </xdr:to>
    <xdr:cxnSp macro="">
      <xdr:nvCxnSpPr>
        <xdr:cNvPr id="474" name="直線コネクタ 473"/>
        <xdr:cNvCxnSpPr/>
      </xdr:nvCxnSpPr>
      <xdr:spPr>
        <a:xfrm>
          <a:off x="6972300" y="16815262"/>
          <a:ext cx="889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118115</xdr:rowOff>
    </xdr:from>
    <xdr:to>
      <xdr:col>55</xdr:col>
      <xdr:colOff>50800</xdr:colOff>
      <xdr:row>98</xdr:row>
      <xdr:rowOff>48265</xdr:rowOff>
    </xdr:to>
    <xdr:sp macro="" textlink="">
      <xdr:nvSpPr>
        <xdr:cNvPr id="484" name="楕円 483"/>
        <xdr:cNvSpPr/>
      </xdr:nvSpPr>
      <xdr:spPr>
        <a:xfrm>
          <a:off x="10426700" y="167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33042</xdr:rowOff>
    </xdr:from>
    <xdr:ext cx="534377" cy="259045"/>
    <xdr:sp macro="" textlink="">
      <xdr:nvSpPr>
        <xdr:cNvPr id="485" name="土木費該当値テキスト"/>
        <xdr:cNvSpPr txBox="1"/>
      </xdr:nvSpPr>
      <xdr:spPr>
        <a:xfrm>
          <a:off x="10528300" y="166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157846</xdr:rowOff>
    </xdr:from>
    <xdr:to>
      <xdr:col>50</xdr:col>
      <xdr:colOff>165100</xdr:colOff>
      <xdr:row>98</xdr:row>
      <xdr:rowOff>87996</xdr:rowOff>
    </xdr:to>
    <xdr:sp macro="" textlink="">
      <xdr:nvSpPr>
        <xdr:cNvPr id="486" name="楕円 485"/>
        <xdr:cNvSpPr/>
      </xdr:nvSpPr>
      <xdr:spPr>
        <a:xfrm>
          <a:off x="95885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79123</xdr:rowOff>
    </xdr:from>
    <xdr:ext cx="534377" cy="259045"/>
    <xdr:sp macro="" textlink="">
      <xdr:nvSpPr>
        <xdr:cNvPr id="487" name="テキスト ボックス 486"/>
        <xdr:cNvSpPr txBox="1"/>
      </xdr:nvSpPr>
      <xdr:spPr>
        <a:xfrm>
          <a:off x="9372111" y="168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159172</xdr:rowOff>
    </xdr:from>
    <xdr:to>
      <xdr:col>46</xdr:col>
      <xdr:colOff>38100</xdr:colOff>
      <xdr:row>98</xdr:row>
      <xdr:rowOff>89322</xdr:rowOff>
    </xdr:to>
    <xdr:sp macro="" textlink="">
      <xdr:nvSpPr>
        <xdr:cNvPr id="488" name="楕円 487"/>
        <xdr:cNvSpPr/>
      </xdr:nvSpPr>
      <xdr:spPr>
        <a:xfrm>
          <a:off x="8699500" y="16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80449</xdr:rowOff>
    </xdr:from>
    <xdr:ext cx="534377" cy="259045"/>
    <xdr:sp macro="" textlink="">
      <xdr:nvSpPr>
        <xdr:cNvPr id="489" name="テキスト ボックス 488"/>
        <xdr:cNvSpPr txBox="1"/>
      </xdr:nvSpPr>
      <xdr:spPr>
        <a:xfrm>
          <a:off x="8483111" y="168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154508</xdr:rowOff>
    </xdr:from>
    <xdr:to>
      <xdr:col>41</xdr:col>
      <xdr:colOff>101600</xdr:colOff>
      <xdr:row>98</xdr:row>
      <xdr:rowOff>84658</xdr:rowOff>
    </xdr:to>
    <xdr:sp macro="" textlink="">
      <xdr:nvSpPr>
        <xdr:cNvPr id="490" name="楕円 489"/>
        <xdr:cNvSpPr/>
      </xdr:nvSpPr>
      <xdr:spPr>
        <a:xfrm>
          <a:off x="7810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75785</xdr:rowOff>
    </xdr:from>
    <xdr:ext cx="534377" cy="259045"/>
    <xdr:sp macro="" textlink="">
      <xdr:nvSpPr>
        <xdr:cNvPr id="491" name="テキスト ボックス 490"/>
        <xdr:cNvSpPr txBox="1"/>
      </xdr:nvSpPr>
      <xdr:spPr>
        <a:xfrm>
          <a:off x="7594111" y="16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133812</xdr:rowOff>
    </xdr:from>
    <xdr:to>
      <xdr:col>36</xdr:col>
      <xdr:colOff>165100</xdr:colOff>
      <xdr:row>98</xdr:row>
      <xdr:rowOff>63962</xdr:rowOff>
    </xdr:to>
    <xdr:sp macro="" textlink="">
      <xdr:nvSpPr>
        <xdr:cNvPr id="492" name="楕円 491"/>
        <xdr:cNvSpPr/>
      </xdr:nvSpPr>
      <xdr:spPr>
        <a:xfrm>
          <a:off x="6921500" y="167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55089</xdr:rowOff>
    </xdr:from>
    <xdr:ext cx="534377" cy="259045"/>
    <xdr:sp macro="" textlink="">
      <xdr:nvSpPr>
        <xdr:cNvPr id="493" name="テキスト ボックス 492"/>
        <xdr:cNvSpPr txBox="1"/>
      </xdr:nvSpPr>
      <xdr:spPr>
        <a:xfrm>
          <a:off x="6705111" y="1685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152178</xdr:rowOff>
    </xdr:from>
    <xdr:to>
      <xdr:col>85</xdr:col>
      <xdr:colOff>127000</xdr:colOff>
      <xdr:row>37</xdr:row>
      <xdr:rowOff>37935</xdr:rowOff>
    </xdr:to>
    <xdr:cxnSp macro="">
      <xdr:nvCxnSpPr>
        <xdr:cNvPr id="522" name="直線コネクタ 521"/>
        <xdr:cNvCxnSpPr/>
      </xdr:nvCxnSpPr>
      <xdr:spPr>
        <a:xfrm flipV="1">
          <a:off x="15481300" y="6324378"/>
          <a:ext cx="8382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136480</xdr:rowOff>
    </xdr:from>
    <xdr:to>
      <xdr:col>81</xdr:col>
      <xdr:colOff>50800</xdr:colOff>
      <xdr:row>37</xdr:row>
      <xdr:rowOff>37935</xdr:rowOff>
    </xdr:to>
    <xdr:cxnSp macro="">
      <xdr:nvCxnSpPr>
        <xdr:cNvPr id="525" name="直線コネクタ 524"/>
        <xdr:cNvCxnSpPr/>
      </xdr:nvCxnSpPr>
      <xdr:spPr>
        <a:xfrm>
          <a:off x="14592300" y="5965780"/>
          <a:ext cx="889000" cy="4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136480</xdr:rowOff>
    </xdr:from>
    <xdr:to>
      <xdr:col>76</xdr:col>
      <xdr:colOff>114300</xdr:colOff>
      <xdr:row>37</xdr:row>
      <xdr:rowOff>112630</xdr:rowOff>
    </xdr:to>
    <xdr:cxnSp macro="">
      <xdr:nvCxnSpPr>
        <xdr:cNvPr id="528" name="直線コネクタ 527"/>
        <xdr:cNvCxnSpPr/>
      </xdr:nvCxnSpPr>
      <xdr:spPr>
        <a:xfrm flipV="1">
          <a:off x="13703300" y="5965780"/>
          <a:ext cx="889000" cy="4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77197</xdr:rowOff>
    </xdr:from>
    <xdr:to>
      <xdr:col>71</xdr:col>
      <xdr:colOff>177800</xdr:colOff>
      <xdr:row>37</xdr:row>
      <xdr:rowOff>112630</xdr:rowOff>
    </xdr:to>
    <xdr:cxnSp macro="">
      <xdr:nvCxnSpPr>
        <xdr:cNvPr id="531" name="直線コネクタ 530"/>
        <xdr:cNvCxnSpPr/>
      </xdr:nvCxnSpPr>
      <xdr:spPr>
        <a:xfrm>
          <a:off x="12814300" y="642084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101378</xdr:rowOff>
    </xdr:from>
    <xdr:to>
      <xdr:col>85</xdr:col>
      <xdr:colOff>177800</xdr:colOff>
      <xdr:row>37</xdr:row>
      <xdr:rowOff>31528</xdr:rowOff>
    </xdr:to>
    <xdr:sp macro="" textlink="">
      <xdr:nvSpPr>
        <xdr:cNvPr id="541" name="楕円 540"/>
        <xdr:cNvSpPr/>
      </xdr:nvSpPr>
      <xdr:spPr>
        <a:xfrm>
          <a:off x="162687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79805</xdr:rowOff>
    </xdr:from>
    <xdr:ext cx="534377" cy="259045"/>
    <xdr:sp macro="" textlink="">
      <xdr:nvSpPr>
        <xdr:cNvPr id="542" name="消防費該当値テキスト"/>
        <xdr:cNvSpPr txBox="1"/>
      </xdr:nvSpPr>
      <xdr:spPr>
        <a:xfrm>
          <a:off x="16370300" y="62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158585</xdr:rowOff>
    </xdr:from>
    <xdr:to>
      <xdr:col>81</xdr:col>
      <xdr:colOff>101600</xdr:colOff>
      <xdr:row>37</xdr:row>
      <xdr:rowOff>88735</xdr:rowOff>
    </xdr:to>
    <xdr:sp macro="" textlink="">
      <xdr:nvSpPr>
        <xdr:cNvPr id="543" name="楕円 542"/>
        <xdr:cNvSpPr/>
      </xdr:nvSpPr>
      <xdr:spPr>
        <a:xfrm>
          <a:off x="15430500" y="63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79862</xdr:rowOff>
    </xdr:from>
    <xdr:ext cx="534377" cy="259045"/>
    <xdr:sp macro="" textlink="">
      <xdr:nvSpPr>
        <xdr:cNvPr id="544" name="テキスト ボックス 543"/>
        <xdr:cNvSpPr txBox="1"/>
      </xdr:nvSpPr>
      <xdr:spPr>
        <a:xfrm>
          <a:off x="15214111" y="6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85680</xdr:rowOff>
    </xdr:from>
    <xdr:to>
      <xdr:col>76</xdr:col>
      <xdr:colOff>165100</xdr:colOff>
      <xdr:row>35</xdr:row>
      <xdr:rowOff>15830</xdr:rowOff>
    </xdr:to>
    <xdr:sp macro="" textlink="">
      <xdr:nvSpPr>
        <xdr:cNvPr id="545" name="楕円 544"/>
        <xdr:cNvSpPr/>
      </xdr:nvSpPr>
      <xdr:spPr>
        <a:xfrm>
          <a:off x="14541500" y="59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32357</xdr:rowOff>
    </xdr:from>
    <xdr:ext cx="534377" cy="259045"/>
    <xdr:sp macro="" textlink="">
      <xdr:nvSpPr>
        <xdr:cNvPr id="546" name="テキスト ボックス 545"/>
        <xdr:cNvSpPr txBox="1"/>
      </xdr:nvSpPr>
      <xdr:spPr>
        <a:xfrm>
          <a:off x="14325111" y="56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61830</xdr:rowOff>
    </xdr:from>
    <xdr:to>
      <xdr:col>72</xdr:col>
      <xdr:colOff>38100</xdr:colOff>
      <xdr:row>37</xdr:row>
      <xdr:rowOff>163430</xdr:rowOff>
    </xdr:to>
    <xdr:sp macro="" textlink="">
      <xdr:nvSpPr>
        <xdr:cNvPr id="547" name="楕円 546"/>
        <xdr:cNvSpPr/>
      </xdr:nvSpPr>
      <xdr:spPr>
        <a:xfrm>
          <a:off x="13652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154557</xdr:rowOff>
    </xdr:from>
    <xdr:ext cx="534377" cy="259045"/>
    <xdr:sp macro="" textlink="">
      <xdr:nvSpPr>
        <xdr:cNvPr id="548" name="テキスト ボックス 547"/>
        <xdr:cNvSpPr txBox="1"/>
      </xdr:nvSpPr>
      <xdr:spPr>
        <a:xfrm>
          <a:off x="13436111" y="64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26397</xdr:rowOff>
    </xdr:from>
    <xdr:to>
      <xdr:col>67</xdr:col>
      <xdr:colOff>101600</xdr:colOff>
      <xdr:row>37</xdr:row>
      <xdr:rowOff>127997</xdr:rowOff>
    </xdr:to>
    <xdr:sp macro="" textlink="">
      <xdr:nvSpPr>
        <xdr:cNvPr id="549" name="楕円 548"/>
        <xdr:cNvSpPr/>
      </xdr:nvSpPr>
      <xdr:spPr>
        <a:xfrm>
          <a:off x="12763500" y="63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119124</xdr:rowOff>
    </xdr:from>
    <xdr:ext cx="534377" cy="259045"/>
    <xdr:sp macro="" textlink="">
      <xdr:nvSpPr>
        <xdr:cNvPr id="550" name="テキスト ボックス 549"/>
        <xdr:cNvSpPr txBox="1"/>
      </xdr:nvSpPr>
      <xdr:spPr>
        <a:xfrm>
          <a:off x="12547111" y="6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67622</xdr:rowOff>
    </xdr:from>
    <xdr:to>
      <xdr:col>85</xdr:col>
      <xdr:colOff>127000</xdr:colOff>
      <xdr:row>58</xdr:row>
      <xdr:rowOff>67859</xdr:rowOff>
    </xdr:to>
    <xdr:cxnSp macro="">
      <xdr:nvCxnSpPr>
        <xdr:cNvPr id="579" name="直線コネクタ 578"/>
        <xdr:cNvCxnSpPr/>
      </xdr:nvCxnSpPr>
      <xdr:spPr>
        <a:xfrm flipV="1">
          <a:off x="15481300" y="10011722"/>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67859</xdr:rowOff>
    </xdr:from>
    <xdr:to>
      <xdr:col>81</xdr:col>
      <xdr:colOff>50800</xdr:colOff>
      <xdr:row>58</xdr:row>
      <xdr:rowOff>88562</xdr:rowOff>
    </xdr:to>
    <xdr:cxnSp macro="">
      <xdr:nvCxnSpPr>
        <xdr:cNvPr id="582" name="直線コネクタ 581"/>
        <xdr:cNvCxnSpPr/>
      </xdr:nvCxnSpPr>
      <xdr:spPr>
        <a:xfrm flipV="1">
          <a:off x="14592300" y="10011959"/>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3561</xdr:rowOff>
    </xdr:from>
    <xdr:to>
      <xdr:col>76</xdr:col>
      <xdr:colOff>114300</xdr:colOff>
      <xdr:row>58</xdr:row>
      <xdr:rowOff>88562</xdr:rowOff>
    </xdr:to>
    <xdr:cxnSp macro="">
      <xdr:nvCxnSpPr>
        <xdr:cNvPr id="585" name="直線コネクタ 584"/>
        <xdr:cNvCxnSpPr/>
      </xdr:nvCxnSpPr>
      <xdr:spPr>
        <a:xfrm>
          <a:off x="13703300" y="9947661"/>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3561</xdr:rowOff>
    </xdr:from>
    <xdr:to>
      <xdr:col>71</xdr:col>
      <xdr:colOff>177800</xdr:colOff>
      <xdr:row>58</xdr:row>
      <xdr:rowOff>66456</xdr:rowOff>
    </xdr:to>
    <xdr:cxnSp macro="">
      <xdr:nvCxnSpPr>
        <xdr:cNvPr id="588" name="直線コネクタ 587"/>
        <xdr:cNvCxnSpPr/>
      </xdr:nvCxnSpPr>
      <xdr:spPr>
        <a:xfrm flipV="1">
          <a:off x="12814300" y="9947661"/>
          <a:ext cx="889000" cy="6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16822</xdr:rowOff>
    </xdr:from>
    <xdr:to>
      <xdr:col>85</xdr:col>
      <xdr:colOff>177800</xdr:colOff>
      <xdr:row>58</xdr:row>
      <xdr:rowOff>118422</xdr:rowOff>
    </xdr:to>
    <xdr:sp macro="" textlink="">
      <xdr:nvSpPr>
        <xdr:cNvPr id="598" name="楕円 597"/>
        <xdr:cNvSpPr/>
      </xdr:nvSpPr>
      <xdr:spPr>
        <a:xfrm>
          <a:off x="16268700" y="99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103199</xdr:rowOff>
    </xdr:from>
    <xdr:ext cx="534377" cy="259045"/>
    <xdr:sp macro="" textlink="">
      <xdr:nvSpPr>
        <xdr:cNvPr id="599" name="教育費該当値テキスト"/>
        <xdr:cNvSpPr txBox="1"/>
      </xdr:nvSpPr>
      <xdr:spPr>
        <a:xfrm>
          <a:off x="16370300" y="98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17059</xdr:rowOff>
    </xdr:from>
    <xdr:to>
      <xdr:col>81</xdr:col>
      <xdr:colOff>101600</xdr:colOff>
      <xdr:row>58</xdr:row>
      <xdr:rowOff>118659</xdr:rowOff>
    </xdr:to>
    <xdr:sp macro="" textlink="">
      <xdr:nvSpPr>
        <xdr:cNvPr id="600" name="楕円 599"/>
        <xdr:cNvSpPr/>
      </xdr:nvSpPr>
      <xdr:spPr>
        <a:xfrm>
          <a:off x="15430500" y="99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109786</xdr:rowOff>
    </xdr:from>
    <xdr:ext cx="534377" cy="259045"/>
    <xdr:sp macro="" textlink="">
      <xdr:nvSpPr>
        <xdr:cNvPr id="601" name="テキスト ボックス 600"/>
        <xdr:cNvSpPr txBox="1"/>
      </xdr:nvSpPr>
      <xdr:spPr>
        <a:xfrm>
          <a:off x="15214111" y="100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37762</xdr:rowOff>
    </xdr:from>
    <xdr:to>
      <xdr:col>76</xdr:col>
      <xdr:colOff>165100</xdr:colOff>
      <xdr:row>58</xdr:row>
      <xdr:rowOff>139362</xdr:rowOff>
    </xdr:to>
    <xdr:sp macro="" textlink="">
      <xdr:nvSpPr>
        <xdr:cNvPr id="602" name="楕円 601"/>
        <xdr:cNvSpPr/>
      </xdr:nvSpPr>
      <xdr:spPr>
        <a:xfrm>
          <a:off x="14541500" y="9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130489</xdr:rowOff>
    </xdr:from>
    <xdr:ext cx="534377" cy="259045"/>
    <xdr:sp macro="" textlink="">
      <xdr:nvSpPr>
        <xdr:cNvPr id="603" name="テキスト ボックス 602"/>
        <xdr:cNvSpPr txBox="1"/>
      </xdr:nvSpPr>
      <xdr:spPr>
        <a:xfrm>
          <a:off x="14325111" y="100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124211</xdr:rowOff>
    </xdr:from>
    <xdr:to>
      <xdr:col>72</xdr:col>
      <xdr:colOff>38100</xdr:colOff>
      <xdr:row>58</xdr:row>
      <xdr:rowOff>54361</xdr:rowOff>
    </xdr:to>
    <xdr:sp macro="" textlink="">
      <xdr:nvSpPr>
        <xdr:cNvPr id="604" name="楕円 603"/>
        <xdr:cNvSpPr/>
      </xdr:nvSpPr>
      <xdr:spPr>
        <a:xfrm>
          <a:off x="13652500" y="98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45488</xdr:rowOff>
    </xdr:from>
    <xdr:ext cx="534377" cy="259045"/>
    <xdr:sp macro="" textlink="">
      <xdr:nvSpPr>
        <xdr:cNvPr id="605" name="テキスト ボックス 604"/>
        <xdr:cNvSpPr txBox="1"/>
      </xdr:nvSpPr>
      <xdr:spPr>
        <a:xfrm>
          <a:off x="13436111" y="99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15656</xdr:rowOff>
    </xdr:from>
    <xdr:to>
      <xdr:col>67</xdr:col>
      <xdr:colOff>101600</xdr:colOff>
      <xdr:row>58</xdr:row>
      <xdr:rowOff>117256</xdr:rowOff>
    </xdr:to>
    <xdr:sp macro="" textlink="">
      <xdr:nvSpPr>
        <xdr:cNvPr id="606" name="楕円 605"/>
        <xdr:cNvSpPr/>
      </xdr:nvSpPr>
      <xdr:spPr>
        <a:xfrm>
          <a:off x="12763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108383</xdr:rowOff>
    </xdr:from>
    <xdr:ext cx="534377" cy="259045"/>
    <xdr:sp macro="" textlink="">
      <xdr:nvSpPr>
        <xdr:cNvPr id="607" name="テキスト ボックス 606"/>
        <xdr:cNvSpPr txBox="1"/>
      </xdr:nvSpPr>
      <xdr:spPr>
        <a:xfrm>
          <a:off x="12547111" y="100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28397</xdr:rowOff>
    </xdr:from>
    <xdr:to>
      <xdr:col>85</xdr:col>
      <xdr:colOff>127000</xdr:colOff>
      <xdr:row>79</xdr:row>
      <xdr:rowOff>34620</xdr:rowOff>
    </xdr:to>
    <xdr:cxnSp macro="">
      <xdr:nvCxnSpPr>
        <xdr:cNvPr id="636" name="直線コネクタ 635"/>
        <xdr:cNvCxnSpPr/>
      </xdr:nvCxnSpPr>
      <xdr:spPr>
        <a:xfrm>
          <a:off x="15481300" y="13572947"/>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28397</xdr:rowOff>
    </xdr:from>
    <xdr:to>
      <xdr:col>81</xdr:col>
      <xdr:colOff>50800</xdr:colOff>
      <xdr:row>79</xdr:row>
      <xdr:rowOff>44095</xdr:rowOff>
    </xdr:to>
    <xdr:cxnSp macro="">
      <xdr:nvCxnSpPr>
        <xdr:cNvPr id="639" name="直線コネクタ 638"/>
        <xdr:cNvCxnSpPr/>
      </xdr:nvCxnSpPr>
      <xdr:spPr>
        <a:xfrm flipV="1">
          <a:off x="14592300" y="13572947"/>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40106</xdr:rowOff>
    </xdr:from>
    <xdr:to>
      <xdr:col>76</xdr:col>
      <xdr:colOff>114300</xdr:colOff>
      <xdr:row>79</xdr:row>
      <xdr:rowOff>44095</xdr:rowOff>
    </xdr:to>
    <xdr:cxnSp macro="">
      <xdr:nvCxnSpPr>
        <xdr:cNvPr id="642" name="直線コネクタ 641"/>
        <xdr:cNvCxnSpPr/>
      </xdr:nvCxnSpPr>
      <xdr:spPr>
        <a:xfrm>
          <a:off x="13703300" y="13584656"/>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28739</xdr:rowOff>
    </xdr:from>
    <xdr:to>
      <xdr:col>71</xdr:col>
      <xdr:colOff>177800</xdr:colOff>
      <xdr:row>79</xdr:row>
      <xdr:rowOff>40106</xdr:rowOff>
    </xdr:to>
    <xdr:cxnSp macro="">
      <xdr:nvCxnSpPr>
        <xdr:cNvPr id="645" name="直線コネクタ 644"/>
        <xdr:cNvCxnSpPr/>
      </xdr:nvCxnSpPr>
      <xdr:spPr>
        <a:xfrm>
          <a:off x="12814300" y="1357328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155270</xdr:rowOff>
    </xdr:from>
    <xdr:to>
      <xdr:col>85</xdr:col>
      <xdr:colOff>177800</xdr:colOff>
      <xdr:row>79</xdr:row>
      <xdr:rowOff>85420</xdr:rowOff>
    </xdr:to>
    <xdr:sp macro="" textlink="">
      <xdr:nvSpPr>
        <xdr:cNvPr id="655" name="楕円 654"/>
        <xdr:cNvSpPr/>
      </xdr:nvSpPr>
      <xdr:spPr>
        <a:xfrm>
          <a:off x="162687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70197</xdr:rowOff>
    </xdr:from>
    <xdr:ext cx="378565" cy="259045"/>
    <xdr:sp macro="" textlink="">
      <xdr:nvSpPr>
        <xdr:cNvPr id="656" name="災害復旧費該当値テキスト"/>
        <xdr:cNvSpPr txBox="1"/>
      </xdr:nvSpPr>
      <xdr:spPr>
        <a:xfrm>
          <a:off x="16370300" y="1344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149047</xdr:rowOff>
    </xdr:from>
    <xdr:to>
      <xdr:col>81</xdr:col>
      <xdr:colOff>101600</xdr:colOff>
      <xdr:row>79</xdr:row>
      <xdr:rowOff>79197</xdr:rowOff>
    </xdr:to>
    <xdr:sp macro="" textlink="">
      <xdr:nvSpPr>
        <xdr:cNvPr id="657" name="楕円 656"/>
        <xdr:cNvSpPr/>
      </xdr:nvSpPr>
      <xdr:spPr>
        <a:xfrm>
          <a:off x="15430500" y="135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70324</xdr:rowOff>
    </xdr:from>
    <xdr:ext cx="469744" cy="259045"/>
    <xdr:sp macro="" textlink="">
      <xdr:nvSpPr>
        <xdr:cNvPr id="658" name="テキスト ボックス 657"/>
        <xdr:cNvSpPr txBox="1"/>
      </xdr:nvSpPr>
      <xdr:spPr>
        <a:xfrm>
          <a:off x="15246428" y="1361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164745</xdr:rowOff>
    </xdr:from>
    <xdr:to>
      <xdr:col>76</xdr:col>
      <xdr:colOff>165100</xdr:colOff>
      <xdr:row>79</xdr:row>
      <xdr:rowOff>94895</xdr:rowOff>
    </xdr:to>
    <xdr:sp macro="" textlink="">
      <xdr:nvSpPr>
        <xdr:cNvPr id="659" name="楕円 658"/>
        <xdr:cNvSpPr/>
      </xdr:nvSpPr>
      <xdr:spPr>
        <a:xfrm>
          <a:off x="14541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86022</xdr:rowOff>
    </xdr:from>
    <xdr:ext cx="313932" cy="259045"/>
    <xdr:sp macro="" textlink="">
      <xdr:nvSpPr>
        <xdr:cNvPr id="660" name="テキスト ボックス 659"/>
        <xdr:cNvSpPr txBox="1"/>
      </xdr:nvSpPr>
      <xdr:spPr>
        <a:xfrm>
          <a:off x="14435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160756</xdr:rowOff>
    </xdr:from>
    <xdr:to>
      <xdr:col>72</xdr:col>
      <xdr:colOff>38100</xdr:colOff>
      <xdr:row>79</xdr:row>
      <xdr:rowOff>90906</xdr:rowOff>
    </xdr:to>
    <xdr:sp macro="" textlink="">
      <xdr:nvSpPr>
        <xdr:cNvPr id="661" name="楕円 660"/>
        <xdr:cNvSpPr/>
      </xdr:nvSpPr>
      <xdr:spPr>
        <a:xfrm>
          <a:off x="13652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82033</xdr:rowOff>
    </xdr:from>
    <xdr:ext cx="378565" cy="259045"/>
    <xdr:sp macro="" textlink="">
      <xdr:nvSpPr>
        <xdr:cNvPr id="662" name="テキスト ボックス 661"/>
        <xdr:cNvSpPr txBox="1"/>
      </xdr:nvSpPr>
      <xdr:spPr>
        <a:xfrm>
          <a:off x="13514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149389</xdr:rowOff>
    </xdr:from>
    <xdr:to>
      <xdr:col>67</xdr:col>
      <xdr:colOff>101600</xdr:colOff>
      <xdr:row>79</xdr:row>
      <xdr:rowOff>79539</xdr:rowOff>
    </xdr:to>
    <xdr:sp macro="" textlink="">
      <xdr:nvSpPr>
        <xdr:cNvPr id="663" name="楕円 662"/>
        <xdr:cNvSpPr/>
      </xdr:nvSpPr>
      <xdr:spPr>
        <a:xfrm>
          <a:off x="12763500" y="135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70666</xdr:rowOff>
    </xdr:from>
    <xdr:ext cx="469744" cy="259045"/>
    <xdr:sp macro="" textlink="">
      <xdr:nvSpPr>
        <xdr:cNvPr id="664" name="テキスト ボックス 663"/>
        <xdr:cNvSpPr txBox="1"/>
      </xdr:nvSpPr>
      <xdr:spPr>
        <a:xfrm>
          <a:off x="12579428" y="136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17174</xdr:rowOff>
    </xdr:from>
    <xdr:to>
      <xdr:col>85</xdr:col>
      <xdr:colOff>127000</xdr:colOff>
      <xdr:row>98</xdr:row>
      <xdr:rowOff>27591</xdr:rowOff>
    </xdr:to>
    <xdr:cxnSp macro="">
      <xdr:nvCxnSpPr>
        <xdr:cNvPr id="693" name="直線コネクタ 692"/>
        <xdr:cNvCxnSpPr/>
      </xdr:nvCxnSpPr>
      <xdr:spPr>
        <a:xfrm>
          <a:off x="15481300" y="16819274"/>
          <a:ext cx="8382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13094</xdr:rowOff>
    </xdr:from>
    <xdr:to>
      <xdr:col>81</xdr:col>
      <xdr:colOff>50800</xdr:colOff>
      <xdr:row>98</xdr:row>
      <xdr:rowOff>17174</xdr:rowOff>
    </xdr:to>
    <xdr:cxnSp macro="">
      <xdr:nvCxnSpPr>
        <xdr:cNvPr id="696" name="直線コネクタ 695"/>
        <xdr:cNvCxnSpPr/>
      </xdr:nvCxnSpPr>
      <xdr:spPr>
        <a:xfrm>
          <a:off x="14592300" y="16815194"/>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13094</xdr:rowOff>
    </xdr:from>
    <xdr:to>
      <xdr:col>76</xdr:col>
      <xdr:colOff>114300</xdr:colOff>
      <xdr:row>98</xdr:row>
      <xdr:rowOff>18962</xdr:rowOff>
    </xdr:to>
    <xdr:cxnSp macro="">
      <xdr:nvCxnSpPr>
        <xdr:cNvPr id="699" name="直線コネクタ 698"/>
        <xdr:cNvCxnSpPr/>
      </xdr:nvCxnSpPr>
      <xdr:spPr>
        <a:xfrm flipV="1">
          <a:off x="13703300" y="1681519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14024</xdr:rowOff>
    </xdr:from>
    <xdr:to>
      <xdr:col>71</xdr:col>
      <xdr:colOff>177800</xdr:colOff>
      <xdr:row>98</xdr:row>
      <xdr:rowOff>18962</xdr:rowOff>
    </xdr:to>
    <xdr:cxnSp macro="">
      <xdr:nvCxnSpPr>
        <xdr:cNvPr id="702" name="直線コネクタ 701"/>
        <xdr:cNvCxnSpPr/>
      </xdr:nvCxnSpPr>
      <xdr:spPr>
        <a:xfrm>
          <a:off x="12814300" y="1681612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148241</xdr:rowOff>
    </xdr:from>
    <xdr:to>
      <xdr:col>85</xdr:col>
      <xdr:colOff>177800</xdr:colOff>
      <xdr:row>98</xdr:row>
      <xdr:rowOff>78391</xdr:rowOff>
    </xdr:to>
    <xdr:sp macro="" textlink="">
      <xdr:nvSpPr>
        <xdr:cNvPr id="712" name="楕円 711"/>
        <xdr:cNvSpPr/>
      </xdr:nvSpPr>
      <xdr:spPr>
        <a:xfrm>
          <a:off x="16268700" y="167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63168</xdr:rowOff>
    </xdr:from>
    <xdr:ext cx="534377" cy="259045"/>
    <xdr:sp macro="" textlink="">
      <xdr:nvSpPr>
        <xdr:cNvPr id="713" name="公債費該当値テキスト"/>
        <xdr:cNvSpPr txBox="1"/>
      </xdr:nvSpPr>
      <xdr:spPr>
        <a:xfrm>
          <a:off x="16370300" y="166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137824</xdr:rowOff>
    </xdr:from>
    <xdr:to>
      <xdr:col>81</xdr:col>
      <xdr:colOff>101600</xdr:colOff>
      <xdr:row>98</xdr:row>
      <xdr:rowOff>67974</xdr:rowOff>
    </xdr:to>
    <xdr:sp macro="" textlink="">
      <xdr:nvSpPr>
        <xdr:cNvPr id="714" name="楕円 713"/>
        <xdr:cNvSpPr/>
      </xdr:nvSpPr>
      <xdr:spPr>
        <a:xfrm>
          <a:off x="15430500" y="167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59101</xdr:rowOff>
    </xdr:from>
    <xdr:ext cx="534377" cy="259045"/>
    <xdr:sp macro="" textlink="">
      <xdr:nvSpPr>
        <xdr:cNvPr id="715" name="テキスト ボックス 714"/>
        <xdr:cNvSpPr txBox="1"/>
      </xdr:nvSpPr>
      <xdr:spPr>
        <a:xfrm>
          <a:off x="15214111" y="168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133744</xdr:rowOff>
    </xdr:from>
    <xdr:to>
      <xdr:col>76</xdr:col>
      <xdr:colOff>165100</xdr:colOff>
      <xdr:row>98</xdr:row>
      <xdr:rowOff>63894</xdr:rowOff>
    </xdr:to>
    <xdr:sp macro="" textlink="">
      <xdr:nvSpPr>
        <xdr:cNvPr id="716" name="楕円 715"/>
        <xdr:cNvSpPr/>
      </xdr:nvSpPr>
      <xdr:spPr>
        <a:xfrm>
          <a:off x="14541500" y="167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55021</xdr:rowOff>
    </xdr:from>
    <xdr:ext cx="534377" cy="259045"/>
    <xdr:sp macro="" textlink="">
      <xdr:nvSpPr>
        <xdr:cNvPr id="717" name="テキスト ボックス 716"/>
        <xdr:cNvSpPr txBox="1"/>
      </xdr:nvSpPr>
      <xdr:spPr>
        <a:xfrm>
          <a:off x="14325111" y="168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139612</xdr:rowOff>
    </xdr:from>
    <xdr:to>
      <xdr:col>72</xdr:col>
      <xdr:colOff>38100</xdr:colOff>
      <xdr:row>98</xdr:row>
      <xdr:rowOff>69762</xdr:rowOff>
    </xdr:to>
    <xdr:sp macro="" textlink="">
      <xdr:nvSpPr>
        <xdr:cNvPr id="718" name="楕円 717"/>
        <xdr:cNvSpPr/>
      </xdr:nvSpPr>
      <xdr:spPr>
        <a:xfrm>
          <a:off x="13652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60889</xdr:rowOff>
    </xdr:from>
    <xdr:ext cx="534377" cy="259045"/>
    <xdr:sp macro="" textlink="">
      <xdr:nvSpPr>
        <xdr:cNvPr id="719" name="テキスト ボックス 718"/>
        <xdr:cNvSpPr txBox="1"/>
      </xdr:nvSpPr>
      <xdr:spPr>
        <a:xfrm>
          <a:off x="13436111" y="168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134674</xdr:rowOff>
    </xdr:from>
    <xdr:to>
      <xdr:col>67</xdr:col>
      <xdr:colOff>101600</xdr:colOff>
      <xdr:row>98</xdr:row>
      <xdr:rowOff>64824</xdr:rowOff>
    </xdr:to>
    <xdr:sp macro="" textlink="">
      <xdr:nvSpPr>
        <xdr:cNvPr id="720" name="楕円 719"/>
        <xdr:cNvSpPr/>
      </xdr:nvSpPr>
      <xdr:spPr>
        <a:xfrm>
          <a:off x="12763500" y="167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55951</xdr:rowOff>
    </xdr:from>
    <xdr:ext cx="534377" cy="259045"/>
    <xdr:sp macro="" textlink="">
      <xdr:nvSpPr>
        <xdr:cNvPr id="721" name="テキスト ボックス 720"/>
        <xdr:cNvSpPr txBox="1"/>
      </xdr:nvSpPr>
      <xdr:spPr>
        <a:xfrm>
          <a:off x="12547111" y="16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住民一人あたりのコストは、衛生費を除く項目においては、類似団体平均値を下回っている。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衛生費については、ごみ処理広域化に伴う施設整備が本格化することに伴い事業費が増加し、類似団体平均値及び全国団体平均値を上回る。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消防費については、消防広域化に伴う消防庁舎建設事業により平成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年度は類似団体平均値を上回り、平成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及び平成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については常備消防委託等事業により全国団体平均値を上回る。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22年度に借り入れ、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年度より償還を始めた「第三セクター等改革推進債」の公債費が数値を引き上げており、全国平均値を上回る。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毎年度、歳入歳出の状況を勘案しながら、財政調整基金の取崩し額などを調整しているが、平成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年度は歳入歳出の状況を勘案し、財調調整基金へ積立てを行った。</a:t>
          </a:r>
          <a:endParaRPr kumimoji="1" lang="en-US" altLang="ja-JP" sz="1400">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　また、財政調整基金積立金現在高は、年度によって増減していたが、平成</a:t>
          </a:r>
          <a:r>
            <a:rPr kumimoji="1" lang="en-US" altLang="ja-JP" sz="1400">
              <a:effectLst/>
              <a:latin typeface="ＭＳ ゴシック" pitchFamily="49" charset="-128"/>
              <a:ea typeface="ＭＳ ゴシック" pitchFamily="49" charset="-128"/>
            </a:rPr>
            <a:t>28</a:t>
          </a:r>
          <a:r>
            <a:rPr kumimoji="1" lang="ja-JP" altLang="en-US" sz="1400">
              <a:effectLst/>
              <a:latin typeface="ＭＳ ゴシック" pitchFamily="49" charset="-128"/>
              <a:ea typeface="ＭＳ ゴシック" pitchFamily="49" charset="-128"/>
            </a:rPr>
            <a:t>年度以降は増加している。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病院会計においては、平成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まで大きな赤字が生じており、それを解消するために、平成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年度に「三浦市立病院改革プラン」を策定し、平成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年度まで一般会計より基準外繰出（補助金）を支出していた。平成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年度については、基準外繰出（補助金）は、ゼロとなり、病院の財政は健全化が図られており、今後も引き続き経営改善を図る。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会計においては、平成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黒字となってはいるものの、国民健康保険事業会計と公共下水道事業会計へ基準外繰出を行っており、財政を大きく圧迫している上に、今後も医療費の伸びや介護保険給付費の伸びが見込まれるため、各特別会計において保険税（料）の見直しを見据えながらの財政運営とな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17388663</v>
      </c>
      <c r="BO4" s="430"/>
      <c r="BP4" s="430"/>
      <c r="BQ4" s="430"/>
      <c r="BR4" s="430"/>
      <c r="BS4" s="430"/>
      <c r="BT4" s="430"/>
      <c r="BU4" s="431"/>
      <c r="BV4" s="429">
        <v>16827985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3.4</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16938630</v>
      </c>
      <c r="BO5" s="467"/>
      <c r="BP5" s="467"/>
      <c r="BQ5" s="467"/>
      <c r="BR5" s="467"/>
      <c r="BS5" s="467"/>
      <c r="BT5" s="467"/>
      <c r="BU5" s="468"/>
      <c r="BV5" s="466">
        <v>16409123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103.2</v>
      </c>
      <c r="CU5" s="464"/>
      <c r="CV5" s="464"/>
      <c r="CW5" s="464"/>
      <c r="CX5" s="464"/>
      <c r="CY5" s="464"/>
      <c r="CZ5" s="464"/>
      <c r="DA5" s="465"/>
      <c r="DB5" s="463">
        <v>103</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450033</v>
      </c>
      <c r="BO6" s="467"/>
      <c r="BP6" s="467"/>
      <c r="BQ6" s="467"/>
      <c r="BR6" s="467"/>
      <c r="BS6" s="467"/>
      <c r="BT6" s="467"/>
      <c r="BU6" s="468"/>
      <c r="BV6" s="466">
        <v>418862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111.2</v>
      </c>
      <c r="CU6" s="504"/>
      <c r="CV6" s="504"/>
      <c r="CW6" s="504"/>
      <c r="CX6" s="504"/>
      <c r="CY6" s="504"/>
      <c r="CZ6" s="504"/>
      <c r="DA6" s="505"/>
      <c r="DB6" s="503">
        <v>111.1</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116916</v>
      </c>
      <c r="BO7" s="467"/>
      <c r="BP7" s="467"/>
      <c r="BQ7" s="467"/>
      <c r="BR7" s="467"/>
      <c r="BS7" s="467"/>
      <c r="BT7" s="467"/>
      <c r="BU7" s="468"/>
      <c r="BV7" s="466">
        <v>104907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9858875</v>
      </c>
      <c r="CU7" s="467"/>
      <c r="CV7" s="467"/>
      <c r="CW7" s="467"/>
      <c r="CX7" s="467"/>
      <c r="CY7" s="467"/>
      <c r="CZ7" s="467"/>
      <c r="DA7" s="468"/>
      <c r="DB7" s="466">
        <v>9805522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333117</v>
      </c>
      <c r="BO8" s="467"/>
      <c r="BP8" s="467"/>
      <c r="BQ8" s="467"/>
      <c r="BR8" s="467"/>
      <c r="BS8" s="467"/>
      <c r="BT8" s="467"/>
      <c r="BU8" s="468"/>
      <c r="BV8" s="466">
        <v>313955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0.62</v>
      </c>
      <c r="CU8" s="507"/>
      <c r="CV8" s="507"/>
      <c r="CW8" s="507"/>
      <c r="CX8" s="507"/>
      <c r="CY8" s="507"/>
      <c r="CZ8" s="507"/>
      <c r="DA8" s="508"/>
      <c r="DB8" s="506">
        <v>0.63</v>
      </c>
      <c r="DC8" s="507"/>
      <c r="DD8" s="507"/>
      <c r="DE8" s="507"/>
      <c r="DF8" s="507"/>
      <c r="DG8" s="507"/>
      <c r="DH8" s="507"/>
      <c r="DI8" s="508"/>
      <c r="DJ8" s="185"/>
      <c r="DK8" s="185"/>
      <c r="DL8" s="185"/>
      <c r="DM8" s="185"/>
      <c r="DN8" s="185"/>
      <c r="DO8" s="185"/>
    </row>
    <row r="9" spans="1:119" ht="18.75" customHeight="1" thickBot="1" x14ac:dyDescent="0.25">
      <c r="A9" s="186"/>
      <c r="B9" s="460" t="s">
        <v>113</v>
      </c>
      <c r="C9" s="461"/>
      <c r="D9" s="461"/>
      <c r="E9" s="461"/>
      <c r="F9" s="461"/>
      <c r="G9" s="461"/>
      <c r="H9" s="461"/>
      <c r="I9" s="461"/>
      <c r="J9" s="461"/>
      <c r="K9" s="509"/>
      <c r="L9" s="510" t="s">
        <v>114</v>
      </c>
      <c r="M9" s="511"/>
      <c r="N9" s="511"/>
      <c r="O9" s="511"/>
      <c r="P9" s="511"/>
      <c r="Q9" s="512"/>
      <c r="R9" s="513">
        <v>45289</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110</v>
      </c>
      <c r="AV9" s="499"/>
      <c r="AW9" s="499"/>
      <c r="AX9" s="499"/>
      <c r="AY9" s="500" t="s">
        <v>117</v>
      </c>
      <c r="AZ9" s="501"/>
      <c r="BA9" s="501"/>
      <c r="BB9" s="501"/>
      <c r="BC9" s="501"/>
      <c r="BD9" s="501"/>
      <c r="BE9" s="501"/>
      <c r="BF9" s="501"/>
      <c r="BG9" s="501"/>
      <c r="BH9" s="501"/>
      <c r="BI9" s="501"/>
      <c r="BJ9" s="501"/>
      <c r="BK9" s="501"/>
      <c r="BL9" s="501"/>
      <c r="BM9" s="502"/>
      <c r="BN9" s="466">
        <v>19162</v>
      </c>
      <c r="BO9" s="467"/>
      <c r="BP9" s="467"/>
      <c r="BQ9" s="467"/>
      <c r="BR9" s="467"/>
      <c r="BS9" s="467"/>
      <c r="BT9" s="467"/>
      <c r="BU9" s="468"/>
      <c r="BV9" s="466">
        <v>140615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18.3</v>
      </c>
      <c r="CU9" s="464"/>
      <c r="CV9" s="464"/>
      <c r="CW9" s="464"/>
      <c r="CX9" s="464"/>
      <c r="CY9" s="464"/>
      <c r="CZ9" s="464"/>
      <c r="DA9" s="465"/>
      <c r="DB9" s="463">
        <v>19.899999999999999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48352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59415</v>
      </c>
      <c r="BO10" s="467"/>
      <c r="BP10" s="467"/>
      <c r="BQ10" s="467"/>
      <c r="BR10" s="467"/>
      <c r="BS10" s="467"/>
      <c r="BT10" s="467"/>
      <c r="BU10" s="468"/>
      <c r="BV10" s="466">
        <v>23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43770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140</v>
      </c>
      <c r="N13" s="555"/>
      <c r="O13" s="555"/>
      <c r="P13" s="555"/>
      <c r="Q13" s="556"/>
      <c r="R13" s="547">
        <v>43477</v>
      </c>
      <c r="S13" s="548"/>
      <c r="T13" s="548"/>
      <c r="U13" s="548"/>
      <c r="V13" s="549"/>
      <c r="W13" s="482" t="s">
        <v>141</v>
      </c>
      <c r="X13" s="483"/>
      <c r="Y13" s="483"/>
      <c r="Z13" s="483"/>
      <c r="AA13" s="483"/>
      <c r="AB13" s="473"/>
      <c r="AC13" s="517">
        <v>2461</v>
      </c>
      <c r="AD13" s="518"/>
      <c r="AE13" s="518"/>
      <c r="AF13" s="518"/>
      <c r="AG13" s="557"/>
      <c r="AH13" s="517">
        <v>2604</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78577</v>
      </c>
      <c r="BO13" s="467"/>
      <c r="BP13" s="467"/>
      <c r="BQ13" s="467"/>
      <c r="BR13" s="467"/>
      <c r="BS13" s="467"/>
      <c r="BT13" s="467"/>
      <c r="BU13" s="468"/>
      <c r="BV13" s="466">
        <v>140638</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16</v>
      </c>
      <c r="CU13" s="464"/>
      <c r="CV13" s="464"/>
      <c r="CW13" s="464"/>
      <c r="CX13" s="464"/>
      <c r="CY13" s="464"/>
      <c r="CZ13" s="464"/>
      <c r="DA13" s="465"/>
      <c r="DB13" s="463">
        <v>17.5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146</v>
      </c>
      <c r="M14" s="545"/>
      <c r="N14" s="545"/>
      <c r="O14" s="545"/>
      <c r="P14" s="545"/>
      <c r="Q14" s="546"/>
      <c r="R14" s="547">
        <v>44451</v>
      </c>
      <c r="S14" s="548"/>
      <c r="T14" s="548"/>
      <c r="U14" s="548"/>
      <c r="V14" s="549"/>
      <c r="W14" s="456"/>
      <c r="X14" s="457"/>
      <c r="Y14" s="457"/>
      <c r="Z14" s="457"/>
      <c r="AA14" s="457"/>
      <c r="AB14" s="446"/>
      <c r="AC14" s="550">
        <v>11.9</v>
      </c>
      <c r="AD14" s="551"/>
      <c r="AE14" s="551"/>
      <c r="AF14" s="551"/>
      <c r="AG14" s="552"/>
      <c r="AH14" s="550">
        <v>11.7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156.80000000000001</v>
      </c>
      <c r="CU14" s="562"/>
      <c r="CV14" s="562"/>
      <c r="CW14" s="562"/>
      <c r="CX14" s="562"/>
      <c r="CY14" s="562"/>
      <c r="CZ14" s="562"/>
      <c r="DA14" s="563"/>
      <c r="DB14" s="561">
        <v>166.1</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148</v>
      </c>
      <c r="N15" s="555"/>
      <c r="O15" s="555"/>
      <c r="P15" s="555"/>
      <c r="Q15" s="556"/>
      <c r="R15" s="547">
        <v>44161</v>
      </c>
      <c r="S15" s="548"/>
      <c r="T15" s="548"/>
      <c r="U15" s="548"/>
      <c r="V15" s="549"/>
      <c r="W15" s="482" t="s">
        <v>149</v>
      </c>
      <c r="X15" s="483"/>
      <c r="Y15" s="483"/>
      <c r="Z15" s="483"/>
      <c r="AA15" s="483"/>
      <c r="AB15" s="473"/>
      <c r="AC15" s="517">
        <v>3340</v>
      </c>
      <c r="AD15" s="518"/>
      <c r="AE15" s="518"/>
      <c r="AF15" s="518"/>
      <c r="AG15" s="557"/>
      <c r="AH15" s="517">
        <v>3763</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4825031</v>
      </c>
      <c r="BO15" s="430"/>
      <c r="BP15" s="430"/>
      <c r="BQ15" s="430"/>
      <c r="BR15" s="430"/>
      <c r="BS15" s="430"/>
      <c r="BT15" s="430"/>
      <c r="BU15" s="431"/>
      <c r="BV15" s="429">
        <v>4827486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16.2</v>
      </c>
      <c r="AD16" s="551"/>
      <c r="AE16" s="551"/>
      <c r="AF16" s="551"/>
      <c r="AG16" s="552"/>
      <c r="AH16" s="550">
        <v>16.899999999999999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7820838</v>
      </c>
      <c r="BO16" s="467"/>
      <c r="BP16" s="467"/>
      <c r="BQ16" s="467"/>
      <c r="BR16" s="467"/>
      <c r="BS16" s="467"/>
      <c r="BT16" s="467"/>
      <c r="BU16" s="468"/>
      <c r="BV16" s="466">
        <v>7756552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155</v>
      </c>
      <c r="N17" s="571"/>
      <c r="O17" s="571"/>
      <c r="P17" s="571"/>
      <c r="Q17" s="572"/>
      <c r="R17" s="567" t="s">
        <v>153</v>
      </c>
      <c r="S17" s="568"/>
      <c r="T17" s="568"/>
      <c r="U17" s="568"/>
      <c r="V17" s="569"/>
      <c r="W17" s="482" t="s">
        <v>156</v>
      </c>
      <c r="X17" s="483"/>
      <c r="Y17" s="483"/>
      <c r="Z17" s="483"/>
      <c r="AA17" s="483"/>
      <c r="AB17" s="473"/>
      <c r="AC17" s="517">
        <v>14860</v>
      </c>
      <c r="AD17" s="518"/>
      <c r="AE17" s="518"/>
      <c r="AF17" s="518"/>
      <c r="AG17" s="557"/>
      <c r="AH17" s="517">
        <v>15879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6139171</v>
      </c>
      <c r="BO17" s="467"/>
      <c r="BP17" s="467"/>
      <c r="BQ17" s="467"/>
      <c r="BR17" s="467"/>
      <c r="BS17" s="467"/>
      <c r="BT17" s="467"/>
      <c r="BU17" s="468"/>
      <c r="BV17" s="466">
        <v>6146193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32.049999999999997</v>
      </c>
      <c r="M18" s="579"/>
      <c r="N18" s="579"/>
      <c r="O18" s="579"/>
      <c r="P18" s="579"/>
      <c r="Q18" s="579"/>
      <c r="R18" s="580"/>
      <c r="S18" s="580"/>
      <c r="T18" s="580"/>
      <c r="U18" s="580"/>
      <c r="V18" s="581"/>
      <c r="W18" s="484"/>
      <c r="X18" s="485"/>
      <c r="Y18" s="485"/>
      <c r="Z18" s="485"/>
      <c r="AA18" s="485"/>
      <c r="AB18" s="476"/>
      <c r="AC18" s="582">
        <v>71.900000000000006</v>
      </c>
      <c r="AD18" s="583"/>
      <c r="AE18" s="583"/>
      <c r="AF18" s="583"/>
      <c r="AG18" s="584"/>
      <c r="AH18" s="582">
        <v>71.400000000000006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10353343</v>
      </c>
      <c r="BO18" s="467"/>
      <c r="BP18" s="467"/>
      <c r="BQ18" s="467"/>
      <c r="BR18" s="467"/>
      <c r="BS18" s="467"/>
      <c r="BT18" s="467"/>
      <c r="BU18" s="468"/>
      <c r="BV18" s="466">
        <v>10316238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1413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11701787</v>
      </c>
      <c r="BO19" s="467"/>
      <c r="BP19" s="467"/>
      <c r="BQ19" s="467"/>
      <c r="BR19" s="467"/>
      <c r="BS19" s="467"/>
      <c r="BT19" s="467"/>
      <c r="BU19" s="468"/>
      <c r="BV19" s="466">
        <v>11597439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17567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25316746</v>
      </c>
      <c r="BO23" s="467"/>
      <c r="BP23" s="467"/>
      <c r="BQ23" s="467"/>
      <c r="BR23" s="467"/>
      <c r="BS23" s="467"/>
      <c r="BT23" s="467"/>
      <c r="BU23" s="468"/>
      <c r="BV23" s="466">
        <v>25065707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8900</v>
      </c>
      <c r="R24" s="518"/>
      <c r="S24" s="518"/>
      <c r="T24" s="518"/>
      <c r="U24" s="518"/>
      <c r="V24" s="557"/>
      <c r="W24" s="616"/>
      <c r="X24" s="604"/>
      <c r="Y24" s="605"/>
      <c r="Z24" s="516" t="s">
        <v>172</v>
      </c>
      <c r="AA24" s="496"/>
      <c r="AB24" s="496"/>
      <c r="AC24" s="496"/>
      <c r="AD24" s="496"/>
      <c r="AE24" s="496"/>
      <c r="AF24" s="496"/>
      <c r="AG24" s="497"/>
      <c r="AH24" s="517">
        <v>272</v>
      </c>
      <c r="AI24" s="518"/>
      <c r="AJ24" s="518"/>
      <c r="AK24" s="518"/>
      <c r="AL24" s="557"/>
      <c r="AM24" s="517">
        <v>869040</v>
      </c>
      <c r="AN24" s="518"/>
      <c r="AO24" s="518"/>
      <c r="AP24" s="518"/>
      <c r="AQ24" s="518"/>
      <c r="AR24" s="557"/>
      <c r="AS24" s="517">
        <v>3195</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14135662</v>
      </c>
      <c r="BO24" s="467"/>
      <c r="BP24" s="467"/>
      <c r="BQ24" s="467"/>
      <c r="BR24" s="467"/>
      <c r="BS24" s="467"/>
      <c r="BT24" s="467"/>
      <c r="BU24" s="468"/>
      <c r="BV24" s="466">
        <v>13426306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1</v>
      </c>
      <c r="M25" s="518"/>
      <c r="N25" s="518"/>
      <c r="O25" s="518"/>
      <c r="P25" s="557"/>
      <c r="Q25" s="517">
        <v>7390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176</v>
      </c>
      <c r="AN25" s="518"/>
      <c r="AO25" s="518"/>
      <c r="AP25" s="518"/>
      <c r="AQ25" s="518"/>
      <c r="AR25" s="557"/>
      <c r="AS25" s="517" t="s">
        <v>138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5042531</v>
      </c>
      <c r="BO25" s="430"/>
      <c r="BP25" s="430"/>
      <c r="BQ25" s="430"/>
      <c r="BR25" s="430"/>
      <c r="BS25" s="430"/>
      <c r="BT25" s="430"/>
      <c r="BU25" s="431"/>
      <c r="BV25" s="429">
        <v>6503048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178</v>
      </c>
      <c r="F26" s="496"/>
      <c r="G26" s="496"/>
      <c r="H26" s="496"/>
      <c r="I26" s="496"/>
      <c r="J26" s="496"/>
      <c r="K26" s="497"/>
      <c r="L26" s="517">
        <v>1</v>
      </c>
      <c r="M26" s="518"/>
      <c r="N26" s="518"/>
      <c r="O26" s="518"/>
      <c r="P26" s="557"/>
      <c r="Q26" s="517">
        <v>6620</v>
      </c>
      <c r="R26" s="518"/>
      <c r="S26" s="518"/>
      <c r="T26" s="518"/>
      <c r="U26" s="518"/>
      <c r="V26" s="557"/>
      <c r="W26" s="616"/>
      <c r="X26" s="604"/>
      <c r="Y26" s="605"/>
      <c r="Z26" s="516" t="s">
        <v>179</v>
      </c>
      <c r="AA26" s="626"/>
      <c r="AB26" s="626"/>
      <c r="AC26" s="626"/>
      <c r="AD26" s="626"/>
      <c r="AE26" s="626"/>
      <c r="AF26" s="626"/>
      <c r="AG26" s="627"/>
      <c r="AH26" s="517">
        <v>26</v>
      </c>
      <c r="AI26" s="518"/>
      <c r="AJ26" s="518"/>
      <c r="AK26" s="518"/>
      <c r="AL26" s="557"/>
      <c r="AM26" s="517">
        <v>79508</v>
      </c>
      <c r="AN26" s="518"/>
      <c r="AO26" s="518"/>
      <c r="AP26" s="518"/>
      <c r="AQ26" s="518"/>
      <c r="AR26" s="557"/>
      <c r="AS26" s="517">
        <v>3058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182</v>
      </c>
      <c r="F27" s="496"/>
      <c r="G27" s="496"/>
      <c r="H27" s="496"/>
      <c r="I27" s="496"/>
      <c r="J27" s="496"/>
      <c r="K27" s="497"/>
      <c r="L27" s="517">
        <v>1</v>
      </c>
      <c r="M27" s="518"/>
      <c r="N27" s="518"/>
      <c r="O27" s="518"/>
      <c r="P27" s="557"/>
      <c r="Q27" s="517">
        <v>5450</v>
      </c>
      <c r="R27" s="518"/>
      <c r="S27" s="518"/>
      <c r="T27" s="518"/>
      <c r="U27" s="518"/>
      <c r="V27" s="557"/>
      <c r="W27" s="616"/>
      <c r="X27" s="604"/>
      <c r="Y27" s="605"/>
      <c r="Z27" s="516" t="s">
        <v>183</v>
      </c>
      <c r="AA27" s="496"/>
      <c r="AB27" s="496"/>
      <c r="AC27" s="496"/>
      <c r="AD27" s="496"/>
      <c r="AE27" s="496"/>
      <c r="AF27" s="496"/>
      <c r="AG27" s="497"/>
      <c r="AH27" s="517">
        <v>4</v>
      </c>
      <c r="AI27" s="518"/>
      <c r="AJ27" s="518"/>
      <c r="AK27" s="518"/>
      <c r="AL27" s="557"/>
      <c r="AM27" s="517">
        <v>16008</v>
      </c>
      <c r="AN27" s="518"/>
      <c r="AO27" s="518"/>
      <c r="AP27" s="518"/>
      <c r="AQ27" s="518"/>
      <c r="AR27" s="557"/>
      <c r="AS27" s="517">
        <v>4002</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181</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4740</v>
      </c>
      <c r="R28" s="518"/>
      <c r="S28" s="518"/>
      <c r="T28" s="518"/>
      <c r="U28" s="518"/>
      <c r="V28" s="557"/>
      <c r="W28" s="616"/>
      <c r="X28" s="604"/>
      <c r="Y28" s="605"/>
      <c r="Z28" s="516" t="s">
        <v>186</v>
      </c>
      <c r="AA28" s="496"/>
      <c r="AB28" s="496"/>
      <c r="AC28" s="496"/>
      <c r="AD28" s="496"/>
      <c r="AE28" s="496"/>
      <c r="AF28" s="496"/>
      <c r="AG28" s="497"/>
      <c r="AH28" s="517" t="s">
        <v>138</v>
      </c>
      <c r="AI28" s="518"/>
      <c r="AJ28" s="518"/>
      <c r="AK28" s="518"/>
      <c r="AL28" s="557"/>
      <c r="AM28" s="517" t="s">
        <v>176</v>
      </c>
      <c r="AN28" s="518"/>
      <c r="AO28" s="518"/>
      <c r="AP28" s="518"/>
      <c r="AQ28" s="518"/>
      <c r="AR28" s="557"/>
      <c r="AS28" s="517" t="s">
        <v>181</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782756</v>
      </c>
      <c r="BO28" s="430"/>
      <c r="BP28" s="430"/>
      <c r="BQ28" s="430"/>
      <c r="BR28" s="430"/>
      <c r="BS28" s="430"/>
      <c r="BT28" s="430"/>
      <c r="BU28" s="431"/>
      <c r="BV28" s="429">
        <v>550877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188</v>
      </c>
      <c r="F29" s="496"/>
      <c r="G29" s="496"/>
      <c r="H29" s="496"/>
      <c r="I29" s="496"/>
      <c r="J29" s="496"/>
      <c r="K29" s="497"/>
      <c r="L29" s="517">
        <v>11</v>
      </c>
      <c r="M29" s="518"/>
      <c r="N29" s="518"/>
      <c r="O29" s="518"/>
      <c r="P29" s="557"/>
      <c r="Q29" s="517">
        <v>4420</v>
      </c>
      <c r="R29" s="518"/>
      <c r="S29" s="518"/>
      <c r="T29" s="518"/>
      <c r="U29" s="518"/>
      <c r="V29" s="557"/>
      <c r="W29" s="617"/>
      <c r="X29" s="618"/>
      <c r="Y29" s="619"/>
      <c r="Z29" s="516" t="s">
        <v>189</v>
      </c>
      <c r="AA29" s="496"/>
      <c r="AB29" s="496"/>
      <c r="AC29" s="496"/>
      <c r="AD29" s="496"/>
      <c r="AE29" s="496"/>
      <c r="AF29" s="496"/>
      <c r="AG29" s="497"/>
      <c r="AH29" s="517">
        <v>276</v>
      </c>
      <c r="AI29" s="518"/>
      <c r="AJ29" s="518"/>
      <c r="AK29" s="518"/>
      <c r="AL29" s="557"/>
      <c r="AM29" s="517">
        <v>885048</v>
      </c>
      <c r="AN29" s="518"/>
      <c r="AO29" s="518"/>
      <c r="AP29" s="518"/>
      <c r="AQ29" s="518"/>
      <c r="AR29" s="557"/>
      <c r="AS29" s="517">
        <v>3207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555</v>
      </c>
      <c r="BO29" s="467"/>
      <c r="BP29" s="467"/>
      <c r="BQ29" s="467"/>
      <c r="BR29" s="467"/>
      <c r="BS29" s="467"/>
      <c r="BT29" s="467"/>
      <c r="BU29" s="468"/>
      <c r="BV29" s="466">
        <v>555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318370</v>
      </c>
      <c r="BO30" s="640"/>
      <c r="BP30" s="640"/>
      <c r="BQ30" s="640"/>
      <c r="BR30" s="640"/>
      <c r="BS30" s="640"/>
      <c r="BT30" s="640"/>
      <c r="BU30" s="641"/>
      <c r="BV30" s="639">
        <v>264813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198</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市場事業特別会計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神奈川県後期広域高齢者医療広域連合(一般会計）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（財）かながわ美化財団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第三セクター等改革推進債償還事業特別会計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神奈川県後期広域高齢者医療広域連合(特別会計）</v>
      </c>
      <c r="BZ35" s="653"/>
      <c r="CA35" s="653"/>
      <c r="CB35" s="653"/>
      <c r="CC35" s="653"/>
      <c r="CD35" s="653"/>
      <c r="CE35" s="653"/>
      <c r="CF35" s="653"/>
      <c r="CG35" s="653"/>
      <c r="CH35" s="653"/>
      <c r="CI35" s="653"/>
      <c r="CJ35" s="653"/>
      <c r="CK35" s="653"/>
      <c r="CL35" s="653"/>
      <c r="CM35" s="653"/>
      <c r="CN35" s="213"/>
      <c r="CO35" s="652">
        <f t="shared" ref="CO35:CO43" si="3">IF(CQ35="","",CO34+1)</f>
        <v>13</v>
      </c>
      <c r="CP35" s="652"/>
      <c r="CQ35" s="653" t="str">
        <f>IF('各会計、関係団体の財政状況及び健全化判断比率'!BS8="","",'各会計、関係団体の財政状況及び健全化判断比率'!BS8)</f>
        <v>（株）三浦海業公社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alqdtebxC107Wrww0Z9QVmogaiYDuF8/NaOreNzsBnGEf/bCIBhMlX3cGJZR2rRCDWQegL27tz63Rm/ySZ6Ww==" saltValue="K3bi6UFlcrTM5MZeOx2x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4" t="s">
        <v>557</v>
      </c>
      <c r="D34" s="1244"/>
      <c r="E34" s="1245"/>
      <c r="F34" s="32">
        <v>2.88</v>
      </c>
      <c r="G34" s="33">
        <v>6.97</v>
      </c>
      <c r="H34" s="33">
        <v>7.96</v>
      </c>
      <c r="I34" s="33">
        <v>6.91</v>
      </c>
      <c r="J34" s="34">
        <v>7.75</v>
      </c>
      <c r="K34" s="22"/>
      <c r="L34" s="22"/>
      <c r="M34" s="22"/>
      <c r="N34" s="22"/>
      <c r="O34" s="22"/>
      <c r="P34" s="22"/>
    </row>
    <row r="35" spans="1:16" ht="39" customHeight="1" x14ac:dyDescent="0.2">
      <c r="A35" s="22"/>
      <c r="B35" s="35"/>
      <c r="C35" s="1238" t="s">
        <v>558</v>
      </c>
      <c r="D35" s="1239"/>
      <c r="E35" s="1240"/>
      <c r="F35" s="36">
        <v>0.75</v>
      </c>
      <c r="G35" s="37">
        <v>3.95</v>
      </c>
      <c r="H35" s="37">
        <v>1.75</v>
      </c>
      <c r="I35" s="37">
        <v>3.2</v>
      </c>
      <c r="J35" s="38">
        <v>3.37</v>
      </c>
      <c r="K35" s="22"/>
      <c r="L35" s="22"/>
      <c r="M35" s="22"/>
      <c r="N35" s="22"/>
      <c r="O35" s="22"/>
      <c r="P35" s="22"/>
    </row>
    <row r="36" spans="1:16" ht="39" customHeight="1" x14ac:dyDescent="0.2">
      <c r="A36" s="22"/>
      <c r="B36" s="35"/>
      <c r="C36" s="1238" t="s">
        <v>559</v>
      </c>
      <c r="D36" s="1239"/>
      <c r="E36" s="1240"/>
      <c r="F36" s="36">
        <v>0.16</v>
      </c>
      <c r="G36" s="37">
        <v>1.47</v>
      </c>
      <c r="H36" s="37">
        <v>1.24</v>
      </c>
      <c r="I36" s="37">
        <v>1.3</v>
      </c>
      <c r="J36" s="38">
        <v>1.01</v>
      </c>
      <c r="K36" s="22"/>
      <c r="L36" s="22"/>
      <c r="M36" s="22"/>
      <c r="N36" s="22"/>
      <c r="O36" s="22"/>
      <c r="P36" s="22"/>
    </row>
    <row r="37" spans="1:16" ht="39" customHeight="1" x14ac:dyDescent="0.2">
      <c r="A37" s="22"/>
      <c r="B37" s="35"/>
      <c r="C37" s="1238" t="s">
        <v>560</v>
      </c>
      <c r="D37" s="1239"/>
      <c r="E37" s="1240"/>
      <c r="F37" s="36">
        <v>5.19</v>
      </c>
      <c r="G37" s="37">
        <v>2.77</v>
      </c>
      <c r="H37" s="37">
        <v>1.4</v>
      </c>
      <c r="I37" s="37">
        <v>1.06</v>
      </c>
      <c r="J37" s="38">
        <v>0.6</v>
      </c>
      <c r="K37" s="22"/>
      <c r="L37" s="22"/>
      <c r="M37" s="22"/>
      <c r="N37" s="22"/>
      <c r="O37" s="22"/>
      <c r="P37" s="22"/>
    </row>
    <row r="38" spans="1:16" ht="39" customHeight="1" x14ac:dyDescent="0.2">
      <c r="A38" s="22"/>
      <c r="B38" s="35"/>
      <c r="C38" s="1238" t="s">
        <v>561</v>
      </c>
      <c r="D38" s="1239"/>
      <c r="E38" s="1240"/>
      <c r="F38" s="36">
        <v>0.33</v>
      </c>
      <c r="G38" s="37">
        <v>0.32</v>
      </c>
      <c r="H38" s="37">
        <v>0.36</v>
      </c>
      <c r="I38" s="37">
        <v>0.38</v>
      </c>
      <c r="J38" s="38">
        <v>0.39</v>
      </c>
      <c r="K38" s="22"/>
      <c r="L38" s="22"/>
      <c r="M38" s="22"/>
      <c r="N38" s="22"/>
      <c r="O38" s="22"/>
      <c r="P38" s="22"/>
    </row>
    <row r="39" spans="1:16" ht="39" customHeight="1" x14ac:dyDescent="0.2">
      <c r="A39" s="22"/>
      <c r="B39" s="35"/>
      <c r="C39" s="1238" t="s">
        <v>562</v>
      </c>
      <c r="D39" s="1239"/>
      <c r="E39" s="1240"/>
      <c r="F39" s="36">
        <v>0.41</v>
      </c>
      <c r="G39" s="37">
        <v>0.02</v>
      </c>
      <c r="H39" s="37">
        <v>0.93</v>
      </c>
      <c r="I39" s="37">
        <v>0.85</v>
      </c>
      <c r="J39" s="38">
        <v>0.04</v>
      </c>
      <c r="K39" s="22"/>
      <c r="L39" s="22"/>
      <c r="M39" s="22"/>
      <c r="N39" s="22"/>
      <c r="O39" s="22"/>
      <c r="P39" s="22"/>
    </row>
    <row r="40" spans="1:16" ht="39" customHeight="1" x14ac:dyDescent="0.2">
      <c r="A40" s="22"/>
      <c r="B40" s="35"/>
      <c r="C40" s="1238" t="s">
        <v>563</v>
      </c>
      <c r="D40" s="1239"/>
      <c r="E40" s="1240"/>
      <c r="F40" s="36">
        <v>0</v>
      </c>
      <c r="G40" s="37">
        <v>0</v>
      </c>
      <c r="H40" s="37">
        <v>0</v>
      </c>
      <c r="I40" s="37">
        <v>0.46</v>
      </c>
      <c r="J40" s="38">
        <v>0</v>
      </c>
      <c r="K40" s="22"/>
      <c r="L40" s="22"/>
      <c r="M40" s="22"/>
      <c r="N40" s="22"/>
      <c r="O40" s="22"/>
      <c r="P40" s="22"/>
    </row>
    <row r="41" spans="1:16" ht="39" customHeight="1" x14ac:dyDescent="0.2">
      <c r="A41" s="22"/>
      <c r="B41" s="35"/>
      <c r="C41" s="1238" t="s">
        <v>564</v>
      </c>
      <c r="D41" s="1239"/>
      <c r="E41" s="1240"/>
      <c r="F41" s="36">
        <v>0</v>
      </c>
      <c r="G41" s="37">
        <v>0</v>
      </c>
      <c r="H41" s="37">
        <v>0</v>
      </c>
      <c r="I41" s="37">
        <v>0</v>
      </c>
      <c r="J41" s="38">
        <v>0</v>
      </c>
      <c r="K41" s="22"/>
      <c r="L41" s="22"/>
      <c r="M41" s="22"/>
      <c r="N41" s="22"/>
      <c r="O41" s="22"/>
      <c r="P41" s="22"/>
    </row>
    <row r="42" spans="1:16" ht="39" customHeight="1" x14ac:dyDescent="0.2">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x14ac:dyDescent="0.25">
      <c r="A43" s="22"/>
      <c r="B43" s="40"/>
      <c r="C43" s="1241" t="s">
        <v>566</v>
      </c>
      <c r="D43" s="1242"/>
      <c r="E43" s="1243"/>
      <c r="F43" s="41">
        <v>0.02</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NNtplI1V4A3cOS86xCAOYtXe9BP3esarNv3tVNMZzWy9zKjzm1Cg7oKTa936SybzGEhrblmvDynXd/fRqnCnQ==" saltValue="59uRRN+tRiC0+suXs792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2465</v>
      </c>
      <c r="L45" s="60">
        <v>2373</v>
      </c>
      <c r="M45" s="60">
        <v>2395</v>
      </c>
      <c r="N45" s="60">
        <v>2318</v>
      </c>
      <c r="O45" s="61">
        <v>2163</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2">
      <c r="A48" s="48"/>
      <c r="B48" s="1248"/>
      <c r="C48" s="1249"/>
      <c r="D48" s="62"/>
      <c r="E48" s="1254" t="s">
        <v>15</v>
      </c>
      <c r="F48" s="1254"/>
      <c r="G48" s="1254"/>
      <c r="H48" s="1254"/>
      <c r="I48" s="1254"/>
      <c r="J48" s="1255"/>
      <c r="K48" s="63">
        <v>975</v>
      </c>
      <c r="L48" s="64">
        <v>1006</v>
      </c>
      <c r="M48" s="64">
        <v>853</v>
      </c>
      <c r="N48" s="64">
        <v>843</v>
      </c>
      <c r="O48" s="65">
        <v>826</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508</v>
      </c>
      <c r="L49" s="64" t="s">
        <v>508</v>
      </c>
      <c r="M49" s="64" t="s">
        <v>508</v>
      </c>
      <c r="N49" s="64" t="s">
        <v>508</v>
      </c>
      <c r="O49" s="65" t="s">
        <v>508</v>
      </c>
      <c r="P49" s="48"/>
      <c r="Q49" s="48"/>
      <c r="R49" s="48"/>
      <c r="S49" s="48"/>
      <c r="T49" s="48"/>
      <c r="U49" s="48"/>
    </row>
    <row r="50" spans="1:21" ht="30.75" customHeight="1" x14ac:dyDescent="0.2">
      <c r="A50" s="48"/>
      <c r="B50" s="1248"/>
      <c r="C50" s="1249"/>
      <c r="D50" s="62"/>
      <c r="E50" s="1254" t="s">
        <v>17</v>
      </c>
      <c r="F50" s="1254"/>
      <c r="G50" s="1254"/>
      <c r="H50" s="1254"/>
      <c r="I50" s="1254"/>
      <c r="J50" s="1255"/>
      <c r="K50" s="63">
        <v>52</v>
      </c>
      <c r="L50" s="64">
        <v>51</v>
      </c>
      <c r="M50" s="64">
        <v>1</v>
      </c>
      <c r="N50" s="64">
        <v>2</v>
      </c>
      <c r="O50" s="65" t="s">
        <v>508</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1905</v>
      </c>
      <c r="L52" s="64">
        <v>1779</v>
      </c>
      <c r="M52" s="64">
        <v>1771</v>
      </c>
      <c r="N52" s="64">
        <v>1770</v>
      </c>
      <c r="O52" s="65">
        <v>1767</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1587</v>
      </c>
      <c r="L53" s="69">
        <v>1651</v>
      </c>
      <c r="M53" s="69">
        <v>1478</v>
      </c>
      <c r="N53" s="69">
        <v>1393</v>
      </c>
      <c r="O53" s="70">
        <v>1222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594</v>
      </c>
      <c r="L57" s="83" t="s">
        <v>595</v>
      </c>
      <c r="M57" s="83" t="s">
        <v>596</v>
      </c>
      <c r="N57" s="83" t="s">
        <v>596</v>
      </c>
      <c r="O57" s="84" t="s">
        <v>597</v>
      </c>
    </row>
    <row r="58" spans="1:21" ht="31.5" customHeight="1" thickBot="1" x14ac:dyDescent="0.25">
      <c r="B58" s="1264"/>
      <c r="C58" s="1265"/>
      <c r="D58" s="1269" t="s">
        <v>27</v>
      </c>
      <c r="E58" s="1270"/>
      <c r="F58" s="1270"/>
      <c r="G58" s="1270"/>
      <c r="H58" s="1270"/>
      <c r="I58" s="1270"/>
      <c r="J58" s="1271"/>
      <c r="K58" s="85" t="s">
        <v>598</v>
      </c>
      <c r="L58" s="86" t="s">
        <v>598</v>
      </c>
      <c r="M58" s="86" t="s">
        <v>599</v>
      </c>
      <c r="N58" s="86" t="s">
        <v>600</v>
      </c>
      <c r="O58" s="87" t="s">
        <v>601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oAj9hADw0fuWG2D5Cj6CeY9G0Rt0ohLF7SKD1SI6QkWjR7eSsYtZYaJYl1/Jos4VzcAzRIcqoizJF/J4z/PQ==" saltValue="F3qNtr2/c/6h3w6PvvmE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550</v>
      </c>
      <c r="J40" s="99" t="s">
        <v>551</v>
      </c>
      <c r="K40" s="99" t="s">
        <v>552</v>
      </c>
      <c r="L40" s="99" t="s">
        <v>553</v>
      </c>
      <c r="M40" s="100" t="s">
        <v>554</v>
      </c>
    </row>
    <row r="41" spans="2:13" ht="27.75" customHeight="1" x14ac:dyDescent="0.2">
      <c r="B41" s="1272" t="s">
        <v>30</v>
      </c>
      <c r="C41" s="1273"/>
      <c r="D41" s="101"/>
      <c r="E41" s="1278" t="s">
        <v>31</v>
      </c>
      <c r="F41" s="1278"/>
      <c r="G41" s="1278"/>
      <c r="H41" s="1279"/>
      <c r="I41" s="102">
        <v>26492</v>
      </c>
      <c r="J41" s="103">
        <v>25889</v>
      </c>
      <c r="K41" s="103">
        <v>25734</v>
      </c>
      <c r="L41" s="103">
        <v>25066</v>
      </c>
      <c r="M41" s="104">
        <v>25317</v>
      </c>
    </row>
    <row r="42" spans="2:13" ht="27.75" customHeight="1" x14ac:dyDescent="0.2">
      <c r="B42" s="1274"/>
      <c r="C42" s="1275"/>
      <c r="D42" s="105"/>
      <c r="E42" s="1280" t="s">
        <v>32</v>
      </c>
      <c r="F42" s="1280"/>
      <c r="G42" s="1280"/>
      <c r="H42" s="1281"/>
      <c r="I42" s="106">
        <v>48</v>
      </c>
      <c r="J42" s="107" t="s">
        <v>508</v>
      </c>
      <c r="K42" s="107" t="s">
        <v>508</v>
      </c>
      <c r="L42" s="107" t="s">
        <v>508</v>
      </c>
      <c r="M42" s="108" t="s">
        <v>508</v>
      </c>
    </row>
    <row r="43" spans="2:13" ht="27.75" customHeight="1" x14ac:dyDescent="0.2">
      <c r="B43" s="1274"/>
      <c r="C43" s="1275"/>
      <c r="D43" s="105"/>
      <c r="E43" s="1280" t="s">
        <v>33</v>
      </c>
      <c r="F43" s="1280"/>
      <c r="G43" s="1280"/>
      <c r="H43" s="1281"/>
      <c r="I43" s="106">
        <v>7492</v>
      </c>
      <c r="J43" s="107">
        <v>7332</v>
      </c>
      <c r="K43" s="107">
        <v>6899</v>
      </c>
      <c r="L43" s="107">
        <v>6695</v>
      </c>
      <c r="M43" s="108">
        <v>6109</v>
      </c>
    </row>
    <row r="44" spans="2:13" ht="27.75" customHeight="1" x14ac:dyDescent="0.2">
      <c r="B44" s="1274"/>
      <c r="C44" s="1275"/>
      <c r="D44" s="105"/>
      <c r="E44" s="1280" t="s">
        <v>34</v>
      </c>
      <c r="F44" s="1280"/>
      <c r="G44" s="1280"/>
      <c r="H44" s="1281"/>
      <c r="I44" s="106" t="s">
        <v>508</v>
      </c>
      <c r="J44" s="107" t="s">
        <v>508</v>
      </c>
      <c r="K44" s="107" t="s">
        <v>508</v>
      </c>
      <c r="L44" s="107" t="s">
        <v>508</v>
      </c>
      <c r="M44" s="108" t="s">
        <v>508</v>
      </c>
    </row>
    <row r="45" spans="2:13" ht="27.75" customHeight="1" x14ac:dyDescent="0.2">
      <c r="B45" s="1274"/>
      <c r="C45" s="1275"/>
      <c r="D45" s="105"/>
      <c r="E45" s="1280" t="s">
        <v>35</v>
      </c>
      <c r="F45" s="1280"/>
      <c r="G45" s="1280"/>
      <c r="H45" s="1281"/>
      <c r="I45" s="106">
        <v>3218</v>
      </c>
      <c r="J45" s="107">
        <v>3202</v>
      </c>
      <c r="K45" s="107">
        <v>3219</v>
      </c>
      <c r="L45" s="107">
        <v>2909</v>
      </c>
      <c r="M45" s="108">
        <v>2737</v>
      </c>
    </row>
    <row r="46" spans="2:13" ht="27.75" customHeight="1" x14ac:dyDescent="0.2">
      <c r="B46" s="1274"/>
      <c r="C46" s="1275"/>
      <c r="D46" s="109"/>
      <c r="E46" s="1280" t="s">
        <v>36</v>
      </c>
      <c r="F46" s="1280"/>
      <c r="G46" s="1280"/>
      <c r="H46" s="1281"/>
      <c r="I46" s="106">
        <v>2</v>
      </c>
      <c r="J46" s="107" t="s">
        <v>508</v>
      </c>
      <c r="K46" s="107" t="s">
        <v>508</v>
      </c>
      <c r="L46" s="107" t="s">
        <v>508</v>
      </c>
      <c r="M46" s="108" t="s">
        <v>508</v>
      </c>
    </row>
    <row r="47" spans="2:13" ht="27.75" customHeight="1" x14ac:dyDescent="0.2">
      <c r="B47" s="1274"/>
      <c r="C47" s="1275"/>
      <c r="D47" s="110"/>
      <c r="E47" s="1282" t="s">
        <v>37</v>
      </c>
      <c r="F47" s="1283"/>
      <c r="G47" s="1283"/>
      <c r="H47" s="1284"/>
      <c r="I47" s="106" t="s">
        <v>508</v>
      </c>
      <c r="J47" s="107" t="s">
        <v>508</v>
      </c>
      <c r="K47" s="107" t="s">
        <v>508</v>
      </c>
      <c r="L47" s="107" t="s">
        <v>508</v>
      </c>
      <c r="M47" s="108" t="s">
        <v>508</v>
      </c>
    </row>
    <row r="48" spans="2:13" ht="27.75" customHeight="1" x14ac:dyDescent="0.2">
      <c r="B48" s="1274"/>
      <c r="C48" s="1275"/>
      <c r="D48" s="105"/>
      <c r="E48" s="1280" t="s">
        <v>38</v>
      </c>
      <c r="F48" s="1280"/>
      <c r="G48" s="1280"/>
      <c r="H48" s="1281"/>
      <c r="I48" s="106" t="s">
        <v>508</v>
      </c>
      <c r="J48" s="107" t="s">
        <v>508</v>
      </c>
      <c r="K48" s="107" t="s">
        <v>508</v>
      </c>
      <c r="L48" s="107" t="s">
        <v>508</v>
      </c>
      <c r="M48" s="108" t="s">
        <v>508</v>
      </c>
    </row>
    <row r="49" spans="2:13" ht="27.75" customHeight="1" x14ac:dyDescent="0.2">
      <c r="B49" s="1276"/>
      <c r="C49" s="1277"/>
      <c r="D49" s="105"/>
      <c r="E49" s="1280" t="s">
        <v>39</v>
      </c>
      <c r="F49" s="1280"/>
      <c r="G49" s="1280"/>
      <c r="H49" s="1281"/>
      <c r="I49" s="106" t="s">
        <v>508</v>
      </c>
      <c r="J49" s="107" t="s">
        <v>508</v>
      </c>
      <c r="K49" s="107" t="s">
        <v>508</v>
      </c>
      <c r="L49" s="107" t="s">
        <v>508</v>
      </c>
      <c r="M49" s="108" t="s">
        <v>508</v>
      </c>
    </row>
    <row r="50" spans="2:13" ht="27.75" customHeight="1" x14ac:dyDescent="0.2">
      <c r="B50" s="1285" t="s">
        <v>40</v>
      </c>
      <c r="C50" s="1286"/>
      <c r="D50" s="111"/>
      <c r="E50" s="1280" t="s">
        <v>41</v>
      </c>
      <c r="F50" s="1280"/>
      <c r="G50" s="1280"/>
      <c r="H50" s="1281"/>
      <c r="I50" s="106">
        <v>633</v>
      </c>
      <c r="J50" s="107">
        <v>627</v>
      </c>
      <c r="K50" s="107">
        <v>983</v>
      </c>
      <c r="L50" s="107">
        <v>1183</v>
      </c>
      <c r="M50" s="108">
        <v>1572</v>
      </c>
    </row>
    <row r="51" spans="2:13" ht="27.75" customHeight="1" x14ac:dyDescent="0.2">
      <c r="B51" s="1274"/>
      <c r="C51" s="1275"/>
      <c r="D51" s="105"/>
      <c r="E51" s="1280" t="s">
        <v>42</v>
      </c>
      <c r="F51" s="1280"/>
      <c r="G51" s="1280"/>
      <c r="H51" s="1281"/>
      <c r="I51" s="106">
        <v>4873</v>
      </c>
      <c r="J51" s="107">
        <v>4467</v>
      </c>
      <c r="K51" s="107">
        <v>4122</v>
      </c>
      <c r="L51" s="107">
        <v>3753</v>
      </c>
      <c r="M51" s="108">
        <v>3300</v>
      </c>
    </row>
    <row r="52" spans="2:13" ht="27.75" customHeight="1" x14ac:dyDescent="0.2">
      <c r="B52" s="1276"/>
      <c r="C52" s="1277"/>
      <c r="D52" s="105"/>
      <c r="E52" s="1280" t="s">
        <v>43</v>
      </c>
      <c r="F52" s="1280"/>
      <c r="G52" s="1280"/>
      <c r="H52" s="1281"/>
      <c r="I52" s="106">
        <v>15521</v>
      </c>
      <c r="J52" s="107">
        <v>15266</v>
      </c>
      <c r="K52" s="107">
        <v>15623</v>
      </c>
      <c r="L52" s="107">
        <v>15679</v>
      </c>
      <c r="M52" s="108">
        <v>15945</v>
      </c>
    </row>
    <row r="53" spans="2:13" ht="27.75" customHeight="1" thickBot="1" x14ac:dyDescent="0.25">
      <c r="B53" s="1287" t="s">
        <v>44</v>
      </c>
      <c r="C53" s="1288"/>
      <c r="D53" s="112"/>
      <c r="E53" s="1289" t="s">
        <v>45</v>
      </c>
      <c r="F53" s="1289"/>
      <c r="G53" s="1289"/>
      <c r="H53" s="1290"/>
      <c r="I53" s="113">
        <v>16225</v>
      </c>
      <c r="J53" s="114">
        <v>16063</v>
      </c>
      <c r="K53" s="114">
        <v>15124</v>
      </c>
      <c r="L53" s="114">
        <v>14054</v>
      </c>
      <c r="M53" s="115">
        <v>13347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U9b1NecpRkoFz39/wElZgZeN2CGf+0trhRnxXVRoWZUAhbxaQ1TCpCUkX6wzZ4eiPJ/JgH50bWtTu2+4MMeAw==" saltValue="P57y8H3lAhmSkqedqbNX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552</v>
      </c>
      <c r="G54" s="124" t="s">
        <v>553</v>
      </c>
      <c r="H54" s="125" t="s">
        <v>554</v>
      </c>
    </row>
    <row r="55" spans="2:8" ht="52.5" customHeight="1" x14ac:dyDescent="0.2">
      <c r="B55" s="126"/>
      <c r="C55" s="1299" t="s">
        <v>48</v>
      </c>
      <c r="D55" s="1299"/>
      <c r="E55" s="1300"/>
      <c r="F55" s="127">
        <v>464</v>
      </c>
      <c r="G55" s="127">
        <v>551</v>
      </c>
      <c r="H55" s="128">
        <v>783</v>
      </c>
    </row>
    <row r="56" spans="2:8" ht="52.5" customHeight="1" x14ac:dyDescent="0.2">
      <c r="B56" s="129"/>
      <c r="C56" s="1301" t="s">
        <v>49</v>
      </c>
      <c r="D56" s="1301"/>
      <c r="E56" s="1302"/>
      <c r="F56" s="130">
        <v>1</v>
      </c>
      <c r="G56" s="130">
        <v>1</v>
      </c>
      <c r="H56" s="131">
        <v>1</v>
      </c>
    </row>
    <row r="57" spans="2:8" ht="53.25" customHeight="1" x14ac:dyDescent="0.2">
      <c r="B57" s="129"/>
      <c r="C57" s="1303" t="s">
        <v>50</v>
      </c>
      <c r="D57" s="1303"/>
      <c r="E57" s="1304"/>
      <c r="F57" s="132">
        <v>225</v>
      </c>
      <c r="G57" s="132">
        <v>265</v>
      </c>
      <c r="H57" s="133">
        <v>318</v>
      </c>
    </row>
    <row r="58" spans="2:8" ht="45.75" customHeight="1" x14ac:dyDescent="0.2">
      <c r="B58" s="134"/>
      <c r="C58" s="1291" t="s">
        <v>572</v>
      </c>
      <c r="D58" s="1292"/>
      <c r="E58" s="1293"/>
      <c r="F58" s="135">
        <v>108</v>
      </c>
      <c r="G58" s="136">
        <v>85</v>
      </c>
      <c r="H58" s="136">
        <v>132</v>
      </c>
    </row>
    <row r="59" spans="2:8" ht="45.75" customHeight="1" x14ac:dyDescent="0.2">
      <c r="B59" s="134"/>
      <c r="C59" s="1291" t="s">
        <v>573</v>
      </c>
      <c r="D59" s="1292"/>
      <c r="E59" s="1293"/>
      <c r="F59" s="135">
        <v>51</v>
      </c>
      <c r="G59" s="136">
        <v>51</v>
      </c>
      <c r="H59" s="136">
        <v>51</v>
      </c>
    </row>
    <row r="60" spans="2:8" ht="45.75" customHeight="1" x14ac:dyDescent="0.2">
      <c r="B60" s="134"/>
      <c r="C60" s="1291" t="s">
        <v>574</v>
      </c>
      <c r="D60" s="1292"/>
      <c r="E60" s="1293"/>
      <c r="F60" s="135">
        <v>0</v>
      </c>
      <c r="G60" s="136">
        <v>49</v>
      </c>
      <c r="H60" s="136">
        <v>48</v>
      </c>
    </row>
    <row r="61" spans="2:8" ht="45.75" customHeight="1" x14ac:dyDescent="0.2">
      <c r="B61" s="134"/>
      <c r="C61" s="1291" t="s">
        <v>575</v>
      </c>
      <c r="D61" s="1292"/>
      <c r="E61" s="1293"/>
      <c r="F61" s="135">
        <v>25</v>
      </c>
      <c r="G61" s="136">
        <v>45</v>
      </c>
      <c r="H61" s="136">
        <v>47</v>
      </c>
    </row>
    <row r="62" spans="2:8" ht="45.75" customHeight="1" thickBot="1" x14ac:dyDescent="0.25">
      <c r="B62" s="137"/>
      <c r="C62" s="1294" t="s">
        <v>576</v>
      </c>
      <c r="D62" s="1295"/>
      <c r="E62" s="1296"/>
      <c r="F62" s="138">
        <v>35</v>
      </c>
      <c r="G62" s="139">
        <v>35</v>
      </c>
      <c r="H62" s="139">
        <v>40</v>
      </c>
    </row>
    <row r="63" spans="2:8" ht="52.5" customHeight="1" thickBot="1" x14ac:dyDescent="0.25">
      <c r="B63" s="140"/>
      <c r="C63" s="1297" t="s">
        <v>51</v>
      </c>
      <c r="D63" s="1297"/>
      <c r="E63" s="1298"/>
      <c r="F63" s="141">
        <v>690</v>
      </c>
      <c r="G63" s="141">
        <v>816</v>
      </c>
      <c r="H63" s="142">
        <v>1102</v>
      </c>
    </row>
    <row r="64" spans="2:8" ht="15" customHeight="1" x14ac:dyDescent="0.2"/>
    <row r="65" ht="0" hidden="1" customHeight="1" x14ac:dyDescent="0.2"/>
    <row r="66" ht="0" hidden="1" customHeight="1" x14ac:dyDescent="0.2"/>
  </sheetData>
  <sheetProtection algorithmName="SHA-512" hashValue="bSlkz5nMAEGk8JzrhHiJU7lOGNXMsfJFrloIxzx1f9zZLx6KJJEkz/JwQp14dYRcEtPehcdCWQwd6bV6UYeVLQ==" saltValue="0eNyzjyvVAagbj9fX5Ku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605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606</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550</v>
      </c>
      <c r="BQ50" s="1318"/>
      <c r="BR50" s="1318"/>
      <c r="BS50" s="1318"/>
      <c r="BT50" s="1318"/>
      <c r="BU50" s="1318"/>
      <c r="BV50" s="1318"/>
      <c r="BW50" s="1318"/>
      <c r="BX50" s="1318" t="s">
        <v>551</v>
      </c>
      <c r="BY50" s="1318"/>
      <c r="BZ50" s="1318"/>
      <c r="CA50" s="1318"/>
      <c r="CB50" s="1318"/>
      <c r="CC50" s="1318"/>
      <c r="CD50" s="1318"/>
      <c r="CE50" s="1318"/>
      <c r="CF50" s="1318" t="s">
        <v>552</v>
      </c>
      <c r="CG50" s="1318"/>
      <c r="CH50" s="1318"/>
      <c r="CI50" s="1318"/>
      <c r="CJ50" s="1318"/>
      <c r="CK50" s="1318"/>
      <c r="CL50" s="1318"/>
      <c r="CM50" s="1318"/>
      <c r="CN50" s="1318" t="s">
        <v>553</v>
      </c>
      <c r="CO50" s="1318"/>
      <c r="CP50" s="1318"/>
      <c r="CQ50" s="1318"/>
      <c r="CR50" s="1318"/>
      <c r="CS50" s="1318"/>
      <c r="CT50" s="1318"/>
      <c r="CU50" s="1318"/>
      <c r="CV50" s="1318" t="s">
        <v>554</v>
      </c>
      <c r="CW50" s="1318"/>
      <c r="CX50" s="1318"/>
      <c r="CY50" s="1318"/>
      <c r="CZ50" s="1318"/>
      <c r="DA50" s="1318"/>
      <c r="DB50" s="1318"/>
      <c r="DC50" s="1318"/>
    </row>
    <row r="51" spans="1:109" ht="13.5" customHeight="1" x14ac:dyDescent="0.2">
      <c r="B51" s="394"/>
      <c r="G51" s="1325"/>
      <c r="H51" s="1325"/>
      <c r="I51" s="1323"/>
      <c r="J51" s="1323"/>
      <c r="K51" s="1321"/>
      <c r="L51" s="1321"/>
      <c r="M51" s="1321"/>
      <c r="N51" s="1321"/>
      <c r="AM51" s="403"/>
      <c r="AN51" s="1322" t="s">
        <v>607</v>
      </c>
      <c r="AO51" s="1322"/>
      <c r="AP51" s="1322"/>
      <c r="AQ51" s="1322"/>
      <c r="AR51" s="1322"/>
      <c r="AS51" s="1322"/>
      <c r="AT51" s="1322"/>
      <c r="AU51" s="1322"/>
      <c r="AV51" s="1322"/>
      <c r="AW51" s="1322"/>
      <c r="AX51" s="1322"/>
      <c r="AY51" s="1322"/>
      <c r="AZ51" s="1322"/>
      <c r="BA51" s="1322"/>
      <c r="BB51" s="1322" t="s">
        <v>608</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20">
        <v>184.3</v>
      </c>
      <c r="BY51" s="1320"/>
      <c r="BZ51" s="1320"/>
      <c r="CA51" s="1320"/>
      <c r="CB51" s="1320"/>
      <c r="CC51" s="1320"/>
      <c r="CD51" s="1320"/>
      <c r="CE51" s="1320"/>
      <c r="CF51" s="1320">
        <v>177.6</v>
      </c>
      <c r="CG51" s="1320"/>
      <c r="CH51" s="1320"/>
      <c r="CI51" s="1320"/>
      <c r="CJ51" s="1320"/>
      <c r="CK51" s="1320"/>
      <c r="CL51" s="1320"/>
      <c r="CM51" s="1320"/>
      <c r="CN51" s="1320">
        <v>166.1</v>
      </c>
      <c r="CO51" s="1320"/>
      <c r="CP51" s="1320"/>
      <c r="CQ51" s="1320"/>
      <c r="CR51" s="1320"/>
      <c r="CS51" s="1320"/>
      <c r="CT51" s="1320"/>
      <c r="CU51" s="1320"/>
      <c r="CV51" s="1319"/>
      <c r="CW51" s="1320"/>
      <c r="CX51" s="1320"/>
      <c r="CY51" s="1320"/>
      <c r="CZ51" s="1320"/>
      <c r="DA51" s="1320"/>
      <c r="DB51" s="1320"/>
      <c r="DC51" s="1320"/>
    </row>
    <row r="52" spans="1:109" ht="13.2" x14ac:dyDescent="0.2">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2" x14ac:dyDescent="0.2">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609</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20">
        <v>61</v>
      </c>
      <c r="BY53" s="1320"/>
      <c r="BZ53" s="1320"/>
      <c r="CA53" s="1320"/>
      <c r="CB53" s="1320"/>
      <c r="CC53" s="1320"/>
      <c r="CD53" s="1320"/>
      <c r="CE53" s="1320"/>
      <c r="CF53" s="1320">
        <v>62.5</v>
      </c>
      <c r="CG53" s="1320"/>
      <c r="CH53" s="1320"/>
      <c r="CI53" s="1320"/>
      <c r="CJ53" s="1320"/>
      <c r="CK53" s="1320"/>
      <c r="CL53" s="1320"/>
      <c r="CM53" s="1320"/>
      <c r="CN53" s="1320">
        <v>64.3</v>
      </c>
      <c r="CO53" s="1320"/>
      <c r="CP53" s="1320"/>
      <c r="CQ53" s="1320"/>
      <c r="CR53" s="1320"/>
      <c r="CS53" s="1320"/>
      <c r="CT53" s="1320"/>
      <c r="CU53" s="1320"/>
      <c r="CV53" s="1319"/>
      <c r="CW53" s="1320"/>
      <c r="CX53" s="1320"/>
      <c r="CY53" s="1320"/>
      <c r="CZ53" s="1320"/>
      <c r="DA53" s="1320"/>
      <c r="DB53" s="1320"/>
      <c r="DC53" s="1320"/>
    </row>
    <row r="54" spans="1:109" ht="13.2" x14ac:dyDescent="0.2">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2" x14ac:dyDescent="0.2">
      <c r="A55" s="402"/>
      <c r="B55" s="394"/>
      <c r="G55" s="1314"/>
      <c r="H55" s="1314"/>
      <c r="I55" s="1314"/>
      <c r="J55" s="1314"/>
      <c r="K55" s="1321"/>
      <c r="L55" s="1321"/>
      <c r="M55" s="1321"/>
      <c r="N55" s="1321"/>
      <c r="AN55" s="1318" t="s">
        <v>610</v>
      </c>
      <c r="AO55" s="1318"/>
      <c r="AP55" s="1318"/>
      <c r="AQ55" s="1318"/>
      <c r="AR55" s="1318"/>
      <c r="AS55" s="1318"/>
      <c r="AT55" s="1318"/>
      <c r="AU55" s="1318"/>
      <c r="AV55" s="1318"/>
      <c r="AW55" s="1318"/>
      <c r="AX55" s="1318"/>
      <c r="AY55" s="1318"/>
      <c r="AZ55" s="1318"/>
      <c r="BA55" s="1318"/>
      <c r="BB55" s="1322" t="s">
        <v>611</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20">
        <v>58.5</v>
      </c>
      <c r="BY55" s="1320"/>
      <c r="BZ55" s="1320"/>
      <c r="CA55" s="1320"/>
      <c r="CB55" s="1320"/>
      <c r="CC55" s="1320"/>
      <c r="CD55" s="1320"/>
      <c r="CE55" s="1320"/>
      <c r="CF55" s="1320">
        <v>54.6</v>
      </c>
      <c r="CG55" s="1320"/>
      <c r="CH55" s="1320"/>
      <c r="CI55" s="1320"/>
      <c r="CJ55" s="1320"/>
      <c r="CK55" s="1320"/>
      <c r="CL55" s="1320"/>
      <c r="CM55" s="1320"/>
      <c r="CN55" s="1320">
        <v>53.2</v>
      </c>
      <c r="CO55" s="1320"/>
      <c r="CP55" s="1320"/>
      <c r="CQ55" s="1320"/>
      <c r="CR55" s="1320"/>
      <c r="CS55" s="1320"/>
      <c r="CT55" s="1320"/>
      <c r="CU55" s="1320"/>
      <c r="CV55" s="1319"/>
      <c r="CW55" s="1320"/>
      <c r="CX55" s="1320"/>
      <c r="CY55" s="1320"/>
      <c r="CZ55" s="1320"/>
      <c r="DA55" s="1320"/>
      <c r="DB55" s="1320"/>
      <c r="DC55" s="1320"/>
    </row>
    <row r="56" spans="1:109" ht="13.2" x14ac:dyDescent="0.2">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ht="13.2" x14ac:dyDescent="0.2">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609</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20">
        <v>52.9</v>
      </c>
      <c r="BY57" s="1320"/>
      <c r="BZ57" s="1320"/>
      <c r="CA57" s="1320"/>
      <c r="CB57" s="1320"/>
      <c r="CC57" s="1320"/>
      <c r="CD57" s="1320"/>
      <c r="CE57" s="1320"/>
      <c r="CF57" s="1320">
        <v>58.3</v>
      </c>
      <c r="CG57" s="1320"/>
      <c r="CH57" s="1320"/>
      <c r="CI57" s="1320"/>
      <c r="CJ57" s="1320"/>
      <c r="CK57" s="1320"/>
      <c r="CL57" s="1320"/>
      <c r="CM57" s="1320"/>
      <c r="CN57" s="1320">
        <v>59.6</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ht="13.2" x14ac:dyDescent="0.2">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612</v>
      </c>
    </row>
    <row r="64" spans="1:109" ht="13.2"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606</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550</v>
      </c>
      <c r="BQ72" s="1318"/>
      <c r="BR72" s="1318"/>
      <c r="BS72" s="1318"/>
      <c r="BT72" s="1318"/>
      <c r="BU72" s="1318"/>
      <c r="BV72" s="1318"/>
      <c r="BW72" s="1318"/>
      <c r="BX72" s="1318" t="s">
        <v>551</v>
      </c>
      <c r="BY72" s="1318"/>
      <c r="BZ72" s="1318"/>
      <c r="CA72" s="1318"/>
      <c r="CB72" s="1318"/>
      <c r="CC72" s="1318"/>
      <c r="CD72" s="1318"/>
      <c r="CE72" s="1318"/>
      <c r="CF72" s="1318" t="s">
        <v>552</v>
      </c>
      <c r="CG72" s="1318"/>
      <c r="CH72" s="1318"/>
      <c r="CI72" s="1318"/>
      <c r="CJ72" s="1318"/>
      <c r="CK72" s="1318"/>
      <c r="CL72" s="1318"/>
      <c r="CM72" s="1318"/>
      <c r="CN72" s="1318" t="s">
        <v>553</v>
      </c>
      <c r="CO72" s="1318"/>
      <c r="CP72" s="1318"/>
      <c r="CQ72" s="1318"/>
      <c r="CR72" s="1318"/>
      <c r="CS72" s="1318"/>
      <c r="CT72" s="1318"/>
      <c r="CU72" s="1318"/>
      <c r="CV72" s="1318" t="s">
        <v>554</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2" t="s">
        <v>607</v>
      </c>
      <c r="AO73" s="1322"/>
      <c r="AP73" s="1322"/>
      <c r="AQ73" s="1322"/>
      <c r="AR73" s="1322"/>
      <c r="AS73" s="1322"/>
      <c r="AT73" s="1322"/>
      <c r="AU73" s="1322"/>
      <c r="AV73" s="1322"/>
      <c r="AW73" s="1322"/>
      <c r="AX73" s="1322"/>
      <c r="AY73" s="1322"/>
      <c r="AZ73" s="1322"/>
      <c r="BA73" s="1322"/>
      <c r="BB73" s="1322" t="s">
        <v>614</v>
      </c>
      <c r="BC73" s="1322"/>
      <c r="BD73" s="1322"/>
      <c r="BE73" s="1322"/>
      <c r="BF73" s="1322"/>
      <c r="BG73" s="1322"/>
      <c r="BH73" s="1322"/>
      <c r="BI73" s="1322"/>
      <c r="BJ73" s="1322"/>
      <c r="BK73" s="1322"/>
      <c r="BL73" s="1322"/>
      <c r="BM73" s="1322"/>
      <c r="BN73" s="1322"/>
      <c r="BO73" s="1322"/>
      <c r="BP73" s="1320">
        <v>190.6</v>
      </c>
      <c r="BQ73" s="1320"/>
      <c r="BR73" s="1320"/>
      <c r="BS73" s="1320"/>
      <c r="BT73" s="1320"/>
      <c r="BU73" s="1320"/>
      <c r="BV73" s="1320"/>
      <c r="BW73" s="1320"/>
      <c r="BX73" s="1320">
        <v>184.3</v>
      </c>
      <c r="BY73" s="1320"/>
      <c r="BZ73" s="1320"/>
      <c r="CA73" s="1320"/>
      <c r="CB73" s="1320"/>
      <c r="CC73" s="1320"/>
      <c r="CD73" s="1320"/>
      <c r="CE73" s="1320"/>
      <c r="CF73" s="1320">
        <v>177.6</v>
      </c>
      <c r="CG73" s="1320"/>
      <c r="CH73" s="1320"/>
      <c r="CI73" s="1320"/>
      <c r="CJ73" s="1320"/>
      <c r="CK73" s="1320"/>
      <c r="CL73" s="1320"/>
      <c r="CM73" s="1320"/>
      <c r="CN73" s="1320">
        <v>166.1</v>
      </c>
      <c r="CO73" s="1320"/>
      <c r="CP73" s="1320"/>
      <c r="CQ73" s="1320"/>
      <c r="CR73" s="1320"/>
      <c r="CS73" s="1320"/>
      <c r="CT73" s="1320"/>
      <c r="CU73" s="1320"/>
      <c r="CV73" s="1320">
        <v>156.80000000000001</v>
      </c>
      <c r="CW73" s="1320"/>
      <c r="CX73" s="1320"/>
      <c r="CY73" s="1320"/>
      <c r="CZ73" s="1320"/>
      <c r="DA73" s="1320"/>
      <c r="DB73" s="1320"/>
      <c r="DC73" s="1320"/>
    </row>
    <row r="74" spans="2:107" ht="13.2" x14ac:dyDescent="0.2">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2" x14ac:dyDescent="0.2">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615</v>
      </c>
      <c r="BC75" s="1322"/>
      <c r="BD75" s="1322"/>
      <c r="BE75" s="1322"/>
      <c r="BF75" s="1322"/>
      <c r="BG75" s="1322"/>
      <c r="BH75" s="1322"/>
      <c r="BI75" s="1322"/>
      <c r="BJ75" s="1322"/>
      <c r="BK75" s="1322"/>
      <c r="BL75" s="1322"/>
      <c r="BM75" s="1322"/>
      <c r="BN75" s="1322"/>
      <c r="BO75" s="1322"/>
      <c r="BP75" s="1320">
        <v>19.2</v>
      </c>
      <c r="BQ75" s="1320"/>
      <c r="BR75" s="1320"/>
      <c r="BS75" s="1320"/>
      <c r="BT75" s="1320"/>
      <c r="BU75" s="1320"/>
      <c r="BV75" s="1320"/>
      <c r="BW75" s="1320"/>
      <c r="BX75" s="1320">
        <v>19</v>
      </c>
      <c r="BY75" s="1320"/>
      <c r="BZ75" s="1320"/>
      <c r="CA75" s="1320"/>
      <c r="CB75" s="1320"/>
      <c r="CC75" s="1320"/>
      <c r="CD75" s="1320"/>
      <c r="CE75" s="1320"/>
      <c r="CF75" s="1320">
        <v>18.3</v>
      </c>
      <c r="CG75" s="1320"/>
      <c r="CH75" s="1320"/>
      <c r="CI75" s="1320"/>
      <c r="CJ75" s="1320"/>
      <c r="CK75" s="1320"/>
      <c r="CL75" s="1320"/>
      <c r="CM75" s="1320"/>
      <c r="CN75" s="1320">
        <v>17.5</v>
      </c>
      <c r="CO75" s="1320"/>
      <c r="CP75" s="1320"/>
      <c r="CQ75" s="1320"/>
      <c r="CR75" s="1320"/>
      <c r="CS75" s="1320"/>
      <c r="CT75" s="1320"/>
      <c r="CU75" s="1320"/>
      <c r="CV75" s="1320">
        <v>16</v>
      </c>
      <c r="CW75" s="1320"/>
      <c r="CX75" s="1320"/>
      <c r="CY75" s="1320"/>
      <c r="CZ75" s="1320"/>
      <c r="DA75" s="1320"/>
      <c r="DB75" s="1320"/>
      <c r="DC75" s="1320"/>
    </row>
    <row r="76" spans="2:107" ht="13.2" x14ac:dyDescent="0.2">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2" x14ac:dyDescent="0.2">
      <c r="B77" s="394"/>
      <c r="G77" s="1314"/>
      <c r="H77" s="1314"/>
      <c r="I77" s="1314"/>
      <c r="J77" s="1314"/>
      <c r="K77" s="1326"/>
      <c r="L77" s="1326"/>
      <c r="M77" s="1326"/>
      <c r="N77" s="1326"/>
      <c r="AN77" s="1318" t="s">
        <v>616</v>
      </c>
      <c r="AO77" s="1318"/>
      <c r="AP77" s="1318"/>
      <c r="AQ77" s="1318"/>
      <c r="AR77" s="1318"/>
      <c r="AS77" s="1318"/>
      <c r="AT77" s="1318"/>
      <c r="AU77" s="1318"/>
      <c r="AV77" s="1318"/>
      <c r="AW77" s="1318"/>
      <c r="AX77" s="1318"/>
      <c r="AY77" s="1318"/>
      <c r="AZ77" s="1318"/>
      <c r="BA77" s="1318"/>
      <c r="BB77" s="1322" t="s">
        <v>608</v>
      </c>
      <c r="BC77" s="1322"/>
      <c r="BD77" s="1322"/>
      <c r="BE77" s="1322"/>
      <c r="BF77" s="1322"/>
      <c r="BG77" s="1322"/>
      <c r="BH77" s="1322"/>
      <c r="BI77" s="1322"/>
      <c r="BJ77" s="1322"/>
      <c r="BK77" s="1322"/>
      <c r="BL77" s="1322"/>
      <c r="BM77" s="1322"/>
      <c r="BN77" s="1322"/>
      <c r="BO77" s="1322"/>
      <c r="BP77" s="1320">
        <v>60.8</v>
      </c>
      <c r="BQ77" s="1320"/>
      <c r="BR77" s="1320"/>
      <c r="BS77" s="1320"/>
      <c r="BT77" s="1320"/>
      <c r="BU77" s="1320"/>
      <c r="BV77" s="1320"/>
      <c r="BW77" s="1320"/>
      <c r="BX77" s="1320">
        <v>58.5</v>
      </c>
      <c r="BY77" s="1320"/>
      <c r="BZ77" s="1320"/>
      <c r="CA77" s="1320"/>
      <c r="CB77" s="1320"/>
      <c r="CC77" s="1320"/>
      <c r="CD77" s="1320"/>
      <c r="CE77" s="1320"/>
      <c r="CF77" s="1320">
        <v>54.6</v>
      </c>
      <c r="CG77" s="1320"/>
      <c r="CH77" s="1320"/>
      <c r="CI77" s="1320"/>
      <c r="CJ77" s="1320"/>
      <c r="CK77" s="1320"/>
      <c r="CL77" s="1320"/>
      <c r="CM77" s="1320"/>
      <c r="CN77" s="1320">
        <v>53.2</v>
      </c>
      <c r="CO77" s="1320"/>
      <c r="CP77" s="1320"/>
      <c r="CQ77" s="1320"/>
      <c r="CR77" s="1320"/>
      <c r="CS77" s="1320"/>
      <c r="CT77" s="1320"/>
      <c r="CU77" s="1320"/>
      <c r="CV77" s="1320">
        <v>47.9</v>
      </c>
      <c r="CW77" s="1320"/>
      <c r="CX77" s="1320"/>
      <c r="CY77" s="1320"/>
      <c r="CZ77" s="1320"/>
      <c r="DA77" s="1320"/>
      <c r="DB77" s="1320"/>
      <c r="DC77" s="1320"/>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615</v>
      </c>
      <c r="BC79" s="1322"/>
      <c r="BD79" s="1322"/>
      <c r="BE79" s="1322"/>
      <c r="BF79" s="1322"/>
      <c r="BG79" s="1322"/>
      <c r="BH79" s="1322"/>
      <c r="BI79" s="1322"/>
      <c r="BJ79" s="1322"/>
      <c r="BK79" s="1322"/>
      <c r="BL79" s="1322"/>
      <c r="BM79" s="1322"/>
      <c r="BN79" s="1322"/>
      <c r="BO79" s="1322"/>
      <c r="BP79" s="1320">
        <v>11.1</v>
      </c>
      <c r="BQ79" s="1320"/>
      <c r="BR79" s="1320"/>
      <c r="BS79" s="1320"/>
      <c r="BT79" s="1320"/>
      <c r="BU79" s="1320"/>
      <c r="BV79" s="1320"/>
      <c r="BW79" s="1320"/>
      <c r="BX79" s="1320">
        <v>10.7</v>
      </c>
      <c r="BY79" s="1320"/>
      <c r="BZ79" s="1320"/>
      <c r="CA79" s="1320"/>
      <c r="CB79" s="1320"/>
      <c r="CC79" s="1320"/>
      <c r="CD79" s="1320"/>
      <c r="CE79" s="1320"/>
      <c r="CF79" s="1320">
        <v>10</v>
      </c>
      <c r="CG79" s="1320"/>
      <c r="CH79" s="1320"/>
      <c r="CI79" s="1320"/>
      <c r="CJ79" s="1320"/>
      <c r="CK79" s="1320"/>
      <c r="CL79" s="1320"/>
      <c r="CM79" s="1320"/>
      <c r="CN79" s="1320">
        <v>9.8000000000000007</v>
      </c>
      <c r="CO79" s="1320"/>
      <c r="CP79" s="1320"/>
      <c r="CQ79" s="1320"/>
      <c r="CR79" s="1320"/>
      <c r="CS79" s="1320"/>
      <c r="CT79" s="1320"/>
      <c r="CU79" s="1320"/>
      <c r="CV79" s="1320">
        <v>9.6</v>
      </c>
      <c r="CW79" s="1320"/>
      <c r="CX79" s="1320"/>
      <c r="CY79" s="1320"/>
      <c r="CZ79" s="1320"/>
      <c r="DA79" s="1320"/>
      <c r="DB79" s="1320"/>
      <c r="DC79" s="1320"/>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7M5Y4a0r+XQSXFwnwQJZMN09UUToapRxi1edPth1ww+TIbGYiNiNe5WkG3qJIYyEfvtagSP8W6DEF+H8u6hInw==" saltValue="m/vlAXeAFSrKJ7kxTZnj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548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Bo62uos4/NBLPSSFo+b/cI9bNFIZg+Tn8WybVzuJTqcY5ABEdXMcIJaswB/+7oGnIx/b9Ep/sn9b0Z9me2xg==" saltValue="s3KIGgrkBrdYMoHj80VO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hwbQe2Pnmr2pcDT7bzG6TS8wHhGBEaaQK2rymHDEmDevLlz1Dx+YqJFKHCVyIUkHUwOefcIm+fkYSkk6kZeqQ==" saltValue="AaqUp/qanb2DiK1Okhji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547</v>
      </c>
      <c r="G2" s="156"/>
      <c r="H2" s="157"/>
    </row>
    <row r="3" spans="1:8" x14ac:dyDescent="0.2">
      <c r="A3" s="153" t="s">
        <v>540</v>
      </c>
      <c r="B3" s="158"/>
      <c r="C3" s="159"/>
      <c r="D3" s="160">
        <v>17588</v>
      </c>
      <c r="E3" s="161"/>
      <c r="F3" s="162">
        <v>106614</v>
      </c>
      <c r="G3" s="163"/>
      <c r="H3" s="164"/>
    </row>
    <row r="4" spans="1:8" x14ac:dyDescent="0.2">
      <c r="A4" s="165"/>
      <c r="B4" s="166"/>
      <c r="C4" s="167"/>
      <c r="D4" s="168">
        <v>9541</v>
      </c>
      <c r="E4" s="169"/>
      <c r="F4" s="170">
        <v>45545</v>
      </c>
      <c r="G4" s="171"/>
      <c r="H4" s="172"/>
    </row>
    <row r="5" spans="1:8" x14ac:dyDescent="0.2">
      <c r="A5" s="153" t="s">
        <v>542</v>
      </c>
      <c r="B5" s="158"/>
      <c r="C5" s="159"/>
      <c r="D5" s="160">
        <v>22821</v>
      </c>
      <c r="E5" s="161"/>
      <c r="F5" s="162">
        <v>85459</v>
      </c>
      <c r="G5" s="163"/>
      <c r="H5" s="164"/>
    </row>
    <row r="6" spans="1:8" x14ac:dyDescent="0.2">
      <c r="A6" s="165"/>
      <c r="B6" s="166"/>
      <c r="C6" s="167"/>
      <c r="D6" s="168">
        <v>12651</v>
      </c>
      <c r="E6" s="169"/>
      <c r="F6" s="170">
        <v>44378</v>
      </c>
      <c r="G6" s="171"/>
      <c r="H6" s="172"/>
    </row>
    <row r="7" spans="1:8" x14ac:dyDescent="0.2">
      <c r="A7" s="153" t="s">
        <v>543</v>
      </c>
      <c r="B7" s="158"/>
      <c r="C7" s="159"/>
      <c r="D7" s="160">
        <v>37700</v>
      </c>
      <c r="E7" s="161"/>
      <c r="F7" s="162">
        <v>83280</v>
      </c>
      <c r="G7" s="163"/>
      <c r="H7" s="164"/>
    </row>
    <row r="8" spans="1:8" x14ac:dyDescent="0.2">
      <c r="A8" s="165"/>
      <c r="B8" s="166"/>
      <c r="C8" s="167"/>
      <c r="D8" s="168">
        <v>29333</v>
      </c>
      <c r="E8" s="169"/>
      <c r="F8" s="170">
        <v>43123</v>
      </c>
      <c r="G8" s="171"/>
      <c r="H8" s="172"/>
    </row>
    <row r="9" spans="1:8" x14ac:dyDescent="0.2">
      <c r="A9" s="153" t="s">
        <v>544</v>
      </c>
      <c r="B9" s="158"/>
      <c r="C9" s="159"/>
      <c r="D9" s="160">
        <v>38220</v>
      </c>
      <c r="E9" s="161"/>
      <c r="F9" s="162">
        <v>88968</v>
      </c>
      <c r="G9" s="163"/>
      <c r="H9" s="164"/>
    </row>
    <row r="10" spans="1:8" x14ac:dyDescent="0.2">
      <c r="A10" s="165"/>
      <c r="B10" s="166"/>
      <c r="C10" s="167"/>
      <c r="D10" s="168">
        <v>12441</v>
      </c>
      <c r="E10" s="169"/>
      <c r="F10" s="170">
        <v>45482</v>
      </c>
      <c r="G10" s="171"/>
      <c r="H10" s="172"/>
    </row>
    <row r="11" spans="1:8" x14ac:dyDescent="0.2">
      <c r="A11" s="153" t="s">
        <v>545</v>
      </c>
      <c r="B11" s="158"/>
      <c r="C11" s="159"/>
      <c r="D11" s="160">
        <v>54196</v>
      </c>
      <c r="E11" s="161"/>
      <c r="F11" s="162">
        <v>85173</v>
      </c>
      <c r="G11" s="163"/>
      <c r="H11" s="164"/>
    </row>
    <row r="12" spans="1:8" x14ac:dyDescent="0.2">
      <c r="A12" s="165"/>
      <c r="B12" s="166"/>
      <c r="C12" s="173"/>
      <c r="D12" s="168">
        <v>33492</v>
      </c>
      <c r="E12" s="169"/>
      <c r="F12" s="170">
        <v>43913</v>
      </c>
      <c r="G12" s="171"/>
      <c r="H12" s="172"/>
    </row>
    <row r="13" spans="1:8" x14ac:dyDescent="0.2">
      <c r="A13" s="153"/>
      <c r="B13" s="158"/>
      <c r="C13" s="174"/>
      <c r="D13" s="175">
        <v>34105</v>
      </c>
      <c r="E13" s="176"/>
      <c r="F13" s="177">
        <v>89899</v>
      </c>
      <c r="G13" s="178"/>
      <c r="H13" s="164"/>
    </row>
    <row r="14" spans="1:8" x14ac:dyDescent="0.2">
      <c r="A14" s="165"/>
      <c r="B14" s="166"/>
      <c r="C14" s="167"/>
      <c r="D14" s="168">
        <v>19492</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0.75</v>
      </c>
      <c r="C19" s="179">
        <f>ROUND(VALUE(SUBSTITUTE(実質収支比率等に係る経年分析!G$48,"▲","-")),2)</f>
        <v>3.95</v>
      </c>
      <c r="D19" s="179">
        <f>ROUND(VALUE(SUBSTITUTE(実質収支比率等に係る経年分析!H$48,"▲","-")),2)</f>
        <v>1.76</v>
      </c>
      <c r="E19" s="179">
        <f>ROUND(VALUE(SUBSTITUTE(実質収支比率等に係る経年分析!I$48,"▲","-")),2)</f>
        <v>3.2</v>
      </c>
      <c r="F19" s="179">
        <f>ROUND(VALUE(SUBSTITUTE(実質収支比率等に係る経年分析!J$48,"▲","-")),2)</f>
        <v>3.38</v>
      </c>
    </row>
    <row r="20" spans="1:11" x14ac:dyDescent="0.2">
      <c r="A20" s="179" t="s">
        <v>55</v>
      </c>
      <c r="B20" s="179">
        <f>ROUND(VALUE(SUBSTITUTE(実質収支比率等に係る経年分析!F$47,"▲","-")),2)</f>
        <v>3.23</v>
      </c>
      <c r="C20" s="179">
        <f>ROUND(VALUE(SUBSTITUTE(実質収支比率等に係る経年分析!G$47,"▲","-")),2)</f>
        <v>2.29</v>
      </c>
      <c r="D20" s="179">
        <f>ROUND(VALUE(SUBSTITUTE(実質収支比率等に係る経年分析!H$47,"▲","-")),2)</f>
        <v>4.71</v>
      </c>
      <c r="E20" s="179">
        <f>ROUND(VALUE(SUBSTITUTE(実質収支比率等に係る経年分析!I$47,"▲","-")),2)</f>
        <v>5.62</v>
      </c>
      <c r="F20" s="179">
        <f>ROUND(VALUE(SUBSTITUTE(実質収支比率等に係る経年分析!J$47,"▲","-")),2)</f>
        <v>7.94</v>
      </c>
    </row>
    <row r="21" spans="1:11" x14ac:dyDescent="0.2">
      <c r="A21" s="179" t="s">
        <v>56</v>
      </c>
      <c r="B21" s="179">
        <f>IF(ISNUMBER(VALUE(SUBSTITUTE(実質収支比率等に係る経年分析!F$49,"▲","-"))),ROUND(VALUE(SUBSTITUTE(実質収支比率等に係る経年分析!F$49,"▲","-")),2),NA())</f>
        <v>-0.28999999999999998</v>
      </c>
      <c r="C21" s="179">
        <f>IF(ISNUMBER(VALUE(SUBSTITUTE(実質収支比率等に係る経年分析!G$49,"▲","-"))),ROUND(VALUE(SUBSTITUTE(実質収支比率等に係る経年分析!G$49,"▲","-")),2),NA())</f>
        <v>1.93</v>
      </c>
      <c r="D21" s="179">
        <f>IF(ISNUMBER(VALUE(SUBSTITUTE(実質収支比率等に係る経年分析!H$49,"▲","-"))),ROUND(VALUE(SUBSTITUTE(実質収支比率等に係る経年分析!H$49,"▲","-")),2),NA())</f>
        <v>-1.78</v>
      </c>
      <c r="E21" s="179">
        <f>IF(ISNUMBER(VALUE(SUBSTITUTE(実質収支比率等に係る経年分析!I$49,"▲","-"))),ROUND(VALUE(SUBSTITUTE(実質収支比率等に係る経年分析!I$49,"▲","-")),2),NA())</f>
        <v>1.43</v>
      </c>
      <c r="F21" s="179">
        <f>IF(ISNUMBER(VALUE(SUBSTITUTE(実質収支比率等に係る経年分析!J$49,"▲","-"))),ROUND(VALUE(SUBSTITUTE(実質収支比率等に係る経年分析!J$49,"▲","-")),2),NA())</f>
        <v>0.8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第三セクター等改革推進債償還事業特別会計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2">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1.01</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3.37</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1905</v>
      </c>
      <c r="E42" s="181"/>
      <c r="F42" s="181"/>
      <c r="G42" s="181">
        <f>'実質公債費比率（分子）の構造'!L$52</f>
        <v>1779</v>
      </c>
      <c r="H42" s="181"/>
      <c r="I42" s="181"/>
      <c r="J42" s="181">
        <f>'実質公債費比率（分子）の構造'!M$52</f>
        <v>1771</v>
      </c>
      <c r="K42" s="181"/>
      <c r="L42" s="181"/>
      <c r="M42" s="181">
        <f>'実質公債費比率（分子）の構造'!N$52</f>
        <v>1770</v>
      </c>
      <c r="N42" s="181"/>
      <c r="O42" s="181"/>
      <c r="P42" s="181">
        <f>'実質公債費比率（分子）の構造'!O$52</f>
        <v>1767</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52</v>
      </c>
      <c r="C44" s="181"/>
      <c r="D44" s="181"/>
      <c r="E44" s="181">
        <f>'実質公債費比率（分子）の構造'!L$50</f>
        <v>51</v>
      </c>
      <c r="F44" s="181"/>
      <c r="G44" s="181"/>
      <c r="H44" s="181">
        <f>'実質公債費比率（分子）の構造'!M$50</f>
        <v>1</v>
      </c>
      <c r="I44" s="181"/>
      <c r="J44" s="181"/>
      <c r="K44" s="181">
        <f>'実質公債費比率（分子）の構造'!N$50</f>
        <v>2</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975</v>
      </c>
      <c r="C46" s="181"/>
      <c r="D46" s="181"/>
      <c r="E46" s="181">
        <f>'実質公債費比率（分子）の構造'!L$48</f>
        <v>1006</v>
      </c>
      <c r="F46" s="181"/>
      <c r="G46" s="181"/>
      <c r="H46" s="181">
        <f>'実質公債費比率（分子）の構造'!M$48</f>
        <v>853</v>
      </c>
      <c r="I46" s="181"/>
      <c r="J46" s="181"/>
      <c r="K46" s="181">
        <f>'実質公債費比率（分子）の構造'!N$48</f>
        <v>843</v>
      </c>
      <c r="L46" s="181"/>
      <c r="M46" s="181"/>
      <c r="N46" s="181">
        <f>'実質公債費比率（分子）の構造'!O$48</f>
        <v>826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2465</v>
      </c>
      <c r="C49" s="181"/>
      <c r="D49" s="181"/>
      <c r="E49" s="181">
        <f>'実質公債費比率（分子）の構造'!L$45</f>
        <v>2373</v>
      </c>
      <c r="F49" s="181"/>
      <c r="G49" s="181"/>
      <c r="H49" s="181">
        <f>'実質公債費比率（分子）の構造'!M$45</f>
        <v>2395</v>
      </c>
      <c r="I49" s="181"/>
      <c r="J49" s="181"/>
      <c r="K49" s="181">
        <f>'実質公債費比率（分子）の構造'!N$45</f>
        <v>2318</v>
      </c>
      <c r="L49" s="181"/>
      <c r="M49" s="181"/>
      <c r="N49" s="181">
        <f>'実質公債費比率（分子）の構造'!O$45</f>
        <v>2163</v>
      </c>
      <c r="O49" s="181"/>
      <c r="P49" s="181"/>
    </row>
    <row r="50" spans="1:16" x14ac:dyDescent="0.2">
      <c r="A50" s="181" t="s">
        <v>71</v>
      </c>
      <c r="B50" s="181" t="e">
        <f>NA()</f>
        <v>#N/A</v>
      </c>
      <c r="C50" s="181">
        <f>IF(ISNUMBER('実質公債費比率（分子）の構造'!K$53),'実質公債費比率（分子）の構造'!K$53,NA())</f>
        <v>1587</v>
      </c>
      <c r="D50" s="181" t="e">
        <f>NA()</f>
        <v>#N/A</v>
      </c>
      <c r="E50" s="181" t="e">
        <f>NA()</f>
        <v>#N/A</v>
      </c>
      <c r="F50" s="181">
        <f>IF(ISNUMBER('実質公債費比率（分子）の構造'!L$53),'実質公債費比率（分子）の構造'!L$53,NA())</f>
        <v>1651</v>
      </c>
      <c r="G50" s="181" t="e">
        <f>NA()</f>
        <v>#N/A</v>
      </c>
      <c r="H50" s="181" t="e">
        <f>NA()</f>
        <v>#N/A</v>
      </c>
      <c r="I50" s="181">
        <f>IF(ISNUMBER('実質公債費比率（分子）の構造'!M$53),'実質公債費比率（分子）の構造'!M$53,NA())</f>
        <v>1478</v>
      </c>
      <c r="J50" s="181" t="e">
        <f>NA()</f>
        <v>#N/A</v>
      </c>
      <c r="K50" s="181" t="e">
        <f>NA()</f>
        <v>#N/A</v>
      </c>
      <c r="L50" s="181">
        <f>IF(ISNUMBER('実質公債費比率（分子）の構造'!N$53),'実質公債費比率（分子）の構造'!N$53,NA())</f>
        <v>1393</v>
      </c>
      <c r="M50" s="181" t="e">
        <f>NA()</f>
        <v>#N/A</v>
      </c>
      <c r="N50" s="181" t="e">
        <f>NA()</f>
        <v>#N/A</v>
      </c>
      <c r="O50" s="181">
        <f>IF(ISNUMBER('実質公債費比率（分子）の構造'!O$53),'実質公債費比率（分子）の構造'!O$53,NA())</f>
        <v>1222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15521</v>
      </c>
      <c r="E56" s="180"/>
      <c r="F56" s="180"/>
      <c r="G56" s="180">
        <f>'将来負担比率（分子）の構造'!J$52</f>
        <v>15266</v>
      </c>
      <c r="H56" s="180"/>
      <c r="I56" s="180"/>
      <c r="J56" s="180">
        <f>'将来負担比率（分子）の構造'!K$52</f>
        <v>15623</v>
      </c>
      <c r="K56" s="180"/>
      <c r="L56" s="180"/>
      <c r="M56" s="180">
        <f>'将来負担比率（分子）の構造'!L$52</f>
        <v>15679</v>
      </c>
      <c r="N56" s="180"/>
      <c r="O56" s="180"/>
      <c r="P56" s="180">
        <f>'将来負担比率（分子）の構造'!M$52</f>
        <v>15945</v>
      </c>
    </row>
    <row r="57" spans="1:16" x14ac:dyDescent="0.2">
      <c r="A57" s="180" t="s">
        <v>42</v>
      </c>
      <c r="B57" s="180"/>
      <c r="C57" s="180"/>
      <c r="D57" s="180">
        <f>'将来負担比率（分子）の構造'!I$51</f>
        <v>4873</v>
      </c>
      <c r="E57" s="180"/>
      <c r="F57" s="180"/>
      <c r="G57" s="180">
        <f>'将来負担比率（分子）の構造'!J$51</f>
        <v>4467</v>
      </c>
      <c r="H57" s="180"/>
      <c r="I57" s="180"/>
      <c r="J57" s="180">
        <f>'将来負担比率（分子）の構造'!K$51</f>
        <v>4122</v>
      </c>
      <c r="K57" s="180"/>
      <c r="L57" s="180"/>
      <c r="M57" s="180">
        <f>'将来負担比率（分子）の構造'!L$51</f>
        <v>3753</v>
      </c>
      <c r="N57" s="180"/>
      <c r="O57" s="180"/>
      <c r="P57" s="180">
        <f>'将来負担比率（分子）の構造'!M$51</f>
        <v>3300</v>
      </c>
    </row>
    <row r="58" spans="1:16" x14ac:dyDescent="0.2">
      <c r="A58" s="180" t="s">
        <v>41</v>
      </c>
      <c r="B58" s="180"/>
      <c r="C58" s="180"/>
      <c r="D58" s="180">
        <f>'将来負担比率（分子）の構造'!I$50</f>
        <v>633</v>
      </c>
      <c r="E58" s="180"/>
      <c r="F58" s="180"/>
      <c r="G58" s="180">
        <f>'将来負担比率（分子）の構造'!J$50</f>
        <v>627</v>
      </c>
      <c r="H58" s="180"/>
      <c r="I58" s="180"/>
      <c r="J58" s="180">
        <f>'将来負担比率（分子）の構造'!K$50</f>
        <v>983</v>
      </c>
      <c r="K58" s="180"/>
      <c r="L58" s="180"/>
      <c r="M58" s="180">
        <f>'将来負担比率（分子）の構造'!L$50</f>
        <v>1183</v>
      </c>
      <c r="N58" s="180"/>
      <c r="O58" s="180"/>
      <c r="P58" s="180">
        <f>'将来負担比率（分子）の構造'!M$50</f>
        <v>1572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3218</v>
      </c>
      <c r="C62" s="180"/>
      <c r="D62" s="180"/>
      <c r="E62" s="180">
        <f>'将来負担比率（分子）の構造'!J$45</f>
        <v>3202</v>
      </c>
      <c r="F62" s="180"/>
      <c r="G62" s="180"/>
      <c r="H62" s="180">
        <f>'将来負担比率（分子）の構造'!K$45</f>
        <v>3219</v>
      </c>
      <c r="I62" s="180"/>
      <c r="J62" s="180"/>
      <c r="K62" s="180">
        <f>'将来負担比率（分子）の構造'!L$45</f>
        <v>2909</v>
      </c>
      <c r="L62" s="180"/>
      <c r="M62" s="180"/>
      <c r="N62" s="180">
        <f>'将来負担比率（分子）の構造'!M$45</f>
        <v>2737</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7492</v>
      </c>
      <c r="C64" s="180"/>
      <c r="D64" s="180"/>
      <c r="E64" s="180">
        <f>'将来負担比率（分子）の構造'!J$43</f>
        <v>7332</v>
      </c>
      <c r="F64" s="180"/>
      <c r="G64" s="180"/>
      <c r="H64" s="180">
        <f>'将来負担比率（分子）の構造'!K$43</f>
        <v>6899</v>
      </c>
      <c r="I64" s="180"/>
      <c r="J64" s="180"/>
      <c r="K64" s="180">
        <f>'将来負担比率（分子）の構造'!L$43</f>
        <v>6695</v>
      </c>
      <c r="L64" s="180"/>
      <c r="M64" s="180"/>
      <c r="N64" s="180">
        <f>'将来負担比率（分子）の構造'!M$43</f>
        <v>6109</v>
      </c>
      <c r="O64" s="180"/>
      <c r="P64" s="180"/>
    </row>
    <row r="65" spans="1:16" x14ac:dyDescent="0.2">
      <c r="A65" s="180" t="s">
        <v>32</v>
      </c>
      <c r="B65" s="180">
        <f>'将来負担比率（分子）の構造'!I$42</f>
        <v>48</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26492</v>
      </c>
      <c r="C66" s="180"/>
      <c r="D66" s="180"/>
      <c r="E66" s="180">
        <f>'将来負担比率（分子）の構造'!J$41</f>
        <v>25889</v>
      </c>
      <c r="F66" s="180"/>
      <c r="G66" s="180"/>
      <c r="H66" s="180">
        <f>'将来負担比率（分子）の構造'!K$41</f>
        <v>25734</v>
      </c>
      <c r="I66" s="180"/>
      <c r="J66" s="180"/>
      <c r="K66" s="180">
        <f>'将来負担比率（分子）の構造'!L$41</f>
        <v>25066</v>
      </c>
      <c r="L66" s="180"/>
      <c r="M66" s="180"/>
      <c r="N66" s="180">
        <f>'将来負担比率（分子）の構造'!M$41</f>
        <v>25317</v>
      </c>
      <c r="O66" s="180"/>
      <c r="P66" s="180"/>
    </row>
    <row r="67" spans="1:16" x14ac:dyDescent="0.2">
      <c r="A67" s="180" t="s">
        <v>75</v>
      </c>
      <c r="B67" s="180" t="e">
        <f>NA()</f>
        <v>#N/A</v>
      </c>
      <c r="C67" s="180">
        <f>IF(ISNUMBER('将来負担比率（分子）の構造'!I$53), IF('将来負担比率（分子）の構造'!I$53 &lt; 0, 0, '将来負担比率（分子）の構造'!I$53), NA())</f>
        <v>16225</v>
      </c>
      <c r="D67" s="180" t="e">
        <f>NA()</f>
        <v>#N/A</v>
      </c>
      <c r="E67" s="180" t="e">
        <f>NA()</f>
        <v>#N/A</v>
      </c>
      <c r="F67" s="180">
        <f>IF(ISNUMBER('将来負担比率（分子）の構造'!J$53), IF('将来負担比率（分子）の構造'!J$53 &lt; 0, 0, '将来負担比率（分子）の構造'!J$53), NA())</f>
        <v>16063</v>
      </c>
      <c r="G67" s="180" t="e">
        <f>NA()</f>
        <v>#N/A</v>
      </c>
      <c r="H67" s="180" t="e">
        <f>NA()</f>
        <v>#N/A</v>
      </c>
      <c r="I67" s="180">
        <f>IF(ISNUMBER('将来負担比率（分子）の構造'!K$53), IF('将来負担比率（分子）の構造'!K$53 &lt; 0, 0, '将来負担比率（分子）の構造'!K$53), NA())</f>
        <v>15124</v>
      </c>
      <c r="J67" s="180" t="e">
        <f>NA()</f>
        <v>#N/A</v>
      </c>
      <c r="K67" s="180" t="e">
        <f>NA()</f>
        <v>#N/A</v>
      </c>
      <c r="L67" s="180">
        <f>IF(ISNUMBER('将来負担比率（分子）の構造'!L$53), IF('将来負担比率（分子）の構造'!L$53 &lt; 0, 0, '将来負担比率（分子）の構造'!L$53), NA())</f>
        <v>14054</v>
      </c>
      <c r="M67" s="180" t="e">
        <f>NA()</f>
        <v>#N/A</v>
      </c>
      <c r="N67" s="180" t="e">
        <f>NA()</f>
        <v>#N/A</v>
      </c>
      <c r="O67" s="180">
        <f>IF(ISNUMBER('将来負担比率（分子）の構造'!M$53), IF('将来負担比率（分子）の構造'!M$53 &lt; 0, 0, '将来負担比率（分子）の構造'!M$53), NA())</f>
        <v>13347</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464</v>
      </c>
      <c r="C72" s="184">
        <f>基金残高に係る経年分析!G55</f>
        <v>551</v>
      </c>
      <c r="D72" s="184">
        <f>基金残高に係る経年分析!H55</f>
        <v>783</v>
      </c>
    </row>
    <row r="73" spans="1:16" x14ac:dyDescent="0.2">
      <c r="A73" s="183" t="s">
        <v>78</v>
      </c>
      <c r="B73" s="184">
        <f>基金残高に係る経年分析!F56</f>
        <v>1</v>
      </c>
      <c r="C73" s="184">
        <f>基金残高に係る経年分析!G56</f>
        <v>1</v>
      </c>
      <c r="D73" s="184">
        <f>基金残高に係る経年分析!H56</f>
        <v>1</v>
      </c>
    </row>
    <row r="74" spans="1:16" x14ac:dyDescent="0.2">
      <c r="A74" s="183" t="s">
        <v>79</v>
      </c>
      <c r="B74" s="184">
        <f>基金残高に係る経年分析!F57</f>
        <v>225</v>
      </c>
      <c r="C74" s="184">
        <f>基金残高に係る経年分析!G57</f>
        <v>265</v>
      </c>
      <c r="D74" s="184">
        <f>基金残高に係る経年分析!H57</f>
        <v>318</v>
      </c>
    </row>
  </sheetData>
  <sheetProtection algorithmName="SHA-512" hashValue="84SF7fO+/UYouNxO6uaBMU9Eij5iFgg68jikkEq5KJ4IiV2yniIi/P2x1Tvd1Vue0EVBtzeMn+2ndpitKLPtNg==" saltValue="MNrfIn6CF2lO/0pRWX6f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228</v>
      </c>
      <c r="C5" s="666"/>
      <c r="D5" s="666"/>
      <c r="E5" s="666"/>
      <c r="F5" s="666"/>
      <c r="G5" s="666"/>
      <c r="H5" s="666"/>
      <c r="I5" s="666"/>
      <c r="J5" s="666"/>
      <c r="K5" s="666"/>
      <c r="L5" s="666"/>
      <c r="M5" s="666"/>
      <c r="N5" s="666"/>
      <c r="O5" s="666"/>
      <c r="P5" s="666"/>
      <c r="Q5" s="667"/>
      <c r="R5" s="668">
        <v>5682367</v>
      </c>
      <c r="S5" s="669"/>
      <c r="T5" s="669"/>
      <c r="U5" s="669"/>
      <c r="V5" s="669"/>
      <c r="W5" s="669"/>
      <c r="X5" s="669"/>
      <c r="Y5" s="670"/>
      <c r="Z5" s="671">
        <v>32.700000000000003</v>
      </c>
      <c r="AA5" s="671"/>
      <c r="AB5" s="671"/>
      <c r="AC5" s="671"/>
      <c r="AD5" s="672">
        <v>5244422</v>
      </c>
      <c r="AE5" s="672"/>
      <c r="AF5" s="672"/>
      <c r="AG5" s="672"/>
      <c r="AH5" s="672"/>
      <c r="AI5" s="672"/>
      <c r="AJ5" s="672"/>
      <c r="AK5" s="672"/>
      <c r="AL5" s="673">
        <v>56.3</v>
      </c>
      <c r="AM5" s="674"/>
      <c r="AN5" s="674"/>
      <c r="AO5" s="675"/>
      <c r="AP5" s="665" t="s">
        <v>229</v>
      </c>
      <c r="AQ5" s="666"/>
      <c r="AR5" s="666"/>
      <c r="AS5" s="666"/>
      <c r="AT5" s="666"/>
      <c r="AU5" s="666"/>
      <c r="AV5" s="666"/>
      <c r="AW5" s="666"/>
      <c r="AX5" s="666"/>
      <c r="AY5" s="666"/>
      <c r="AZ5" s="666"/>
      <c r="BA5" s="666"/>
      <c r="BB5" s="666"/>
      <c r="BC5" s="666"/>
      <c r="BD5" s="666"/>
      <c r="BE5" s="666"/>
      <c r="BF5" s="667"/>
      <c r="BG5" s="679">
        <v>5208157</v>
      </c>
      <c r="BH5" s="680"/>
      <c r="BI5" s="680"/>
      <c r="BJ5" s="680"/>
      <c r="BK5" s="680"/>
      <c r="BL5" s="680"/>
      <c r="BM5" s="680"/>
      <c r="BN5" s="681"/>
      <c r="BO5" s="682">
        <v>91.7</v>
      </c>
      <c r="BP5" s="682"/>
      <c r="BQ5" s="682"/>
      <c r="BR5" s="682"/>
      <c r="BS5" s="683">
        <v>10262</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2">
      <c r="B6" s="676" t="s">
        <v>233</v>
      </c>
      <c r="C6" s="677"/>
      <c r="D6" s="677"/>
      <c r="E6" s="677"/>
      <c r="F6" s="677"/>
      <c r="G6" s="677"/>
      <c r="H6" s="677"/>
      <c r="I6" s="677"/>
      <c r="J6" s="677"/>
      <c r="K6" s="677"/>
      <c r="L6" s="677"/>
      <c r="M6" s="677"/>
      <c r="N6" s="677"/>
      <c r="O6" s="677"/>
      <c r="P6" s="677"/>
      <c r="Q6" s="678"/>
      <c r="R6" s="679">
        <v>117211</v>
      </c>
      <c r="S6" s="680"/>
      <c r="T6" s="680"/>
      <c r="U6" s="680"/>
      <c r="V6" s="680"/>
      <c r="W6" s="680"/>
      <c r="X6" s="680"/>
      <c r="Y6" s="681"/>
      <c r="Z6" s="682">
        <v>0.7</v>
      </c>
      <c r="AA6" s="682"/>
      <c r="AB6" s="682"/>
      <c r="AC6" s="682"/>
      <c r="AD6" s="683">
        <v>117211</v>
      </c>
      <c r="AE6" s="683"/>
      <c r="AF6" s="683"/>
      <c r="AG6" s="683"/>
      <c r="AH6" s="683"/>
      <c r="AI6" s="683"/>
      <c r="AJ6" s="683"/>
      <c r="AK6" s="683"/>
      <c r="AL6" s="684">
        <v>1.3</v>
      </c>
      <c r="AM6" s="685"/>
      <c r="AN6" s="685"/>
      <c r="AO6" s="686"/>
      <c r="AP6" s="676" t="s">
        <v>234</v>
      </c>
      <c r="AQ6" s="677"/>
      <c r="AR6" s="677"/>
      <c r="AS6" s="677"/>
      <c r="AT6" s="677"/>
      <c r="AU6" s="677"/>
      <c r="AV6" s="677"/>
      <c r="AW6" s="677"/>
      <c r="AX6" s="677"/>
      <c r="AY6" s="677"/>
      <c r="AZ6" s="677"/>
      <c r="BA6" s="677"/>
      <c r="BB6" s="677"/>
      <c r="BC6" s="677"/>
      <c r="BD6" s="677"/>
      <c r="BE6" s="677"/>
      <c r="BF6" s="678"/>
      <c r="BG6" s="679">
        <v>5208157</v>
      </c>
      <c r="BH6" s="680"/>
      <c r="BI6" s="680"/>
      <c r="BJ6" s="680"/>
      <c r="BK6" s="680"/>
      <c r="BL6" s="680"/>
      <c r="BM6" s="680"/>
      <c r="BN6" s="681"/>
      <c r="BO6" s="682">
        <v>91.7</v>
      </c>
      <c r="BP6" s="682"/>
      <c r="BQ6" s="682"/>
      <c r="BR6" s="682"/>
      <c r="BS6" s="683">
        <v>10262</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173979</v>
      </c>
      <c r="CS6" s="680"/>
      <c r="CT6" s="680"/>
      <c r="CU6" s="680"/>
      <c r="CV6" s="680"/>
      <c r="CW6" s="680"/>
      <c r="CX6" s="680"/>
      <c r="CY6" s="681"/>
      <c r="CZ6" s="673">
        <v>1</v>
      </c>
      <c r="DA6" s="674"/>
      <c r="DB6" s="674"/>
      <c r="DC6" s="693"/>
      <c r="DD6" s="688" t="s">
        <v>236</v>
      </c>
      <c r="DE6" s="680"/>
      <c r="DF6" s="680"/>
      <c r="DG6" s="680"/>
      <c r="DH6" s="680"/>
      <c r="DI6" s="680"/>
      <c r="DJ6" s="680"/>
      <c r="DK6" s="680"/>
      <c r="DL6" s="680"/>
      <c r="DM6" s="680"/>
      <c r="DN6" s="680"/>
      <c r="DO6" s="680"/>
      <c r="DP6" s="681"/>
      <c r="DQ6" s="688">
        <v>173979</v>
      </c>
      <c r="DR6" s="680"/>
      <c r="DS6" s="680"/>
      <c r="DT6" s="680"/>
      <c r="DU6" s="680"/>
      <c r="DV6" s="680"/>
      <c r="DW6" s="680"/>
      <c r="DX6" s="680"/>
      <c r="DY6" s="680"/>
      <c r="DZ6" s="680"/>
      <c r="EA6" s="680"/>
      <c r="EB6" s="680"/>
      <c r="EC6" s="689"/>
    </row>
    <row r="7" spans="2:143" ht="11.25" customHeight="1" x14ac:dyDescent="0.2">
      <c r="B7" s="676" t="s">
        <v>237</v>
      </c>
      <c r="C7" s="677"/>
      <c r="D7" s="677"/>
      <c r="E7" s="677"/>
      <c r="F7" s="677"/>
      <c r="G7" s="677"/>
      <c r="H7" s="677"/>
      <c r="I7" s="677"/>
      <c r="J7" s="677"/>
      <c r="K7" s="677"/>
      <c r="L7" s="677"/>
      <c r="M7" s="677"/>
      <c r="N7" s="677"/>
      <c r="O7" s="677"/>
      <c r="P7" s="677"/>
      <c r="Q7" s="678"/>
      <c r="R7" s="679">
        <v>6489</v>
      </c>
      <c r="S7" s="680"/>
      <c r="T7" s="680"/>
      <c r="U7" s="680"/>
      <c r="V7" s="680"/>
      <c r="W7" s="680"/>
      <c r="X7" s="680"/>
      <c r="Y7" s="681"/>
      <c r="Z7" s="682">
        <v>0</v>
      </c>
      <c r="AA7" s="682"/>
      <c r="AB7" s="682"/>
      <c r="AC7" s="682"/>
      <c r="AD7" s="683">
        <v>6489</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2526076</v>
      </c>
      <c r="BH7" s="680"/>
      <c r="BI7" s="680"/>
      <c r="BJ7" s="680"/>
      <c r="BK7" s="680"/>
      <c r="BL7" s="680"/>
      <c r="BM7" s="680"/>
      <c r="BN7" s="681"/>
      <c r="BO7" s="682">
        <v>44.5</v>
      </c>
      <c r="BP7" s="682"/>
      <c r="BQ7" s="682"/>
      <c r="BR7" s="682"/>
      <c r="BS7" s="683">
        <v>10262</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1646432</v>
      </c>
      <c r="CS7" s="680"/>
      <c r="CT7" s="680"/>
      <c r="CU7" s="680"/>
      <c r="CV7" s="680"/>
      <c r="CW7" s="680"/>
      <c r="CX7" s="680"/>
      <c r="CY7" s="681"/>
      <c r="CZ7" s="682">
        <v>9.6999999999999993</v>
      </c>
      <c r="DA7" s="682"/>
      <c r="DB7" s="682"/>
      <c r="DC7" s="682"/>
      <c r="DD7" s="688">
        <v>60084</v>
      </c>
      <c r="DE7" s="680"/>
      <c r="DF7" s="680"/>
      <c r="DG7" s="680"/>
      <c r="DH7" s="680"/>
      <c r="DI7" s="680"/>
      <c r="DJ7" s="680"/>
      <c r="DK7" s="680"/>
      <c r="DL7" s="680"/>
      <c r="DM7" s="680"/>
      <c r="DN7" s="680"/>
      <c r="DO7" s="680"/>
      <c r="DP7" s="681"/>
      <c r="DQ7" s="688">
        <v>1359436</v>
      </c>
      <c r="DR7" s="680"/>
      <c r="DS7" s="680"/>
      <c r="DT7" s="680"/>
      <c r="DU7" s="680"/>
      <c r="DV7" s="680"/>
      <c r="DW7" s="680"/>
      <c r="DX7" s="680"/>
      <c r="DY7" s="680"/>
      <c r="DZ7" s="680"/>
      <c r="EA7" s="680"/>
      <c r="EB7" s="680"/>
      <c r="EC7" s="689"/>
    </row>
    <row r="8" spans="2:143" ht="11.25" customHeight="1" x14ac:dyDescent="0.2">
      <c r="B8" s="676" t="s">
        <v>240</v>
      </c>
      <c r="C8" s="677"/>
      <c r="D8" s="677"/>
      <c r="E8" s="677"/>
      <c r="F8" s="677"/>
      <c r="G8" s="677"/>
      <c r="H8" s="677"/>
      <c r="I8" s="677"/>
      <c r="J8" s="677"/>
      <c r="K8" s="677"/>
      <c r="L8" s="677"/>
      <c r="M8" s="677"/>
      <c r="N8" s="677"/>
      <c r="O8" s="677"/>
      <c r="P8" s="677"/>
      <c r="Q8" s="678"/>
      <c r="R8" s="679">
        <v>27149</v>
      </c>
      <c r="S8" s="680"/>
      <c r="T8" s="680"/>
      <c r="U8" s="680"/>
      <c r="V8" s="680"/>
      <c r="W8" s="680"/>
      <c r="X8" s="680"/>
      <c r="Y8" s="681"/>
      <c r="Z8" s="682">
        <v>0.2</v>
      </c>
      <c r="AA8" s="682"/>
      <c r="AB8" s="682"/>
      <c r="AC8" s="682"/>
      <c r="AD8" s="683">
        <v>27149</v>
      </c>
      <c r="AE8" s="683"/>
      <c r="AF8" s="683"/>
      <c r="AG8" s="683"/>
      <c r="AH8" s="683"/>
      <c r="AI8" s="683"/>
      <c r="AJ8" s="683"/>
      <c r="AK8" s="683"/>
      <c r="AL8" s="684">
        <v>0.3</v>
      </c>
      <c r="AM8" s="685"/>
      <c r="AN8" s="685"/>
      <c r="AO8" s="686"/>
      <c r="AP8" s="676" t="s">
        <v>241</v>
      </c>
      <c r="AQ8" s="677"/>
      <c r="AR8" s="677"/>
      <c r="AS8" s="677"/>
      <c r="AT8" s="677"/>
      <c r="AU8" s="677"/>
      <c r="AV8" s="677"/>
      <c r="AW8" s="677"/>
      <c r="AX8" s="677"/>
      <c r="AY8" s="677"/>
      <c r="AZ8" s="677"/>
      <c r="BA8" s="677"/>
      <c r="BB8" s="677"/>
      <c r="BC8" s="677"/>
      <c r="BD8" s="677"/>
      <c r="BE8" s="677"/>
      <c r="BF8" s="678"/>
      <c r="BG8" s="679">
        <v>76423</v>
      </c>
      <c r="BH8" s="680"/>
      <c r="BI8" s="680"/>
      <c r="BJ8" s="680"/>
      <c r="BK8" s="680"/>
      <c r="BL8" s="680"/>
      <c r="BM8" s="680"/>
      <c r="BN8" s="681"/>
      <c r="BO8" s="682">
        <v>1.3</v>
      </c>
      <c r="BP8" s="682"/>
      <c r="BQ8" s="682"/>
      <c r="BR8" s="682"/>
      <c r="BS8" s="688" t="s">
        <v>129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5714913</v>
      </c>
      <c r="CS8" s="680"/>
      <c r="CT8" s="680"/>
      <c r="CU8" s="680"/>
      <c r="CV8" s="680"/>
      <c r="CW8" s="680"/>
      <c r="CX8" s="680"/>
      <c r="CY8" s="681"/>
      <c r="CZ8" s="682">
        <v>33.700000000000003</v>
      </c>
      <c r="DA8" s="682"/>
      <c r="DB8" s="682"/>
      <c r="DC8" s="682"/>
      <c r="DD8" s="688" t="s">
        <v>236</v>
      </c>
      <c r="DE8" s="680"/>
      <c r="DF8" s="680"/>
      <c r="DG8" s="680"/>
      <c r="DH8" s="680"/>
      <c r="DI8" s="680"/>
      <c r="DJ8" s="680"/>
      <c r="DK8" s="680"/>
      <c r="DL8" s="680"/>
      <c r="DM8" s="680"/>
      <c r="DN8" s="680"/>
      <c r="DO8" s="680"/>
      <c r="DP8" s="681"/>
      <c r="DQ8" s="688">
        <v>2895213</v>
      </c>
      <c r="DR8" s="680"/>
      <c r="DS8" s="680"/>
      <c r="DT8" s="680"/>
      <c r="DU8" s="680"/>
      <c r="DV8" s="680"/>
      <c r="DW8" s="680"/>
      <c r="DX8" s="680"/>
      <c r="DY8" s="680"/>
      <c r="DZ8" s="680"/>
      <c r="EA8" s="680"/>
      <c r="EB8" s="680"/>
      <c r="EC8" s="689"/>
    </row>
    <row r="9" spans="2:143" ht="11.25" customHeight="1" x14ac:dyDescent="0.2">
      <c r="B9" s="676" t="s">
        <v>243</v>
      </c>
      <c r="C9" s="677"/>
      <c r="D9" s="677"/>
      <c r="E9" s="677"/>
      <c r="F9" s="677"/>
      <c r="G9" s="677"/>
      <c r="H9" s="677"/>
      <c r="I9" s="677"/>
      <c r="J9" s="677"/>
      <c r="K9" s="677"/>
      <c r="L9" s="677"/>
      <c r="M9" s="677"/>
      <c r="N9" s="677"/>
      <c r="O9" s="677"/>
      <c r="P9" s="677"/>
      <c r="Q9" s="678"/>
      <c r="R9" s="679">
        <v>23687</v>
      </c>
      <c r="S9" s="680"/>
      <c r="T9" s="680"/>
      <c r="U9" s="680"/>
      <c r="V9" s="680"/>
      <c r="W9" s="680"/>
      <c r="X9" s="680"/>
      <c r="Y9" s="681"/>
      <c r="Z9" s="682">
        <v>0.1</v>
      </c>
      <c r="AA9" s="682"/>
      <c r="AB9" s="682"/>
      <c r="AC9" s="682"/>
      <c r="AD9" s="683">
        <v>23687</v>
      </c>
      <c r="AE9" s="683"/>
      <c r="AF9" s="683"/>
      <c r="AG9" s="683"/>
      <c r="AH9" s="683"/>
      <c r="AI9" s="683"/>
      <c r="AJ9" s="683"/>
      <c r="AK9" s="683"/>
      <c r="AL9" s="684">
        <v>0.3</v>
      </c>
      <c r="AM9" s="685"/>
      <c r="AN9" s="685"/>
      <c r="AO9" s="686"/>
      <c r="AP9" s="676" t="s">
        <v>244</v>
      </c>
      <c r="AQ9" s="677"/>
      <c r="AR9" s="677"/>
      <c r="AS9" s="677"/>
      <c r="AT9" s="677"/>
      <c r="AU9" s="677"/>
      <c r="AV9" s="677"/>
      <c r="AW9" s="677"/>
      <c r="AX9" s="677"/>
      <c r="AY9" s="677"/>
      <c r="AZ9" s="677"/>
      <c r="BA9" s="677"/>
      <c r="BB9" s="677"/>
      <c r="BC9" s="677"/>
      <c r="BD9" s="677"/>
      <c r="BE9" s="677"/>
      <c r="BF9" s="678"/>
      <c r="BG9" s="679">
        <v>2238566</v>
      </c>
      <c r="BH9" s="680"/>
      <c r="BI9" s="680"/>
      <c r="BJ9" s="680"/>
      <c r="BK9" s="680"/>
      <c r="BL9" s="680"/>
      <c r="BM9" s="680"/>
      <c r="BN9" s="681"/>
      <c r="BO9" s="682">
        <v>39.4</v>
      </c>
      <c r="BP9" s="682"/>
      <c r="BQ9" s="682"/>
      <c r="BR9" s="682"/>
      <c r="BS9" s="688" t="s">
        <v>129</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3578411</v>
      </c>
      <c r="CS9" s="680"/>
      <c r="CT9" s="680"/>
      <c r="CU9" s="680"/>
      <c r="CV9" s="680"/>
      <c r="CW9" s="680"/>
      <c r="CX9" s="680"/>
      <c r="CY9" s="681"/>
      <c r="CZ9" s="682">
        <v>21.1</v>
      </c>
      <c r="DA9" s="682"/>
      <c r="DB9" s="682"/>
      <c r="DC9" s="682"/>
      <c r="DD9" s="688">
        <v>1725443</v>
      </c>
      <c r="DE9" s="680"/>
      <c r="DF9" s="680"/>
      <c r="DG9" s="680"/>
      <c r="DH9" s="680"/>
      <c r="DI9" s="680"/>
      <c r="DJ9" s="680"/>
      <c r="DK9" s="680"/>
      <c r="DL9" s="680"/>
      <c r="DM9" s="680"/>
      <c r="DN9" s="680"/>
      <c r="DO9" s="680"/>
      <c r="DP9" s="681"/>
      <c r="DQ9" s="688">
        <v>1772594</v>
      </c>
      <c r="DR9" s="680"/>
      <c r="DS9" s="680"/>
      <c r="DT9" s="680"/>
      <c r="DU9" s="680"/>
      <c r="DV9" s="680"/>
      <c r="DW9" s="680"/>
      <c r="DX9" s="680"/>
      <c r="DY9" s="680"/>
      <c r="DZ9" s="680"/>
      <c r="EA9" s="680"/>
      <c r="EB9" s="680"/>
      <c r="EC9" s="689"/>
    </row>
    <row r="10" spans="2:143" ht="11.25" customHeight="1" x14ac:dyDescent="0.2">
      <c r="B10" s="676" t="s">
        <v>246</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236</v>
      </c>
      <c r="AA10" s="682"/>
      <c r="AB10" s="682"/>
      <c r="AC10" s="682"/>
      <c r="AD10" s="683" t="s">
        <v>129</v>
      </c>
      <c r="AE10" s="683"/>
      <c r="AF10" s="683"/>
      <c r="AG10" s="683"/>
      <c r="AH10" s="683"/>
      <c r="AI10" s="683"/>
      <c r="AJ10" s="683"/>
      <c r="AK10" s="683"/>
      <c r="AL10" s="684" t="s">
        <v>129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103855</v>
      </c>
      <c r="BH10" s="680"/>
      <c r="BI10" s="680"/>
      <c r="BJ10" s="680"/>
      <c r="BK10" s="680"/>
      <c r="BL10" s="680"/>
      <c r="BM10" s="680"/>
      <c r="BN10" s="681"/>
      <c r="BO10" s="682">
        <v>1.8</v>
      </c>
      <c r="BP10" s="682"/>
      <c r="BQ10" s="682"/>
      <c r="BR10" s="682"/>
      <c r="BS10" s="688" t="s">
        <v>129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27148</v>
      </c>
      <c r="CS10" s="680"/>
      <c r="CT10" s="680"/>
      <c r="CU10" s="680"/>
      <c r="CV10" s="680"/>
      <c r="CW10" s="680"/>
      <c r="CX10" s="680"/>
      <c r="CY10" s="681"/>
      <c r="CZ10" s="682">
        <v>0.2</v>
      </c>
      <c r="DA10" s="682"/>
      <c r="DB10" s="682"/>
      <c r="DC10" s="682"/>
      <c r="DD10" s="688" t="s">
        <v>236</v>
      </c>
      <c r="DE10" s="680"/>
      <c r="DF10" s="680"/>
      <c r="DG10" s="680"/>
      <c r="DH10" s="680"/>
      <c r="DI10" s="680"/>
      <c r="DJ10" s="680"/>
      <c r="DK10" s="680"/>
      <c r="DL10" s="680"/>
      <c r="DM10" s="680"/>
      <c r="DN10" s="680"/>
      <c r="DO10" s="680"/>
      <c r="DP10" s="681"/>
      <c r="DQ10" s="688">
        <v>16851</v>
      </c>
      <c r="DR10" s="680"/>
      <c r="DS10" s="680"/>
      <c r="DT10" s="680"/>
      <c r="DU10" s="680"/>
      <c r="DV10" s="680"/>
      <c r="DW10" s="680"/>
      <c r="DX10" s="680"/>
      <c r="DY10" s="680"/>
      <c r="DZ10" s="680"/>
      <c r="EA10" s="680"/>
      <c r="EB10" s="680"/>
      <c r="EC10" s="689"/>
    </row>
    <row r="11" spans="2:143" ht="11.25" customHeight="1" x14ac:dyDescent="0.2">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236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107232</v>
      </c>
      <c r="BH11" s="680"/>
      <c r="BI11" s="680"/>
      <c r="BJ11" s="680"/>
      <c r="BK11" s="680"/>
      <c r="BL11" s="680"/>
      <c r="BM11" s="680"/>
      <c r="BN11" s="681"/>
      <c r="BO11" s="682">
        <v>1.9</v>
      </c>
      <c r="BP11" s="682"/>
      <c r="BQ11" s="682"/>
      <c r="BR11" s="682"/>
      <c r="BS11" s="688">
        <v>10262</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269272</v>
      </c>
      <c r="CS11" s="680"/>
      <c r="CT11" s="680"/>
      <c r="CU11" s="680"/>
      <c r="CV11" s="680"/>
      <c r="CW11" s="680"/>
      <c r="CX11" s="680"/>
      <c r="CY11" s="681"/>
      <c r="CZ11" s="682">
        <v>1.6</v>
      </c>
      <c r="DA11" s="682"/>
      <c r="DB11" s="682"/>
      <c r="DC11" s="682"/>
      <c r="DD11" s="688">
        <v>111116</v>
      </c>
      <c r="DE11" s="680"/>
      <c r="DF11" s="680"/>
      <c r="DG11" s="680"/>
      <c r="DH11" s="680"/>
      <c r="DI11" s="680"/>
      <c r="DJ11" s="680"/>
      <c r="DK11" s="680"/>
      <c r="DL11" s="680"/>
      <c r="DM11" s="680"/>
      <c r="DN11" s="680"/>
      <c r="DO11" s="680"/>
      <c r="DP11" s="681"/>
      <c r="DQ11" s="688">
        <v>167608</v>
      </c>
      <c r="DR11" s="680"/>
      <c r="DS11" s="680"/>
      <c r="DT11" s="680"/>
      <c r="DU11" s="680"/>
      <c r="DV11" s="680"/>
      <c r="DW11" s="680"/>
      <c r="DX11" s="680"/>
      <c r="DY11" s="680"/>
      <c r="DZ11" s="680"/>
      <c r="EA11" s="680"/>
      <c r="EB11" s="680"/>
      <c r="EC11" s="689"/>
    </row>
    <row r="12" spans="2:143" ht="11.25" customHeight="1" x14ac:dyDescent="0.2">
      <c r="B12" s="676" t="s">
        <v>252</v>
      </c>
      <c r="C12" s="677"/>
      <c r="D12" s="677"/>
      <c r="E12" s="677"/>
      <c r="F12" s="677"/>
      <c r="G12" s="677"/>
      <c r="H12" s="677"/>
      <c r="I12" s="677"/>
      <c r="J12" s="677"/>
      <c r="K12" s="677"/>
      <c r="L12" s="677"/>
      <c r="M12" s="677"/>
      <c r="N12" s="677"/>
      <c r="O12" s="677"/>
      <c r="P12" s="677"/>
      <c r="Q12" s="678"/>
      <c r="R12" s="679">
        <v>744799</v>
      </c>
      <c r="S12" s="680"/>
      <c r="T12" s="680"/>
      <c r="U12" s="680"/>
      <c r="V12" s="680"/>
      <c r="W12" s="680"/>
      <c r="X12" s="680"/>
      <c r="Y12" s="681"/>
      <c r="Z12" s="682">
        <v>4.3</v>
      </c>
      <c r="AA12" s="682"/>
      <c r="AB12" s="682"/>
      <c r="AC12" s="682"/>
      <c r="AD12" s="683">
        <v>744799</v>
      </c>
      <c r="AE12" s="683"/>
      <c r="AF12" s="683"/>
      <c r="AG12" s="683"/>
      <c r="AH12" s="683"/>
      <c r="AI12" s="683"/>
      <c r="AJ12" s="683"/>
      <c r="AK12" s="683"/>
      <c r="AL12" s="684">
        <v>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2282825</v>
      </c>
      <c r="BH12" s="680"/>
      <c r="BI12" s="680"/>
      <c r="BJ12" s="680"/>
      <c r="BK12" s="680"/>
      <c r="BL12" s="680"/>
      <c r="BM12" s="680"/>
      <c r="BN12" s="681"/>
      <c r="BO12" s="682">
        <v>40.200000000000003</v>
      </c>
      <c r="BP12" s="682"/>
      <c r="BQ12" s="682"/>
      <c r="BR12" s="682"/>
      <c r="BS12" s="688" t="s">
        <v>236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290577</v>
      </c>
      <c r="CS12" s="680"/>
      <c r="CT12" s="680"/>
      <c r="CU12" s="680"/>
      <c r="CV12" s="680"/>
      <c r="CW12" s="680"/>
      <c r="CX12" s="680"/>
      <c r="CY12" s="681"/>
      <c r="CZ12" s="682">
        <v>1.7</v>
      </c>
      <c r="DA12" s="682"/>
      <c r="DB12" s="682"/>
      <c r="DC12" s="682"/>
      <c r="DD12" s="688">
        <v>6709</v>
      </c>
      <c r="DE12" s="680"/>
      <c r="DF12" s="680"/>
      <c r="DG12" s="680"/>
      <c r="DH12" s="680"/>
      <c r="DI12" s="680"/>
      <c r="DJ12" s="680"/>
      <c r="DK12" s="680"/>
      <c r="DL12" s="680"/>
      <c r="DM12" s="680"/>
      <c r="DN12" s="680"/>
      <c r="DO12" s="680"/>
      <c r="DP12" s="681"/>
      <c r="DQ12" s="688">
        <v>228572</v>
      </c>
      <c r="DR12" s="680"/>
      <c r="DS12" s="680"/>
      <c r="DT12" s="680"/>
      <c r="DU12" s="680"/>
      <c r="DV12" s="680"/>
      <c r="DW12" s="680"/>
      <c r="DX12" s="680"/>
      <c r="DY12" s="680"/>
      <c r="DZ12" s="680"/>
      <c r="EA12" s="680"/>
      <c r="EB12" s="680"/>
      <c r="EC12" s="689"/>
    </row>
    <row r="13" spans="2:143" ht="11.25" customHeight="1" x14ac:dyDescent="0.2">
      <c r="B13" s="676" t="s">
        <v>255</v>
      </c>
      <c r="C13" s="677"/>
      <c r="D13" s="677"/>
      <c r="E13" s="677"/>
      <c r="F13" s="677"/>
      <c r="G13" s="677"/>
      <c r="H13" s="677"/>
      <c r="I13" s="677"/>
      <c r="J13" s="677"/>
      <c r="K13" s="677"/>
      <c r="L13" s="677"/>
      <c r="M13" s="677"/>
      <c r="N13" s="677"/>
      <c r="O13" s="677"/>
      <c r="P13" s="677"/>
      <c r="Q13" s="678"/>
      <c r="R13" s="679" t="s">
        <v>236</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129</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2265594</v>
      </c>
      <c r="BH13" s="680"/>
      <c r="BI13" s="680"/>
      <c r="BJ13" s="680"/>
      <c r="BK13" s="680"/>
      <c r="BL13" s="680"/>
      <c r="BM13" s="680"/>
      <c r="BN13" s="681"/>
      <c r="BO13" s="682">
        <v>39.9</v>
      </c>
      <c r="BP13" s="682"/>
      <c r="BQ13" s="682"/>
      <c r="BR13" s="682"/>
      <c r="BS13" s="688" t="s">
        <v>236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1254706</v>
      </c>
      <c r="CS13" s="680"/>
      <c r="CT13" s="680"/>
      <c r="CU13" s="680"/>
      <c r="CV13" s="680"/>
      <c r="CW13" s="680"/>
      <c r="CX13" s="680"/>
      <c r="CY13" s="681"/>
      <c r="CZ13" s="682">
        <v>7.4</v>
      </c>
      <c r="DA13" s="682"/>
      <c r="DB13" s="682"/>
      <c r="DC13" s="682"/>
      <c r="DD13" s="688">
        <v>289412</v>
      </c>
      <c r="DE13" s="680"/>
      <c r="DF13" s="680"/>
      <c r="DG13" s="680"/>
      <c r="DH13" s="680"/>
      <c r="DI13" s="680"/>
      <c r="DJ13" s="680"/>
      <c r="DK13" s="680"/>
      <c r="DL13" s="680"/>
      <c r="DM13" s="680"/>
      <c r="DN13" s="680"/>
      <c r="DO13" s="680"/>
      <c r="DP13" s="681"/>
      <c r="DQ13" s="688">
        <v>969534</v>
      </c>
      <c r="DR13" s="680"/>
      <c r="DS13" s="680"/>
      <c r="DT13" s="680"/>
      <c r="DU13" s="680"/>
      <c r="DV13" s="680"/>
      <c r="DW13" s="680"/>
      <c r="DX13" s="680"/>
      <c r="DY13" s="680"/>
      <c r="DZ13" s="680"/>
      <c r="EA13" s="680"/>
      <c r="EB13" s="680"/>
      <c r="EC13" s="689"/>
    </row>
    <row r="14" spans="2:143" ht="11.25" customHeight="1" x14ac:dyDescent="0.2">
      <c r="B14" s="676" t="s">
        <v>258</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236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103792</v>
      </c>
      <c r="BH14" s="680"/>
      <c r="BI14" s="680"/>
      <c r="BJ14" s="680"/>
      <c r="BK14" s="680"/>
      <c r="BL14" s="680"/>
      <c r="BM14" s="680"/>
      <c r="BN14" s="681"/>
      <c r="BO14" s="682">
        <v>1.8</v>
      </c>
      <c r="BP14" s="682"/>
      <c r="BQ14" s="682"/>
      <c r="BR14" s="682"/>
      <c r="BS14" s="688" t="s">
        <v>129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934266</v>
      </c>
      <c r="CS14" s="680"/>
      <c r="CT14" s="680"/>
      <c r="CU14" s="680"/>
      <c r="CV14" s="680"/>
      <c r="CW14" s="680"/>
      <c r="CX14" s="680"/>
      <c r="CY14" s="681"/>
      <c r="CZ14" s="682">
        <v>5.5</v>
      </c>
      <c r="DA14" s="682"/>
      <c r="DB14" s="682"/>
      <c r="DC14" s="682"/>
      <c r="DD14" s="688">
        <v>155110</v>
      </c>
      <c r="DE14" s="680"/>
      <c r="DF14" s="680"/>
      <c r="DG14" s="680"/>
      <c r="DH14" s="680"/>
      <c r="DI14" s="680"/>
      <c r="DJ14" s="680"/>
      <c r="DK14" s="680"/>
      <c r="DL14" s="680"/>
      <c r="DM14" s="680"/>
      <c r="DN14" s="680"/>
      <c r="DO14" s="680"/>
      <c r="DP14" s="681"/>
      <c r="DQ14" s="688">
        <v>764298</v>
      </c>
      <c r="DR14" s="680"/>
      <c r="DS14" s="680"/>
      <c r="DT14" s="680"/>
      <c r="DU14" s="680"/>
      <c r="DV14" s="680"/>
      <c r="DW14" s="680"/>
      <c r="DX14" s="680"/>
      <c r="DY14" s="680"/>
      <c r="DZ14" s="680"/>
      <c r="EA14" s="680"/>
      <c r="EB14" s="680"/>
      <c r="EC14" s="689"/>
    </row>
    <row r="15" spans="2:143" ht="11.25" customHeight="1" x14ac:dyDescent="0.2">
      <c r="B15" s="676" t="s">
        <v>261</v>
      </c>
      <c r="C15" s="677"/>
      <c r="D15" s="677"/>
      <c r="E15" s="677"/>
      <c r="F15" s="677"/>
      <c r="G15" s="677"/>
      <c r="H15" s="677"/>
      <c r="I15" s="677"/>
      <c r="J15" s="677"/>
      <c r="K15" s="677"/>
      <c r="L15" s="677"/>
      <c r="M15" s="677"/>
      <c r="N15" s="677"/>
      <c r="O15" s="677"/>
      <c r="P15" s="677"/>
      <c r="Q15" s="678"/>
      <c r="R15" s="679">
        <v>62181</v>
      </c>
      <c r="S15" s="680"/>
      <c r="T15" s="680"/>
      <c r="U15" s="680"/>
      <c r="V15" s="680"/>
      <c r="W15" s="680"/>
      <c r="X15" s="680"/>
      <c r="Y15" s="681"/>
      <c r="Z15" s="682">
        <v>0.4</v>
      </c>
      <c r="AA15" s="682"/>
      <c r="AB15" s="682"/>
      <c r="AC15" s="682"/>
      <c r="AD15" s="683">
        <v>62181</v>
      </c>
      <c r="AE15" s="683"/>
      <c r="AF15" s="683"/>
      <c r="AG15" s="683"/>
      <c r="AH15" s="683"/>
      <c r="AI15" s="683"/>
      <c r="AJ15" s="683"/>
      <c r="AK15" s="683"/>
      <c r="AL15" s="684">
        <v>0.7</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295464</v>
      </c>
      <c r="BH15" s="680"/>
      <c r="BI15" s="680"/>
      <c r="BJ15" s="680"/>
      <c r="BK15" s="680"/>
      <c r="BL15" s="680"/>
      <c r="BM15" s="680"/>
      <c r="BN15" s="681"/>
      <c r="BO15" s="682">
        <v>5.2</v>
      </c>
      <c r="BP15" s="682"/>
      <c r="BQ15" s="682"/>
      <c r="BR15" s="682"/>
      <c r="BS15" s="688" t="s">
        <v>129</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851728</v>
      </c>
      <c r="CS15" s="680"/>
      <c r="CT15" s="680"/>
      <c r="CU15" s="680"/>
      <c r="CV15" s="680"/>
      <c r="CW15" s="680"/>
      <c r="CX15" s="680"/>
      <c r="CY15" s="681"/>
      <c r="CZ15" s="682">
        <v>5</v>
      </c>
      <c r="DA15" s="682"/>
      <c r="DB15" s="682"/>
      <c r="DC15" s="682"/>
      <c r="DD15" s="688">
        <v>24269</v>
      </c>
      <c r="DE15" s="680"/>
      <c r="DF15" s="680"/>
      <c r="DG15" s="680"/>
      <c r="DH15" s="680"/>
      <c r="DI15" s="680"/>
      <c r="DJ15" s="680"/>
      <c r="DK15" s="680"/>
      <c r="DL15" s="680"/>
      <c r="DM15" s="680"/>
      <c r="DN15" s="680"/>
      <c r="DO15" s="680"/>
      <c r="DP15" s="681"/>
      <c r="DQ15" s="688">
        <v>759716</v>
      </c>
      <c r="DR15" s="680"/>
      <c r="DS15" s="680"/>
      <c r="DT15" s="680"/>
      <c r="DU15" s="680"/>
      <c r="DV15" s="680"/>
      <c r="DW15" s="680"/>
      <c r="DX15" s="680"/>
      <c r="DY15" s="680"/>
      <c r="DZ15" s="680"/>
      <c r="EA15" s="680"/>
      <c r="EB15" s="680"/>
      <c r="EC15" s="689"/>
    </row>
    <row r="16" spans="2:143" ht="11.25" customHeight="1" x14ac:dyDescent="0.2">
      <c r="B16" s="676" t="s">
        <v>264</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33885</v>
      </c>
      <c r="CS16" s="680"/>
      <c r="CT16" s="680"/>
      <c r="CU16" s="680"/>
      <c r="CV16" s="680"/>
      <c r="CW16" s="680"/>
      <c r="CX16" s="680"/>
      <c r="CY16" s="681"/>
      <c r="CZ16" s="682">
        <v>0.2</v>
      </c>
      <c r="DA16" s="682"/>
      <c r="DB16" s="682"/>
      <c r="DC16" s="682"/>
      <c r="DD16" s="688" t="s">
        <v>236</v>
      </c>
      <c r="DE16" s="680"/>
      <c r="DF16" s="680"/>
      <c r="DG16" s="680"/>
      <c r="DH16" s="680"/>
      <c r="DI16" s="680"/>
      <c r="DJ16" s="680"/>
      <c r="DK16" s="680"/>
      <c r="DL16" s="680"/>
      <c r="DM16" s="680"/>
      <c r="DN16" s="680"/>
      <c r="DO16" s="680"/>
      <c r="DP16" s="681"/>
      <c r="DQ16" s="688">
        <v>1787</v>
      </c>
      <c r="DR16" s="680"/>
      <c r="DS16" s="680"/>
      <c r="DT16" s="680"/>
      <c r="DU16" s="680"/>
      <c r="DV16" s="680"/>
      <c r="DW16" s="680"/>
      <c r="DX16" s="680"/>
      <c r="DY16" s="680"/>
      <c r="DZ16" s="680"/>
      <c r="EA16" s="680"/>
      <c r="EB16" s="680"/>
      <c r="EC16" s="689"/>
    </row>
    <row r="17" spans="2:133" ht="11.25" customHeight="1" x14ac:dyDescent="0.2">
      <c r="B17" s="676" t="s">
        <v>267</v>
      </c>
      <c r="C17" s="677"/>
      <c r="D17" s="677"/>
      <c r="E17" s="677"/>
      <c r="F17" s="677"/>
      <c r="G17" s="677"/>
      <c r="H17" s="677"/>
      <c r="I17" s="677"/>
      <c r="J17" s="677"/>
      <c r="K17" s="677"/>
      <c r="L17" s="677"/>
      <c r="M17" s="677"/>
      <c r="N17" s="677"/>
      <c r="O17" s="677"/>
      <c r="P17" s="677"/>
      <c r="Q17" s="678"/>
      <c r="R17" s="679">
        <v>22084</v>
      </c>
      <c r="S17" s="680"/>
      <c r="T17" s="680"/>
      <c r="U17" s="680"/>
      <c r="V17" s="680"/>
      <c r="W17" s="680"/>
      <c r="X17" s="680"/>
      <c r="Y17" s="681"/>
      <c r="Z17" s="682">
        <v>0.1</v>
      </c>
      <c r="AA17" s="682"/>
      <c r="AB17" s="682"/>
      <c r="AC17" s="682"/>
      <c r="AD17" s="683">
        <v>22084</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236</v>
      </c>
      <c r="BP17" s="682"/>
      <c r="BQ17" s="682"/>
      <c r="BR17" s="682"/>
      <c r="BS17" s="688" t="s">
        <v>129</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2163313</v>
      </c>
      <c r="CS17" s="680"/>
      <c r="CT17" s="680"/>
      <c r="CU17" s="680"/>
      <c r="CV17" s="680"/>
      <c r="CW17" s="680"/>
      <c r="CX17" s="680"/>
      <c r="CY17" s="681"/>
      <c r="CZ17" s="682">
        <v>12.8</v>
      </c>
      <c r="DA17" s="682"/>
      <c r="DB17" s="682"/>
      <c r="DC17" s="682"/>
      <c r="DD17" s="688" t="s">
        <v>236</v>
      </c>
      <c r="DE17" s="680"/>
      <c r="DF17" s="680"/>
      <c r="DG17" s="680"/>
      <c r="DH17" s="680"/>
      <c r="DI17" s="680"/>
      <c r="DJ17" s="680"/>
      <c r="DK17" s="680"/>
      <c r="DL17" s="680"/>
      <c r="DM17" s="680"/>
      <c r="DN17" s="680"/>
      <c r="DO17" s="680"/>
      <c r="DP17" s="681"/>
      <c r="DQ17" s="688">
        <v>2142166</v>
      </c>
      <c r="DR17" s="680"/>
      <c r="DS17" s="680"/>
      <c r="DT17" s="680"/>
      <c r="DU17" s="680"/>
      <c r="DV17" s="680"/>
      <c r="DW17" s="680"/>
      <c r="DX17" s="680"/>
      <c r="DY17" s="680"/>
      <c r="DZ17" s="680"/>
      <c r="EA17" s="680"/>
      <c r="EB17" s="680"/>
      <c r="EC17" s="689"/>
    </row>
    <row r="18" spans="2:133" ht="11.25" customHeight="1" x14ac:dyDescent="0.2">
      <c r="B18" s="676" t="s">
        <v>270</v>
      </c>
      <c r="C18" s="677"/>
      <c r="D18" s="677"/>
      <c r="E18" s="677"/>
      <c r="F18" s="677"/>
      <c r="G18" s="677"/>
      <c r="H18" s="677"/>
      <c r="I18" s="677"/>
      <c r="J18" s="677"/>
      <c r="K18" s="677"/>
      <c r="L18" s="677"/>
      <c r="M18" s="677"/>
      <c r="N18" s="677"/>
      <c r="O18" s="677"/>
      <c r="P18" s="677"/>
      <c r="Q18" s="678"/>
      <c r="R18" s="679">
        <v>3929898</v>
      </c>
      <c r="S18" s="680"/>
      <c r="T18" s="680"/>
      <c r="U18" s="680"/>
      <c r="V18" s="680"/>
      <c r="W18" s="680"/>
      <c r="X18" s="680"/>
      <c r="Y18" s="681"/>
      <c r="Z18" s="682">
        <v>22.6</v>
      </c>
      <c r="AA18" s="682"/>
      <c r="AB18" s="682"/>
      <c r="AC18" s="682"/>
      <c r="AD18" s="683">
        <v>2995807</v>
      </c>
      <c r="AE18" s="683"/>
      <c r="AF18" s="683"/>
      <c r="AG18" s="683"/>
      <c r="AH18" s="683"/>
      <c r="AI18" s="683"/>
      <c r="AJ18" s="683"/>
      <c r="AK18" s="683"/>
      <c r="AL18" s="684">
        <v>32.200000000000003</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129</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236</v>
      </c>
      <c r="DA18" s="682"/>
      <c r="DB18" s="682"/>
      <c r="DC18" s="682"/>
      <c r="DD18" s="688" t="s">
        <v>236</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2">
      <c r="B19" s="676" t="s">
        <v>273</v>
      </c>
      <c r="C19" s="677"/>
      <c r="D19" s="677"/>
      <c r="E19" s="677"/>
      <c r="F19" s="677"/>
      <c r="G19" s="677"/>
      <c r="H19" s="677"/>
      <c r="I19" s="677"/>
      <c r="J19" s="677"/>
      <c r="K19" s="677"/>
      <c r="L19" s="677"/>
      <c r="M19" s="677"/>
      <c r="N19" s="677"/>
      <c r="O19" s="677"/>
      <c r="P19" s="677"/>
      <c r="Q19" s="678"/>
      <c r="R19" s="679">
        <v>2995807</v>
      </c>
      <c r="S19" s="680"/>
      <c r="T19" s="680"/>
      <c r="U19" s="680"/>
      <c r="V19" s="680"/>
      <c r="W19" s="680"/>
      <c r="X19" s="680"/>
      <c r="Y19" s="681"/>
      <c r="Z19" s="682">
        <v>17.2</v>
      </c>
      <c r="AA19" s="682"/>
      <c r="AB19" s="682"/>
      <c r="AC19" s="682"/>
      <c r="AD19" s="683">
        <v>2995807</v>
      </c>
      <c r="AE19" s="683"/>
      <c r="AF19" s="683"/>
      <c r="AG19" s="683"/>
      <c r="AH19" s="683"/>
      <c r="AI19" s="683"/>
      <c r="AJ19" s="683"/>
      <c r="AK19" s="683"/>
      <c r="AL19" s="684">
        <v>32.200000000000003</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474210</v>
      </c>
      <c r="BH19" s="680"/>
      <c r="BI19" s="680"/>
      <c r="BJ19" s="680"/>
      <c r="BK19" s="680"/>
      <c r="BL19" s="680"/>
      <c r="BM19" s="680"/>
      <c r="BN19" s="681"/>
      <c r="BO19" s="682">
        <v>8.3000000000000007</v>
      </c>
      <c r="BP19" s="682"/>
      <c r="BQ19" s="682"/>
      <c r="BR19" s="682"/>
      <c r="BS19" s="688" t="s">
        <v>236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236</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2">
      <c r="B20" s="676" t="s">
        <v>276</v>
      </c>
      <c r="C20" s="677"/>
      <c r="D20" s="677"/>
      <c r="E20" s="677"/>
      <c r="F20" s="677"/>
      <c r="G20" s="677"/>
      <c r="H20" s="677"/>
      <c r="I20" s="677"/>
      <c r="J20" s="677"/>
      <c r="K20" s="677"/>
      <c r="L20" s="677"/>
      <c r="M20" s="677"/>
      <c r="N20" s="677"/>
      <c r="O20" s="677"/>
      <c r="P20" s="677"/>
      <c r="Q20" s="678"/>
      <c r="R20" s="679">
        <v>934091</v>
      </c>
      <c r="S20" s="680"/>
      <c r="T20" s="680"/>
      <c r="U20" s="680"/>
      <c r="V20" s="680"/>
      <c r="W20" s="680"/>
      <c r="X20" s="680"/>
      <c r="Y20" s="681"/>
      <c r="Z20" s="682">
        <v>5.4</v>
      </c>
      <c r="AA20" s="682"/>
      <c r="AB20" s="682"/>
      <c r="AC20" s="682"/>
      <c r="AD20" s="683" t="s">
        <v>236</v>
      </c>
      <c r="AE20" s="683"/>
      <c r="AF20" s="683"/>
      <c r="AG20" s="683"/>
      <c r="AH20" s="683"/>
      <c r="AI20" s="683"/>
      <c r="AJ20" s="683"/>
      <c r="AK20" s="683"/>
      <c r="AL20" s="684" t="s">
        <v>129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474210</v>
      </c>
      <c r="BH20" s="680"/>
      <c r="BI20" s="680"/>
      <c r="BJ20" s="680"/>
      <c r="BK20" s="680"/>
      <c r="BL20" s="680"/>
      <c r="BM20" s="680"/>
      <c r="BN20" s="681"/>
      <c r="BO20" s="682">
        <v>8.3000000000000007</v>
      </c>
      <c r="BP20" s="682"/>
      <c r="BQ20" s="682"/>
      <c r="BR20" s="682"/>
      <c r="BS20" s="688" t="s">
        <v>129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16938630</v>
      </c>
      <c r="CS20" s="680"/>
      <c r="CT20" s="680"/>
      <c r="CU20" s="680"/>
      <c r="CV20" s="680"/>
      <c r="CW20" s="680"/>
      <c r="CX20" s="680"/>
      <c r="CY20" s="681"/>
      <c r="CZ20" s="682">
        <v>100</v>
      </c>
      <c r="DA20" s="682"/>
      <c r="DB20" s="682"/>
      <c r="DC20" s="682"/>
      <c r="DD20" s="688">
        <v>2372143</v>
      </c>
      <c r="DE20" s="680"/>
      <c r="DF20" s="680"/>
      <c r="DG20" s="680"/>
      <c r="DH20" s="680"/>
      <c r="DI20" s="680"/>
      <c r="DJ20" s="680"/>
      <c r="DK20" s="680"/>
      <c r="DL20" s="680"/>
      <c r="DM20" s="680"/>
      <c r="DN20" s="680"/>
      <c r="DO20" s="680"/>
      <c r="DP20" s="681"/>
      <c r="DQ20" s="688">
        <v>11251754</v>
      </c>
      <c r="DR20" s="680"/>
      <c r="DS20" s="680"/>
      <c r="DT20" s="680"/>
      <c r="DU20" s="680"/>
      <c r="DV20" s="680"/>
      <c r="DW20" s="680"/>
      <c r="DX20" s="680"/>
      <c r="DY20" s="680"/>
      <c r="DZ20" s="680"/>
      <c r="EA20" s="680"/>
      <c r="EB20" s="680"/>
      <c r="EC20" s="689"/>
    </row>
    <row r="21" spans="2:133" ht="11.25" customHeight="1" x14ac:dyDescent="0.2">
      <c r="B21" s="676" t="s">
        <v>279</v>
      </c>
      <c r="C21" s="677"/>
      <c r="D21" s="677"/>
      <c r="E21" s="677"/>
      <c r="F21" s="677"/>
      <c r="G21" s="677"/>
      <c r="H21" s="677"/>
      <c r="I21" s="677"/>
      <c r="J21" s="677"/>
      <c r="K21" s="677"/>
      <c r="L21" s="677"/>
      <c r="M21" s="677"/>
      <c r="N21" s="677"/>
      <c r="O21" s="677"/>
      <c r="P21" s="677"/>
      <c r="Q21" s="678"/>
      <c r="R21" s="679" t="s">
        <v>236</v>
      </c>
      <c r="S21" s="680"/>
      <c r="T21" s="680"/>
      <c r="U21" s="680"/>
      <c r="V21" s="680"/>
      <c r="W21" s="680"/>
      <c r="X21" s="680"/>
      <c r="Y21" s="681"/>
      <c r="Z21" s="682" t="s">
        <v>236</v>
      </c>
      <c r="AA21" s="682"/>
      <c r="AB21" s="682"/>
      <c r="AC21" s="682"/>
      <c r="AD21" s="683" t="s">
        <v>236</v>
      </c>
      <c r="AE21" s="683"/>
      <c r="AF21" s="683"/>
      <c r="AG21" s="683"/>
      <c r="AH21" s="683"/>
      <c r="AI21" s="683"/>
      <c r="AJ21" s="683"/>
      <c r="AK21" s="683"/>
      <c r="AL21" s="684" t="s">
        <v>236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36265</v>
      </c>
      <c r="BH21" s="680"/>
      <c r="BI21" s="680"/>
      <c r="BJ21" s="680"/>
      <c r="BK21" s="680"/>
      <c r="BL21" s="680"/>
      <c r="BM21" s="680"/>
      <c r="BN21" s="681"/>
      <c r="BO21" s="682">
        <v>0.6</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281</v>
      </c>
      <c r="C22" s="677"/>
      <c r="D22" s="677"/>
      <c r="E22" s="677"/>
      <c r="F22" s="677"/>
      <c r="G22" s="677"/>
      <c r="H22" s="677"/>
      <c r="I22" s="677"/>
      <c r="J22" s="677"/>
      <c r="K22" s="677"/>
      <c r="L22" s="677"/>
      <c r="M22" s="677"/>
      <c r="N22" s="677"/>
      <c r="O22" s="677"/>
      <c r="P22" s="677"/>
      <c r="Q22" s="678"/>
      <c r="R22" s="679">
        <v>10615865</v>
      </c>
      <c r="S22" s="680"/>
      <c r="T22" s="680"/>
      <c r="U22" s="680"/>
      <c r="V22" s="680"/>
      <c r="W22" s="680"/>
      <c r="X22" s="680"/>
      <c r="Y22" s="681"/>
      <c r="Z22" s="682">
        <v>61.1</v>
      </c>
      <c r="AA22" s="682"/>
      <c r="AB22" s="682"/>
      <c r="AC22" s="682"/>
      <c r="AD22" s="683">
        <v>9243829</v>
      </c>
      <c r="AE22" s="683"/>
      <c r="AF22" s="683"/>
      <c r="AG22" s="683"/>
      <c r="AH22" s="683"/>
      <c r="AI22" s="683"/>
      <c r="AJ22" s="683"/>
      <c r="AK22" s="683"/>
      <c r="AL22" s="684">
        <v>99.3</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236</v>
      </c>
      <c r="BP22" s="682"/>
      <c r="BQ22" s="682"/>
      <c r="BR22" s="682"/>
      <c r="BS22" s="688" t="s">
        <v>236</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284</v>
      </c>
      <c r="C23" s="677"/>
      <c r="D23" s="677"/>
      <c r="E23" s="677"/>
      <c r="F23" s="677"/>
      <c r="G23" s="677"/>
      <c r="H23" s="677"/>
      <c r="I23" s="677"/>
      <c r="J23" s="677"/>
      <c r="K23" s="677"/>
      <c r="L23" s="677"/>
      <c r="M23" s="677"/>
      <c r="N23" s="677"/>
      <c r="O23" s="677"/>
      <c r="P23" s="677"/>
      <c r="Q23" s="678"/>
      <c r="R23" s="679">
        <v>5405</v>
      </c>
      <c r="S23" s="680"/>
      <c r="T23" s="680"/>
      <c r="U23" s="680"/>
      <c r="V23" s="680"/>
      <c r="W23" s="680"/>
      <c r="X23" s="680"/>
      <c r="Y23" s="681"/>
      <c r="Z23" s="682">
        <v>0</v>
      </c>
      <c r="AA23" s="682"/>
      <c r="AB23" s="682"/>
      <c r="AC23" s="682"/>
      <c r="AD23" s="683">
        <v>5405</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437945</v>
      </c>
      <c r="BH23" s="680"/>
      <c r="BI23" s="680"/>
      <c r="BJ23" s="680"/>
      <c r="BK23" s="680"/>
      <c r="BL23" s="680"/>
      <c r="BM23" s="680"/>
      <c r="BN23" s="681"/>
      <c r="BO23" s="682">
        <v>7.7</v>
      </c>
      <c r="BP23" s="682"/>
      <c r="BQ23" s="682"/>
      <c r="BR23" s="682"/>
      <c r="BS23" s="688" t="s">
        <v>129</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2">
      <c r="B24" s="676" t="s">
        <v>291</v>
      </c>
      <c r="C24" s="677"/>
      <c r="D24" s="677"/>
      <c r="E24" s="677"/>
      <c r="F24" s="677"/>
      <c r="G24" s="677"/>
      <c r="H24" s="677"/>
      <c r="I24" s="677"/>
      <c r="J24" s="677"/>
      <c r="K24" s="677"/>
      <c r="L24" s="677"/>
      <c r="M24" s="677"/>
      <c r="N24" s="677"/>
      <c r="O24" s="677"/>
      <c r="P24" s="677"/>
      <c r="Q24" s="678"/>
      <c r="R24" s="679">
        <v>111387</v>
      </c>
      <c r="S24" s="680"/>
      <c r="T24" s="680"/>
      <c r="U24" s="680"/>
      <c r="V24" s="680"/>
      <c r="W24" s="680"/>
      <c r="X24" s="680"/>
      <c r="Y24" s="681"/>
      <c r="Z24" s="682">
        <v>0.6</v>
      </c>
      <c r="AA24" s="682"/>
      <c r="AB24" s="682"/>
      <c r="AC24" s="682"/>
      <c r="AD24" s="683" t="s">
        <v>236</v>
      </c>
      <c r="AE24" s="683"/>
      <c r="AF24" s="683"/>
      <c r="AG24" s="683"/>
      <c r="AH24" s="683"/>
      <c r="AI24" s="683"/>
      <c r="AJ24" s="683"/>
      <c r="AK24" s="683"/>
      <c r="AL24" s="684" t="s">
        <v>129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8041262</v>
      </c>
      <c r="CS24" s="669"/>
      <c r="CT24" s="669"/>
      <c r="CU24" s="669"/>
      <c r="CV24" s="669"/>
      <c r="CW24" s="669"/>
      <c r="CX24" s="669"/>
      <c r="CY24" s="670"/>
      <c r="CZ24" s="673">
        <v>47.5</v>
      </c>
      <c r="DA24" s="674"/>
      <c r="DB24" s="674"/>
      <c r="DC24" s="693"/>
      <c r="DD24" s="712">
        <v>5518021</v>
      </c>
      <c r="DE24" s="669"/>
      <c r="DF24" s="669"/>
      <c r="DG24" s="669"/>
      <c r="DH24" s="669"/>
      <c r="DI24" s="669"/>
      <c r="DJ24" s="669"/>
      <c r="DK24" s="670"/>
      <c r="DL24" s="712">
        <v>5502904</v>
      </c>
      <c r="DM24" s="669"/>
      <c r="DN24" s="669"/>
      <c r="DO24" s="669"/>
      <c r="DP24" s="669"/>
      <c r="DQ24" s="669"/>
      <c r="DR24" s="669"/>
      <c r="DS24" s="669"/>
      <c r="DT24" s="669"/>
      <c r="DU24" s="669"/>
      <c r="DV24" s="670"/>
      <c r="DW24" s="673">
        <v>54.9</v>
      </c>
      <c r="DX24" s="674"/>
      <c r="DY24" s="674"/>
      <c r="DZ24" s="674"/>
      <c r="EA24" s="674"/>
      <c r="EB24" s="674"/>
      <c r="EC24" s="675"/>
    </row>
    <row r="25" spans="2:133" ht="11.25" customHeight="1" x14ac:dyDescent="0.2">
      <c r="B25" s="676" t="s">
        <v>294</v>
      </c>
      <c r="C25" s="677"/>
      <c r="D25" s="677"/>
      <c r="E25" s="677"/>
      <c r="F25" s="677"/>
      <c r="G25" s="677"/>
      <c r="H25" s="677"/>
      <c r="I25" s="677"/>
      <c r="J25" s="677"/>
      <c r="K25" s="677"/>
      <c r="L25" s="677"/>
      <c r="M25" s="677"/>
      <c r="N25" s="677"/>
      <c r="O25" s="677"/>
      <c r="P25" s="677"/>
      <c r="Q25" s="678"/>
      <c r="R25" s="679">
        <v>41241</v>
      </c>
      <c r="S25" s="680"/>
      <c r="T25" s="680"/>
      <c r="U25" s="680"/>
      <c r="V25" s="680"/>
      <c r="W25" s="680"/>
      <c r="X25" s="680"/>
      <c r="Y25" s="681"/>
      <c r="Z25" s="682">
        <v>0.2</v>
      </c>
      <c r="AA25" s="682"/>
      <c r="AB25" s="682"/>
      <c r="AC25" s="682"/>
      <c r="AD25" s="683">
        <v>26252</v>
      </c>
      <c r="AE25" s="683"/>
      <c r="AF25" s="683"/>
      <c r="AG25" s="683"/>
      <c r="AH25" s="683"/>
      <c r="AI25" s="683"/>
      <c r="AJ25" s="683"/>
      <c r="AK25" s="683"/>
      <c r="AL25" s="684">
        <v>0.3</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236</v>
      </c>
      <c r="BP25" s="682"/>
      <c r="BQ25" s="682"/>
      <c r="BR25" s="682"/>
      <c r="BS25" s="688" t="s">
        <v>236</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2462899</v>
      </c>
      <c r="CS25" s="715"/>
      <c r="CT25" s="715"/>
      <c r="CU25" s="715"/>
      <c r="CV25" s="715"/>
      <c r="CW25" s="715"/>
      <c r="CX25" s="715"/>
      <c r="CY25" s="716"/>
      <c r="CZ25" s="684">
        <v>14.5</v>
      </c>
      <c r="DA25" s="713"/>
      <c r="DB25" s="713"/>
      <c r="DC25" s="717"/>
      <c r="DD25" s="688">
        <v>2364308</v>
      </c>
      <c r="DE25" s="715"/>
      <c r="DF25" s="715"/>
      <c r="DG25" s="715"/>
      <c r="DH25" s="715"/>
      <c r="DI25" s="715"/>
      <c r="DJ25" s="715"/>
      <c r="DK25" s="716"/>
      <c r="DL25" s="688">
        <v>2349191</v>
      </c>
      <c r="DM25" s="715"/>
      <c r="DN25" s="715"/>
      <c r="DO25" s="715"/>
      <c r="DP25" s="715"/>
      <c r="DQ25" s="715"/>
      <c r="DR25" s="715"/>
      <c r="DS25" s="715"/>
      <c r="DT25" s="715"/>
      <c r="DU25" s="715"/>
      <c r="DV25" s="716"/>
      <c r="DW25" s="684">
        <v>23.4</v>
      </c>
      <c r="DX25" s="713"/>
      <c r="DY25" s="713"/>
      <c r="DZ25" s="713"/>
      <c r="EA25" s="713"/>
      <c r="EB25" s="713"/>
      <c r="EC25" s="714"/>
    </row>
    <row r="26" spans="2:133" ht="11.25" customHeight="1" x14ac:dyDescent="0.2">
      <c r="B26" s="676" t="s">
        <v>297</v>
      </c>
      <c r="C26" s="677"/>
      <c r="D26" s="677"/>
      <c r="E26" s="677"/>
      <c r="F26" s="677"/>
      <c r="G26" s="677"/>
      <c r="H26" s="677"/>
      <c r="I26" s="677"/>
      <c r="J26" s="677"/>
      <c r="K26" s="677"/>
      <c r="L26" s="677"/>
      <c r="M26" s="677"/>
      <c r="N26" s="677"/>
      <c r="O26" s="677"/>
      <c r="P26" s="677"/>
      <c r="Q26" s="678"/>
      <c r="R26" s="679">
        <v>102606</v>
      </c>
      <c r="S26" s="680"/>
      <c r="T26" s="680"/>
      <c r="U26" s="680"/>
      <c r="V26" s="680"/>
      <c r="W26" s="680"/>
      <c r="X26" s="680"/>
      <c r="Y26" s="681"/>
      <c r="Z26" s="682">
        <v>0.6</v>
      </c>
      <c r="AA26" s="682"/>
      <c r="AB26" s="682"/>
      <c r="AC26" s="682"/>
      <c r="AD26" s="683" t="s">
        <v>236</v>
      </c>
      <c r="AE26" s="683"/>
      <c r="AF26" s="683"/>
      <c r="AG26" s="683"/>
      <c r="AH26" s="683"/>
      <c r="AI26" s="683"/>
      <c r="AJ26" s="683"/>
      <c r="AK26" s="683"/>
      <c r="AL26" s="684" t="s">
        <v>129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236</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1737140</v>
      </c>
      <c r="CS26" s="680"/>
      <c r="CT26" s="680"/>
      <c r="CU26" s="680"/>
      <c r="CV26" s="680"/>
      <c r="CW26" s="680"/>
      <c r="CX26" s="680"/>
      <c r="CY26" s="681"/>
      <c r="CZ26" s="684">
        <v>10.3</v>
      </c>
      <c r="DA26" s="713"/>
      <c r="DB26" s="713"/>
      <c r="DC26" s="717"/>
      <c r="DD26" s="688">
        <v>1655345</v>
      </c>
      <c r="DE26" s="680"/>
      <c r="DF26" s="680"/>
      <c r="DG26" s="680"/>
      <c r="DH26" s="680"/>
      <c r="DI26" s="680"/>
      <c r="DJ26" s="680"/>
      <c r="DK26" s="681"/>
      <c r="DL26" s="688" t="s">
        <v>236</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2">
      <c r="B27" s="676" t="s">
        <v>300</v>
      </c>
      <c r="C27" s="677"/>
      <c r="D27" s="677"/>
      <c r="E27" s="677"/>
      <c r="F27" s="677"/>
      <c r="G27" s="677"/>
      <c r="H27" s="677"/>
      <c r="I27" s="677"/>
      <c r="J27" s="677"/>
      <c r="K27" s="677"/>
      <c r="L27" s="677"/>
      <c r="M27" s="677"/>
      <c r="N27" s="677"/>
      <c r="O27" s="677"/>
      <c r="P27" s="677"/>
      <c r="Q27" s="678"/>
      <c r="R27" s="679">
        <v>2256592</v>
      </c>
      <c r="S27" s="680"/>
      <c r="T27" s="680"/>
      <c r="U27" s="680"/>
      <c r="V27" s="680"/>
      <c r="W27" s="680"/>
      <c r="X27" s="680"/>
      <c r="Y27" s="681"/>
      <c r="Z27" s="682">
        <v>13</v>
      </c>
      <c r="AA27" s="682"/>
      <c r="AB27" s="682"/>
      <c r="AC27" s="682"/>
      <c r="AD27" s="683" t="s">
        <v>236</v>
      </c>
      <c r="AE27" s="683"/>
      <c r="AF27" s="683"/>
      <c r="AG27" s="683"/>
      <c r="AH27" s="683"/>
      <c r="AI27" s="683"/>
      <c r="AJ27" s="683"/>
      <c r="AK27" s="683"/>
      <c r="AL27" s="684" t="s">
        <v>129</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5682367</v>
      </c>
      <c r="BH27" s="680"/>
      <c r="BI27" s="680"/>
      <c r="BJ27" s="680"/>
      <c r="BK27" s="680"/>
      <c r="BL27" s="680"/>
      <c r="BM27" s="680"/>
      <c r="BN27" s="681"/>
      <c r="BO27" s="682">
        <v>100</v>
      </c>
      <c r="BP27" s="682"/>
      <c r="BQ27" s="682"/>
      <c r="BR27" s="682"/>
      <c r="BS27" s="688">
        <v>10262</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3415050</v>
      </c>
      <c r="CS27" s="715"/>
      <c r="CT27" s="715"/>
      <c r="CU27" s="715"/>
      <c r="CV27" s="715"/>
      <c r="CW27" s="715"/>
      <c r="CX27" s="715"/>
      <c r="CY27" s="716"/>
      <c r="CZ27" s="684">
        <v>20.2</v>
      </c>
      <c r="DA27" s="713"/>
      <c r="DB27" s="713"/>
      <c r="DC27" s="717"/>
      <c r="DD27" s="688">
        <v>1011547</v>
      </c>
      <c r="DE27" s="715"/>
      <c r="DF27" s="715"/>
      <c r="DG27" s="715"/>
      <c r="DH27" s="715"/>
      <c r="DI27" s="715"/>
      <c r="DJ27" s="715"/>
      <c r="DK27" s="716"/>
      <c r="DL27" s="688">
        <v>1011547</v>
      </c>
      <c r="DM27" s="715"/>
      <c r="DN27" s="715"/>
      <c r="DO27" s="715"/>
      <c r="DP27" s="715"/>
      <c r="DQ27" s="715"/>
      <c r="DR27" s="715"/>
      <c r="DS27" s="715"/>
      <c r="DT27" s="715"/>
      <c r="DU27" s="715"/>
      <c r="DV27" s="716"/>
      <c r="DW27" s="684">
        <v>10.1</v>
      </c>
      <c r="DX27" s="713"/>
      <c r="DY27" s="713"/>
      <c r="DZ27" s="713"/>
      <c r="EA27" s="713"/>
      <c r="EB27" s="713"/>
      <c r="EC27" s="714"/>
    </row>
    <row r="28" spans="2:133" ht="11.25" customHeight="1" x14ac:dyDescent="0.2">
      <c r="B28" s="721" t="s">
        <v>303</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236</v>
      </c>
      <c r="AA28" s="682"/>
      <c r="AB28" s="682"/>
      <c r="AC28" s="682"/>
      <c r="AD28" s="683" t="s">
        <v>236</v>
      </c>
      <c r="AE28" s="683"/>
      <c r="AF28" s="683"/>
      <c r="AG28" s="683"/>
      <c r="AH28" s="683"/>
      <c r="AI28" s="683"/>
      <c r="AJ28" s="683"/>
      <c r="AK28" s="683"/>
      <c r="AL28" s="684" t="s">
        <v>236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2163313</v>
      </c>
      <c r="CS28" s="680"/>
      <c r="CT28" s="680"/>
      <c r="CU28" s="680"/>
      <c r="CV28" s="680"/>
      <c r="CW28" s="680"/>
      <c r="CX28" s="680"/>
      <c r="CY28" s="681"/>
      <c r="CZ28" s="684">
        <v>12.8</v>
      </c>
      <c r="DA28" s="713"/>
      <c r="DB28" s="713"/>
      <c r="DC28" s="717"/>
      <c r="DD28" s="688">
        <v>2142166</v>
      </c>
      <c r="DE28" s="680"/>
      <c r="DF28" s="680"/>
      <c r="DG28" s="680"/>
      <c r="DH28" s="680"/>
      <c r="DI28" s="680"/>
      <c r="DJ28" s="680"/>
      <c r="DK28" s="681"/>
      <c r="DL28" s="688">
        <v>2142166</v>
      </c>
      <c r="DM28" s="680"/>
      <c r="DN28" s="680"/>
      <c r="DO28" s="680"/>
      <c r="DP28" s="680"/>
      <c r="DQ28" s="680"/>
      <c r="DR28" s="680"/>
      <c r="DS28" s="680"/>
      <c r="DT28" s="680"/>
      <c r="DU28" s="680"/>
      <c r="DV28" s="681"/>
      <c r="DW28" s="684">
        <v>21.4</v>
      </c>
      <c r="DX28" s="713"/>
      <c r="DY28" s="713"/>
      <c r="DZ28" s="713"/>
      <c r="EA28" s="713"/>
      <c r="EB28" s="713"/>
      <c r="EC28" s="714"/>
    </row>
    <row r="29" spans="2:133" ht="11.25" customHeight="1" x14ac:dyDescent="0.2">
      <c r="B29" s="676" t="s">
        <v>305</v>
      </c>
      <c r="C29" s="677"/>
      <c r="D29" s="677"/>
      <c r="E29" s="677"/>
      <c r="F29" s="677"/>
      <c r="G29" s="677"/>
      <c r="H29" s="677"/>
      <c r="I29" s="677"/>
      <c r="J29" s="677"/>
      <c r="K29" s="677"/>
      <c r="L29" s="677"/>
      <c r="M29" s="677"/>
      <c r="N29" s="677"/>
      <c r="O29" s="677"/>
      <c r="P29" s="677"/>
      <c r="Q29" s="678"/>
      <c r="R29" s="679">
        <v>944212</v>
      </c>
      <c r="S29" s="680"/>
      <c r="T29" s="680"/>
      <c r="U29" s="680"/>
      <c r="V29" s="680"/>
      <c r="W29" s="680"/>
      <c r="X29" s="680"/>
      <c r="Y29" s="681"/>
      <c r="Z29" s="682">
        <v>5.4</v>
      </c>
      <c r="AA29" s="682"/>
      <c r="AB29" s="682"/>
      <c r="AC29" s="682"/>
      <c r="AD29" s="683" t="s">
        <v>129</v>
      </c>
      <c r="AE29" s="683"/>
      <c r="AF29" s="683"/>
      <c r="AG29" s="683"/>
      <c r="AH29" s="683"/>
      <c r="AI29" s="683"/>
      <c r="AJ29" s="683"/>
      <c r="AK29" s="683"/>
      <c r="AL29" s="684" t="s">
        <v>129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2163300</v>
      </c>
      <c r="CS29" s="715"/>
      <c r="CT29" s="715"/>
      <c r="CU29" s="715"/>
      <c r="CV29" s="715"/>
      <c r="CW29" s="715"/>
      <c r="CX29" s="715"/>
      <c r="CY29" s="716"/>
      <c r="CZ29" s="684">
        <v>12.8</v>
      </c>
      <c r="DA29" s="713"/>
      <c r="DB29" s="713"/>
      <c r="DC29" s="717"/>
      <c r="DD29" s="688">
        <v>2142153</v>
      </c>
      <c r="DE29" s="715"/>
      <c r="DF29" s="715"/>
      <c r="DG29" s="715"/>
      <c r="DH29" s="715"/>
      <c r="DI29" s="715"/>
      <c r="DJ29" s="715"/>
      <c r="DK29" s="716"/>
      <c r="DL29" s="688">
        <v>2142153</v>
      </c>
      <c r="DM29" s="715"/>
      <c r="DN29" s="715"/>
      <c r="DO29" s="715"/>
      <c r="DP29" s="715"/>
      <c r="DQ29" s="715"/>
      <c r="DR29" s="715"/>
      <c r="DS29" s="715"/>
      <c r="DT29" s="715"/>
      <c r="DU29" s="715"/>
      <c r="DV29" s="716"/>
      <c r="DW29" s="684">
        <v>21.4</v>
      </c>
      <c r="DX29" s="713"/>
      <c r="DY29" s="713"/>
      <c r="DZ29" s="713"/>
      <c r="EA29" s="713"/>
      <c r="EB29" s="713"/>
      <c r="EC29" s="714"/>
    </row>
    <row r="30" spans="2:133" ht="11.25" customHeight="1" x14ac:dyDescent="0.2">
      <c r="B30" s="676" t="s">
        <v>309</v>
      </c>
      <c r="C30" s="677"/>
      <c r="D30" s="677"/>
      <c r="E30" s="677"/>
      <c r="F30" s="677"/>
      <c r="G30" s="677"/>
      <c r="H30" s="677"/>
      <c r="I30" s="677"/>
      <c r="J30" s="677"/>
      <c r="K30" s="677"/>
      <c r="L30" s="677"/>
      <c r="M30" s="677"/>
      <c r="N30" s="677"/>
      <c r="O30" s="677"/>
      <c r="P30" s="677"/>
      <c r="Q30" s="678"/>
      <c r="R30" s="679">
        <v>104665</v>
      </c>
      <c r="S30" s="680"/>
      <c r="T30" s="680"/>
      <c r="U30" s="680"/>
      <c r="V30" s="680"/>
      <c r="W30" s="680"/>
      <c r="X30" s="680"/>
      <c r="Y30" s="681"/>
      <c r="Z30" s="682">
        <v>0.6</v>
      </c>
      <c r="AA30" s="682"/>
      <c r="AB30" s="682"/>
      <c r="AC30" s="682"/>
      <c r="AD30" s="683">
        <v>31600</v>
      </c>
      <c r="AE30" s="683"/>
      <c r="AF30" s="683"/>
      <c r="AG30" s="683"/>
      <c r="AH30" s="683"/>
      <c r="AI30" s="683"/>
      <c r="AJ30" s="683"/>
      <c r="AK30" s="683"/>
      <c r="AL30" s="684">
        <v>0.3</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97.4</v>
      </c>
      <c r="BH30" s="740"/>
      <c r="BI30" s="740"/>
      <c r="BJ30" s="740"/>
      <c r="BK30" s="740"/>
      <c r="BL30" s="740"/>
      <c r="BM30" s="674">
        <v>90.1</v>
      </c>
      <c r="BN30" s="740"/>
      <c r="BO30" s="740"/>
      <c r="BP30" s="740"/>
      <c r="BQ30" s="741"/>
      <c r="BR30" s="739">
        <v>97.5</v>
      </c>
      <c r="BS30" s="740"/>
      <c r="BT30" s="740"/>
      <c r="BU30" s="740"/>
      <c r="BV30" s="740"/>
      <c r="BW30" s="740"/>
      <c r="BX30" s="674">
        <v>89.9</v>
      </c>
      <c r="BY30" s="740"/>
      <c r="BZ30" s="740"/>
      <c r="CA30" s="740"/>
      <c r="CB30" s="741"/>
      <c r="CD30" s="744"/>
      <c r="CE30" s="745"/>
      <c r="CF30" s="694" t="s">
        <v>312</v>
      </c>
      <c r="CG30" s="695"/>
      <c r="CH30" s="695"/>
      <c r="CI30" s="695"/>
      <c r="CJ30" s="695"/>
      <c r="CK30" s="695"/>
      <c r="CL30" s="695"/>
      <c r="CM30" s="695"/>
      <c r="CN30" s="695"/>
      <c r="CO30" s="695"/>
      <c r="CP30" s="695"/>
      <c r="CQ30" s="696"/>
      <c r="CR30" s="679">
        <v>1859058</v>
      </c>
      <c r="CS30" s="680"/>
      <c r="CT30" s="680"/>
      <c r="CU30" s="680"/>
      <c r="CV30" s="680"/>
      <c r="CW30" s="680"/>
      <c r="CX30" s="680"/>
      <c r="CY30" s="681"/>
      <c r="CZ30" s="684">
        <v>11</v>
      </c>
      <c r="DA30" s="713"/>
      <c r="DB30" s="713"/>
      <c r="DC30" s="717"/>
      <c r="DD30" s="688">
        <v>1837911</v>
      </c>
      <c r="DE30" s="680"/>
      <c r="DF30" s="680"/>
      <c r="DG30" s="680"/>
      <c r="DH30" s="680"/>
      <c r="DI30" s="680"/>
      <c r="DJ30" s="680"/>
      <c r="DK30" s="681"/>
      <c r="DL30" s="688">
        <v>1837911</v>
      </c>
      <c r="DM30" s="680"/>
      <c r="DN30" s="680"/>
      <c r="DO30" s="680"/>
      <c r="DP30" s="680"/>
      <c r="DQ30" s="680"/>
      <c r="DR30" s="680"/>
      <c r="DS30" s="680"/>
      <c r="DT30" s="680"/>
      <c r="DU30" s="680"/>
      <c r="DV30" s="681"/>
      <c r="DW30" s="684">
        <v>18.3</v>
      </c>
      <c r="DX30" s="713"/>
      <c r="DY30" s="713"/>
      <c r="DZ30" s="713"/>
      <c r="EA30" s="713"/>
      <c r="EB30" s="713"/>
      <c r="EC30" s="714"/>
    </row>
    <row r="31" spans="2:133" ht="11.25" customHeight="1" x14ac:dyDescent="0.2">
      <c r="B31" s="676" t="s">
        <v>313</v>
      </c>
      <c r="C31" s="677"/>
      <c r="D31" s="677"/>
      <c r="E31" s="677"/>
      <c r="F31" s="677"/>
      <c r="G31" s="677"/>
      <c r="H31" s="677"/>
      <c r="I31" s="677"/>
      <c r="J31" s="677"/>
      <c r="K31" s="677"/>
      <c r="L31" s="677"/>
      <c r="M31" s="677"/>
      <c r="N31" s="677"/>
      <c r="O31" s="677"/>
      <c r="P31" s="677"/>
      <c r="Q31" s="678"/>
      <c r="R31" s="679">
        <v>208848</v>
      </c>
      <c r="S31" s="680"/>
      <c r="T31" s="680"/>
      <c r="U31" s="680"/>
      <c r="V31" s="680"/>
      <c r="W31" s="680"/>
      <c r="X31" s="680"/>
      <c r="Y31" s="681"/>
      <c r="Z31" s="682">
        <v>1.2</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97.7</v>
      </c>
      <c r="BH31" s="715"/>
      <c r="BI31" s="715"/>
      <c r="BJ31" s="715"/>
      <c r="BK31" s="715"/>
      <c r="BL31" s="715"/>
      <c r="BM31" s="685">
        <v>93.4</v>
      </c>
      <c r="BN31" s="737"/>
      <c r="BO31" s="737"/>
      <c r="BP31" s="737"/>
      <c r="BQ31" s="738"/>
      <c r="BR31" s="736">
        <v>97.9</v>
      </c>
      <c r="BS31" s="715"/>
      <c r="BT31" s="715"/>
      <c r="BU31" s="715"/>
      <c r="BV31" s="715"/>
      <c r="BW31" s="715"/>
      <c r="BX31" s="685">
        <v>92.9</v>
      </c>
      <c r="BY31" s="737"/>
      <c r="BZ31" s="737"/>
      <c r="CA31" s="737"/>
      <c r="CB31" s="738"/>
      <c r="CD31" s="744"/>
      <c r="CE31" s="745"/>
      <c r="CF31" s="694" t="s">
        <v>316</v>
      </c>
      <c r="CG31" s="695"/>
      <c r="CH31" s="695"/>
      <c r="CI31" s="695"/>
      <c r="CJ31" s="695"/>
      <c r="CK31" s="695"/>
      <c r="CL31" s="695"/>
      <c r="CM31" s="695"/>
      <c r="CN31" s="695"/>
      <c r="CO31" s="695"/>
      <c r="CP31" s="695"/>
      <c r="CQ31" s="696"/>
      <c r="CR31" s="679">
        <v>304242</v>
      </c>
      <c r="CS31" s="715"/>
      <c r="CT31" s="715"/>
      <c r="CU31" s="715"/>
      <c r="CV31" s="715"/>
      <c r="CW31" s="715"/>
      <c r="CX31" s="715"/>
      <c r="CY31" s="716"/>
      <c r="CZ31" s="684">
        <v>1.8</v>
      </c>
      <c r="DA31" s="713"/>
      <c r="DB31" s="713"/>
      <c r="DC31" s="717"/>
      <c r="DD31" s="688">
        <v>304242</v>
      </c>
      <c r="DE31" s="715"/>
      <c r="DF31" s="715"/>
      <c r="DG31" s="715"/>
      <c r="DH31" s="715"/>
      <c r="DI31" s="715"/>
      <c r="DJ31" s="715"/>
      <c r="DK31" s="716"/>
      <c r="DL31" s="688">
        <v>304242</v>
      </c>
      <c r="DM31" s="715"/>
      <c r="DN31" s="715"/>
      <c r="DO31" s="715"/>
      <c r="DP31" s="715"/>
      <c r="DQ31" s="715"/>
      <c r="DR31" s="715"/>
      <c r="DS31" s="715"/>
      <c r="DT31" s="715"/>
      <c r="DU31" s="715"/>
      <c r="DV31" s="716"/>
      <c r="DW31" s="684">
        <v>3</v>
      </c>
      <c r="DX31" s="713"/>
      <c r="DY31" s="713"/>
      <c r="DZ31" s="713"/>
      <c r="EA31" s="713"/>
      <c r="EB31" s="713"/>
      <c r="EC31" s="714"/>
    </row>
    <row r="32" spans="2:133" ht="11.25" customHeight="1" x14ac:dyDescent="0.2">
      <c r="B32" s="676" t="s">
        <v>317</v>
      </c>
      <c r="C32" s="677"/>
      <c r="D32" s="677"/>
      <c r="E32" s="677"/>
      <c r="F32" s="677"/>
      <c r="G32" s="677"/>
      <c r="H32" s="677"/>
      <c r="I32" s="677"/>
      <c r="J32" s="677"/>
      <c r="K32" s="677"/>
      <c r="L32" s="677"/>
      <c r="M32" s="677"/>
      <c r="N32" s="677"/>
      <c r="O32" s="677"/>
      <c r="P32" s="677"/>
      <c r="Q32" s="678"/>
      <c r="R32" s="679">
        <v>64974</v>
      </c>
      <c r="S32" s="680"/>
      <c r="T32" s="680"/>
      <c r="U32" s="680"/>
      <c r="V32" s="680"/>
      <c r="W32" s="680"/>
      <c r="X32" s="680"/>
      <c r="Y32" s="681"/>
      <c r="Z32" s="682">
        <v>0.4</v>
      </c>
      <c r="AA32" s="682"/>
      <c r="AB32" s="682"/>
      <c r="AC32" s="682"/>
      <c r="AD32" s="683" t="s">
        <v>236</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96.8</v>
      </c>
      <c r="BH32" s="749"/>
      <c r="BI32" s="749"/>
      <c r="BJ32" s="749"/>
      <c r="BK32" s="749"/>
      <c r="BL32" s="749"/>
      <c r="BM32" s="750">
        <v>86.4</v>
      </c>
      <c r="BN32" s="749"/>
      <c r="BO32" s="749"/>
      <c r="BP32" s="749"/>
      <c r="BQ32" s="751"/>
      <c r="BR32" s="748">
        <v>96.8</v>
      </c>
      <c r="BS32" s="749"/>
      <c r="BT32" s="749"/>
      <c r="BU32" s="749"/>
      <c r="BV32" s="749"/>
      <c r="BW32" s="749"/>
      <c r="BX32" s="750">
        <v>86.6</v>
      </c>
      <c r="BY32" s="749"/>
      <c r="BZ32" s="749"/>
      <c r="CA32" s="749"/>
      <c r="CB32" s="751"/>
      <c r="CD32" s="746"/>
      <c r="CE32" s="747"/>
      <c r="CF32" s="694" t="s">
        <v>319</v>
      </c>
      <c r="CG32" s="695"/>
      <c r="CH32" s="695"/>
      <c r="CI32" s="695"/>
      <c r="CJ32" s="695"/>
      <c r="CK32" s="695"/>
      <c r="CL32" s="695"/>
      <c r="CM32" s="695"/>
      <c r="CN32" s="695"/>
      <c r="CO32" s="695"/>
      <c r="CP32" s="695"/>
      <c r="CQ32" s="696"/>
      <c r="CR32" s="679">
        <v>13</v>
      </c>
      <c r="CS32" s="680"/>
      <c r="CT32" s="680"/>
      <c r="CU32" s="680"/>
      <c r="CV32" s="680"/>
      <c r="CW32" s="680"/>
      <c r="CX32" s="680"/>
      <c r="CY32" s="681"/>
      <c r="CZ32" s="684">
        <v>0</v>
      </c>
      <c r="DA32" s="713"/>
      <c r="DB32" s="713"/>
      <c r="DC32" s="717"/>
      <c r="DD32" s="688">
        <v>13</v>
      </c>
      <c r="DE32" s="680"/>
      <c r="DF32" s="680"/>
      <c r="DG32" s="680"/>
      <c r="DH32" s="680"/>
      <c r="DI32" s="680"/>
      <c r="DJ32" s="680"/>
      <c r="DK32" s="681"/>
      <c r="DL32" s="688">
        <v>13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320</v>
      </c>
      <c r="C33" s="677"/>
      <c r="D33" s="677"/>
      <c r="E33" s="677"/>
      <c r="F33" s="677"/>
      <c r="G33" s="677"/>
      <c r="H33" s="677"/>
      <c r="I33" s="677"/>
      <c r="J33" s="677"/>
      <c r="K33" s="677"/>
      <c r="L33" s="677"/>
      <c r="M33" s="677"/>
      <c r="N33" s="677"/>
      <c r="O33" s="677"/>
      <c r="P33" s="677"/>
      <c r="Q33" s="678"/>
      <c r="R33" s="679">
        <v>246398</v>
      </c>
      <c r="S33" s="680"/>
      <c r="T33" s="680"/>
      <c r="U33" s="680"/>
      <c r="V33" s="680"/>
      <c r="W33" s="680"/>
      <c r="X33" s="680"/>
      <c r="Y33" s="681"/>
      <c r="Z33" s="682">
        <v>1.4</v>
      </c>
      <c r="AA33" s="682"/>
      <c r="AB33" s="682"/>
      <c r="AC33" s="682"/>
      <c r="AD33" s="683" t="s">
        <v>129</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6491340</v>
      </c>
      <c r="CS33" s="715"/>
      <c r="CT33" s="715"/>
      <c r="CU33" s="715"/>
      <c r="CV33" s="715"/>
      <c r="CW33" s="715"/>
      <c r="CX33" s="715"/>
      <c r="CY33" s="716"/>
      <c r="CZ33" s="684">
        <v>38.299999999999997</v>
      </c>
      <c r="DA33" s="713"/>
      <c r="DB33" s="713"/>
      <c r="DC33" s="717"/>
      <c r="DD33" s="688">
        <v>5614923</v>
      </c>
      <c r="DE33" s="715"/>
      <c r="DF33" s="715"/>
      <c r="DG33" s="715"/>
      <c r="DH33" s="715"/>
      <c r="DI33" s="715"/>
      <c r="DJ33" s="715"/>
      <c r="DK33" s="716"/>
      <c r="DL33" s="688">
        <v>4850439</v>
      </c>
      <c r="DM33" s="715"/>
      <c r="DN33" s="715"/>
      <c r="DO33" s="715"/>
      <c r="DP33" s="715"/>
      <c r="DQ33" s="715"/>
      <c r="DR33" s="715"/>
      <c r="DS33" s="715"/>
      <c r="DT33" s="715"/>
      <c r="DU33" s="715"/>
      <c r="DV33" s="716"/>
      <c r="DW33" s="684">
        <v>48.4</v>
      </c>
      <c r="DX33" s="713"/>
      <c r="DY33" s="713"/>
      <c r="DZ33" s="713"/>
      <c r="EA33" s="713"/>
      <c r="EB33" s="713"/>
      <c r="EC33" s="714"/>
    </row>
    <row r="34" spans="2:133" ht="11.25" customHeight="1" x14ac:dyDescent="0.2">
      <c r="B34" s="676" t="s">
        <v>322</v>
      </c>
      <c r="C34" s="677"/>
      <c r="D34" s="677"/>
      <c r="E34" s="677"/>
      <c r="F34" s="677"/>
      <c r="G34" s="677"/>
      <c r="H34" s="677"/>
      <c r="I34" s="677"/>
      <c r="J34" s="677"/>
      <c r="K34" s="677"/>
      <c r="L34" s="677"/>
      <c r="M34" s="677"/>
      <c r="N34" s="677"/>
      <c r="O34" s="677"/>
      <c r="P34" s="677"/>
      <c r="Q34" s="678"/>
      <c r="R34" s="679">
        <v>576373</v>
      </c>
      <c r="S34" s="680"/>
      <c r="T34" s="680"/>
      <c r="U34" s="680"/>
      <c r="V34" s="680"/>
      <c r="W34" s="680"/>
      <c r="X34" s="680"/>
      <c r="Y34" s="681"/>
      <c r="Z34" s="682">
        <v>3.3</v>
      </c>
      <c r="AA34" s="682"/>
      <c r="AB34" s="682"/>
      <c r="AC34" s="682"/>
      <c r="AD34" s="683">
        <v>15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1989933</v>
      </c>
      <c r="CS34" s="680"/>
      <c r="CT34" s="680"/>
      <c r="CU34" s="680"/>
      <c r="CV34" s="680"/>
      <c r="CW34" s="680"/>
      <c r="CX34" s="680"/>
      <c r="CY34" s="681"/>
      <c r="CZ34" s="684">
        <v>11.7</v>
      </c>
      <c r="DA34" s="713"/>
      <c r="DB34" s="713"/>
      <c r="DC34" s="717"/>
      <c r="DD34" s="688">
        <v>1771702</v>
      </c>
      <c r="DE34" s="680"/>
      <c r="DF34" s="680"/>
      <c r="DG34" s="680"/>
      <c r="DH34" s="680"/>
      <c r="DI34" s="680"/>
      <c r="DJ34" s="680"/>
      <c r="DK34" s="681"/>
      <c r="DL34" s="688">
        <v>1408528</v>
      </c>
      <c r="DM34" s="680"/>
      <c r="DN34" s="680"/>
      <c r="DO34" s="680"/>
      <c r="DP34" s="680"/>
      <c r="DQ34" s="680"/>
      <c r="DR34" s="680"/>
      <c r="DS34" s="680"/>
      <c r="DT34" s="680"/>
      <c r="DU34" s="680"/>
      <c r="DV34" s="681"/>
      <c r="DW34" s="684">
        <v>14</v>
      </c>
      <c r="DX34" s="713"/>
      <c r="DY34" s="713"/>
      <c r="DZ34" s="713"/>
      <c r="EA34" s="713"/>
      <c r="EB34" s="713"/>
      <c r="EC34" s="714"/>
    </row>
    <row r="35" spans="2:133" ht="11.25" customHeight="1" x14ac:dyDescent="0.2">
      <c r="B35" s="676" t="s">
        <v>326</v>
      </c>
      <c r="C35" s="677"/>
      <c r="D35" s="677"/>
      <c r="E35" s="677"/>
      <c r="F35" s="677"/>
      <c r="G35" s="677"/>
      <c r="H35" s="677"/>
      <c r="I35" s="677"/>
      <c r="J35" s="677"/>
      <c r="K35" s="677"/>
      <c r="L35" s="677"/>
      <c r="M35" s="677"/>
      <c r="N35" s="677"/>
      <c r="O35" s="677"/>
      <c r="P35" s="677"/>
      <c r="Q35" s="678"/>
      <c r="R35" s="679">
        <v>2110097</v>
      </c>
      <c r="S35" s="680"/>
      <c r="T35" s="680"/>
      <c r="U35" s="680"/>
      <c r="V35" s="680"/>
      <c r="W35" s="680"/>
      <c r="X35" s="680"/>
      <c r="Y35" s="681"/>
      <c r="Z35" s="682">
        <v>12.1</v>
      </c>
      <c r="AA35" s="682"/>
      <c r="AB35" s="682"/>
      <c r="AC35" s="682"/>
      <c r="AD35" s="683" t="s">
        <v>236</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2983858</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4255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45336</v>
      </c>
      <c r="CS35" s="715"/>
      <c r="CT35" s="715"/>
      <c r="CU35" s="715"/>
      <c r="CV35" s="715"/>
      <c r="CW35" s="715"/>
      <c r="CX35" s="715"/>
      <c r="CY35" s="716"/>
      <c r="CZ35" s="684">
        <v>0.3</v>
      </c>
      <c r="DA35" s="713"/>
      <c r="DB35" s="713"/>
      <c r="DC35" s="717"/>
      <c r="DD35" s="688">
        <v>37856</v>
      </c>
      <c r="DE35" s="715"/>
      <c r="DF35" s="715"/>
      <c r="DG35" s="715"/>
      <c r="DH35" s="715"/>
      <c r="DI35" s="715"/>
      <c r="DJ35" s="715"/>
      <c r="DK35" s="716"/>
      <c r="DL35" s="688">
        <v>37856</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2">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236</v>
      </c>
      <c r="AE36" s="683"/>
      <c r="AF36" s="683"/>
      <c r="AG36" s="683"/>
      <c r="AH36" s="683"/>
      <c r="AI36" s="683"/>
      <c r="AJ36" s="683"/>
      <c r="AK36" s="683"/>
      <c r="AL36" s="684" t="s">
        <v>236</v>
      </c>
      <c r="AM36" s="685"/>
      <c r="AN36" s="685"/>
      <c r="AO36" s="686"/>
      <c r="AQ36" s="756" t="s">
        <v>331</v>
      </c>
      <c r="AR36" s="757"/>
      <c r="AS36" s="757"/>
      <c r="AT36" s="757"/>
      <c r="AU36" s="757"/>
      <c r="AV36" s="757"/>
      <c r="AW36" s="757"/>
      <c r="AX36" s="757"/>
      <c r="AY36" s="758"/>
      <c r="AZ36" s="679">
        <v>618641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-122241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1679586</v>
      </c>
      <c r="CS36" s="680"/>
      <c r="CT36" s="680"/>
      <c r="CU36" s="680"/>
      <c r="CV36" s="680"/>
      <c r="CW36" s="680"/>
      <c r="CX36" s="680"/>
      <c r="CY36" s="681"/>
      <c r="CZ36" s="684">
        <v>9.9</v>
      </c>
      <c r="DA36" s="713"/>
      <c r="DB36" s="713"/>
      <c r="DC36" s="717"/>
      <c r="DD36" s="688">
        <v>1470238</v>
      </c>
      <c r="DE36" s="680"/>
      <c r="DF36" s="680"/>
      <c r="DG36" s="680"/>
      <c r="DH36" s="680"/>
      <c r="DI36" s="680"/>
      <c r="DJ36" s="680"/>
      <c r="DK36" s="681"/>
      <c r="DL36" s="688">
        <v>1333899</v>
      </c>
      <c r="DM36" s="680"/>
      <c r="DN36" s="680"/>
      <c r="DO36" s="680"/>
      <c r="DP36" s="680"/>
      <c r="DQ36" s="680"/>
      <c r="DR36" s="680"/>
      <c r="DS36" s="680"/>
      <c r="DT36" s="680"/>
      <c r="DU36" s="680"/>
      <c r="DV36" s="681"/>
      <c r="DW36" s="684">
        <v>13.3</v>
      </c>
      <c r="DX36" s="713"/>
      <c r="DY36" s="713"/>
      <c r="DZ36" s="713"/>
      <c r="EA36" s="713"/>
      <c r="EB36" s="713"/>
      <c r="EC36" s="714"/>
    </row>
    <row r="37" spans="2:133" ht="11.25" customHeight="1" x14ac:dyDescent="0.2">
      <c r="B37" s="676" t="s">
        <v>334</v>
      </c>
      <c r="C37" s="677"/>
      <c r="D37" s="677"/>
      <c r="E37" s="677"/>
      <c r="F37" s="677"/>
      <c r="G37" s="677"/>
      <c r="H37" s="677"/>
      <c r="I37" s="677"/>
      <c r="J37" s="677"/>
      <c r="K37" s="677"/>
      <c r="L37" s="677"/>
      <c r="M37" s="677"/>
      <c r="N37" s="677"/>
      <c r="O37" s="677"/>
      <c r="P37" s="677"/>
      <c r="Q37" s="678"/>
      <c r="R37" s="679">
        <v>723897</v>
      </c>
      <c r="S37" s="680"/>
      <c r="T37" s="680"/>
      <c r="U37" s="680"/>
      <c r="V37" s="680"/>
      <c r="W37" s="680"/>
      <c r="X37" s="680"/>
      <c r="Y37" s="681"/>
      <c r="Z37" s="682">
        <v>4.2</v>
      </c>
      <c r="AA37" s="682"/>
      <c r="AB37" s="682"/>
      <c r="AC37" s="682"/>
      <c r="AD37" s="683" t="s">
        <v>129</v>
      </c>
      <c r="AE37" s="683"/>
      <c r="AF37" s="683"/>
      <c r="AG37" s="683"/>
      <c r="AH37" s="683"/>
      <c r="AI37" s="683"/>
      <c r="AJ37" s="683"/>
      <c r="AK37" s="683"/>
      <c r="AL37" s="684" t="s">
        <v>236</v>
      </c>
      <c r="AM37" s="685"/>
      <c r="AN37" s="685"/>
      <c r="AO37" s="686"/>
      <c r="AQ37" s="756" t="s">
        <v>335</v>
      </c>
      <c r="AR37" s="757"/>
      <c r="AS37" s="757"/>
      <c r="AT37" s="757"/>
      <c r="AU37" s="757"/>
      <c r="AV37" s="757"/>
      <c r="AW37" s="757"/>
      <c r="AX37" s="757"/>
      <c r="AY37" s="758"/>
      <c r="AZ37" s="679">
        <v>387384</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7872</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2585</v>
      </c>
      <c r="CS37" s="715"/>
      <c r="CT37" s="715"/>
      <c r="CU37" s="715"/>
      <c r="CV37" s="715"/>
      <c r="CW37" s="715"/>
      <c r="CX37" s="715"/>
      <c r="CY37" s="716"/>
      <c r="CZ37" s="684">
        <v>0</v>
      </c>
      <c r="DA37" s="713"/>
      <c r="DB37" s="713"/>
      <c r="DC37" s="717"/>
      <c r="DD37" s="688">
        <v>2585</v>
      </c>
      <c r="DE37" s="715"/>
      <c r="DF37" s="715"/>
      <c r="DG37" s="715"/>
      <c r="DH37" s="715"/>
      <c r="DI37" s="715"/>
      <c r="DJ37" s="715"/>
      <c r="DK37" s="716"/>
      <c r="DL37" s="688">
        <v>2585</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2">
      <c r="B38" s="724" t="s">
        <v>338</v>
      </c>
      <c r="C38" s="725"/>
      <c r="D38" s="725"/>
      <c r="E38" s="725"/>
      <c r="F38" s="725"/>
      <c r="G38" s="725"/>
      <c r="H38" s="725"/>
      <c r="I38" s="725"/>
      <c r="J38" s="725"/>
      <c r="K38" s="725"/>
      <c r="L38" s="725"/>
      <c r="M38" s="725"/>
      <c r="N38" s="725"/>
      <c r="O38" s="725"/>
      <c r="P38" s="725"/>
      <c r="Q38" s="726"/>
      <c r="R38" s="759">
        <v>17388663</v>
      </c>
      <c r="S38" s="760"/>
      <c r="T38" s="760"/>
      <c r="U38" s="760"/>
      <c r="V38" s="760"/>
      <c r="W38" s="760"/>
      <c r="X38" s="760"/>
      <c r="Y38" s="761"/>
      <c r="Z38" s="762">
        <v>100</v>
      </c>
      <c r="AA38" s="762"/>
      <c r="AB38" s="762"/>
      <c r="AC38" s="762"/>
      <c r="AD38" s="763">
        <v>9307101</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100194</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13399</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2573679</v>
      </c>
      <c r="CS38" s="680"/>
      <c r="CT38" s="680"/>
      <c r="CU38" s="680"/>
      <c r="CV38" s="680"/>
      <c r="CW38" s="680"/>
      <c r="CX38" s="680"/>
      <c r="CY38" s="681"/>
      <c r="CZ38" s="684">
        <v>15.2</v>
      </c>
      <c r="DA38" s="713"/>
      <c r="DB38" s="713"/>
      <c r="DC38" s="717"/>
      <c r="DD38" s="688">
        <v>2264740</v>
      </c>
      <c r="DE38" s="680"/>
      <c r="DF38" s="680"/>
      <c r="DG38" s="680"/>
      <c r="DH38" s="680"/>
      <c r="DI38" s="680"/>
      <c r="DJ38" s="680"/>
      <c r="DK38" s="681"/>
      <c r="DL38" s="688">
        <v>2070156</v>
      </c>
      <c r="DM38" s="680"/>
      <c r="DN38" s="680"/>
      <c r="DO38" s="680"/>
      <c r="DP38" s="680"/>
      <c r="DQ38" s="680"/>
      <c r="DR38" s="680"/>
      <c r="DS38" s="680"/>
      <c r="DT38" s="680"/>
      <c r="DU38" s="680"/>
      <c r="DV38" s="681"/>
      <c r="DW38" s="684">
        <v>20.6</v>
      </c>
      <c r="DX38" s="713"/>
      <c r="DY38" s="713"/>
      <c r="DZ38" s="713"/>
      <c r="EA38" s="713"/>
      <c r="EB38" s="713"/>
      <c r="EC38" s="714"/>
    </row>
    <row r="39" spans="2:133" ht="11.25" customHeight="1" x14ac:dyDescent="0.2">
      <c r="AQ39" s="756" t="s">
        <v>342</v>
      </c>
      <c r="AR39" s="757"/>
      <c r="AS39" s="757"/>
      <c r="AT39" s="757"/>
      <c r="AU39" s="757"/>
      <c r="AV39" s="757"/>
      <c r="AW39" s="757"/>
      <c r="AX39" s="757"/>
      <c r="AY39" s="758"/>
      <c r="AZ39" s="679">
        <v>22795</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116</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177946</v>
      </c>
      <c r="CS39" s="715"/>
      <c r="CT39" s="715"/>
      <c r="CU39" s="715"/>
      <c r="CV39" s="715"/>
      <c r="CW39" s="715"/>
      <c r="CX39" s="715"/>
      <c r="CY39" s="716"/>
      <c r="CZ39" s="684">
        <v>1.1000000000000001</v>
      </c>
      <c r="DA39" s="713"/>
      <c r="DB39" s="713"/>
      <c r="DC39" s="717"/>
      <c r="DD39" s="688">
        <v>59387</v>
      </c>
      <c r="DE39" s="715"/>
      <c r="DF39" s="715"/>
      <c r="DG39" s="715"/>
      <c r="DH39" s="715"/>
      <c r="DI39" s="715"/>
      <c r="DJ39" s="715"/>
      <c r="DK39" s="716"/>
      <c r="DL39" s="688" t="s">
        <v>236</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2">
      <c r="AQ40" s="756" t="s">
        <v>346</v>
      </c>
      <c r="AR40" s="757"/>
      <c r="AS40" s="757"/>
      <c r="AT40" s="757"/>
      <c r="AU40" s="757"/>
      <c r="AV40" s="757"/>
      <c r="AW40" s="757"/>
      <c r="AX40" s="757"/>
      <c r="AY40" s="758"/>
      <c r="AZ40" s="679">
        <v>481258</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236</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24860</v>
      </c>
      <c r="CS40" s="680"/>
      <c r="CT40" s="680"/>
      <c r="CU40" s="680"/>
      <c r="CV40" s="680"/>
      <c r="CW40" s="680"/>
      <c r="CX40" s="680"/>
      <c r="CY40" s="681"/>
      <c r="CZ40" s="684">
        <v>0.1</v>
      </c>
      <c r="DA40" s="713"/>
      <c r="DB40" s="713"/>
      <c r="DC40" s="717"/>
      <c r="DD40" s="688">
        <v>11000</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2">
      <c r="AQ41" s="766" t="s">
        <v>349</v>
      </c>
      <c r="AR41" s="767"/>
      <c r="AS41" s="767"/>
      <c r="AT41" s="767"/>
      <c r="AU41" s="767"/>
      <c r="AV41" s="767"/>
      <c r="AW41" s="767"/>
      <c r="AX41" s="767"/>
      <c r="AY41" s="768"/>
      <c r="AZ41" s="759">
        <v>1373586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311</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2406028</v>
      </c>
      <c r="CS42" s="680"/>
      <c r="CT42" s="680"/>
      <c r="CU42" s="680"/>
      <c r="CV42" s="680"/>
      <c r="CW42" s="680"/>
      <c r="CX42" s="680"/>
      <c r="CY42" s="681"/>
      <c r="CZ42" s="684">
        <v>14.2</v>
      </c>
      <c r="DA42" s="685"/>
      <c r="DB42" s="685"/>
      <c r="DC42" s="780"/>
      <c r="DD42" s="688">
        <v>118810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36352</v>
      </c>
      <c r="CS43" s="715"/>
      <c r="CT43" s="715"/>
      <c r="CU43" s="715"/>
      <c r="CV43" s="715"/>
      <c r="CW43" s="715"/>
      <c r="CX43" s="715"/>
      <c r="CY43" s="716"/>
      <c r="CZ43" s="684">
        <v>0.2</v>
      </c>
      <c r="DA43" s="713"/>
      <c r="DB43" s="713"/>
      <c r="DC43" s="717"/>
      <c r="DD43" s="688">
        <v>36352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356</v>
      </c>
      <c r="CD44" s="791" t="s">
        <v>308</v>
      </c>
      <c r="CE44" s="792"/>
      <c r="CF44" s="676" t="s">
        <v>357</v>
      </c>
      <c r="CG44" s="677"/>
      <c r="CH44" s="677"/>
      <c r="CI44" s="677"/>
      <c r="CJ44" s="677"/>
      <c r="CK44" s="677"/>
      <c r="CL44" s="677"/>
      <c r="CM44" s="677"/>
      <c r="CN44" s="677"/>
      <c r="CO44" s="677"/>
      <c r="CP44" s="677"/>
      <c r="CQ44" s="678"/>
      <c r="CR44" s="679">
        <v>2372143</v>
      </c>
      <c r="CS44" s="680"/>
      <c r="CT44" s="680"/>
      <c r="CU44" s="680"/>
      <c r="CV44" s="680"/>
      <c r="CW44" s="680"/>
      <c r="CX44" s="680"/>
      <c r="CY44" s="681"/>
      <c r="CZ44" s="684">
        <v>14</v>
      </c>
      <c r="DA44" s="685"/>
      <c r="DB44" s="685"/>
      <c r="DC44" s="780"/>
      <c r="DD44" s="688">
        <v>117023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358</v>
      </c>
      <c r="CG45" s="677"/>
      <c r="CH45" s="677"/>
      <c r="CI45" s="677"/>
      <c r="CJ45" s="677"/>
      <c r="CK45" s="677"/>
      <c r="CL45" s="677"/>
      <c r="CM45" s="677"/>
      <c r="CN45" s="677"/>
      <c r="CO45" s="677"/>
      <c r="CP45" s="677"/>
      <c r="CQ45" s="678"/>
      <c r="CR45" s="679">
        <v>838126</v>
      </c>
      <c r="CS45" s="715"/>
      <c r="CT45" s="715"/>
      <c r="CU45" s="715"/>
      <c r="CV45" s="715"/>
      <c r="CW45" s="715"/>
      <c r="CX45" s="715"/>
      <c r="CY45" s="716"/>
      <c r="CZ45" s="684">
        <v>4.9000000000000004</v>
      </c>
      <c r="DA45" s="713"/>
      <c r="DB45" s="713"/>
      <c r="DC45" s="717"/>
      <c r="DD45" s="688">
        <v>25985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359</v>
      </c>
      <c r="CG46" s="677"/>
      <c r="CH46" s="677"/>
      <c r="CI46" s="677"/>
      <c r="CJ46" s="677"/>
      <c r="CK46" s="677"/>
      <c r="CL46" s="677"/>
      <c r="CM46" s="677"/>
      <c r="CN46" s="677"/>
      <c r="CO46" s="677"/>
      <c r="CP46" s="677"/>
      <c r="CQ46" s="678"/>
      <c r="CR46" s="679">
        <v>1465961</v>
      </c>
      <c r="CS46" s="680"/>
      <c r="CT46" s="680"/>
      <c r="CU46" s="680"/>
      <c r="CV46" s="680"/>
      <c r="CW46" s="680"/>
      <c r="CX46" s="680"/>
      <c r="CY46" s="681"/>
      <c r="CZ46" s="684">
        <v>8.6999999999999993</v>
      </c>
      <c r="DA46" s="685"/>
      <c r="DB46" s="685"/>
      <c r="DC46" s="780"/>
      <c r="DD46" s="688">
        <v>77752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360</v>
      </c>
      <c r="CG47" s="677"/>
      <c r="CH47" s="677"/>
      <c r="CI47" s="677"/>
      <c r="CJ47" s="677"/>
      <c r="CK47" s="677"/>
      <c r="CL47" s="677"/>
      <c r="CM47" s="677"/>
      <c r="CN47" s="677"/>
      <c r="CO47" s="677"/>
      <c r="CP47" s="677"/>
      <c r="CQ47" s="678"/>
      <c r="CR47" s="679">
        <v>33885</v>
      </c>
      <c r="CS47" s="715"/>
      <c r="CT47" s="715"/>
      <c r="CU47" s="715"/>
      <c r="CV47" s="715"/>
      <c r="CW47" s="715"/>
      <c r="CX47" s="715"/>
      <c r="CY47" s="716"/>
      <c r="CZ47" s="684">
        <v>0.2</v>
      </c>
      <c r="DA47" s="713"/>
      <c r="DB47" s="713"/>
      <c r="DC47" s="717"/>
      <c r="DD47" s="688">
        <v>1787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361</v>
      </c>
      <c r="CG48" s="677"/>
      <c r="CH48" s="677"/>
      <c r="CI48" s="677"/>
      <c r="CJ48" s="677"/>
      <c r="CK48" s="677"/>
      <c r="CL48" s="677"/>
      <c r="CM48" s="677"/>
      <c r="CN48" s="677"/>
      <c r="CO48" s="677"/>
      <c r="CP48" s="677"/>
      <c r="CQ48" s="678"/>
      <c r="CR48" s="679" t="s">
        <v>236</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362</v>
      </c>
      <c r="CE49" s="725"/>
      <c r="CF49" s="725"/>
      <c r="CG49" s="725"/>
      <c r="CH49" s="725"/>
      <c r="CI49" s="725"/>
      <c r="CJ49" s="725"/>
      <c r="CK49" s="725"/>
      <c r="CL49" s="725"/>
      <c r="CM49" s="725"/>
      <c r="CN49" s="725"/>
      <c r="CO49" s="725"/>
      <c r="CP49" s="725"/>
      <c r="CQ49" s="726"/>
      <c r="CR49" s="759">
        <v>16938630</v>
      </c>
      <c r="CS49" s="749"/>
      <c r="CT49" s="749"/>
      <c r="CU49" s="749"/>
      <c r="CV49" s="749"/>
      <c r="CW49" s="749"/>
      <c r="CX49" s="749"/>
      <c r="CY49" s="781"/>
      <c r="CZ49" s="764">
        <v>100</v>
      </c>
      <c r="DA49" s="782"/>
      <c r="DB49" s="782"/>
      <c r="DC49" s="783"/>
      <c r="DD49" s="784">
        <v>11251754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w+mjKPpQinqaRIaqcRfB/Cmth9NMN8g0a/ThERWRGnPtp4wkcm/1kCGxqv9ewCnMYTEFZjECbxyzowAZTPEu8w==" saltValue="ZDhtMUXmLjVQ4R4FE0PG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385</v>
      </c>
      <c r="C7" s="812"/>
      <c r="D7" s="812"/>
      <c r="E7" s="812"/>
      <c r="F7" s="812"/>
      <c r="G7" s="812"/>
      <c r="H7" s="812"/>
      <c r="I7" s="812"/>
      <c r="J7" s="812"/>
      <c r="K7" s="812"/>
      <c r="L7" s="812"/>
      <c r="M7" s="812"/>
      <c r="N7" s="812"/>
      <c r="O7" s="812"/>
      <c r="P7" s="813"/>
      <c r="Q7" s="814">
        <v>17492</v>
      </c>
      <c r="R7" s="815"/>
      <c r="S7" s="815"/>
      <c r="T7" s="815"/>
      <c r="U7" s="815"/>
      <c r="V7" s="815">
        <v>17042</v>
      </c>
      <c r="W7" s="815"/>
      <c r="X7" s="815"/>
      <c r="Y7" s="815"/>
      <c r="Z7" s="815"/>
      <c r="AA7" s="815">
        <v>450</v>
      </c>
      <c r="AB7" s="815"/>
      <c r="AC7" s="815"/>
      <c r="AD7" s="815"/>
      <c r="AE7" s="816"/>
      <c r="AF7" s="817">
        <v>333</v>
      </c>
      <c r="AG7" s="818"/>
      <c r="AH7" s="818"/>
      <c r="AI7" s="818"/>
      <c r="AJ7" s="819"/>
      <c r="AK7" s="854">
        <v>65</v>
      </c>
      <c r="AL7" s="855"/>
      <c r="AM7" s="855"/>
      <c r="AN7" s="855"/>
      <c r="AO7" s="855"/>
      <c r="AP7" s="855">
        <v>17629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3</v>
      </c>
      <c r="CI7" s="852"/>
      <c r="CJ7" s="852"/>
      <c r="CK7" s="852"/>
      <c r="CL7" s="853"/>
      <c r="CM7" s="851">
        <v>1838</v>
      </c>
      <c r="CN7" s="852"/>
      <c r="CO7" s="852"/>
      <c r="CP7" s="852"/>
      <c r="CQ7" s="853"/>
      <c r="CR7" s="851">
        <v>19</v>
      </c>
      <c r="CS7" s="852"/>
      <c r="CT7" s="852"/>
      <c r="CU7" s="852"/>
      <c r="CV7" s="853"/>
      <c r="CW7" s="851" t="s">
        <v>585</v>
      </c>
      <c r="CX7" s="852"/>
      <c r="CY7" s="852"/>
      <c r="CZ7" s="852"/>
      <c r="DA7" s="853"/>
      <c r="DB7" s="851" t="s">
        <v>586</v>
      </c>
      <c r="DC7" s="852"/>
      <c r="DD7" s="852"/>
      <c r="DE7" s="852"/>
      <c r="DF7" s="853"/>
      <c r="DG7" s="851" t="s">
        <v>585</v>
      </c>
      <c r="DH7" s="852"/>
      <c r="DI7" s="852"/>
      <c r="DJ7" s="852"/>
      <c r="DK7" s="853"/>
      <c r="DL7" s="851" t="s">
        <v>587</v>
      </c>
      <c r="DM7" s="852"/>
      <c r="DN7" s="852"/>
      <c r="DO7" s="852"/>
      <c r="DP7" s="853"/>
      <c r="DQ7" s="851" t="s">
        <v>588</v>
      </c>
      <c r="DR7" s="852"/>
      <c r="DS7" s="852"/>
      <c r="DT7" s="852"/>
      <c r="DU7" s="853"/>
      <c r="DV7" s="832"/>
      <c r="DW7" s="833"/>
      <c r="DX7" s="833"/>
      <c r="DY7" s="833"/>
      <c r="DZ7" s="834"/>
      <c r="EA7" s="254"/>
    </row>
    <row r="8" spans="1:131" s="255" customFormat="1" ht="26.25" customHeight="1" x14ac:dyDescent="0.2">
      <c r="A8" s="261">
        <v>2</v>
      </c>
      <c r="B8" s="835" t="s">
        <v>386</v>
      </c>
      <c r="C8" s="836"/>
      <c r="D8" s="836"/>
      <c r="E8" s="836"/>
      <c r="F8" s="836"/>
      <c r="G8" s="836"/>
      <c r="H8" s="836"/>
      <c r="I8" s="836"/>
      <c r="J8" s="836"/>
      <c r="K8" s="836"/>
      <c r="L8" s="836"/>
      <c r="M8" s="836"/>
      <c r="N8" s="836"/>
      <c r="O8" s="836"/>
      <c r="P8" s="837"/>
      <c r="Q8" s="838">
        <v>544</v>
      </c>
      <c r="R8" s="839"/>
      <c r="S8" s="839"/>
      <c r="T8" s="839"/>
      <c r="U8" s="839"/>
      <c r="V8" s="839">
        <v>544</v>
      </c>
      <c r="W8" s="839"/>
      <c r="X8" s="839"/>
      <c r="Y8" s="839"/>
      <c r="Z8" s="839"/>
      <c r="AA8" s="839" t="s">
        <v>577</v>
      </c>
      <c r="AB8" s="839"/>
      <c r="AC8" s="839"/>
      <c r="AD8" s="839"/>
      <c r="AE8" s="840"/>
      <c r="AF8" s="841" t="s">
        <v>129</v>
      </c>
      <c r="AG8" s="842"/>
      <c r="AH8" s="842"/>
      <c r="AI8" s="842"/>
      <c r="AJ8" s="843"/>
      <c r="AK8" s="844">
        <v>523</v>
      </c>
      <c r="AL8" s="845"/>
      <c r="AM8" s="845"/>
      <c r="AN8" s="845"/>
      <c r="AO8" s="845"/>
      <c r="AP8" s="845">
        <v>7688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4</v>
      </c>
      <c r="CI8" s="862"/>
      <c r="CJ8" s="862"/>
      <c r="CK8" s="862"/>
      <c r="CL8" s="863"/>
      <c r="CM8" s="861">
        <v>241</v>
      </c>
      <c r="CN8" s="862"/>
      <c r="CO8" s="862"/>
      <c r="CP8" s="862"/>
      <c r="CQ8" s="863"/>
      <c r="CR8" s="861">
        <v>104</v>
      </c>
      <c r="CS8" s="862"/>
      <c r="CT8" s="862"/>
      <c r="CU8" s="862"/>
      <c r="CV8" s="863"/>
      <c r="CW8" s="861">
        <v>28</v>
      </c>
      <c r="CX8" s="862"/>
      <c r="CY8" s="862"/>
      <c r="CZ8" s="862"/>
      <c r="DA8" s="863"/>
      <c r="DB8" s="861" t="s">
        <v>589</v>
      </c>
      <c r="DC8" s="862"/>
      <c r="DD8" s="862"/>
      <c r="DE8" s="862"/>
      <c r="DF8" s="863"/>
      <c r="DG8" s="861" t="s">
        <v>585</v>
      </c>
      <c r="DH8" s="862"/>
      <c r="DI8" s="862"/>
      <c r="DJ8" s="862"/>
      <c r="DK8" s="863"/>
      <c r="DL8" s="861" t="s">
        <v>588</v>
      </c>
      <c r="DM8" s="862"/>
      <c r="DN8" s="862"/>
      <c r="DO8" s="862"/>
      <c r="DP8" s="863"/>
      <c r="DQ8" s="861" t="s">
        <v>590</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v>17513</v>
      </c>
      <c r="R23" s="874"/>
      <c r="S23" s="874"/>
      <c r="T23" s="874"/>
      <c r="U23" s="874"/>
      <c r="V23" s="874">
        <v>17063</v>
      </c>
      <c r="W23" s="874"/>
      <c r="X23" s="874"/>
      <c r="Y23" s="874"/>
      <c r="Z23" s="874"/>
      <c r="AA23" s="874">
        <v>450</v>
      </c>
      <c r="AB23" s="874"/>
      <c r="AC23" s="874"/>
      <c r="AD23" s="874"/>
      <c r="AE23" s="875"/>
      <c r="AF23" s="876">
        <v>333</v>
      </c>
      <c r="AG23" s="874"/>
      <c r="AH23" s="874"/>
      <c r="AI23" s="874"/>
      <c r="AJ23" s="877"/>
      <c r="AK23" s="878"/>
      <c r="AL23" s="879"/>
      <c r="AM23" s="879"/>
      <c r="AN23" s="879"/>
      <c r="AO23" s="879"/>
      <c r="AP23" s="874">
        <f>SUM(AP7+AP8)</f>
        <v>25317</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6436</v>
      </c>
      <c r="R28" s="903"/>
      <c r="S28" s="903"/>
      <c r="T28" s="903"/>
      <c r="U28" s="903"/>
      <c r="V28" s="903">
        <v>6432</v>
      </c>
      <c r="W28" s="903"/>
      <c r="X28" s="903"/>
      <c r="Y28" s="903"/>
      <c r="Z28" s="903"/>
      <c r="AA28" s="903">
        <v>4</v>
      </c>
      <c r="AB28" s="903"/>
      <c r="AC28" s="903"/>
      <c r="AD28" s="903"/>
      <c r="AE28" s="904"/>
      <c r="AF28" s="905">
        <v>4</v>
      </c>
      <c r="AG28" s="903"/>
      <c r="AH28" s="903"/>
      <c r="AI28" s="903"/>
      <c r="AJ28" s="906"/>
      <c r="AK28" s="907">
        <v>546</v>
      </c>
      <c r="AL28" s="898"/>
      <c r="AM28" s="898"/>
      <c r="AN28" s="898"/>
      <c r="AO28" s="898"/>
      <c r="AP28" s="898">
        <v>75</v>
      </c>
      <c r="AQ28" s="898"/>
      <c r="AR28" s="898"/>
      <c r="AS28" s="898"/>
      <c r="AT28" s="898"/>
      <c r="AU28" s="898" t="s">
        <v>578</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5126</v>
      </c>
      <c r="R29" s="839"/>
      <c r="S29" s="839"/>
      <c r="T29" s="839"/>
      <c r="U29" s="839"/>
      <c r="V29" s="839">
        <v>5026</v>
      </c>
      <c r="W29" s="839"/>
      <c r="X29" s="839"/>
      <c r="Y29" s="839"/>
      <c r="Z29" s="839"/>
      <c r="AA29" s="839">
        <v>100</v>
      </c>
      <c r="AB29" s="839"/>
      <c r="AC29" s="839"/>
      <c r="AD29" s="839"/>
      <c r="AE29" s="840"/>
      <c r="AF29" s="841">
        <v>100</v>
      </c>
      <c r="AG29" s="842"/>
      <c r="AH29" s="842"/>
      <c r="AI29" s="842"/>
      <c r="AJ29" s="843"/>
      <c r="AK29" s="910">
        <v>733205</v>
      </c>
      <c r="AL29" s="911"/>
      <c r="AM29" s="911"/>
      <c r="AN29" s="911"/>
      <c r="AO29" s="911"/>
      <c r="AP29" s="911" t="s">
        <v>579</v>
      </c>
      <c r="AQ29" s="911"/>
      <c r="AR29" s="911"/>
      <c r="AS29" s="911"/>
      <c r="AT29" s="911"/>
      <c r="AU29" s="911" t="s">
        <v>580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751</v>
      </c>
      <c r="R30" s="839"/>
      <c r="S30" s="839"/>
      <c r="T30" s="839"/>
      <c r="U30" s="839"/>
      <c r="V30" s="839">
        <v>712</v>
      </c>
      <c r="W30" s="839"/>
      <c r="X30" s="839"/>
      <c r="Y30" s="839"/>
      <c r="Z30" s="839"/>
      <c r="AA30" s="839">
        <v>39</v>
      </c>
      <c r="AB30" s="839"/>
      <c r="AC30" s="839"/>
      <c r="AD30" s="839"/>
      <c r="AE30" s="840"/>
      <c r="AF30" s="841">
        <v>39</v>
      </c>
      <c r="AG30" s="842"/>
      <c r="AH30" s="842"/>
      <c r="AI30" s="842"/>
      <c r="AJ30" s="843"/>
      <c r="AK30" s="910">
        <v>142158</v>
      </c>
      <c r="AL30" s="911"/>
      <c r="AM30" s="911"/>
      <c r="AN30" s="911"/>
      <c r="AO30" s="911"/>
      <c r="AP30" s="911" t="s">
        <v>579</v>
      </c>
      <c r="AQ30" s="911"/>
      <c r="AR30" s="911"/>
      <c r="AS30" s="911"/>
      <c r="AT30" s="911"/>
      <c r="AU30" s="911" t="s">
        <v>580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2628</v>
      </c>
      <c r="R31" s="839"/>
      <c r="S31" s="839"/>
      <c r="T31" s="839"/>
      <c r="U31" s="839"/>
      <c r="V31" s="839">
        <v>2665</v>
      </c>
      <c r="W31" s="839"/>
      <c r="X31" s="839"/>
      <c r="Y31" s="839"/>
      <c r="Z31" s="839"/>
      <c r="AA31" s="839">
        <v>-37</v>
      </c>
      <c r="AB31" s="839"/>
      <c r="AC31" s="839"/>
      <c r="AD31" s="839"/>
      <c r="AE31" s="840"/>
      <c r="AF31" s="841">
        <v>764</v>
      </c>
      <c r="AG31" s="842"/>
      <c r="AH31" s="842"/>
      <c r="AI31" s="842"/>
      <c r="AJ31" s="843"/>
      <c r="AK31" s="910">
        <v>390</v>
      </c>
      <c r="AL31" s="911"/>
      <c r="AM31" s="911"/>
      <c r="AN31" s="911"/>
      <c r="AO31" s="911"/>
      <c r="AP31" s="911">
        <v>2398</v>
      </c>
      <c r="AQ31" s="911"/>
      <c r="AR31" s="911"/>
      <c r="AS31" s="911"/>
      <c r="AT31" s="911"/>
      <c r="AU31" s="911">
        <v>1403</v>
      </c>
      <c r="AV31" s="911"/>
      <c r="AW31" s="911"/>
      <c r="AX31" s="911"/>
      <c r="AY31" s="911"/>
      <c r="AZ31" s="912" t="s">
        <v>593</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405</v>
      </c>
      <c r="C32" s="836"/>
      <c r="D32" s="836"/>
      <c r="E32" s="836"/>
      <c r="F32" s="836"/>
      <c r="G32" s="836"/>
      <c r="H32" s="836"/>
      <c r="I32" s="836"/>
      <c r="J32" s="836"/>
      <c r="K32" s="836"/>
      <c r="L32" s="836"/>
      <c r="M32" s="836"/>
      <c r="N32" s="836"/>
      <c r="O32" s="836"/>
      <c r="P32" s="837"/>
      <c r="Q32" s="838">
        <v>1193</v>
      </c>
      <c r="R32" s="839"/>
      <c r="S32" s="839"/>
      <c r="T32" s="839"/>
      <c r="U32" s="839"/>
      <c r="V32" s="839">
        <v>1328</v>
      </c>
      <c r="W32" s="839"/>
      <c r="X32" s="839"/>
      <c r="Y32" s="839"/>
      <c r="Z32" s="839"/>
      <c r="AA32" s="839">
        <v>-135</v>
      </c>
      <c r="AB32" s="839"/>
      <c r="AC32" s="839"/>
      <c r="AD32" s="839"/>
      <c r="AE32" s="840"/>
      <c r="AF32" s="841">
        <v>60</v>
      </c>
      <c r="AG32" s="842"/>
      <c r="AH32" s="842"/>
      <c r="AI32" s="842"/>
      <c r="AJ32" s="843"/>
      <c r="AK32" s="910">
        <v>23</v>
      </c>
      <c r="AL32" s="911"/>
      <c r="AM32" s="911"/>
      <c r="AN32" s="911"/>
      <c r="AO32" s="911"/>
      <c r="AP32" s="911">
        <v>4788</v>
      </c>
      <c r="AQ32" s="911"/>
      <c r="AR32" s="911"/>
      <c r="AS32" s="911"/>
      <c r="AT32" s="911"/>
      <c r="AU32" s="912" t="s">
        <v>577</v>
      </c>
      <c r="AV32" s="912"/>
      <c r="AW32" s="912"/>
      <c r="AX32" s="912"/>
      <c r="AY32" s="912"/>
      <c r="AZ32" s="912" t="s">
        <v>593</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406</v>
      </c>
      <c r="C33" s="836"/>
      <c r="D33" s="836"/>
      <c r="E33" s="836"/>
      <c r="F33" s="836"/>
      <c r="G33" s="836"/>
      <c r="H33" s="836"/>
      <c r="I33" s="836"/>
      <c r="J33" s="836"/>
      <c r="K33" s="836"/>
      <c r="L33" s="836"/>
      <c r="M33" s="836"/>
      <c r="N33" s="836"/>
      <c r="O33" s="836"/>
      <c r="P33" s="837"/>
      <c r="Q33" s="838">
        <v>422</v>
      </c>
      <c r="R33" s="839"/>
      <c r="S33" s="839"/>
      <c r="T33" s="839"/>
      <c r="U33" s="839"/>
      <c r="V33" s="839">
        <v>417</v>
      </c>
      <c r="W33" s="839"/>
      <c r="X33" s="839"/>
      <c r="Y33" s="839"/>
      <c r="Z33" s="839"/>
      <c r="AA33" s="839">
        <v>5</v>
      </c>
      <c r="AB33" s="839"/>
      <c r="AC33" s="839"/>
      <c r="AD33" s="839"/>
      <c r="AE33" s="840"/>
      <c r="AF33" s="841" t="s">
        <v>129</v>
      </c>
      <c r="AG33" s="842"/>
      <c r="AH33" s="842"/>
      <c r="AI33" s="842"/>
      <c r="AJ33" s="843"/>
      <c r="AK33" s="910">
        <v>100</v>
      </c>
      <c r="AL33" s="911"/>
      <c r="AM33" s="911"/>
      <c r="AN33" s="911"/>
      <c r="AO33" s="911"/>
      <c r="AP33" s="911">
        <v>715</v>
      </c>
      <c r="AQ33" s="911"/>
      <c r="AR33" s="911"/>
      <c r="AS33" s="911"/>
      <c r="AT33" s="911"/>
      <c r="AU33" s="911">
        <v>294</v>
      </c>
      <c r="AV33" s="911"/>
      <c r="AW33" s="911"/>
      <c r="AX33" s="911"/>
      <c r="AY33" s="911"/>
      <c r="AZ33" s="912" t="s">
        <v>593</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408</v>
      </c>
      <c r="C34" s="836"/>
      <c r="D34" s="836"/>
      <c r="E34" s="836"/>
      <c r="F34" s="836"/>
      <c r="G34" s="836"/>
      <c r="H34" s="836"/>
      <c r="I34" s="836"/>
      <c r="J34" s="836"/>
      <c r="K34" s="836"/>
      <c r="L34" s="836"/>
      <c r="M34" s="836"/>
      <c r="N34" s="836"/>
      <c r="O34" s="836"/>
      <c r="P34" s="837"/>
      <c r="Q34" s="838">
        <v>1113</v>
      </c>
      <c r="R34" s="839"/>
      <c r="S34" s="839"/>
      <c r="T34" s="839"/>
      <c r="U34" s="839"/>
      <c r="V34" s="839">
        <v>1110</v>
      </c>
      <c r="W34" s="839"/>
      <c r="X34" s="839"/>
      <c r="Y34" s="839"/>
      <c r="Z34" s="839"/>
      <c r="AA34" s="839">
        <v>3</v>
      </c>
      <c r="AB34" s="839"/>
      <c r="AC34" s="839"/>
      <c r="AD34" s="839"/>
      <c r="AE34" s="840"/>
      <c r="AF34" s="841">
        <v>0</v>
      </c>
      <c r="AG34" s="842"/>
      <c r="AH34" s="842"/>
      <c r="AI34" s="842"/>
      <c r="AJ34" s="843"/>
      <c r="AK34" s="910">
        <v>619</v>
      </c>
      <c r="AL34" s="911"/>
      <c r="AM34" s="911"/>
      <c r="AN34" s="911"/>
      <c r="AO34" s="911"/>
      <c r="AP34" s="911">
        <v>5048</v>
      </c>
      <c r="AQ34" s="911"/>
      <c r="AR34" s="911"/>
      <c r="AS34" s="911"/>
      <c r="AT34" s="911"/>
      <c r="AU34" s="911">
        <v>4412</v>
      </c>
      <c r="AV34" s="911"/>
      <c r="AW34" s="911"/>
      <c r="AX34" s="911"/>
      <c r="AY34" s="911"/>
      <c r="AZ34" s="912" t="s">
        <v>593</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967</v>
      </c>
      <c r="AG63" s="922"/>
      <c r="AH63" s="922"/>
      <c r="AI63" s="922"/>
      <c r="AJ63" s="923"/>
      <c r="AK63" s="924"/>
      <c r="AL63" s="919"/>
      <c r="AM63" s="919"/>
      <c r="AN63" s="919"/>
      <c r="AO63" s="919"/>
      <c r="AP63" s="922">
        <f>SUM(AP28+AP31+AP32+AP33+AP34)</f>
        <v>13024</v>
      </c>
      <c r="AQ63" s="922"/>
      <c r="AR63" s="922"/>
      <c r="AS63" s="922"/>
      <c r="AT63" s="922"/>
      <c r="AU63" s="922">
        <f>SUM(AU31:AY34)</f>
        <v>6109</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413</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414</v>
      </c>
      <c r="AB66" s="798"/>
      <c r="AC66" s="798"/>
      <c r="AD66" s="798"/>
      <c r="AE66" s="799"/>
      <c r="AF66" s="932" t="s">
        <v>415</v>
      </c>
      <c r="AG66" s="893"/>
      <c r="AH66" s="893"/>
      <c r="AI66" s="893"/>
      <c r="AJ66" s="933"/>
      <c r="AK66" s="797" t="s">
        <v>396</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583</v>
      </c>
      <c r="C68" s="950"/>
      <c r="D68" s="950"/>
      <c r="E68" s="950"/>
      <c r="F68" s="950"/>
      <c r="G68" s="950"/>
      <c r="H68" s="950"/>
      <c r="I68" s="950"/>
      <c r="J68" s="950"/>
      <c r="K68" s="950"/>
      <c r="L68" s="950"/>
      <c r="M68" s="950"/>
      <c r="N68" s="950"/>
      <c r="O68" s="950"/>
      <c r="P68" s="951"/>
      <c r="Q68" s="952">
        <v>4857</v>
      </c>
      <c r="R68" s="946"/>
      <c r="S68" s="946"/>
      <c r="T68" s="946"/>
      <c r="U68" s="946"/>
      <c r="V68" s="946">
        <v>3573</v>
      </c>
      <c r="W68" s="946"/>
      <c r="X68" s="946"/>
      <c r="Y68" s="946"/>
      <c r="Z68" s="946"/>
      <c r="AA68" s="946">
        <v>1284</v>
      </c>
      <c r="AB68" s="946"/>
      <c r="AC68" s="946"/>
      <c r="AD68" s="946"/>
      <c r="AE68" s="946"/>
      <c r="AF68" s="946">
        <v>1284</v>
      </c>
      <c r="AG68" s="946"/>
      <c r="AH68" s="946"/>
      <c r="AI68" s="946"/>
      <c r="AJ68" s="946"/>
      <c r="AK68" s="946">
        <v>636</v>
      </c>
      <c r="AL68" s="946"/>
      <c r="AM68" s="946"/>
      <c r="AN68" s="946"/>
      <c r="AO68" s="946"/>
      <c r="AP68" s="946" t="s">
        <v>591</v>
      </c>
      <c r="AQ68" s="946"/>
      <c r="AR68" s="946"/>
      <c r="AS68" s="946"/>
      <c r="AT68" s="946"/>
      <c r="AU68" s="946" t="s">
        <v>587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584</v>
      </c>
      <c r="C69" s="954"/>
      <c r="D69" s="954"/>
      <c r="E69" s="954"/>
      <c r="F69" s="954"/>
      <c r="G69" s="954"/>
      <c r="H69" s="954"/>
      <c r="I69" s="954"/>
      <c r="J69" s="954"/>
      <c r="K69" s="954"/>
      <c r="L69" s="954"/>
      <c r="M69" s="954"/>
      <c r="N69" s="954"/>
      <c r="O69" s="954"/>
      <c r="P69" s="955"/>
      <c r="Q69" s="956">
        <v>904813</v>
      </c>
      <c r="R69" s="911"/>
      <c r="S69" s="911"/>
      <c r="T69" s="911"/>
      <c r="U69" s="911"/>
      <c r="V69" s="911">
        <v>891291</v>
      </c>
      <c r="W69" s="911"/>
      <c r="X69" s="911"/>
      <c r="Y69" s="911"/>
      <c r="Z69" s="911"/>
      <c r="AA69" s="911">
        <v>13521</v>
      </c>
      <c r="AB69" s="911"/>
      <c r="AC69" s="911"/>
      <c r="AD69" s="911"/>
      <c r="AE69" s="911"/>
      <c r="AF69" s="911">
        <v>13521</v>
      </c>
      <c r="AG69" s="911"/>
      <c r="AH69" s="911"/>
      <c r="AI69" s="911"/>
      <c r="AJ69" s="911"/>
      <c r="AK69" s="911">
        <v>6476</v>
      </c>
      <c r="AL69" s="911"/>
      <c r="AM69" s="911"/>
      <c r="AN69" s="911"/>
      <c r="AO69" s="911"/>
      <c r="AP69" s="911" t="s">
        <v>588</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SUM(AF68:AJ69)</f>
        <v>14805</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f>
        <v>123</v>
      </c>
      <c r="CS102" s="930"/>
      <c r="CT102" s="930"/>
      <c r="CU102" s="930"/>
      <c r="CV102" s="973"/>
      <c r="CW102" s="972">
        <v>28</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307</v>
      </c>
      <c r="AG109" s="975"/>
      <c r="AH109" s="975"/>
      <c r="AI109" s="975"/>
      <c r="AJ109" s="976"/>
      <c r="AK109" s="974" t="s">
        <v>306</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307</v>
      </c>
      <c r="BW109" s="975"/>
      <c r="BX109" s="975"/>
      <c r="BY109" s="975"/>
      <c r="BZ109" s="976"/>
      <c r="CA109" s="974" t="s">
        <v>306</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307</v>
      </c>
      <c r="DM109" s="975"/>
      <c r="DN109" s="975"/>
      <c r="DO109" s="975"/>
      <c r="DP109" s="976"/>
      <c r="DQ109" s="974" t="s">
        <v>306</v>
      </c>
      <c r="DR109" s="975"/>
      <c r="DS109" s="975"/>
      <c r="DT109" s="975"/>
      <c r="DU109" s="976"/>
      <c r="DV109" s="974" t="s">
        <v>428</v>
      </c>
      <c r="DW109" s="975"/>
      <c r="DX109" s="975"/>
      <c r="DY109" s="975"/>
      <c r="DZ109" s="977"/>
    </row>
    <row r="110" spans="1:131" s="246"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2394061</v>
      </c>
      <c r="AB110" s="982"/>
      <c r="AC110" s="982"/>
      <c r="AD110" s="982"/>
      <c r="AE110" s="983"/>
      <c r="AF110" s="984">
        <v>2318462</v>
      </c>
      <c r="AG110" s="982"/>
      <c r="AH110" s="982"/>
      <c r="AI110" s="982"/>
      <c r="AJ110" s="983"/>
      <c r="AK110" s="984">
        <v>2163299</v>
      </c>
      <c r="AL110" s="982"/>
      <c r="AM110" s="982"/>
      <c r="AN110" s="982"/>
      <c r="AO110" s="983"/>
      <c r="AP110" s="985">
        <v>25.4</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25734363</v>
      </c>
      <c r="BR110" s="1017"/>
      <c r="BS110" s="1017"/>
      <c r="BT110" s="1017"/>
      <c r="BU110" s="1017"/>
      <c r="BV110" s="1017">
        <v>25065707</v>
      </c>
      <c r="BW110" s="1017"/>
      <c r="BX110" s="1017"/>
      <c r="BY110" s="1017"/>
      <c r="BZ110" s="1017"/>
      <c r="CA110" s="1017">
        <v>25316746</v>
      </c>
      <c r="CB110" s="1017"/>
      <c r="CC110" s="1017"/>
      <c r="CD110" s="1017"/>
      <c r="CE110" s="1017"/>
      <c r="CF110" s="1031">
        <v>297.60000000000002</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129</v>
      </c>
      <c r="DM110" s="1017"/>
      <c r="DN110" s="1017"/>
      <c r="DO110" s="1017"/>
      <c r="DP110" s="1017"/>
      <c r="DQ110" s="1017" t="s">
        <v>435</v>
      </c>
      <c r="DR110" s="1017"/>
      <c r="DS110" s="1017"/>
      <c r="DT110" s="1017"/>
      <c r="DU110" s="1017"/>
      <c r="DV110" s="1018" t="s">
        <v>435</v>
      </c>
      <c r="DW110" s="1018"/>
      <c r="DX110" s="1018"/>
      <c r="DY110" s="1018"/>
      <c r="DZ110" s="1019"/>
    </row>
    <row r="111" spans="1:131" s="246" customFormat="1" ht="26.25" customHeight="1" x14ac:dyDescent="0.2">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434</v>
      </c>
      <c r="AG111" s="1024"/>
      <c r="AH111" s="1024"/>
      <c r="AI111" s="1024"/>
      <c r="AJ111" s="1025"/>
      <c r="AK111" s="1026" t="s">
        <v>434</v>
      </c>
      <c r="AL111" s="1024"/>
      <c r="AM111" s="1024"/>
      <c r="AN111" s="1024"/>
      <c r="AO111" s="1025"/>
      <c r="AP111" s="1027" t="s">
        <v>435</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t="s">
        <v>129</v>
      </c>
      <c r="BW111" s="1010"/>
      <c r="BX111" s="1010"/>
      <c r="BY111" s="1010"/>
      <c r="BZ111" s="1010"/>
      <c r="CA111" s="1010" t="s">
        <v>434</v>
      </c>
      <c r="CB111" s="1010"/>
      <c r="CC111" s="1010"/>
      <c r="CD111" s="1010"/>
      <c r="CE111" s="1010"/>
      <c r="CF111" s="1004" t="s">
        <v>129</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2">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6898935</v>
      </c>
      <c r="BR112" s="1010"/>
      <c r="BS112" s="1010"/>
      <c r="BT112" s="1010"/>
      <c r="BU112" s="1010"/>
      <c r="BV112" s="1010">
        <v>6694979</v>
      </c>
      <c r="BW112" s="1010"/>
      <c r="BX112" s="1010"/>
      <c r="BY112" s="1010"/>
      <c r="BZ112" s="1010"/>
      <c r="CA112" s="1010">
        <v>6109245</v>
      </c>
      <c r="CB112" s="1010"/>
      <c r="CC112" s="1010"/>
      <c r="CD112" s="1010"/>
      <c r="CE112" s="1010"/>
      <c r="CF112" s="1004">
        <v>71.8</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2">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852876</v>
      </c>
      <c r="AB113" s="1024"/>
      <c r="AC113" s="1024"/>
      <c r="AD113" s="1024"/>
      <c r="AE113" s="1025"/>
      <c r="AF113" s="1026">
        <v>843457</v>
      </c>
      <c r="AG113" s="1024"/>
      <c r="AH113" s="1024"/>
      <c r="AI113" s="1024"/>
      <c r="AJ113" s="1025"/>
      <c r="AK113" s="1026">
        <v>826396</v>
      </c>
      <c r="AL113" s="1024"/>
      <c r="AM113" s="1024"/>
      <c r="AN113" s="1024"/>
      <c r="AO113" s="1025"/>
      <c r="AP113" s="1027">
        <v>9.6999999999999993</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t="s">
        <v>129</v>
      </c>
      <c r="BR113" s="1010"/>
      <c r="BS113" s="1010"/>
      <c r="BT113" s="1010"/>
      <c r="BU113" s="1010"/>
      <c r="BV113" s="1010" t="s">
        <v>129</v>
      </c>
      <c r="BW113" s="1010"/>
      <c r="BX113" s="1010"/>
      <c r="BY113" s="1010"/>
      <c r="BZ113" s="1010"/>
      <c r="CA113" s="1010" t="s">
        <v>129</v>
      </c>
      <c r="CB113" s="1010"/>
      <c r="CC113" s="1010"/>
      <c r="CD113" s="1010"/>
      <c r="CE113" s="1010"/>
      <c r="CF113" s="1004" t="s">
        <v>129</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2">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129</v>
      </c>
      <c r="AB114" s="1049"/>
      <c r="AC114" s="1049"/>
      <c r="AD114" s="1049"/>
      <c r="AE114" s="1050"/>
      <c r="AF114" s="1051" t="s">
        <v>129</v>
      </c>
      <c r="AG114" s="1049"/>
      <c r="AH114" s="1049"/>
      <c r="AI114" s="1049"/>
      <c r="AJ114" s="1050"/>
      <c r="AK114" s="1051" t="s">
        <v>129</v>
      </c>
      <c r="AL114" s="1049"/>
      <c r="AM114" s="1049"/>
      <c r="AN114" s="1049"/>
      <c r="AO114" s="1050"/>
      <c r="AP114" s="1052" t="s">
        <v>129</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3219475</v>
      </c>
      <c r="BR114" s="1010"/>
      <c r="BS114" s="1010"/>
      <c r="BT114" s="1010"/>
      <c r="BU114" s="1010"/>
      <c r="BV114" s="1010">
        <v>2909116</v>
      </c>
      <c r="BW114" s="1010"/>
      <c r="BX114" s="1010"/>
      <c r="BY114" s="1010"/>
      <c r="BZ114" s="1010"/>
      <c r="CA114" s="1010">
        <v>2737410</v>
      </c>
      <c r="CB114" s="1010"/>
      <c r="CC114" s="1010"/>
      <c r="CD114" s="1010"/>
      <c r="CE114" s="1010"/>
      <c r="CF114" s="1004">
        <v>32.200000000000003</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2">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129</v>
      </c>
      <c r="AB115" s="1024"/>
      <c r="AC115" s="1024"/>
      <c r="AD115" s="1024"/>
      <c r="AE115" s="1025"/>
      <c r="AF115" s="1026" t="s">
        <v>129</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129</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2">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129</v>
      </c>
      <c r="AG116" s="1049"/>
      <c r="AH116" s="1049"/>
      <c r="AI116" s="1049"/>
      <c r="AJ116" s="1050"/>
      <c r="AK116" s="1051" t="s">
        <v>129</v>
      </c>
      <c r="AL116" s="1049"/>
      <c r="AM116" s="1049"/>
      <c r="AN116" s="1049"/>
      <c r="AO116" s="1050"/>
      <c r="AP116" s="1052" t="s">
        <v>129</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2">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3246937</v>
      </c>
      <c r="AB117" s="1067"/>
      <c r="AC117" s="1067"/>
      <c r="AD117" s="1067"/>
      <c r="AE117" s="1068"/>
      <c r="AF117" s="1069">
        <v>3161919</v>
      </c>
      <c r="AG117" s="1067"/>
      <c r="AH117" s="1067"/>
      <c r="AI117" s="1067"/>
      <c r="AJ117" s="1068"/>
      <c r="AK117" s="1069">
        <v>2989695</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411</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411</v>
      </c>
      <c r="DM117" s="1049"/>
      <c r="DN117" s="1049"/>
      <c r="DO117" s="1049"/>
      <c r="DP117" s="1050"/>
      <c r="DQ117" s="1051" t="s">
        <v>129</v>
      </c>
      <c r="DR117" s="1049"/>
      <c r="DS117" s="1049"/>
      <c r="DT117" s="1049"/>
      <c r="DU117" s="1050"/>
      <c r="DV117" s="1052" t="s">
        <v>458</v>
      </c>
      <c r="DW117" s="1053"/>
      <c r="DX117" s="1053"/>
      <c r="DY117" s="1053"/>
      <c r="DZ117" s="1054"/>
    </row>
    <row r="118" spans="1:130" s="246"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307</v>
      </c>
      <c r="AG118" s="975"/>
      <c r="AH118" s="975"/>
      <c r="AI118" s="975"/>
      <c r="AJ118" s="976"/>
      <c r="AK118" s="974" t="s">
        <v>306</v>
      </c>
      <c r="AL118" s="975"/>
      <c r="AM118" s="975"/>
      <c r="AN118" s="975"/>
      <c r="AO118" s="976"/>
      <c r="AP118" s="1061" t="s">
        <v>428</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460</v>
      </c>
      <c r="BW118" s="1088"/>
      <c r="BX118" s="1088"/>
      <c r="BY118" s="1088"/>
      <c r="BZ118" s="1088"/>
      <c r="CA118" s="1088" t="s">
        <v>129</v>
      </c>
      <c r="CB118" s="1088"/>
      <c r="CC118" s="1088"/>
      <c r="CD118" s="1088"/>
      <c r="CE118" s="1088"/>
      <c r="CF118" s="1004" t="s">
        <v>411</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460</v>
      </c>
      <c r="DR118" s="1049"/>
      <c r="DS118" s="1049"/>
      <c r="DT118" s="1049"/>
      <c r="DU118" s="1050"/>
      <c r="DV118" s="1052" t="s">
        <v>129</v>
      </c>
      <c r="DW118" s="1053"/>
      <c r="DX118" s="1053"/>
      <c r="DY118" s="1053"/>
      <c r="DZ118" s="1054"/>
    </row>
    <row r="119" spans="1:130" s="246"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458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462</v>
      </c>
      <c r="BP119" s="1096"/>
      <c r="BQ119" s="1087">
        <v>35852773</v>
      </c>
      <c r="BR119" s="1088"/>
      <c r="BS119" s="1088"/>
      <c r="BT119" s="1088"/>
      <c r="BU119" s="1088"/>
      <c r="BV119" s="1088">
        <v>34669802</v>
      </c>
      <c r="BW119" s="1088"/>
      <c r="BX119" s="1088"/>
      <c r="BY119" s="1088"/>
      <c r="BZ119" s="1088"/>
      <c r="CA119" s="1088">
        <v>34163401</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2">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411</v>
      </c>
      <c r="AL120" s="1049"/>
      <c r="AM120" s="1049"/>
      <c r="AN120" s="1049"/>
      <c r="AO120" s="1050"/>
      <c r="AP120" s="1052" t="s">
        <v>129</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982559</v>
      </c>
      <c r="BR120" s="1017"/>
      <c r="BS120" s="1017"/>
      <c r="BT120" s="1017"/>
      <c r="BU120" s="1017"/>
      <c r="BV120" s="1017">
        <v>1183371</v>
      </c>
      <c r="BW120" s="1017"/>
      <c r="BX120" s="1017"/>
      <c r="BY120" s="1017"/>
      <c r="BZ120" s="1017"/>
      <c r="CA120" s="1017">
        <v>1571859</v>
      </c>
      <c r="CB120" s="1017"/>
      <c r="CC120" s="1017"/>
      <c r="CD120" s="1017"/>
      <c r="CE120" s="1017"/>
      <c r="CF120" s="1031">
        <v>18.5</v>
      </c>
      <c r="CG120" s="1032"/>
      <c r="CH120" s="1032"/>
      <c r="CI120" s="1032"/>
      <c r="CJ120" s="1032"/>
      <c r="CK120" s="1097" t="s">
        <v>466</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5159448</v>
      </c>
      <c r="DH120" s="1017"/>
      <c r="DI120" s="1017"/>
      <c r="DJ120" s="1017"/>
      <c r="DK120" s="1017"/>
      <c r="DL120" s="1017">
        <v>4861369</v>
      </c>
      <c r="DM120" s="1017"/>
      <c r="DN120" s="1017"/>
      <c r="DO120" s="1017"/>
      <c r="DP120" s="1017"/>
      <c r="DQ120" s="1017">
        <v>4411854</v>
      </c>
      <c r="DR120" s="1017"/>
      <c r="DS120" s="1017"/>
      <c r="DT120" s="1017"/>
      <c r="DU120" s="1017"/>
      <c r="DV120" s="1018">
        <v>51.9</v>
      </c>
      <c r="DW120" s="1018"/>
      <c r="DX120" s="1018"/>
      <c r="DY120" s="1018"/>
      <c r="DZ120" s="1019"/>
    </row>
    <row r="121" spans="1:130" s="246" customFormat="1" ht="26.25" customHeight="1" x14ac:dyDescent="0.2">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4122399</v>
      </c>
      <c r="BR121" s="1010"/>
      <c r="BS121" s="1010"/>
      <c r="BT121" s="1010"/>
      <c r="BU121" s="1010"/>
      <c r="BV121" s="1010">
        <v>3752977</v>
      </c>
      <c r="BW121" s="1010"/>
      <c r="BX121" s="1010"/>
      <c r="BY121" s="1010"/>
      <c r="BZ121" s="1010"/>
      <c r="CA121" s="1010">
        <v>3300067</v>
      </c>
      <c r="CB121" s="1010"/>
      <c r="CC121" s="1010"/>
      <c r="CD121" s="1010"/>
      <c r="CE121" s="1010"/>
      <c r="CF121" s="1004">
        <v>38.799999999999997</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1452458</v>
      </c>
      <c r="DH121" s="1010"/>
      <c r="DI121" s="1010"/>
      <c r="DJ121" s="1010"/>
      <c r="DK121" s="1010"/>
      <c r="DL121" s="1010">
        <v>1459738</v>
      </c>
      <c r="DM121" s="1010"/>
      <c r="DN121" s="1010"/>
      <c r="DO121" s="1010"/>
      <c r="DP121" s="1010"/>
      <c r="DQ121" s="1010">
        <v>1402985</v>
      </c>
      <c r="DR121" s="1010"/>
      <c r="DS121" s="1010"/>
      <c r="DT121" s="1010"/>
      <c r="DU121" s="1010"/>
      <c r="DV121" s="1011">
        <v>16.5</v>
      </c>
      <c r="DW121" s="1011"/>
      <c r="DX121" s="1011"/>
      <c r="DY121" s="1011"/>
      <c r="DZ121" s="1012"/>
    </row>
    <row r="122" spans="1:130" s="246" customFormat="1" ht="26.25" customHeight="1" x14ac:dyDescent="0.2">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15623410</v>
      </c>
      <c r="BR122" s="1088"/>
      <c r="BS122" s="1088"/>
      <c r="BT122" s="1088"/>
      <c r="BU122" s="1088"/>
      <c r="BV122" s="1088">
        <v>15679153</v>
      </c>
      <c r="BW122" s="1088"/>
      <c r="BX122" s="1088"/>
      <c r="BY122" s="1088"/>
      <c r="BZ122" s="1088"/>
      <c r="CA122" s="1088">
        <v>15944599</v>
      </c>
      <c r="CB122" s="1088"/>
      <c r="CC122" s="1088"/>
      <c r="CD122" s="1088"/>
      <c r="CE122" s="1088"/>
      <c r="CF122" s="1108">
        <v>187.4</v>
      </c>
      <c r="CG122" s="1109"/>
      <c r="CH122" s="1109"/>
      <c r="CI122" s="1109"/>
      <c r="CJ122" s="1109"/>
      <c r="CK122" s="1100"/>
      <c r="CL122" s="1101"/>
      <c r="CM122" s="1101"/>
      <c r="CN122" s="1101"/>
      <c r="CO122" s="1102"/>
      <c r="CP122" s="1110" t="s">
        <v>406</v>
      </c>
      <c r="CQ122" s="1111"/>
      <c r="CR122" s="1111"/>
      <c r="CS122" s="1111"/>
      <c r="CT122" s="1111"/>
      <c r="CU122" s="1111"/>
      <c r="CV122" s="1111"/>
      <c r="CW122" s="1111"/>
      <c r="CX122" s="1111"/>
      <c r="CY122" s="1111"/>
      <c r="CZ122" s="1111"/>
      <c r="DA122" s="1111"/>
      <c r="DB122" s="1111"/>
      <c r="DC122" s="1111"/>
      <c r="DD122" s="1111"/>
      <c r="DE122" s="1111"/>
      <c r="DF122" s="1112"/>
      <c r="DG122" s="1009">
        <v>286029</v>
      </c>
      <c r="DH122" s="1010"/>
      <c r="DI122" s="1010"/>
      <c r="DJ122" s="1010"/>
      <c r="DK122" s="1010"/>
      <c r="DL122" s="1010">
        <v>373872</v>
      </c>
      <c r="DM122" s="1010"/>
      <c r="DN122" s="1010"/>
      <c r="DO122" s="1010"/>
      <c r="DP122" s="1010"/>
      <c r="DQ122" s="1010">
        <v>294406</v>
      </c>
      <c r="DR122" s="1010"/>
      <c r="DS122" s="1010"/>
      <c r="DT122" s="1010"/>
      <c r="DU122" s="1010"/>
      <c r="DV122" s="1011">
        <v>3.5</v>
      </c>
      <c r="DW122" s="1011"/>
      <c r="DX122" s="1011"/>
      <c r="DY122" s="1011"/>
      <c r="DZ122" s="1012"/>
    </row>
    <row r="123" spans="1:130" s="246" customFormat="1" ht="26.25" customHeight="1" x14ac:dyDescent="0.2">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470</v>
      </c>
      <c r="BP123" s="1096"/>
      <c r="BQ123" s="1155">
        <v>20728368</v>
      </c>
      <c r="BR123" s="1156"/>
      <c r="BS123" s="1156"/>
      <c r="BT123" s="1156"/>
      <c r="BU123" s="1156"/>
      <c r="BV123" s="1156">
        <v>20615501</v>
      </c>
      <c r="BW123" s="1156"/>
      <c r="BX123" s="1156"/>
      <c r="BY123" s="1156"/>
      <c r="BZ123" s="1156"/>
      <c r="CA123" s="1156">
        <v>20816525</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129</v>
      </c>
      <c r="DR123" s="1049"/>
      <c r="DS123" s="1049"/>
      <c r="DT123" s="1049"/>
      <c r="DU123" s="1050"/>
      <c r="DV123" s="1052" t="s">
        <v>129</v>
      </c>
      <c r="DW123" s="1053"/>
      <c r="DX123" s="1053"/>
      <c r="DY123" s="1053"/>
      <c r="DZ123" s="1054"/>
    </row>
    <row r="124" spans="1:130" s="246" customFormat="1" ht="26.25" customHeight="1" thickBot="1" x14ac:dyDescent="0.25">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177.6</v>
      </c>
      <c r="BR124" s="1118"/>
      <c r="BS124" s="1118"/>
      <c r="BT124" s="1118"/>
      <c r="BU124" s="1118"/>
      <c r="BV124" s="1118">
        <v>166.1</v>
      </c>
      <c r="BW124" s="1118"/>
      <c r="BX124" s="1118"/>
      <c r="BY124" s="1118"/>
      <c r="BZ124" s="1118"/>
      <c r="CA124" s="1118">
        <v>156.80000000000001</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v>1000</v>
      </c>
      <c r="DH124" s="1074"/>
      <c r="DI124" s="1074"/>
      <c r="DJ124" s="1074"/>
      <c r="DK124" s="1075"/>
      <c r="DL124" s="1073" t="s">
        <v>411</v>
      </c>
      <c r="DM124" s="1074"/>
      <c r="DN124" s="1074"/>
      <c r="DO124" s="1074"/>
      <c r="DP124" s="1075"/>
      <c r="DQ124" s="1073" t="s">
        <v>411</v>
      </c>
      <c r="DR124" s="1074"/>
      <c r="DS124" s="1074"/>
      <c r="DT124" s="1074"/>
      <c r="DU124" s="1075"/>
      <c r="DV124" s="1076" t="s">
        <v>129</v>
      </c>
      <c r="DW124" s="1077"/>
      <c r="DX124" s="1077"/>
      <c r="DY124" s="1077"/>
      <c r="DZ124" s="1078"/>
    </row>
    <row r="125" spans="1:130" s="246" customFormat="1" ht="26.25" customHeight="1" x14ac:dyDescent="0.2">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411</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5">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411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2">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411</v>
      </c>
      <c r="DM127" s="1010"/>
      <c r="DN127" s="1010"/>
      <c r="DO127" s="1010"/>
      <c r="DP127" s="1010"/>
      <c r="DQ127" s="1010" t="s">
        <v>129</v>
      </c>
      <c r="DR127" s="1010"/>
      <c r="DS127" s="1010"/>
      <c r="DT127" s="1010"/>
      <c r="DU127" s="1010"/>
      <c r="DV127" s="1011" t="s">
        <v>411</v>
      </c>
      <c r="DW127" s="1011"/>
      <c r="DX127" s="1011"/>
      <c r="DY127" s="1011"/>
      <c r="DZ127" s="1012"/>
    </row>
    <row r="128" spans="1:130" s="246" customFormat="1" ht="26.25" customHeight="1" thickBot="1" x14ac:dyDescent="0.25">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430449</v>
      </c>
      <c r="AB128" s="1138"/>
      <c r="AC128" s="1138"/>
      <c r="AD128" s="1138"/>
      <c r="AE128" s="1139"/>
      <c r="AF128" s="1140">
        <v>425430</v>
      </c>
      <c r="AG128" s="1138"/>
      <c r="AH128" s="1138"/>
      <c r="AI128" s="1138"/>
      <c r="AJ128" s="1139"/>
      <c r="AK128" s="1140">
        <v>414523</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129</v>
      </c>
      <c r="BG128" s="1145"/>
      <c r="BH128" s="1145"/>
      <c r="BI128" s="1145"/>
      <c r="BJ128" s="1145"/>
      <c r="BK128" s="1145"/>
      <c r="BL128" s="1146"/>
      <c r="BM128" s="1144">
        <v>13.36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9856367</v>
      </c>
      <c r="AB129" s="1049"/>
      <c r="AC129" s="1049"/>
      <c r="AD129" s="1049"/>
      <c r="AE129" s="1050"/>
      <c r="AF129" s="1051">
        <v>9805522</v>
      </c>
      <c r="AG129" s="1049"/>
      <c r="AH129" s="1049"/>
      <c r="AI129" s="1049"/>
      <c r="AJ129" s="1050"/>
      <c r="AK129" s="1051">
        <v>9858875</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129</v>
      </c>
      <c r="BG129" s="1159"/>
      <c r="BH129" s="1159"/>
      <c r="BI129" s="1159"/>
      <c r="BJ129" s="1159"/>
      <c r="BK129" s="1159"/>
      <c r="BL129" s="1160"/>
      <c r="BM129" s="1158">
        <v>18.36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1340763</v>
      </c>
      <c r="AB130" s="1049"/>
      <c r="AC130" s="1049"/>
      <c r="AD130" s="1049"/>
      <c r="AE130" s="1050"/>
      <c r="AF130" s="1051">
        <v>1345392</v>
      </c>
      <c r="AG130" s="1049"/>
      <c r="AH130" s="1049"/>
      <c r="AI130" s="1049"/>
      <c r="AJ130" s="1050"/>
      <c r="AK130" s="1051">
        <v>1351415</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8515604</v>
      </c>
      <c r="AB131" s="1074"/>
      <c r="AC131" s="1074"/>
      <c r="AD131" s="1074"/>
      <c r="AE131" s="1075"/>
      <c r="AF131" s="1073">
        <v>8460130</v>
      </c>
      <c r="AG131" s="1074"/>
      <c r="AH131" s="1074"/>
      <c r="AI131" s="1074"/>
      <c r="AJ131" s="1075"/>
      <c r="AK131" s="1073">
        <v>8507460</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156.80000000000001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17.329657409999999</v>
      </c>
      <c r="AB132" s="1190"/>
      <c r="AC132" s="1190"/>
      <c r="AD132" s="1190"/>
      <c r="AE132" s="1191"/>
      <c r="AF132" s="1192">
        <v>16.442974280000001</v>
      </c>
      <c r="AG132" s="1190"/>
      <c r="AH132" s="1190"/>
      <c r="AI132" s="1190"/>
      <c r="AJ132" s="1191"/>
      <c r="AK132" s="1192">
        <v>14.38451665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18.3</v>
      </c>
      <c r="AB133" s="1173"/>
      <c r="AC133" s="1173"/>
      <c r="AD133" s="1173"/>
      <c r="AE133" s="1174"/>
      <c r="AF133" s="1172">
        <v>17.5</v>
      </c>
      <c r="AG133" s="1173"/>
      <c r="AH133" s="1173"/>
      <c r="AI133" s="1173"/>
      <c r="AJ133" s="1174"/>
      <c r="AK133" s="1172">
        <v>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Q7vEBjf+J8sXOaeFpgLKozbV5lprabL78d5t1r1LQepxXmQfQvvhfF3rTZ/aEBFIy8gTqZL/f0LCPatNWM95Q==" saltValue="AVwJJv4XLufEUnK2v1I/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DE526KHff0XJ40B3LuXyLxADcbJA6GDyENR8TaTxQZs3ffJM+pMeLPJajPy+hPI6F5IpzcyQya/m5kaSGBSQg==" saltValue="uU5YwKK7cmZLHYAOVaPS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lymnJMl1E3stmv9IScBOadRhW2fILdbSC5EZftz90q28xEuaCwtW9OuuhvZMSvqWUpBkPwqWoGzWgR5YTCdOA==" saltValue="NBqLNd+n9deow4RzF1Mn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2462899</v>
      </c>
      <c r="AP9" s="312">
        <v>56269</v>
      </c>
      <c r="AQ9" s="313">
        <v>90414</v>
      </c>
      <c r="AR9" s="314">
        <v>-37.799999999999997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196798</v>
      </c>
      <c r="AP10" s="315">
        <v>4496</v>
      </c>
      <c r="AQ10" s="316">
        <v>7325</v>
      </c>
      <c r="AR10" s="317">
        <v>-38.6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12</v>
      </c>
      <c r="AP11" s="315">
        <v>0</v>
      </c>
      <c r="AQ11" s="316">
        <v>9426</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1167</v>
      </c>
      <c r="AR12" s="317" t="s">
        <v>508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3</v>
      </c>
      <c r="AR13" s="317" t="s">
        <v>508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226670</v>
      </c>
      <c r="AP14" s="315">
        <v>5179</v>
      </c>
      <c r="AQ14" s="316">
        <v>4078</v>
      </c>
      <c r="AR14" s="317">
        <v>27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36352</v>
      </c>
      <c r="AP15" s="315">
        <v>831</v>
      </c>
      <c r="AQ15" s="316">
        <v>2195</v>
      </c>
      <c r="AR15" s="317">
        <v>-62.1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-109638</v>
      </c>
      <c r="AP16" s="315">
        <v>-2505</v>
      </c>
      <c r="AQ16" s="316">
        <v>-8893</v>
      </c>
      <c r="AR16" s="317">
        <v>-71.8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2813093</v>
      </c>
      <c r="AP17" s="315">
        <v>64270</v>
      </c>
      <c r="AQ17" s="316">
        <v>105714</v>
      </c>
      <c r="AR17" s="317">
        <v>-39.200000000000003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6.31</v>
      </c>
      <c r="AP21" s="328">
        <v>10.07</v>
      </c>
      <c r="AQ21" s="329">
        <v>-3.76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96.9</v>
      </c>
      <c r="AP22" s="333">
        <v>97.6</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2163299</v>
      </c>
      <c r="AP32" s="342">
        <v>49424</v>
      </c>
      <c r="AQ32" s="343">
        <v>67110</v>
      </c>
      <c r="AR32" s="344">
        <v>-26.4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v>6</v>
      </c>
      <c r="AR34" s="344" t="s">
        <v>508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826396</v>
      </c>
      <c r="AP35" s="342">
        <v>18880</v>
      </c>
      <c r="AQ35" s="343">
        <v>17795</v>
      </c>
      <c r="AR35" s="344">
        <v>6.1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t="s">
        <v>508</v>
      </c>
      <c r="AP36" s="342" t="s">
        <v>508</v>
      </c>
      <c r="AQ36" s="343">
        <v>2500</v>
      </c>
      <c r="AR36" s="344" t="s">
        <v>508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508</v>
      </c>
      <c r="AP37" s="342" t="s">
        <v>508</v>
      </c>
      <c r="AQ37" s="343">
        <v>1001</v>
      </c>
      <c r="AR37" s="344" t="s">
        <v>508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4</v>
      </c>
      <c r="AR38" s="334" t="s">
        <v>508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-414523</v>
      </c>
      <c r="AP39" s="342">
        <v>-9470</v>
      </c>
      <c r="AQ39" s="343">
        <v>-3748</v>
      </c>
      <c r="AR39" s="344">
        <v>152.69999999999999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-1351415</v>
      </c>
      <c r="AP40" s="342">
        <v>-30875</v>
      </c>
      <c r="AQ40" s="343">
        <v>-58908</v>
      </c>
      <c r="AR40" s="344">
        <v>-47.6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1223757</v>
      </c>
      <c r="AP41" s="342">
        <v>27959</v>
      </c>
      <c r="AQ41" s="343">
        <v>25761</v>
      </c>
      <c r="AR41" s="344">
        <v>8.5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818188</v>
      </c>
      <c r="AN51" s="364">
        <v>17588</v>
      </c>
      <c r="AO51" s="365">
        <v>9.6</v>
      </c>
      <c r="AP51" s="366">
        <v>106614</v>
      </c>
      <c r="AQ51" s="367">
        <v>17.2</v>
      </c>
      <c r="AR51" s="368">
        <v>-7.6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443836</v>
      </c>
      <c r="AN52" s="372">
        <v>9541</v>
      </c>
      <c r="AO52" s="373">
        <v>40</v>
      </c>
      <c r="AP52" s="374">
        <v>45545</v>
      </c>
      <c r="AQ52" s="375">
        <v>20.7</v>
      </c>
      <c r="AR52" s="376">
        <v>19.3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1047751</v>
      </c>
      <c r="AN53" s="364">
        <v>22821</v>
      </c>
      <c r="AO53" s="365">
        <v>29.8</v>
      </c>
      <c r="AP53" s="366">
        <v>85459</v>
      </c>
      <c r="AQ53" s="367">
        <v>-19.8</v>
      </c>
      <c r="AR53" s="368">
        <v>49.6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580842</v>
      </c>
      <c r="AN54" s="372">
        <v>12651</v>
      </c>
      <c r="AO54" s="373">
        <v>32.6</v>
      </c>
      <c r="AP54" s="374">
        <v>44378</v>
      </c>
      <c r="AQ54" s="375">
        <v>-2.6</v>
      </c>
      <c r="AR54" s="376">
        <v>35.200000000000003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1703050</v>
      </c>
      <c r="AN55" s="364">
        <v>37700</v>
      </c>
      <c r="AO55" s="365">
        <v>65.2</v>
      </c>
      <c r="AP55" s="366">
        <v>83280</v>
      </c>
      <c r="AQ55" s="367">
        <v>-2.5</v>
      </c>
      <c r="AR55" s="368">
        <v>67.7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1325103</v>
      </c>
      <c r="AN56" s="372">
        <v>29333</v>
      </c>
      <c r="AO56" s="373">
        <v>131.9</v>
      </c>
      <c r="AP56" s="374">
        <v>43123</v>
      </c>
      <c r="AQ56" s="375">
        <v>-2.8</v>
      </c>
      <c r="AR56" s="376">
        <v>134.69999999999999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1698911</v>
      </c>
      <c r="AN57" s="364">
        <v>38220</v>
      </c>
      <c r="AO57" s="365">
        <v>1.4</v>
      </c>
      <c r="AP57" s="366">
        <v>88968</v>
      </c>
      <c r="AQ57" s="367">
        <v>6.8</v>
      </c>
      <c r="AR57" s="368">
        <v>-5.4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553022</v>
      </c>
      <c r="AN58" s="372">
        <v>12441</v>
      </c>
      <c r="AO58" s="373">
        <v>-57.6</v>
      </c>
      <c r="AP58" s="374">
        <v>45482</v>
      </c>
      <c r="AQ58" s="375">
        <v>5.5</v>
      </c>
      <c r="AR58" s="376">
        <v>-63.1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2372143</v>
      </c>
      <c r="AN59" s="364">
        <v>54196</v>
      </c>
      <c r="AO59" s="365">
        <v>41.8</v>
      </c>
      <c r="AP59" s="366">
        <v>85173</v>
      </c>
      <c r="AQ59" s="367">
        <v>-4.3</v>
      </c>
      <c r="AR59" s="368">
        <v>46.1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1465961</v>
      </c>
      <c r="AN60" s="372">
        <v>33492</v>
      </c>
      <c r="AO60" s="373">
        <v>169.2</v>
      </c>
      <c r="AP60" s="374">
        <v>43913</v>
      </c>
      <c r="AQ60" s="375">
        <v>-3.4</v>
      </c>
      <c r="AR60" s="376">
        <v>172.6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1528009</v>
      </c>
      <c r="AN61" s="379">
        <v>34105</v>
      </c>
      <c r="AO61" s="380">
        <v>29.6</v>
      </c>
      <c r="AP61" s="381">
        <v>89899</v>
      </c>
      <c r="AQ61" s="382">
        <v>-0.5</v>
      </c>
      <c r="AR61" s="368">
        <v>30.1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873753</v>
      </c>
      <c r="AN62" s="372">
        <v>19492</v>
      </c>
      <c r="AO62" s="373">
        <v>63.2</v>
      </c>
      <c r="AP62" s="374">
        <v>44488</v>
      </c>
      <c r="AQ62" s="375">
        <v>3.5</v>
      </c>
      <c r="AR62" s="376">
        <v>59.7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5LBeSqBuukNIyGJsSkuB166EE9mPtfXs2t3ku6yBIZ2aAL9jD9aiJl/ityCvn4qMUfStVfg0OdHdc3QUX+uUg==" saltValue="ZYoVh+Dfr2SoluDUm5jT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QVxKaieHrTsuWK1PHm3AKvROPOq1GHEEMnuab1UOmb+Zt4CMsqr7psMjwW1rc7IQyQhRJcFfQxxdTO/43dBTw==" saltValue="FcwmL18j8BJf5gXBNS4Z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xx6I6PvLQou76rCpZJBNAnFqctanV2MEZFcxGO6y9dI2bJEhEBSGGYF1wwjtPozH7I1xqHSAUfefR6med6d4w==" saltValue="K2qXmxzgFD6AdAFua+A9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32" t="s">
        <v>3</v>
      </c>
      <c r="D47" s="1232"/>
      <c r="E47" s="1233"/>
      <c r="F47" s="11">
        <v>3.23</v>
      </c>
      <c r="G47" s="12">
        <v>2.29</v>
      </c>
      <c r="H47" s="12">
        <v>4.71</v>
      </c>
      <c r="I47" s="12">
        <v>5.62</v>
      </c>
      <c r="J47" s="13">
        <v>7.94</v>
      </c>
    </row>
    <row r="48" spans="2:10" ht="57.75" customHeight="1" x14ac:dyDescent="0.2">
      <c r="B48" s="14"/>
      <c r="C48" s="1234" t="s">
        <v>4</v>
      </c>
      <c r="D48" s="1234"/>
      <c r="E48" s="1235"/>
      <c r="F48" s="15">
        <v>0.75</v>
      </c>
      <c r="G48" s="16">
        <v>3.95</v>
      </c>
      <c r="H48" s="16">
        <v>1.76</v>
      </c>
      <c r="I48" s="16">
        <v>3.2</v>
      </c>
      <c r="J48" s="17">
        <v>3.38</v>
      </c>
    </row>
    <row r="49" spans="2:10" ht="57.75" customHeight="1" thickBot="1" x14ac:dyDescent="0.25">
      <c r="B49" s="18"/>
      <c r="C49" s="1236" t="s">
        <v>5</v>
      </c>
      <c r="D49" s="1236"/>
      <c r="E49" s="1237"/>
      <c r="F49" s="19" t="s">
        <v>555</v>
      </c>
      <c r="G49" s="20">
        <v>1.93</v>
      </c>
      <c r="H49" s="20" t="s">
        <v>556</v>
      </c>
      <c r="I49" s="20">
        <v>1.43</v>
      </c>
      <c r="J49" s="21">
        <v>0.8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KXktCrtGOxkoUImSzOisfxO3VDVTXZ+6Z8Qt6DqowsukjEOuEPakgHLLkKM7zts3ndBAdG6/wxLRfXJvoFRNQ==" saltValue="q23J9uK3HdxB2i1111lm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2020-03-19T07:58:27Z</cp:lastPrinted>
  <dcterms:created xsi:type="dcterms:W3CDTF">2020-02-10T03:29:45Z</dcterms:created>
  <dcterms:modified xsi:type="dcterms:W3CDTF">2020-09-18T02:21:13Z</dcterms:modified>
  <cp:category/>
</cp:coreProperties>
</file>