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7_財政状況資料集\H30決算\99_送付用\2回目\"/>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BE35" i="10"/>
  <c r="AM35" i="10"/>
  <c r="BW34" i="10"/>
  <c r="BW35" i="10" s="1"/>
  <c r="CO34" i="10" s="1"/>
  <c r="CO35" i="10" s="1"/>
  <c r="CO36" i="10" s="1"/>
  <c r="CO37" i="10" s="1"/>
  <c r="CO38" i="10" s="1"/>
  <c r="CO39" i="10" s="1"/>
  <c r="CO40" i="10" s="1"/>
  <c r="AM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E34" i="10" l="1"/>
</calcChain>
</file>

<file path=xl/sharedStrings.xml><?xml version="1.0" encoding="utf-8"?>
<sst xmlns="http://schemas.openxmlformats.org/spreadsheetml/2006/main" count="1159" uniqueCount="602">
  <si>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</si>
  <si>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</si>
  <si>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</si>
  <si>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</si>
  <si>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</si>
  <si>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</si>
  <si>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</si>
  <si>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</si>
  <si>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</si>
  <si>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</si>
  <si>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</si>
  <si>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</si>
  <si>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</si>
  <si>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</si>
  <si>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</si>
  <si>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</si>
  <si>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</si>
  <si>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</si>
  <si>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</si>
  <si>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</si>
  <si>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</si>
  <si>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</si>
  <si>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</si>
  <si>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</si>
  <si>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</si>
  <si>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</si>
  <si>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</si>
  <si>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</si>
  <si>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</si>
  <si>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</si>
  <si>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</si>
  <si>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</si>
  <si>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</si>
  <si>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</si>
  <si>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</si>
  <si>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</si>
  <si>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</si>
  <si>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</si>
  <si>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</si>
  <si>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</si>
  <si>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</si>
  <si>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</si>
  <si>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</si>
  <si>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</si>
  <si>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</si>
  <si>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</si>
  <si>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</si>
  <si>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</si>
  <si>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</si>
  <si>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</si>
  <si>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</si>
  <si>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</si>
  <si>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</si>
  <si>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</si>
  <si>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</si>
  <si>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</si>
  <si>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</si>
  <si>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</si>
  <si>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</si>
  <si>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</si>
  <si>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</si>
  <si>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</si>
  <si>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</si>
  <si>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</si>
  <si>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</si>
  <si>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</si>
  <si>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</si>
  <si>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</si>
  <si>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</si>
  <si>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</si>
  <si>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</si>
  <si>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</si>
  <si>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</si>
  <si>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</si>
  <si>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</si>
  <si>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</si>
  <si>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</si>
  <si>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</si>
  <si>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</si>
  <si>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</si>
  <si>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</si>
  <si>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</si>
  <si>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</si>
  <si>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</si>
  <si>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</si>
  <si>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</si>
  <si>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</si>
  <si>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</si>
  <si>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</si>
  <si>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</si>
  <si>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</si>
  <si>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</si>
  <si>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</si>
  <si>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</si>
  <si>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</si>
  <si>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</si>
  <si>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</si>
  <si>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</si>
  <si>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鎌倉市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</si>
  <si>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</si>
  <si>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</si>
  <si>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</si>
  <si>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</si>
  <si>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</si>
  <si>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</si>
  <si>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</si>
  <si>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</si>
  <si>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</si>
  <si>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</si>
  <si>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</si>
  <si>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</si>
  <si>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</si>
  <si>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</si>
  <si>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</si>
  <si>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</si>
  <si>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</si>
  <si>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</si>
  <si>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</si>
  <si>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</si>
  <si>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</si>
  <si>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</si>
  <si>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</si>
  <si>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</si>
  <si>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</si>
  <si>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</si>
  <si>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</si>
  <si>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</si>
  <si>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</si>
  <si>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</si>
  <si>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</si>
  <si>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</si>
  <si>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</si>
  <si>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</si>
  <si>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</si>
  <si>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</si>
  <si>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</si>
  <si>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</si>
  <si>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</si>
  <si>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</si>
  <si>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</si>
  <si>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</si>
  <si>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</si>
  <si>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</si>
  <si>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</si>
  <si>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</si>
  <si>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</si>
  <si>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</si>
  <si>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</si>
  <si>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</si>
  <si>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</si>
  <si>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</si>
  <si>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</si>
  <si>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</si>
  <si>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</si>
  <si>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</si>
  <si>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</si>
  <si>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</si>
  <si>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</si>
  <si>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</si>
  <si>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</si>
  <si>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</si>
  <si>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</si>
  <si>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</si>
  <si>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</si>
  <si>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</si>
  <si>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</si>
  <si>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</si>
  <si>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</si>
  <si>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</si>
  <si>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</si>
  <si>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</si>
  <si>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</si>
  <si>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</si>
  <si>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</si>
  <si>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</si>
  <si>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</si>
  <si>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</si>
  <si>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</si>
  <si>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</si>
  <si>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</si>
  <si>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</si>
  <si>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</si>
  <si>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</si>
  <si>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</si>
  <si>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</si>
  <si>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</si>
  <si>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</si>
  <si>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</si>
  <si>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</si>
  <si>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</si>
  <si>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</si>
  <si>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</si>
  <si>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</si>
  <si>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</si>
  <si>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</si>
  <si>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</si>
  <si>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</si>
  <si>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</si>
  <si>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</si>
  <si>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</si>
  <si>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</si>
  <si>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</si>
  <si>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</si>
  <si>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</si>
  <si>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</si>
  <si>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</si>
  <si>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</si>
  <si>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</si>
  <si>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</si>
  <si>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</si>
  <si>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</si>
  <si>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</si>
  <si>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</si>
  <si>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</si>
  <si>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</si>
  <si>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</si>
  <si>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神奈川県鎌倉市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</si>
  <si>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</si>
  <si>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</si>
  <si>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</si>
  <si>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</si>
  <si>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</si>
  <si>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</si>
  <si>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</si>
  <si>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</si>
  <si>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</si>
  <si>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</si>
  <si>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</si>
  <si>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</si>
  <si>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</si>
  <si>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</si>
  <si>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</si>
  <si>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</si>
  <si>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</si>
  <si>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</si>
  <si>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</si>
  <si>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</si>
  <si>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</si>
  <si>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</si>
  <si>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</si>
  <si>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</si>
  <si>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</si>
  <si>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</si>
  <si>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</si>
  <si>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</si>
  <si>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</si>
  <si>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</si>
  <si>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</si>
  <si>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</si>
  <si>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</si>
  <si>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</si>
  <si>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</si>
  <si>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</si>
  <si>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</si>
  <si>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</si>
  <si>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</si>
  <si>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</si>
  <si>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</si>
  <si>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</si>
  <si>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</si>
  <si>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</si>
  <si>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</si>
  <si>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</si>
  <si>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</si>
  <si>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</si>
  <si>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</si>
  <si>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</si>
  <si>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</si>
  <si>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</si>
  <si>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</si>
  <si>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</si>
  <si>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</si>
  <si>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</si>
  <si>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</si>
  <si>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</si>
  <si>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</si>
  <si>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</si>
  <si>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</si>
  <si>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</si>
  <si>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</si>
  <si>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</si>
  <si>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</si>
  <si>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</si>
  <si>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</si>
  <si>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</si>
  <si>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</si>
  <si>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</si>
  <si>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</si>
  <si>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</si>
  <si>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</si>
  <si>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</si>
  <si>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</si>
  <si>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</si>
  <si>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</si>
  <si>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</si>
  <si>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</si>
  <si>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</si>
  <si>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</si>
  <si>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</si>
  <si>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</si>
  <si>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</si>
  <si>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</si>
  <si>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</si>
  <si>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</si>
  <si>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</si>
  <si>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</si>
  <si>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</si>
  <si>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</si>
  <si>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</si>
  <si>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</si>
  <si>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</si>
  <si>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</si>
  <si>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</si>
  <si>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</si>
  <si>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</si>
  <si>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</si>
  <si>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</si>
  <si>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</si>
  <si>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</si>
  <si>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</si>
  <si>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</si>
  <si>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</si>
  <si>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</si>
  <si>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</si>
  <si>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</si>
  <si>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</si>
  <si>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</si>
  <si>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</si>
  <si>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</si>
  <si>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</si>
  <si>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</si>
  <si>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</si>
  <si>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</si>
  <si>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</si>
  <si>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</si>
  <si>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</si>
  <si>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</si>
  <si>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</si>
  <si>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</si>
  <si>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</si>
  <si>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</si>
  <si>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</si>
  <si>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</si>
  <si>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</si>
  <si>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</si>
  <si>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</si>
  <si>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</si>
  <si>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</si>
  <si>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</si>
  <si>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</si>
  <si>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</si>
  <si>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</si>
  <si>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</si>
  <si>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</si>
  <si>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</si>
  <si>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</si>
  <si>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</si>
  <si>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</si>
  <si>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</si>
  <si>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</si>
  <si>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</si>
  <si>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</si>
  <si>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</si>
  <si>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</si>
  <si>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</si>
  <si>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</si>
  <si>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神奈川県鎌倉市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</si>
  <si>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</si>
  <si>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</si>
  <si>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</si>
  <si>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</si>
  <si>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</si>
  <si>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</si>
  <si>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</si>
  <si>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</si>
  <si>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</si>
  <si>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</si>
  <si>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</si>
  <si>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</si>
  <si>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</si>
  <si>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</si>
  <si>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</si>
  <si>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</si>
  <si>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</si>
  <si>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</si>
  <si>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</si>
  <si>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</si>
  <si>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大船駅東口市街地再開発事業特別会計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</si>
  <si>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</si>
  <si>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</si>
  <si>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</si>
  <si>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</si>
  <si>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</si>
  <si>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</si>
  <si>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</si>
  <si>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</si>
  <si>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</si>
  <si>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</si>
  <si>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</si>
  <si>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</si>
  <si>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</si>
  <si>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</si>
  <si>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</si>
  <si>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</si>
  <si>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</si>
  <si>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</si>
  <si>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</si>
  <si>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</si>
  <si>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</si>
  <si>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</si>
  <si>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</si>
  <si>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</si>
  <si>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</si>
  <si>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</si>
  <si>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</si>
  <si>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</si>
  <si>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</si>
  <si>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</si>
  <si>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</si>
  <si>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</si>
  <si>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</si>
  <si>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</si>
  <si>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</si>
  <si>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</si>
  <si>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</si>
  <si>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</si>
  <si>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</si>
  <si>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</si>
  <si>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</si>
  <si>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</si>
  <si>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</si>
  <si>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</si>
  <si>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</si>
  <si>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</si>
  <si>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</si>
  <si>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</si>
  <si>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</si>
  <si>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</si>
  <si>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</si>
  <si>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</si>
  <si>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</si>
  <si>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</si>
  <si>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</si>
  <si>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</si>
  <si>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</si>
  <si>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</si>
  <si>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</si>
  <si>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</si>
  <si>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</si>
  <si>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</si>
  <si>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</si>
  <si>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</si>
  <si>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</si>
  <si>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</si>
  <si>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</si>
  <si>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</si>
  <si>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</si>
  <si>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</si>
  <si>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</si>
  <si>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</si>
  <si>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</si>
  <si>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</si>
  <si>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</si>
  <si>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</si>
  <si>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</si>
  <si>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</si>
  <si>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</si>
  <si>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</si>
  <si>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後期高齢者医療事業特別会計</t>
    <phoneticPr fontId="5"/>
  </si>
  <si>
    <t>(Ｆ)</t>
    <phoneticPr fontId="5"/>
  </si>
  <si>
    <t>国民健康保険事業特別会計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</si>
  <si>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</si>
  <si>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</si>
  <si>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</si>
  <si>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</si>
  <si>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</si>
  <si>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</si>
  <si>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</si>
  <si>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</si>
  <si>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</si>
  <si>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</si>
  <si>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</si>
  <si>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</si>
  <si>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</si>
  <si>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</si>
  <si>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</si>
  <si>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</si>
  <si>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</si>
  <si>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</si>
  <si>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</si>
  <si>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</si>
  <si>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</si>
  <si>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</si>
  <si>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</si>
  <si>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</si>
  <si>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</si>
  <si>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</si>
  <si>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</si>
  <si>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</si>
  <si>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</si>
  <si>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</si>
  <si>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</si>
  <si>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</si>
  <si>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</si>
  <si>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</si>
  <si>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</si>
  <si>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</si>
  <si>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</si>
  <si>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</si>
  <si>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</si>
  <si>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</si>
  <si>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</si>
  <si>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</si>
  <si>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</si>
  <si>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</si>
  <si>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</si>
  <si>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</si>
  <si>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</si>
  <si>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</si>
  <si>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</si>
  <si>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</si>
  <si>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</si>
  <si>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</si>
  <si>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</si>
  <si>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</si>
  <si>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</si>
  <si>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</si>
  <si>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</si>
  <si>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</si>
  <si>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</si>
  <si>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</si>
  <si>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</si>
  <si>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</si>
  <si>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</si>
  <si>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</si>
  <si>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</si>
  <si>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</si>
  <si>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</si>
  <si>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</si>
  <si>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</si>
  <si>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</si>
  <si>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</si>
  <si>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</si>
  <si>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</si>
  <si>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</si>
  <si>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</si>
  <si>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</si>
  <si>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</si>
  <si>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</si>
  <si>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</si>
  <si>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</si>
  <si>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</si>
  <si>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</si>
  <si>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</si>
  <si>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</si>
  <si>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</si>
  <si>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0.94</t>
  </si>
  <si>
    <t>▲ 0.06</t>
  </si>
  <si>
    <t>一般会計</t>
  </si>
  <si>
    <t>介護保険事業特別会計</t>
  </si>
  <si>
    <t>下水道事業特別会計</t>
  </si>
  <si>
    <t>国民健康保険事業特別会計</t>
  </si>
  <si>
    <t>後期高齢者医療事業特別会計</t>
  </si>
  <si>
    <t>大船駅東口市街地再開発事業特別会計</t>
  </si>
  <si>
    <t>公共用地先行取得事業特別会計</t>
  </si>
  <si>
    <t>その他会計（赤字）</t>
  </si>
  <si>
    <t>その他会計（黒字）</t>
  </si>
  <si>
    <t>H25末</t>
    <phoneticPr fontId="5"/>
  </si>
  <si>
    <t>H26末</t>
    <phoneticPr fontId="5"/>
  </si>
  <si>
    <t>H27末</t>
    <phoneticPr fontId="5"/>
  </si>
  <si>
    <t>H28末</t>
    <phoneticPr fontId="5"/>
  </si>
  <si>
    <t>H29末</t>
    <phoneticPr fontId="5"/>
  </si>
  <si>
    <t>教育文化施設建設等基金</t>
    <phoneticPr fontId="2"/>
  </si>
  <si>
    <t>一般廃棄物処理施設建設基金</t>
    <phoneticPr fontId="2"/>
  </si>
  <si>
    <t>-</t>
    <phoneticPr fontId="2"/>
  </si>
  <si>
    <t>本庁舎整備基金</t>
    <phoneticPr fontId="2"/>
  </si>
  <si>
    <t>緑地保全基金</t>
    <phoneticPr fontId="18"/>
  </si>
  <si>
    <t>公共公益施設整備基金</t>
    <phoneticPr fontId="18"/>
  </si>
  <si>
    <t>-</t>
    <phoneticPr fontId="2"/>
  </si>
  <si>
    <t>○</t>
    <phoneticPr fontId="2"/>
  </si>
  <si>
    <t>鎌倉市土地開発公社</t>
    <rPh sb="0" eb="3">
      <t>カマクラシ</t>
    </rPh>
    <rPh sb="3" eb="5">
      <t>トチ</t>
    </rPh>
    <rPh sb="5" eb="7">
      <t>カイハツ</t>
    </rPh>
    <rPh sb="7" eb="9">
      <t>コウシャ</t>
    </rPh>
    <phoneticPr fontId="2"/>
  </si>
  <si>
    <t>鎌倉市公園協会</t>
  </si>
  <si>
    <t>鎌倉風致保存会</t>
  </si>
  <si>
    <t>鎌倉エフエム放送</t>
  </si>
  <si>
    <t>鎌倉市芸術文化振興財団</t>
  </si>
  <si>
    <t>公益財団法人かながわ海岸美化財団</t>
    <rPh sb="0" eb="2">
      <t>コウエキ</t>
    </rPh>
    <rPh sb="2" eb="4">
      <t>ザイダン</t>
    </rPh>
    <rPh sb="4" eb="6">
      <t>ホウジン</t>
    </rPh>
    <rPh sb="10" eb="12">
      <t>カイガン</t>
    </rPh>
    <rPh sb="12" eb="14">
      <t>ビカ</t>
    </rPh>
    <rPh sb="14" eb="16">
      <t>ザイダン</t>
    </rPh>
    <phoneticPr fontId="2"/>
  </si>
  <si>
    <t>公益財団法人かながわ健康財団</t>
    <rPh sb="10" eb="12">
      <t>ケンコウ</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</si>
  <si>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</si>
  <si>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16" eb="18">
      <t>トクベツ</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</si>
  <si>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</si>
  <si>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</si>
  <si>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</si>
  <si>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</si>
  <si>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</si>
  <si>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</si>
  <si>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</si>
  <si>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</si>
  <si>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</si>
  <si>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</si>
  <si>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</si>
  <si>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将来負担比率は類似団体と比較して低い水準にある。
　今後も引き続き老朽化した施設の改築更新など対策に取り組んで行く。</t>
    <rPh sb="1" eb="3">
      <t>ショウライ</t>
    </rPh>
    <rPh sb="3" eb="5">
      <t>フタン</t>
    </rPh>
    <rPh sb="5" eb="7">
      <t>ヒリツ</t>
    </rPh>
    <rPh sb="8" eb="10">
      <t>ルイジ</t>
    </rPh>
    <rPh sb="10" eb="12">
      <t>ダンタイ</t>
    </rPh>
    <rPh sb="13" eb="15">
      <t>ヒカク</t>
    </rPh>
    <rPh sb="17" eb="18">
      <t>ヒク</t>
    </rPh>
    <rPh sb="19" eb="21">
      <t>スイジュン</t>
    </rPh>
    <rPh sb="27" eb="29">
      <t>コンゴ</t>
    </rPh>
    <rPh sb="30" eb="31">
      <t>ヒ</t>
    </rPh>
    <rPh sb="32" eb="33">
      <t>ツヅ</t>
    </rPh>
    <rPh sb="34" eb="37">
      <t>ロウキュウカ</t>
    </rPh>
    <rPh sb="39" eb="41">
      <t>シセツ</t>
    </rPh>
    <rPh sb="42" eb="44">
      <t>カイチク</t>
    </rPh>
    <rPh sb="44" eb="46">
      <t>コウシン</t>
    </rPh>
    <rPh sb="48" eb="50">
      <t>タイサク</t>
    </rPh>
    <rPh sb="51" eb="52">
      <t>ト</t>
    </rPh>
    <rPh sb="53" eb="54">
      <t>ク</t>
    </rPh>
    <rPh sb="56" eb="57">
      <t>イ</t>
    </rPh>
    <phoneticPr fontId="5"/>
  </si>
  <si>
    <t>　実質公債費比率、将来負担比率ともに類似団体と比較して低い水準にあるが、実質公債費比率は前年度から0.3ポイント上がった。
これは平成30年度の単年度あたりの実質公債費比率が、都市計画事業関連の準元利償還金が減額となったことにより、前年度から0.4ポイント上がったためである。
　今後も引き続き後年度負担を考慮し、適正な水準の維持に努める。
（平成29年度に実質公債費比率をＨ26は▲0.8、Ｈ27は▲0.9へと修正しています。）</t>
    <rPh sb="65" eb="67">
      <t>ヘイセイ</t>
    </rPh>
    <rPh sb="69" eb="71">
      <t>ネンド</t>
    </rPh>
    <rPh sb="116" eb="119">
      <t>ゼンネンド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</si>
</sst>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2" fillId="0" borderId="15"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37711</c:v>
                </c:pt>
                <c:pt idx="1">
                  <c:v>39951</c:v>
                </c:pt>
                <c:pt idx="2">
                  <c:v>39893</c:v>
                </c:pt>
                <c:pt idx="3">
                  <c:v>41080</c:v>
                </c:pt>
                <c:pt idx="4">
                  <c:v>33173</c:v>
                </c:pt>
              </c:numCache>
            </c:numRef>
          </c:val>
          <c:smooth val="0"/>
          <c:extLst xmlns:c16r2="http://schemas.microsoft.com/office/drawing/2015/06/chart">
            <c:ext xmlns:c16="http://schemas.microsoft.com/office/drawing/2014/chart" uri="{C3380CC4-5D6E-409C-BE32-E72D297353CC}">
              <c16:uniqueId val="{00000000-05C2-42D9-8AB7-6EAF0BF0FA7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43146</c:v>
                </c:pt>
                <c:pt idx="1">
                  <c:v>33317</c:v>
                </c:pt>
                <c:pt idx="2">
                  <c:v>42721</c:v>
                </c:pt>
                <c:pt idx="3">
                  <c:v>38904</c:v>
                </c:pt>
                <c:pt idx="4">
                  <c:v>26532</c:v>
                </c:pt>
              </c:numCache>
            </c:numRef>
          </c:val>
          <c:smooth val="0"/>
          <c:extLst xmlns:c16r2="http://schemas.microsoft.com/office/drawing/2015/06/chart">
            <c:ext xmlns:c16="http://schemas.microsoft.com/office/drawing/2014/chart" uri="{C3380CC4-5D6E-409C-BE32-E72D297353CC}">
              <c16:uniqueId val="{00000001-05C2-42D9-8AB7-6EAF0BF0FA7C}"/>
            </c:ext>
          </c:extLst>
        </c:ser>
        <c:dLbls>
          <c:showLegendKey val="0"/>
          <c:showVal val="0"/>
          <c:showCatName val="0"/>
          <c:showSerName val="0"/>
          <c:showPercent val="0"/>
          <c:showBubbleSize val="0"/>
        </c:dLbls>
        <c:marker val="1"/>
        <c:smooth val="0"/>
        <c:axId val="423404048"/>
        <c:axId val="423402872"/>
      </c:lineChart>
      <c:catAx>
        <c:axId val="423404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3402872"/>
        <c:crosses val="autoZero"/>
        <c:auto val="1"/>
        <c:lblAlgn val="ctr"/>
        <c:lblOffset val="100"/>
        <c:tickLblSkip val="1"/>
        <c:tickMarkSkip val="1"/>
        <c:noMultiLvlLbl val="0"/>
      </c:catAx>
      <c:valAx>
        <c:axId val="42340287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3404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6.23</c:v>
                </c:pt>
                <c:pt idx="1">
                  <c:v>5.43</c:v>
                </c:pt>
                <c:pt idx="2">
                  <c:v>6.55</c:v>
                </c:pt>
                <c:pt idx="3">
                  <c:v>4.3099999999999996</c:v>
                </c:pt>
                <c:pt idx="4">
                  <c:v>4.6100000000000003</c:v>
                </c:pt>
              </c:numCache>
            </c:numRef>
          </c:val>
          <c:extLst xmlns:c16r2="http://schemas.microsoft.com/office/drawing/2015/06/chart">
            <c:ext xmlns:c16="http://schemas.microsoft.com/office/drawing/2014/chart" uri="{C3380CC4-5D6E-409C-BE32-E72D297353CC}">
              <c16:uniqueId val="{00000000-9EBA-4F03-A92F-CAC4638E31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9.89</c:v>
                </c:pt>
                <c:pt idx="1">
                  <c:v>13.28</c:v>
                </c:pt>
                <c:pt idx="2">
                  <c:v>14.86</c:v>
                </c:pt>
                <c:pt idx="3">
                  <c:v>16.34</c:v>
                </c:pt>
                <c:pt idx="4">
                  <c:v>15.8</c:v>
                </c:pt>
              </c:numCache>
            </c:numRef>
          </c:val>
          <c:extLst xmlns:c16r2="http://schemas.microsoft.com/office/drawing/2015/06/chart">
            <c:ext xmlns:c16="http://schemas.microsoft.com/office/drawing/2014/chart" uri="{C3380CC4-5D6E-409C-BE32-E72D297353CC}">
              <c16:uniqueId val="{00000001-9EBA-4F03-A92F-CAC4638E315A}"/>
            </c:ext>
          </c:extLst>
        </c:ser>
        <c:dLbls>
          <c:showLegendKey val="0"/>
          <c:showVal val="0"/>
          <c:showCatName val="0"/>
          <c:showSerName val="0"/>
          <c:showPercent val="0"/>
          <c:showBubbleSize val="0"/>
        </c:dLbls>
        <c:gapWidth val="250"/>
        <c:overlap val="100"/>
        <c:axId val="423403656"/>
        <c:axId val="423404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1.35</c:v>
                </c:pt>
                <c:pt idx="1">
                  <c:v>3.09</c:v>
                </c:pt>
                <c:pt idx="2">
                  <c:v>2.93</c:v>
                </c:pt>
                <c:pt idx="3">
                  <c:v>-0.94</c:v>
                </c:pt>
                <c:pt idx="4">
                  <c:v>-0.06</c:v>
                </c:pt>
              </c:numCache>
            </c:numRef>
          </c:val>
          <c:smooth val="0"/>
          <c:extLst xmlns:c16r2="http://schemas.microsoft.com/office/drawing/2015/06/chart">
            <c:ext xmlns:c16="http://schemas.microsoft.com/office/drawing/2014/chart" uri="{C3380CC4-5D6E-409C-BE32-E72D297353CC}">
              <c16:uniqueId val="{00000002-9EBA-4F03-A92F-CAC4638E315A}"/>
            </c:ext>
          </c:extLst>
        </c:ser>
        <c:dLbls>
          <c:showLegendKey val="0"/>
          <c:showVal val="0"/>
          <c:showCatName val="0"/>
          <c:showSerName val="0"/>
          <c:showPercent val="0"/>
          <c:showBubbleSize val="0"/>
        </c:dLbls>
        <c:marker val="1"/>
        <c:smooth val="0"/>
        <c:axId val="423403656"/>
        <c:axId val="423404832"/>
      </c:lineChart>
      <c:catAx>
        <c:axId val="423403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3404832"/>
        <c:crosses val="autoZero"/>
        <c:auto val="1"/>
        <c:lblAlgn val="ctr"/>
        <c:lblOffset val="100"/>
        <c:tickLblSkip val="1"/>
        <c:tickMarkSkip val="1"/>
        <c:noMultiLvlLbl val="0"/>
      </c:catAx>
      <c:valAx>
        <c:axId val="423404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403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C65-406C-BFDE-2DF75857BB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C65-406C-BFDE-2DF75857BB4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C65-406C-BFDE-2DF75857BB4C}"/>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DC65-406C-BFDE-2DF75857BB4C}"/>
            </c:ext>
          </c:extLst>
        </c:ser>
        <c:ser>
          <c:idx val="4"/>
          <c:order val="4"/>
          <c:tx>
            <c:strRef>
              <c:f>データシート!$A$31</c:f>
              <c:strCache>
                <c:ptCount val="1"/>
                <c:pt idx="0">
                  <c:v>大船駅東口市街地再開発事業特別会計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4-DC65-406C-BFDE-2DF75857BB4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c:v>
                </c:pt>
                <c:pt idx="2">
                  <c:v>#N/A</c:v>
                </c:pt>
                <c:pt idx="3">
                  <c:v>0.08</c:v>
                </c:pt>
                <c:pt idx="4">
                  <c:v>#N/A</c:v>
                </c:pt>
                <c:pt idx="5">
                  <c:v>0.82</c:v>
                </c:pt>
                <c:pt idx="6">
                  <c:v>#N/A</c:v>
                </c:pt>
                <c:pt idx="7">
                  <c:v>0.1</c:v>
                </c:pt>
                <c:pt idx="8">
                  <c:v>#N/A</c:v>
                </c:pt>
                <c:pt idx="9">
                  <c:v>0.13</c:v>
                </c:pt>
              </c:numCache>
            </c:numRef>
          </c:val>
          <c:extLst xmlns:c16r2="http://schemas.microsoft.com/office/drawing/2015/06/chart">
            <c:ext xmlns:c16="http://schemas.microsoft.com/office/drawing/2014/chart" uri="{C3380CC4-5D6E-409C-BE32-E72D297353CC}">
              <c16:uniqueId val="{00000005-DC65-406C-BFDE-2DF75857BB4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1.7</c:v>
                </c:pt>
                <c:pt idx="2">
                  <c:v>#N/A</c:v>
                </c:pt>
                <c:pt idx="3">
                  <c:v>1.33</c:v>
                </c:pt>
                <c:pt idx="4">
                  <c:v>#N/A</c:v>
                </c:pt>
                <c:pt idx="5">
                  <c:v>2</c:v>
                </c:pt>
                <c:pt idx="6">
                  <c:v>#N/A</c:v>
                </c:pt>
                <c:pt idx="7">
                  <c:v>2.46</c:v>
                </c:pt>
                <c:pt idx="8">
                  <c:v>#N/A</c:v>
                </c:pt>
                <c:pt idx="9">
                  <c:v>0.38</c:v>
                </c:pt>
              </c:numCache>
            </c:numRef>
          </c:val>
          <c:extLst xmlns:c16r2="http://schemas.microsoft.com/office/drawing/2015/06/chart">
            <c:ext xmlns:c16="http://schemas.microsoft.com/office/drawing/2014/chart" uri="{C3380CC4-5D6E-409C-BE32-E72D297353CC}">
              <c16:uniqueId val="{00000006-DC65-406C-BFDE-2DF75857BB4C}"/>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7.0000000000000007E-2</c:v>
                </c:pt>
                <c:pt idx="2">
                  <c:v>#N/A</c:v>
                </c:pt>
                <c:pt idx="3">
                  <c:v>0.44</c:v>
                </c:pt>
                <c:pt idx="4">
                  <c:v>#N/A</c:v>
                </c:pt>
                <c:pt idx="5">
                  <c:v>0.38</c:v>
                </c:pt>
                <c:pt idx="6">
                  <c:v>#N/A</c:v>
                </c:pt>
                <c:pt idx="7">
                  <c:v>0.36</c:v>
                </c:pt>
                <c:pt idx="8">
                  <c:v>#N/A</c:v>
                </c:pt>
                <c:pt idx="9">
                  <c:v>0.59</c:v>
                </c:pt>
              </c:numCache>
            </c:numRef>
          </c:val>
          <c:extLst xmlns:c16r2="http://schemas.microsoft.com/office/drawing/2015/06/chart">
            <c:ext xmlns:c16="http://schemas.microsoft.com/office/drawing/2014/chart" uri="{C3380CC4-5D6E-409C-BE32-E72D297353CC}">
              <c16:uniqueId val="{00000007-DC65-406C-BFDE-2DF75857BB4C}"/>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1.04</c:v>
                </c:pt>
                <c:pt idx="2">
                  <c:v>#N/A</c:v>
                </c:pt>
                <c:pt idx="3">
                  <c:v>1.98</c:v>
                </c:pt>
                <c:pt idx="4">
                  <c:v>#N/A</c:v>
                </c:pt>
                <c:pt idx="5">
                  <c:v>1.37</c:v>
                </c:pt>
                <c:pt idx="6">
                  <c:v>#N/A</c:v>
                </c:pt>
                <c:pt idx="7">
                  <c:v>1.45</c:v>
                </c:pt>
                <c:pt idx="8">
                  <c:v>#N/A</c:v>
                </c:pt>
                <c:pt idx="9">
                  <c:v>2.0099999999999998</c:v>
                </c:pt>
              </c:numCache>
            </c:numRef>
          </c:val>
          <c:extLst xmlns:c16r2="http://schemas.microsoft.com/office/drawing/2015/06/chart">
            <c:ext xmlns:c16="http://schemas.microsoft.com/office/drawing/2014/chart" uri="{C3380CC4-5D6E-409C-BE32-E72D297353CC}">
              <c16:uniqueId val="{00000008-DC65-406C-BFDE-2DF75857BB4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6.17</c:v>
                </c:pt>
                <c:pt idx="2">
                  <c:v>#N/A</c:v>
                </c:pt>
                <c:pt idx="3">
                  <c:v>6.33</c:v>
                </c:pt>
                <c:pt idx="4">
                  <c:v>#N/A</c:v>
                </c:pt>
                <c:pt idx="5">
                  <c:v>6.48</c:v>
                </c:pt>
                <c:pt idx="6">
                  <c:v>#N/A</c:v>
                </c:pt>
                <c:pt idx="7">
                  <c:v>4.26</c:v>
                </c:pt>
                <c:pt idx="8">
                  <c:v>#N/A</c:v>
                </c:pt>
                <c:pt idx="9">
                  <c:v>4.5599999999999996</c:v>
                </c:pt>
              </c:numCache>
            </c:numRef>
          </c:val>
          <c:extLst xmlns:c16r2="http://schemas.microsoft.com/office/drawing/2015/06/chart">
            <c:ext xmlns:c16="http://schemas.microsoft.com/office/drawing/2014/chart" uri="{C3380CC4-5D6E-409C-BE32-E72D297353CC}">
              <c16:uniqueId val="{00000009-DC65-406C-BFDE-2DF75857BB4C}"/>
            </c:ext>
          </c:extLst>
        </c:ser>
        <c:dLbls>
          <c:showLegendKey val="0"/>
          <c:showVal val="0"/>
          <c:showCatName val="0"/>
          <c:showSerName val="0"/>
          <c:showPercent val="0"/>
          <c:showBubbleSize val="0"/>
        </c:dLbls>
        <c:gapWidth val="150"/>
        <c:overlap val="100"/>
        <c:axId val="423404440"/>
        <c:axId val="423405224"/>
      </c:barChart>
      <c:catAx>
        <c:axId val="423404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3405224"/>
        <c:crosses val="autoZero"/>
        <c:auto val="1"/>
        <c:lblAlgn val="ctr"/>
        <c:lblOffset val="100"/>
        <c:tickLblSkip val="1"/>
        <c:tickMarkSkip val="1"/>
        <c:noMultiLvlLbl val="0"/>
      </c:catAx>
      <c:valAx>
        <c:axId val="423405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404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6678</c:v>
                </c:pt>
                <c:pt idx="5">
                  <c:v>6506</c:v>
                </c:pt>
                <c:pt idx="8">
                  <c:v>6547</c:v>
                </c:pt>
                <c:pt idx="11">
                  <c:v>6352</c:v>
                </c:pt>
                <c:pt idx="14">
                  <c:v>6160</c:v>
                </c:pt>
              </c:numCache>
            </c:numRef>
          </c:val>
          <c:extLst xmlns:c16r2="http://schemas.microsoft.com/office/drawing/2015/06/chart">
            <c:ext xmlns:c16="http://schemas.microsoft.com/office/drawing/2014/chart" uri="{C3380CC4-5D6E-409C-BE32-E72D297353CC}">
              <c16:uniqueId val="{00000000-0CEF-4581-A614-FA6849ACD2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CEF-4581-A614-FA6849ACD2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89</c:v>
                </c:pt>
                <c:pt idx="3">
                  <c:v>94</c:v>
                </c:pt>
                <c:pt idx="6">
                  <c:v>295</c:v>
                </c:pt>
                <c:pt idx="9">
                  <c:v>84</c:v>
                </c:pt>
                <c:pt idx="12">
                  <c:v>84</c:v>
                </c:pt>
              </c:numCache>
            </c:numRef>
          </c:val>
          <c:extLst xmlns:c16r2="http://schemas.microsoft.com/office/drawing/2015/06/chart">
            <c:ext xmlns:c16="http://schemas.microsoft.com/office/drawing/2014/chart" uri="{C3380CC4-5D6E-409C-BE32-E72D297353CC}">
              <c16:uniqueId val="{00000002-0CEF-4581-A614-FA6849ACD2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CEF-4581-A614-FA6849ACD2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1456</c:v>
                </c:pt>
                <c:pt idx="3">
                  <c:v>2054</c:v>
                </c:pt>
                <c:pt idx="6">
                  <c:v>2252</c:v>
                </c:pt>
                <c:pt idx="9">
                  <c:v>2104</c:v>
                </c:pt>
                <c:pt idx="12">
                  <c:v>2056</c:v>
                </c:pt>
              </c:numCache>
            </c:numRef>
          </c:val>
          <c:extLst xmlns:c16r2="http://schemas.microsoft.com/office/drawing/2015/06/chart">
            <c:ext xmlns:c16="http://schemas.microsoft.com/office/drawing/2014/chart" uri="{C3380CC4-5D6E-409C-BE32-E72D297353CC}">
              <c16:uniqueId val="{00000004-0CEF-4581-A614-FA6849ACD2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67</c:v>
                </c:pt>
                <c:pt idx="3">
                  <c:v>67</c:v>
                </c:pt>
                <c:pt idx="6">
                  <c:v>0</c:v>
                </c:pt>
                <c:pt idx="9">
                  <c:v>0</c:v>
                </c:pt>
                <c:pt idx="12">
                  <c:v>0</c:v>
                </c:pt>
              </c:numCache>
            </c:numRef>
          </c:val>
          <c:extLst xmlns:c16r2="http://schemas.microsoft.com/office/drawing/2015/06/chart">
            <c:ext xmlns:c16="http://schemas.microsoft.com/office/drawing/2014/chart" uri="{C3380CC4-5D6E-409C-BE32-E72D297353CC}">
              <c16:uniqueId val="{00000005-0CEF-4581-A614-FA6849ACD2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CEF-4581-A614-FA6849ACD2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4781</c:v>
                </c:pt>
                <c:pt idx="3">
                  <c:v>4255</c:v>
                </c:pt>
                <c:pt idx="6">
                  <c:v>4329</c:v>
                </c:pt>
                <c:pt idx="9">
                  <c:v>4268</c:v>
                </c:pt>
                <c:pt idx="12">
                  <c:v>4257</c:v>
                </c:pt>
              </c:numCache>
            </c:numRef>
          </c:val>
          <c:extLst xmlns:c16r2="http://schemas.microsoft.com/office/drawing/2015/06/chart">
            <c:ext xmlns:c16="http://schemas.microsoft.com/office/drawing/2014/chart" uri="{C3380CC4-5D6E-409C-BE32-E72D297353CC}">
              <c16:uniqueId val="{00000007-0CEF-4581-A614-FA6849ACD264}"/>
            </c:ext>
          </c:extLst>
        </c:ser>
        <c:dLbls>
          <c:showLegendKey val="0"/>
          <c:showVal val="0"/>
          <c:showCatName val="0"/>
          <c:showSerName val="0"/>
          <c:showPercent val="0"/>
          <c:showBubbleSize val="0"/>
        </c:dLbls>
        <c:gapWidth val="100"/>
        <c:overlap val="100"/>
        <c:axId val="427599304"/>
        <c:axId val="427605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-285</c:v>
                </c:pt>
                <c:pt idx="2">
                  <c:v>#N/A</c:v>
                </c:pt>
                <c:pt idx="3">
                  <c:v>#N/A</c:v>
                </c:pt>
                <c:pt idx="4">
                  <c:v>-36</c:v>
                </c:pt>
                <c:pt idx="5">
                  <c:v>#N/A</c:v>
                </c:pt>
                <c:pt idx="6">
                  <c:v>#N/A</c:v>
                </c:pt>
                <c:pt idx="7">
                  <c:v>329</c:v>
                </c:pt>
                <c:pt idx="8">
                  <c:v>#N/A</c:v>
                </c:pt>
                <c:pt idx="9">
                  <c:v>#N/A</c:v>
                </c:pt>
                <c:pt idx="10">
                  <c:v>104</c:v>
                </c:pt>
                <c:pt idx="11">
                  <c:v>#N/A</c:v>
                </c:pt>
                <c:pt idx="12">
                  <c:v>#N/A</c:v>
                </c:pt>
                <c:pt idx="13">
                  <c:v>237</c:v>
                </c:pt>
                <c:pt idx="14">
                  <c:v>#N/A</c:v>
                </c:pt>
              </c:numCache>
            </c:numRef>
          </c:val>
          <c:smooth val="0"/>
          <c:extLst xmlns:c16r2="http://schemas.microsoft.com/office/drawing/2015/06/chart">
            <c:ext xmlns:c16="http://schemas.microsoft.com/office/drawing/2014/chart" uri="{C3380CC4-5D6E-409C-BE32-E72D297353CC}">
              <c16:uniqueId val="{00000008-0CEF-4581-A614-FA6849ACD264}"/>
            </c:ext>
          </c:extLst>
        </c:ser>
        <c:dLbls>
          <c:showLegendKey val="0"/>
          <c:showVal val="0"/>
          <c:showCatName val="0"/>
          <c:showSerName val="0"/>
          <c:showPercent val="0"/>
          <c:showBubbleSize val="0"/>
        </c:dLbls>
        <c:marker val="1"/>
        <c:smooth val="0"/>
        <c:axId val="427599304"/>
        <c:axId val="427605968"/>
      </c:lineChart>
      <c:catAx>
        <c:axId val="427599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7605968"/>
        <c:crosses val="autoZero"/>
        <c:auto val="1"/>
        <c:lblAlgn val="ctr"/>
        <c:lblOffset val="100"/>
        <c:tickLblSkip val="1"/>
        <c:tickMarkSkip val="1"/>
        <c:noMultiLvlLbl val="0"/>
      </c:catAx>
      <c:valAx>
        <c:axId val="427605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599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40861</c:v>
                </c:pt>
                <c:pt idx="5">
                  <c:v>39741</c:v>
                </c:pt>
                <c:pt idx="8">
                  <c:v>37851</c:v>
                </c:pt>
                <c:pt idx="11">
                  <c:v>35554</c:v>
                </c:pt>
                <c:pt idx="14">
                  <c:v>33134</c:v>
                </c:pt>
              </c:numCache>
            </c:numRef>
          </c:val>
          <c:extLst xmlns:c16r2="http://schemas.microsoft.com/office/drawing/2015/06/chart">
            <c:ext xmlns:c16="http://schemas.microsoft.com/office/drawing/2014/chart" uri="{C3380CC4-5D6E-409C-BE32-E72D297353CC}">
              <c16:uniqueId val="{00000000-44B0-4AE5-884A-5E88C96E4F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35330</c:v>
                </c:pt>
                <c:pt idx="5">
                  <c:v>33102</c:v>
                </c:pt>
                <c:pt idx="8">
                  <c:v>34131</c:v>
                </c:pt>
                <c:pt idx="11">
                  <c:v>35106</c:v>
                </c:pt>
                <c:pt idx="14">
                  <c:v>35018</c:v>
                </c:pt>
              </c:numCache>
            </c:numRef>
          </c:val>
          <c:extLst xmlns:c16r2="http://schemas.microsoft.com/office/drawing/2015/06/chart">
            <c:ext xmlns:c16="http://schemas.microsoft.com/office/drawing/2014/chart" uri="{C3380CC4-5D6E-409C-BE32-E72D297353CC}">
              <c16:uniqueId val="{00000001-44B0-4AE5-884A-5E88C96E4F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8160</c:v>
                </c:pt>
                <c:pt idx="5">
                  <c:v>9382</c:v>
                </c:pt>
                <c:pt idx="8">
                  <c:v>10165</c:v>
                </c:pt>
                <c:pt idx="11">
                  <c:v>11401</c:v>
                </c:pt>
                <c:pt idx="14">
                  <c:v>12331</c:v>
                </c:pt>
              </c:numCache>
            </c:numRef>
          </c:val>
          <c:extLst xmlns:c16r2="http://schemas.microsoft.com/office/drawing/2015/06/chart">
            <c:ext xmlns:c16="http://schemas.microsoft.com/office/drawing/2014/chart" uri="{C3380CC4-5D6E-409C-BE32-E72D297353CC}">
              <c16:uniqueId val="{00000002-44B0-4AE5-884A-5E88C96E4F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4B0-4AE5-884A-5E88C96E4F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4B0-4AE5-884A-5E88C96E4F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4B0-4AE5-884A-5E88C96E4F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10554</c:v>
                </c:pt>
                <c:pt idx="3">
                  <c:v>9774</c:v>
                </c:pt>
                <c:pt idx="6">
                  <c:v>9092</c:v>
                </c:pt>
                <c:pt idx="9">
                  <c:v>9211</c:v>
                </c:pt>
                <c:pt idx="12">
                  <c:v>8776</c:v>
                </c:pt>
              </c:numCache>
            </c:numRef>
          </c:val>
          <c:extLst xmlns:c16r2="http://schemas.microsoft.com/office/drawing/2015/06/chart">
            <c:ext xmlns:c16="http://schemas.microsoft.com/office/drawing/2014/chart" uri="{C3380CC4-5D6E-409C-BE32-E72D297353CC}">
              <c16:uniqueId val="{00000006-44B0-4AE5-884A-5E88C96E4F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44B0-4AE5-884A-5E88C96E4F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26094</c:v>
                </c:pt>
                <c:pt idx="3">
                  <c:v>25367</c:v>
                </c:pt>
                <c:pt idx="6">
                  <c:v>25043</c:v>
                </c:pt>
                <c:pt idx="9">
                  <c:v>26382</c:v>
                </c:pt>
                <c:pt idx="12">
                  <c:v>25422</c:v>
                </c:pt>
              </c:numCache>
            </c:numRef>
          </c:val>
          <c:extLst xmlns:c16r2="http://schemas.microsoft.com/office/drawing/2015/06/chart">
            <c:ext xmlns:c16="http://schemas.microsoft.com/office/drawing/2014/chart" uri="{C3380CC4-5D6E-409C-BE32-E72D297353CC}">
              <c16:uniqueId val="{00000008-44B0-4AE5-884A-5E88C96E4F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7125</c:v>
                </c:pt>
                <c:pt idx="3">
                  <c:v>5815</c:v>
                </c:pt>
                <c:pt idx="6">
                  <c:v>5375</c:v>
                </c:pt>
                <c:pt idx="9">
                  <c:v>3856</c:v>
                </c:pt>
                <c:pt idx="12">
                  <c:v>283</c:v>
                </c:pt>
              </c:numCache>
            </c:numRef>
          </c:val>
          <c:extLst xmlns:c16r2="http://schemas.microsoft.com/office/drawing/2015/06/chart">
            <c:ext xmlns:c16="http://schemas.microsoft.com/office/drawing/2014/chart" uri="{C3380CC4-5D6E-409C-BE32-E72D297353CC}">
              <c16:uniqueId val="{00000009-44B0-4AE5-884A-5E88C96E4F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41038</c:v>
                </c:pt>
                <c:pt idx="3">
                  <c:v>40119</c:v>
                </c:pt>
                <c:pt idx="6">
                  <c:v>39142</c:v>
                </c:pt>
                <c:pt idx="9">
                  <c:v>39734</c:v>
                </c:pt>
                <c:pt idx="12">
                  <c:v>38075</c:v>
                </c:pt>
              </c:numCache>
            </c:numRef>
          </c:val>
          <c:extLst xmlns:c16r2="http://schemas.microsoft.com/office/drawing/2015/06/chart">
            <c:ext xmlns:c16="http://schemas.microsoft.com/office/drawing/2014/chart" uri="{C3380CC4-5D6E-409C-BE32-E72D297353CC}">
              <c16:uniqueId val="{0000000A-44B0-4AE5-884A-5E88C96E4F61}"/>
            </c:ext>
          </c:extLst>
        </c:ser>
        <c:dLbls>
          <c:showLegendKey val="0"/>
          <c:showVal val="0"/>
          <c:showCatName val="0"/>
          <c:showSerName val="0"/>
          <c:showPercent val="0"/>
          <c:showBubbleSize val="0"/>
        </c:dLbls>
        <c:gapWidth val="100"/>
        <c:overlap val="100"/>
        <c:axId val="427604400"/>
        <c:axId val="427600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461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4B0-4AE5-884A-5E88C96E4F61}"/>
            </c:ext>
          </c:extLst>
        </c:ser>
        <c:dLbls>
          <c:showLegendKey val="0"/>
          <c:showVal val="0"/>
          <c:showCatName val="0"/>
          <c:showSerName val="0"/>
          <c:showPercent val="0"/>
          <c:showBubbleSize val="0"/>
        </c:dLbls>
        <c:marker val="1"/>
        <c:smooth val="0"/>
        <c:axId val="427604400"/>
        <c:axId val="427600088"/>
      </c:lineChart>
      <c:catAx>
        <c:axId val="42760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7600088"/>
        <c:crosses val="autoZero"/>
        <c:auto val="1"/>
        <c:lblAlgn val="ctr"/>
        <c:lblOffset val="100"/>
        <c:tickLblSkip val="1"/>
        <c:tickMarkSkip val="1"/>
        <c:noMultiLvlLbl val="0"/>
      </c:catAx>
      <c:valAx>
        <c:axId val="427600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604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5354</c:v>
                </c:pt>
                <c:pt idx="1">
                  <c:v>5837</c:v>
                </c:pt>
                <c:pt idx="2">
                  <c:v>5696</c:v>
                </c:pt>
              </c:numCache>
            </c:numRef>
          </c:val>
          <c:extLst xmlns:c16r2="http://schemas.microsoft.com/office/drawing/2015/06/chart">
            <c:ext xmlns:c16="http://schemas.microsoft.com/office/drawing/2014/chart" uri="{C3380CC4-5D6E-409C-BE32-E72D297353CC}">
              <c16:uniqueId val="{00000000-FAA2-4EB7-B1D4-78C2970A994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FAA2-4EB7-B1D4-78C2970A994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3616</c:v>
                </c:pt>
                <c:pt idx="1">
                  <c:v>4224</c:v>
                </c:pt>
                <c:pt idx="2">
                  <c:v>4797</c:v>
                </c:pt>
              </c:numCache>
            </c:numRef>
          </c:val>
          <c:extLst xmlns:c16r2="http://schemas.microsoft.com/office/drawing/2015/06/chart">
            <c:ext xmlns:c16="http://schemas.microsoft.com/office/drawing/2014/chart" uri="{C3380CC4-5D6E-409C-BE32-E72D297353CC}">
              <c16:uniqueId val="{00000002-FAA2-4EB7-B1D4-78C2970A994D}"/>
            </c:ext>
          </c:extLst>
        </c:ser>
        <c:dLbls>
          <c:showLegendKey val="0"/>
          <c:showVal val="0"/>
          <c:showCatName val="0"/>
          <c:showSerName val="0"/>
          <c:showPercent val="0"/>
          <c:showBubbleSize val="0"/>
        </c:dLbls>
        <c:gapWidth val="120"/>
        <c:overlap val="100"/>
        <c:axId val="427603224"/>
        <c:axId val="427600872"/>
      </c:barChart>
      <c:catAx>
        <c:axId val="427603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7600872"/>
        <c:crosses val="autoZero"/>
        <c:auto val="1"/>
        <c:lblAlgn val="ctr"/>
        <c:lblOffset val="100"/>
        <c:tickLblSkip val="1"/>
        <c:tickMarkSkip val="1"/>
        <c:noMultiLvlLbl val="0"/>
      </c:catAx>
      <c:valAx>
        <c:axId val="4276008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7603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3FD-4D3F-ABCC-26722EDADE62}"/>
                </c:ext>
                <c:ext xmlns:c15="http://schemas.microsoft.com/office/drawing/2012/chart" uri="{CE6537A1-D6FC-4f65-9D91-7224C49458BB}">
                  <c15:dlblFieldTable>
                    <c15:dlblFTEntry>
                      <c15:txfldGUID>{309D1C3F-B163-4139-8E27-46744A111995}</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3FD-4D3F-ABCC-26722EDADE62}"/>
                </c:ext>
                <c:ext xmlns:c15="http://schemas.microsoft.com/office/drawing/2012/chart" uri="{CE6537A1-D6FC-4f65-9D91-7224C49458BB}">
                  <c15:dlblFieldTable>
                    <c15:dlblFTEntry>
                      <c15:txfldGUID>{881DFDFA-E7E3-4C88-AAF9-1CAECE5EF76C}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3FD-4D3F-ABCC-26722EDADE62}"/>
                </c:ext>
                <c:ext xmlns:c15="http://schemas.microsoft.com/office/drawing/2012/chart" uri="{CE6537A1-D6FC-4f65-9D91-7224C49458BB}">
                  <c15:dlblFieldTable>
                    <c15:dlblFTEntry>
                      <c15:txfldGUID>{29FA6F31-5EA5-4A27-927E-A9ECCA41A4A1}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3FD-4D3F-ABCC-26722EDADE62}"/>
                </c:ext>
                <c:ext xmlns:c15="http://schemas.microsoft.com/office/drawing/2012/chart" uri="{CE6537A1-D6FC-4f65-9D91-7224C49458BB}">
                  <c15:dlblFieldTable>
                    <c15:dlblFTEntry>
                      <c15:txfldGUID>{2C91268B-3CAD-410D-BDF7-B09FD1C38296}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3FD-4D3F-ABCC-26722EDADE62}"/>
                </c:ext>
                <c:ext xmlns:c15="http://schemas.microsoft.com/office/drawing/2012/chart" uri="{CE6537A1-D6FC-4f65-9D91-7224C49458BB}">
                  <c15:dlblFieldTable>
                    <c15:dlblFTEntry>
                      <c15:txfldGUID>{1D5B8E87-8D6A-4E68-92DB-0244A6E58ADF}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3FD-4D3F-ABCC-26722EDADE62}"/>
                </c:ext>
                <c:ext xmlns:c15="http://schemas.microsoft.com/office/drawing/2012/chart" uri="{CE6537A1-D6FC-4f65-9D91-7224C49458BB}">
                  <c15:dlblFieldTable>
                    <c15:dlblFTEntry>
                      <c15:txfldGUID>{8931044F-5E4D-4F0F-B883-905C09730ECE}</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3FD-4D3F-ABCC-26722EDADE62}"/>
                </c:ext>
                <c:ext xmlns:c15="http://schemas.microsoft.com/office/drawing/2012/chart" uri="{CE6537A1-D6FC-4f65-9D91-7224C49458BB}">
                  <c15:dlblFieldTable>
                    <c15:dlblFTEntry>
                      <c15:txfldGUID>{67D88060-6E43-42E7-9EA0-6B2265D12F31}</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3FD-4D3F-ABCC-26722EDADE62}"/>
                </c:ext>
                <c:ext xmlns:c15="http://schemas.microsoft.com/office/drawing/2012/chart" uri="{CE6537A1-D6FC-4f65-9D91-7224C49458BB}">
                  <c15:dlblFieldTable>
                    <c15:dlblFTEntry>
                      <c15:txfldGUID>{261F18DE-EA30-47DD-837B-F40BE9A5F36B}</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3FD-4D3F-ABCC-26722EDADE62}"/>
                </c:ext>
                <c:ext xmlns:c15="http://schemas.microsoft.com/office/drawing/2012/chart" uri="{CE6537A1-D6FC-4f65-9D91-7224C49458BB}">
                  <c15:dlblFieldTable>
                    <c15:dlblFTEntry>
                      <c15:txfldGUID>{C7240517-DB01-439E-8E54-33F6B34F418A}</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30.6</c:v>
                </c:pt>
                <c:pt idx="16">
                  <c:v>57.9</c:v>
                </c:pt>
                <c:pt idx="24">
                  <c:v>59.2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83FD-4D3F-ABCC-26722EDADE6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3FD-4D3F-ABCC-26722EDADE62}"/>
                </c:ext>
                <c:ext xmlns:c15="http://schemas.microsoft.com/office/drawing/2012/chart" uri="{CE6537A1-D6FC-4f65-9D91-7224C49458BB}">
                  <c15:dlblFieldTable>
                    <c15:dlblFTEntry>
                      <c15:txfldGUID>{28212023-D06B-4FD6-A4EC-9D68AC35BDCB}</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3FD-4D3F-ABCC-26722EDADE62}"/>
                </c:ext>
                <c:ext xmlns:c15="http://schemas.microsoft.com/office/drawing/2012/chart" uri="{CE6537A1-D6FC-4f65-9D91-7224C49458BB}">
                  <c15:dlblFieldTable>
                    <c15:dlblFTEntry>
                      <c15:txfldGUID>{E4309488-3FA0-407F-A81C-CA5BB443492C}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3FD-4D3F-ABCC-26722EDADE62}"/>
                </c:ext>
                <c:ext xmlns:c15="http://schemas.microsoft.com/office/drawing/2012/chart" uri="{CE6537A1-D6FC-4f65-9D91-7224C49458BB}">
                  <c15:dlblFieldTable>
                    <c15:dlblFTEntry>
                      <c15:txfldGUID>{7A8937CC-C4F5-4065-BE6A-1AAFACB959C2}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3FD-4D3F-ABCC-26722EDADE62}"/>
                </c:ext>
                <c:ext xmlns:c15="http://schemas.microsoft.com/office/drawing/2012/chart" uri="{CE6537A1-D6FC-4f65-9D91-7224C49458BB}">
                  <c15:dlblFieldTable>
                    <c15:dlblFTEntry>
                      <c15:txfldGUID>{EA0CA98C-BA31-482F-BF87-DEF240AE8D94}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3FD-4D3F-ABCC-26722EDADE62}"/>
                </c:ext>
                <c:ext xmlns:c15="http://schemas.microsoft.com/office/drawing/2012/chart" uri="{CE6537A1-D6FC-4f65-9D91-7224C49458BB}">
                  <c15:dlblFieldTable>
                    <c15:dlblFTEntry>
                      <c15:txfldGUID>{99DE9764-E548-4B71-9344-C9701E49325F}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3FD-4D3F-ABCC-26722EDADE62}"/>
                </c:ext>
                <c:ext xmlns:c15="http://schemas.microsoft.com/office/drawing/2012/chart" uri="{CE6537A1-D6FC-4f65-9D91-7224C49458BB}">
                  <c15:dlblFieldTable>
                    <c15:dlblFTEntry>
                      <c15:txfldGUID>{572B4865-0CA1-4AC9-A4C4-72480C8544E0}</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3FD-4D3F-ABCC-26722EDADE62}"/>
                </c:ext>
                <c:ext xmlns:c15="http://schemas.microsoft.com/office/drawing/2012/chart" uri="{CE6537A1-D6FC-4f65-9D91-7224C49458BB}">
                  <c15:dlblFieldTable>
                    <c15:dlblFTEntry>
                      <c15:txfldGUID>{68F03D04-B8FF-468F-B23C-6D4831FC7A31}</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3FD-4D3F-ABCC-26722EDADE62}"/>
                </c:ext>
                <c:ext xmlns:c15="http://schemas.microsoft.com/office/drawing/2012/chart" uri="{CE6537A1-D6FC-4f65-9D91-7224C49458BB}">
                  <c15:dlblFieldTable>
                    <c15:dlblFTEntry>
                      <c15:txfldGUID>{769D3E3A-0028-401F-B67F-DA7BDD0571D3}</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3FD-4D3F-ABCC-26722EDADE62}"/>
                </c:ext>
                <c:ext xmlns:c15="http://schemas.microsoft.com/office/drawing/2012/chart" uri="{CE6537A1-D6FC-4f65-9D91-7224C49458BB}">
                  <c15:dlblFieldTable>
                    <c15:dlblFTEntry>
                      <c15:txfldGUID>{5D55B217-AA3E-4027-922A-2CB94F10F64D}</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52.6</c:v>
                </c:pt>
                <c:pt idx="16">
                  <c:v>58.6</c:v>
                </c:pt>
                <c:pt idx="24">
                  <c:v>58.9</c:v>
                </c:pt>
              </c:numCache>
            </c:numRef>
          </c:xVal>
          <c:yVal>
            <c:numRef>
              <c:f>公会計指標分析・財政指標組合せ分析表!$BP$55:$DC$55</c:f>
              <c:numCache>
                <c:formatCode>#,##0.0;"▲ "#,##0.0</c:formatCode>
                <c:ptCount val="40"/>
                <c:pt idx="8">
                  <c:v>25.4</c:v>
                </c:pt>
                <c:pt idx="16">
                  <c:v>16.600000000000001</c:v>
                </c:pt>
                <c:pt idx="24">
                  <c:v>17.399999999999999</c:v>
                </c:pt>
              </c:numCache>
            </c:numRef>
          </c:yVal>
          <c:smooth val="0"/>
          <c:extLst xmlns:c16r2="http://schemas.microsoft.com/office/drawing/2015/06/chart">
            <c:ext xmlns:c16="http://schemas.microsoft.com/office/drawing/2014/chart" uri="{C3380CC4-5D6E-409C-BE32-E72D297353CC}">
              <c16:uniqueId val="{00000013-83FD-4D3F-ABCC-26722EDADE62}"/>
            </c:ext>
          </c:extLst>
        </c:ser>
        <c:dLbls>
          <c:showLegendKey val="0"/>
          <c:showVal val="1"/>
          <c:showCatName val="0"/>
          <c:showSerName val="0"/>
          <c:showPercent val="0"/>
          <c:showBubbleSize val="0"/>
        </c:dLbls>
        <c:axId val="427598912"/>
        <c:axId val="427603616"/>
      </c:scatterChart>
      <c:valAx>
        <c:axId val="427598912"/>
        <c:scaling>
          <c:orientation val="minMax"/>
          <c:max val="59.5"/>
          <c:min val="52.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7603616"/>
        <c:crosses val="autoZero"/>
        <c:crossBetween val="midCat"/>
      </c:valAx>
      <c:valAx>
        <c:axId val="427603616"/>
        <c:scaling>
          <c:orientation val="minMax"/>
          <c:max val="26.900000000000002"/>
          <c:min val="15.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7598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C03-48C4-95D1-7F170AB88A84}"/>
                </c:ext>
                <c:ext xmlns:c15="http://schemas.microsoft.com/office/drawing/2012/chart" uri="{CE6537A1-D6FC-4f65-9D91-7224C49458BB}">
                  <c15:dlblFieldTable>
                    <c15:dlblFTEntry>
                      <c15:txfldGUID>{1277C85E-14C7-4999-9AFF-49BB9E099833}</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C03-48C4-95D1-7F170AB88A84}"/>
                </c:ext>
                <c:ext xmlns:c15="http://schemas.microsoft.com/office/drawing/2012/chart" uri="{CE6537A1-D6FC-4f65-9D91-7224C49458BB}">
                  <c15:dlblFieldTable>
                    <c15:dlblFTEntry>
                      <c15:txfldGUID>{A1B410D3-78D0-4178-A28B-0F88B692A3E2}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C03-48C4-95D1-7F170AB88A84}"/>
                </c:ext>
                <c:ext xmlns:c15="http://schemas.microsoft.com/office/drawing/2012/chart" uri="{CE6537A1-D6FC-4f65-9D91-7224C49458BB}">
                  <c15:dlblFieldTable>
                    <c15:dlblFTEntry>
                      <c15:txfldGUID>{5430F04A-F1CC-4D3E-8F6C-869C66832055}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C03-48C4-95D1-7F170AB88A84}"/>
                </c:ext>
                <c:ext xmlns:c15="http://schemas.microsoft.com/office/drawing/2012/chart" uri="{CE6537A1-D6FC-4f65-9D91-7224C49458BB}">
                  <c15:dlblFieldTable>
                    <c15:dlblFTEntry>
                      <c15:txfldGUID>{A2391A06-78C4-44DF-9EEA-68F9C018FCB9}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C03-48C4-95D1-7F170AB88A84}"/>
                </c:ext>
                <c:ext xmlns:c15="http://schemas.microsoft.com/office/drawing/2012/chart" uri="{CE6537A1-D6FC-4f65-9D91-7224C49458BB}">
                  <c15:dlblFieldTable>
                    <c15:dlblFTEntry>
                      <c15:txfldGUID>{78E4134C-EECE-4F9A-BEAA-E079F79C3DFF}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C03-48C4-95D1-7F170AB88A84}"/>
                </c:ext>
                <c:ext xmlns:c15="http://schemas.microsoft.com/office/drawing/2012/chart" uri="{CE6537A1-D6FC-4f65-9D91-7224C49458BB}">
                  <c15:dlblFieldTable>
                    <c15:dlblFTEntry>
                      <c15:txfldGUID>{E41E8652-80E3-4390-9031-F865EE97C9A4}</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C03-48C4-95D1-7F170AB88A84}"/>
                </c:ext>
                <c:ext xmlns:c15="http://schemas.microsoft.com/office/drawing/2012/chart" uri="{CE6537A1-D6FC-4f65-9D91-7224C49458BB}">
                  <c15:dlblFieldTable>
                    <c15:dlblFTEntry>
                      <c15:txfldGUID>{19C2D52B-5638-4D85-A597-8FF30B98E290}</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C03-48C4-95D1-7F170AB88A84}"/>
                </c:ext>
                <c:ext xmlns:c15="http://schemas.microsoft.com/office/drawing/2012/chart" uri="{CE6537A1-D6FC-4f65-9D91-7224C49458BB}">
                  <c15:dlblFieldTable>
                    <c15:dlblFTEntry>
                      <c15:txfldGUID>{1592BFBE-BC4F-492A-9CCB-4870F0A55013}</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C03-48C4-95D1-7F170AB88A84}"/>
                </c:ext>
                <c:ext xmlns:c15="http://schemas.microsoft.com/office/drawing/2012/chart" uri="{CE6537A1-D6FC-4f65-9D91-7224C49458BB}">
                  <c15:dlblFieldTable>
                    <c15:dlblFTEntry>
                      <c15:txfldGUID>{E898139E-C329-4AA2-8BEB-3E77DA939555}</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-0.6</c:v>
                </c:pt>
                <c:pt idx="8">
                  <c:v>-0.7</c:v>
                </c:pt>
                <c:pt idx="16">
                  <c:v>-0.1</c:v>
                </c:pt>
                <c:pt idx="24">
                  <c:v>0.3</c:v>
                </c:pt>
                <c:pt idx="32">
                  <c:v>0.6</c:v>
                </c:pt>
              </c:numCache>
            </c:numRef>
          </c:xVal>
          <c:yVal>
            <c:numRef>
              <c:f>公会計指標分析・財政指標組合せ分析表!$BP$73:$DC$73</c:f>
              <c:numCache>
                <c:formatCode>#,##0.0;"▲ "#,##0.0</c:formatCode>
                <c:ptCount val="40"/>
                <c:pt idx="0">
                  <c:v>1.5</c:v>
                </c:pt>
              </c:numCache>
            </c:numRef>
          </c:yVal>
          <c:smooth val="0"/>
          <c:extLst xmlns:c16r2="http://schemas.microsoft.com/office/drawing/2015/06/chart">
            <c:ext xmlns:c16="http://schemas.microsoft.com/office/drawing/2014/chart" uri="{C3380CC4-5D6E-409C-BE32-E72D297353CC}">
              <c16:uniqueId val="{00000009-8C03-48C4-95D1-7F170AB88A8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C03-48C4-95D1-7F170AB88A84}"/>
                </c:ext>
                <c:ext xmlns:c15="http://schemas.microsoft.com/office/drawing/2012/chart" uri="{CE6537A1-D6FC-4f65-9D91-7224C49458BB}">
                  <c15:dlblFieldTable>
                    <c15:dlblFTEntry>
                      <c15:txfldGUID>{9C55DC70-257A-46CD-8DA6-B798C0AF0B66}</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C03-48C4-95D1-7F170AB88A84}"/>
                </c:ext>
                <c:ext xmlns:c15="http://schemas.microsoft.com/office/drawing/2012/chart" uri="{CE6537A1-D6FC-4f65-9D91-7224C49458BB}">
                  <c15:dlblFieldTable>
                    <c15:dlblFTEntry>
                      <c15:txfldGUID>{3E3452D5-E5B7-4F2C-BAB0-784A91C3393B}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C03-48C4-95D1-7F170AB88A84}"/>
                </c:ext>
                <c:ext xmlns:c15="http://schemas.microsoft.com/office/drawing/2012/chart" uri="{CE6537A1-D6FC-4f65-9D91-7224C49458BB}">
                  <c15:dlblFieldTable>
                    <c15:dlblFTEntry>
                      <c15:txfldGUID>{9031F3C0-D796-4EEB-8F31-38982B3BD4C5}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C03-48C4-95D1-7F170AB88A84}"/>
                </c:ext>
                <c:ext xmlns:c15="http://schemas.microsoft.com/office/drawing/2012/chart" uri="{CE6537A1-D6FC-4f65-9D91-7224C49458BB}">
                  <c15:dlblFieldTable>
                    <c15:dlblFTEntry>
                      <c15:txfldGUID>{2C060E2D-A6F4-4759-B4AC-76BA815B530E}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C03-48C4-95D1-7F170AB88A84}"/>
                </c:ext>
                <c:ext xmlns:c15="http://schemas.microsoft.com/office/drawing/2012/chart" uri="{CE6537A1-D6FC-4f65-9D91-7224C49458BB}">
                  <c15:dlblFieldTable>
                    <c15:dlblFTEntry>
                      <c15:txfldGUID>{03D85B7B-22F8-4100-9713-87AB18823501}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C03-48C4-95D1-7F170AB88A84}"/>
                </c:ext>
                <c:ext xmlns:c15="http://schemas.microsoft.com/office/drawing/2012/chart" uri="{CE6537A1-D6FC-4f65-9D91-7224C49458BB}">
                  <c15:dlblFieldTable>
                    <c15:dlblFTEntry>
                      <c15:txfldGUID>{CCFB3DFA-852F-4CC3-A2F2-5BB2C2327070}</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0"/>
                  <c:y val="1.2299584836568277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C03-48C4-95D1-7F170AB88A84}"/>
                </c:ext>
                <c:ext xmlns:c15="http://schemas.microsoft.com/office/drawing/2012/chart" uri="{CE6537A1-D6FC-4f65-9D91-7224C49458BB}">
                  <c15:dlblFieldTable>
                    <c15:dlblFTEntry>
                      <c15:txfldGUID>{38EAD80D-F8EA-41AB-88D5-56DDBA778323}</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0"/>
                  <c:y val="-1.748964146346308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C03-48C4-95D1-7F170AB88A84}"/>
                </c:ext>
                <c:ext xmlns:c15="http://schemas.microsoft.com/office/drawing/2012/chart" uri="{CE6537A1-D6FC-4f65-9D91-7224C49458BB}">
                  <c15:dlblFieldTable>
                    <c15:dlblFTEntry>
                      <c15:txfldGUID>{B19E9B2E-0AD4-420F-9FEC-0A579E409FA1}</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0"/>
                  <c:y val="5.1909128458182607E-3"/>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C03-48C4-95D1-7F170AB88A84}"/>
                </c:ext>
                <c:ext xmlns:c15="http://schemas.microsoft.com/office/drawing/2012/chart" uri="{CE6537A1-D6FC-4f65-9D91-7224C49458BB}">
                  <c15:dlblFieldTable>
                    <c15:dlblFTEntry>
                      <c15:txfldGUID>{7AADD504-784E-4474-8988-2BB5385AF250}</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5.0999999999999996</c:v>
                </c:pt>
                <c:pt idx="8">
                  <c:v>4.8</c:v>
                </c:pt>
                <c:pt idx="16">
                  <c:v>3.6</c:v>
                </c:pt>
                <c:pt idx="24">
                  <c:v>3.6</c:v>
                </c:pt>
                <c:pt idx="32">
                  <c:v>3.5</c:v>
                </c:pt>
              </c:numCache>
            </c:numRef>
          </c:xVal>
          <c:yVal>
            <c:numRef>
              <c:f>公会計指標分析・財政指標組合せ分析表!$BP$77:$DC$77</c:f>
              <c:numCache>
                <c:formatCode>#,##0.0;"▲ "#,##0.0</c:formatCode>
                <c:ptCount val="40"/>
                <c:pt idx="0">
                  <c:v>61.4</c:v>
                </c:pt>
                <c:pt idx="8">
                  <c:v>25.4</c:v>
                </c:pt>
                <c:pt idx="16">
                  <c:v>16.600000000000001</c:v>
                </c:pt>
                <c:pt idx="24">
                  <c:v>17.399999999999999</c:v>
                </c:pt>
                <c:pt idx="32">
                  <c:v>12.1</c:v>
                </c:pt>
              </c:numCache>
            </c:numRef>
          </c:yVal>
          <c:smooth val="0"/>
          <c:extLst xmlns:c16r2="http://schemas.microsoft.com/office/drawing/2015/06/chart">
            <c:ext xmlns:c16="http://schemas.microsoft.com/office/drawing/2014/chart" uri="{C3380CC4-5D6E-409C-BE32-E72D297353CC}">
              <c16:uniqueId val="{00000013-8C03-48C4-95D1-7F170AB88A84}"/>
            </c:ext>
          </c:extLst>
        </c:ser>
        <c:dLbls>
          <c:showLegendKey val="0"/>
          <c:showVal val="1"/>
          <c:showCatName val="0"/>
          <c:showSerName val="0"/>
          <c:showPercent val="0"/>
          <c:showBubbleSize val="0"/>
        </c:dLbls>
        <c:axId val="427599696"/>
        <c:axId val="427604008"/>
      </c:scatterChart>
      <c:valAx>
        <c:axId val="427599696"/>
        <c:scaling>
          <c:orientation val="minMax"/>
          <c:max val="5.6"/>
          <c:min val="-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7604008"/>
        <c:crosses val="autoZero"/>
        <c:crossBetween val="midCat"/>
      </c:valAx>
      <c:valAx>
        <c:axId val="427604008"/>
        <c:scaling>
          <c:orientation val="minMax"/>
          <c:max val="7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759969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神奈川県鎌倉市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実質公債費比率は類似団体と比較して低い水準にあり、近年横ばいとなっている。</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年度は、公営企業債の元利償還金に対する繰入金及び元利償還金が減少したが、算入公債費等がそれ以上に減少したことから、前年度と比較して悪化した。</a:t>
          </a:r>
        </a:p>
        <a:p>
          <a:r>
            <a:rPr kumimoji="1" lang="ja-JP" altLang="en-US" sz="1200">
              <a:latin typeface="ＭＳ ゴシック" pitchFamily="49" charset="-128"/>
              <a:ea typeface="ＭＳ ゴシック" pitchFamily="49" charset="-128"/>
            </a:rPr>
            <a:t>　後年度負担を考慮した事業執行及び起債管理を行い、適正な水準の維持に努める。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神奈川県鎌倉市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将来負担比率は類似団体と比較して低い水準にある。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年度においては、充当可能財源は減少したが、将来負担額も減少したため、前年度に続き０となった。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今後も後年度への負担がかかる事業については慎重を期するとともに、職員数適正化計画を進めることにより、さらなる財政の健全化を図りたい。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神奈川県鎌倉市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歳出の増により財政調整基金は減したが、その他特定目的基金のうち本庁舎整備基金の増などにより、全体として増となった。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年度に新規創設した本庁舎整備基金が増となることが考えられるが、引き続き、財政調整基金とその他特定目的基金のバランスを考慮しつつ、適正な基金の運用に努める。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教育文化施設建設等基金：教育文化施設の建設又は整備。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本庁舎整備基金：市役所本庁舎の整備。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一般廃棄物処理施設建設基金：一般廃棄物処理施設の建設。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緑地保全基金：市内の豊かな緑地を保全することを目的とする事業の推進。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公共公益施設整備基金：開発事業に伴う寄付金を積立て、教育施設、社会福祉施設その他の公共公益施設の整備の充実。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本庁舎整備基金の増などによる。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それぞれの基金の目的を果たすため、適正な運用に努める。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本庁舎整備基金は、平成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年度に新規創設し、本庁舎整備までの間、積み立てを実施する予定のため、今後も増が見込まれる。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年度は、歳出において、人件費の増などから、取崩しが増加したため、減となった。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災害など不足の事態に備えるため、財政調整基金の残高は、標準財政規模の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％程度は維持する必要があると考えている。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また、今後予定する大規模な事業を実施するためにも、計画的な基金の運用に努め、適正な基金の残高を保つよう努めることとしている。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01299660-DEFD-41B8-A1AE-43442EE231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21B79F05-7E14-4D51-A467-0748D93AA7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 xmlns:a16="http://schemas.microsoft.com/office/drawing/2014/main" id="{B2F0D2D2-1453-41C1-A860-79E015F583AC}"/>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 xmlns:a16="http://schemas.microsoft.com/office/drawing/2014/main" id="{6FF5F293-A47E-4A55-869D-2A3BE95B8A6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 xmlns:a16="http://schemas.microsoft.com/office/drawing/2014/main" id="{6E5F5CA7-4A22-49E6-B105-529541D8B493}"/>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 xmlns:a16="http://schemas.microsoft.com/office/drawing/2014/main" id="{C1EA479B-8BA9-4501-9E0A-A4A7D1D9E697}"/>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 xmlns:a16="http://schemas.microsoft.com/office/drawing/2014/main" id="{6ADEBAB7-5FEA-41AC-88C7-367245EE9E38}"/>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 xmlns:a16="http://schemas.microsoft.com/office/drawing/2014/main" id="{8C8382AC-CDBA-4955-8618-8053464D188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 xmlns:a16="http://schemas.microsoft.com/office/drawing/2014/main" id="{9B24429D-976D-487D-89BA-774EE8AC7E6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 xmlns:a16="http://schemas.microsoft.com/office/drawing/2014/main" id="{F2F29346-AD56-4F6A-BB1D-A958975328E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 xmlns:a16="http://schemas.microsoft.com/office/drawing/2014/main" id="{DC43D96B-E6B8-4372-8F0C-C709AB890D7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 xmlns:a16="http://schemas.microsoft.com/office/drawing/2014/main" id="{30ADB1E6-DB80-4176-925F-3B276BA54FD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 xmlns:a16="http://schemas.microsoft.com/office/drawing/2014/main" id="{5E8BAABE-B02F-4A2E-8CC3-B1DEC8AE581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神奈川県鎌倉市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 xmlns:a16="http://schemas.microsoft.com/office/drawing/2014/main" id="{6114C49C-D94A-4AF2-9EE6-0563ED03ABE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 xmlns:a16="http://schemas.microsoft.com/office/drawing/2014/main" id="{0368ADFB-84FE-497D-83CD-76D0F0F4D11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 xmlns:a16="http://schemas.microsoft.com/office/drawing/2014/main" id="{606C963C-90A9-45B4-A26B-A44E279B18A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 xmlns:a16="http://schemas.microsoft.com/office/drawing/2014/main" id="{7FC074C2-6C55-4204-B35D-43F5B8C3F93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 xmlns:a16="http://schemas.microsoft.com/office/drawing/2014/main" id="{0D999332-7B5F-4D22-BFE8-DDAE5E8D703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 xmlns:a16="http://schemas.microsoft.com/office/drawing/2014/main" id="{D3635B53-6419-46BA-8735-94C7CE6DA62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176,369
174,964
39.67
60,676,625
58,737,162
1,662,654
36,038,682
38,060,234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 xmlns:a16="http://schemas.microsoft.com/office/drawing/2014/main" id="{8A948885-2C61-4E0B-B369-BA7FDF3616C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 xmlns:a16="http://schemas.microsoft.com/office/drawing/2014/main" id="{5F1FA901-B18F-4889-879D-0A7E7344A82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 xmlns:a16="http://schemas.microsoft.com/office/drawing/2014/main" id="{6D9C009D-7297-4E11-81F0-18E33F05745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 xmlns:a16="http://schemas.microsoft.com/office/drawing/2014/main" id="{45D4C050-584F-4619-BDEC-9AC2C3A5138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 xmlns:a16="http://schemas.microsoft.com/office/drawing/2014/main" id="{A7218F52-3CE7-42BA-B5FA-A847A473C6B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 xmlns:a16="http://schemas.microsoft.com/office/drawing/2014/main" id="{C00C5A6E-DFA9-49EB-8ACF-7770D849C91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 xmlns:a16="http://schemas.microsoft.com/office/drawing/2014/main" id="{8752E2E6-B1F6-4541-9A8C-C1F4452CDD4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 xmlns:a16="http://schemas.microsoft.com/office/drawing/2014/main" id="{E5483E7C-2B21-4340-9100-0B90ED876ED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 xmlns:a16="http://schemas.microsoft.com/office/drawing/2014/main" id="{28DE99C6-31AB-48D3-8FD4-C27D2FF513B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 xmlns:a16="http://schemas.microsoft.com/office/drawing/2014/main" id="{A49FB513-DF20-42C6-B142-5FA7F4A2CB1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 xmlns:a16="http://schemas.microsoft.com/office/drawing/2014/main" id="{62186978-E472-41C9-BD14-8B4D69BC2E5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 xmlns:a16="http://schemas.microsoft.com/office/drawing/2014/main" id="{3C389FCA-3DFC-4317-9EE3-7BC7C182DF3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 xmlns:a16="http://schemas.microsoft.com/office/drawing/2014/main" id="{5547AEAD-1CD2-4ABD-A077-C30FEC166CD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 xmlns:a16="http://schemas.microsoft.com/office/drawing/2014/main" id="{3A1D5E1F-7106-4AED-9728-DB94170A5A4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 xmlns:a16="http://schemas.microsoft.com/office/drawing/2014/main" id="{A09CC8E0-F8A6-4EFF-8244-95314A9EC56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 xmlns:a16="http://schemas.microsoft.com/office/drawing/2014/main" id="{019AC0B2-9570-4EC6-9F59-03D672A3F0F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 xmlns:a16="http://schemas.microsoft.com/office/drawing/2014/main" id="{88660321-7759-476C-A3F2-4716440E344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 xmlns:a16="http://schemas.microsoft.com/office/drawing/2014/main" id="{99F3B622-35F6-4E9F-9F55-420BE657B39F}"/>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a:extLst>
            <a:ext uri="{FF2B5EF4-FFF2-40B4-BE49-F238E27FC236}">
              <a16:creationId xmlns="" xmlns:a16="http://schemas.microsoft.com/office/drawing/2014/main" id="{915CFB64-328C-4719-8956-D820E8906E98}"/>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 xmlns:a16="http://schemas.microsoft.com/office/drawing/2014/main" id="{763352AD-A57F-44AE-BCD0-207F112FEA0F}"/>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a:extLst>
            <a:ext uri="{FF2B5EF4-FFF2-40B4-BE49-F238E27FC236}">
              <a16:creationId xmlns="" xmlns:a16="http://schemas.microsoft.com/office/drawing/2014/main" id="{65F7F908-DE35-4BF1-884D-C86759A11F04}"/>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 xmlns:a16="http://schemas.microsoft.com/office/drawing/2014/main" id="{A2C8DE6E-516B-4B47-AD35-F019F4E7B7F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 xmlns:a16="http://schemas.microsoft.com/office/drawing/2014/main" id="{6AF7330F-9B25-4538-8598-522A8AEEFAD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a:extLst>
            <a:ext uri="{FF2B5EF4-FFF2-40B4-BE49-F238E27FC236}">
              <a16:creationId xmlns="" xmlns:a16="http://schemas.microsoft.com/office/drawing/2014/main" id="{6013B1EE-8F82-4040-80B7-AA215B299709}"/>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 xmlns:a16="http://schemas.microsoft.com/office/drawing/2014/main" id="{2DA9D411-0063-41C8-B982-6E8CE2FE968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 xmlns:a16="http://schemas.microsoft.com/office/drawing/2014/main" id="{7FDF0349-9CC7-4A71-A026-6697F39B56E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 xmlns:a16="http://schemas.microsoft.com/office/drawing/2014/main" id="{471BB648-F5BE-49E4-A2E8-6E896881B67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 xmlns:a16="http://schemas.microsoft.com/office/drawing/2014/main" id="{F71B38DF-A0FB-4472-9E27-81EE9B6E73A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 xmlns:a16="http://schemas.microsoft.com/office/drawing/2014/main" id="{0BD3A3A2-A1F2-4690-97CA-9AFEB54444F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 xmlns:a16="http://schemas.microsoft.com/office/drawing/2014/main" id="{AE00626E-5E1B-435E-87FF-068696AE12A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 xmlns:a16="http://schemas.microsoft.com/office/drawing/2014/main" id="{E4223161-8C24-49BE-9323-402B6F57B42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 xmlns:a16="http://schemas.microsoft.com/office/drawing/2014/main" id="{B7AFCC98-59AD-4D36-AA1B-DB51D772F1A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 xmlns:a16="http://schemas.microsoft.com/office/drawing/2014/main" id="{58BC7719-0659-4205-8809-055A312720C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 xmlns:a16="http://schemas.microsoft.com/office/drawing/2014/main" id="{5391EE29-4E8A-44F8-B7F6-7FED386B130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1">
              <a:latin typeface="ＭＳ Ｐゴシック" panose="020B0600070205080204" pitchFamily="50" charset="-128"/>
              <a:ea typeface="ＭＳ Ｐゴシック" panose="020B0600070205080204" pitchFamily="50" charset="-128"/>
            </a:rPr>
            <a:t>　平成</a:t>
          </a:r>
          <a:r>
            <a:rPr kumimoji="1" lang="en-US" altLang="ja-JP" sz="1100" b="1">
              <a:latin typeface="ＭＳ Ｐゴシック" panose="020B0600070205080204" pitchFamily="50" charset="-128"/>
              <a:ea typeface="ＭＳ Ｐゴシック" panose="020B0600070205080204" pitchFamily="50" charset="-128"/>
            </a:rPr>
            <a:t>30</a:t>
          </a:r>
          <a:r>
            <a:rPr kumimoji="1" lang="ja-JP" altLang="en-US" sz="1100" b="1">
              <a:latin typeface="ＭＳ Ｐゴシック" panose="020B0600070205080204" pitchFamily="50" charset="-128"/>
              <a:ea typeface="ＭＳ Ｐゴシック" panose="020B0600070205080204" pitchFamily="50" charset="-128"/>
            </a:rPr>
            <a:t>年度の有形固定資産減価償却率は</a:t>
          </a:r>
          <a:r>
            <a:rPr kumimoji="1" lang="en-US" altLang="ja-JP" sz="1100" b="1">
              <a:latin typeface="ＭＳ Ｐゴシック" panose="020B0600070205080204" pitchFamily="50" charset="-128"/>
              <a:ea typeface="ＭＳ Ｐゴシック" panose="020B0600070205080204" pitchFamily="50" charset="-128"/>
            </a:rPr>
            <a:t>60.5</a:t>
          </a:r>
          <a:r>
            <a:rPr kumimoji="1" lang="ja-JP" altLang="en-US" sz="1100" b="1">
              <a:latin typeface="ＭＳ Ｐゴシック" panose="020B0600070205080204" pitchFamily="50" charset="-128"/>
              <a:ea typeface="ＭＳ Ｐゴシック" panose="020B0600070205080204" pitchFamily="50" charset="-128"/>
            </a:rPr>
            <a:t>％である。 </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鎌倉市では、老朽化した施設の改築更新や除却を進めている。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年度に比べ減価償却費は前年度と同等であったものの、資産の更新による固定資産の計上が平成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年度に比べ減少したため、資産老朽化比率は高まった。</a:t>
          </a:r>
        </a:p>
        <a:p>
          <a:r>
            <a:rPr kumimoji="1" lang="ja-JP" altLang="en-US" sz="1100">
              <a:latin typeface="ＭＳ Ｐゴシック" panose="020B0600070205080204" pitchFamily="50" charset="-128"/>
              <a:ea typeface="ＭＳ Ｐゴシック" panose="020B0600070205080204" pitchFamily="50" charset="-128"/>
            </a:rPr>
            <a:t>　今後も、公共施設再編計画等に基づき、施設の維持管理を適切に進めていくことが必要である。</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 xmlns:a16="http://schemas.microsoft.com/office/drawing/2014/main" id="{7DD4FD60-2B39-4480-9559-1EE7AF4EB53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 xmlns:a16="http://schemas.microsoft.com/office/drawing/2014/main" id="{E6B749E9-1B47-4A2E-9FFE-335783DF4B4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 xmlns:a16="http://schemas.microsoft.com/office/drawing/2014/main" id="{7C979DA3-383E-4FDA-9ACD-0A8A095039F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 xmlns:a16="http://schemas.microsoft.com/office/drawing/2014/main" id="{4D3CF571-186F-4A11-AE7C-6787D5F86C78}"/>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 xmlns:a16="http://schemas.microsoft.com/office/drawing/2014/main" id="{1FF9B629-41C8-4A1A-8505-5CADD6FCD1C7}"/>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 xmlns:a16="http://schemas.microsoft.com/office/drawing/2014/main" id="{AFE0E286-C532-4B1C-9BD5-EC6D14B9F4FE}"/>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 xmlns:a16="http://schemas.microsoft.com/office/drawing/2014/main" id="{29ABEC5D-ACB2-40C2-BB96-9390319D592F}"/>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 xmlns:a16="http://schemas.microsoft.com/office/drawing/2014/main" id="{8CE5410D-2431-4C9D-B4BF-DF6813E6E40A}"/>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 xmlns:a16="http://schemas.microsoft.com/office/drawing/2014/main" id="{201E2811-4BCE-4AD3-B603-F13DB6A674EC}"/>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 xmlns:a16="http://schemas.microsoft.com/office/drawing/2014/main" id="{78FFFC6B-91F5-4431-9364-D7F499735EF4}"/>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 xmlns:a16="http://schemas.microsoft.com/office/drawing/2014/main" id="{A711F9F7-A54D-4E8F-8178-26AB7A7C0825}"/>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 xmlns:a16="http://schemas.microsoft.com/office/drawing/2014/main" id="{3BD1CD14-BD31-4948-B2BD-9C53D9F3FA3B}"/>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 xmlns:a16="http://schemas.microsoft.com/office/drawing/2014/main" id="{4B7B72AA-C135-47DD-BD4E-D1FCB297DB14}"/>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 xmlns:a16="http://schemas.microsoft.com/office/drawing/2014/main" id="{8BC1F35C-735A-4731-9730-BA07BC43E69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 xmlns:a16="http://schemas.microsoft.com/office/drawing/2014/main" id="{1709D30E-24C5-4416-ADCD-E5BA33F6623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 xmlns:a16="http://schemas.microsoft.com/office/drawing/2014/main" id="{75990E9D-4B5F-4CC9-BB21-AAD182D163E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31</xdr:row>
      <xdr:rowOff>97155</xdr:rowOff>
    </xdr:to>
    <xdr:cxnSp macro="">
      <xdr:nvCxnSpPr>
        <xdr:cNvPr id="71" name="直線コネクタ 70">
          <a:extLst>
            <a:ext uri="{FF2B5EF4-FFF2-40B4-BE49-F238E27FC236}">
              <a16:creationId xmlns="" xmlns:a16="http://schemas.microsoft.com/office/drawing/2014/main" id="{FA249CFB-CED8-4D38-8EA1-3B09B8569DAE}"/>
            </a:ext>
          </a:extLst>
        </xdr:cNvPr>
        <xdr:cNvCxnSpPr/>
      </xdr:nvCxnSpPr>
      <xdr:spPr>
        <a:xfrm flipV="1">
          <a:off x="4760595" y="5348817"/>
          <a:ext cx="1270" cy="834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100982</xdr:rowOff>
    </xdr:from>
    <xdr:ext cx="405111" cy="259045"/>
    <xdr:sp macro="" textlink="">
      <xdr:nvSpPr>
        <xdr:cNvPr id="72" name="有形固定資産減価償却率最小値テキスト">
          <a:extLst>
            <a:ext uri="{FF2B5EF4-FFF2-40B4-BE49-F238E27FC236}">
              <a16:creationId xmlns="" xmlns:a16="http://schemas.microsoft.com/office/drawing/2014/main" id="{AF34D568-FBE8-4F8F-AB56-FD9F2A75708D}"/>
            </a:ext>
          </a:extLst>
        </xdr:cNvPr>
        <xdr:cNvSpPr txBox="1"/>
      </xdr:nvSpPr>
      <xdr:spPr>
        <a:xfrm>
          <a:off x="4813300"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31</xdr:row>
      <xdr:rowOff>97155</xdr:rowOff>
    </xdr:from>
    <xdr:to>
      <xdr:col>23</xdr:col>
      <xdr:colOff>174625</xdr:colOff>
      <xdr:row>31</xdr:row>
      <xdr:rowOff>97155</xdr:rowOff>
    </xdr:to>
    <xdr:cxnSp macro="">
      <xdr:nvCxnSpPr>
        <xdr:cNvPr id="73" name="直線コネクタ 72">
          <a:extLst>
            <a:ext uri="{FF2B5EF4-FFF2-40B4-BE49-F238E27FC236}">
              <a16:creationId xmlns="" xmlns:a16="http://schemas.microsoft.com/office/drawing/2014/main" id="{F163CCBA-73B7-4F36-B6A9-CC08C76ABDAC}"/>
            </a:ext>
          </a:extLst>
        </xdr:cNvPr>
        <xdr:cNvCxnSpPr/>
      </xdr:nvCxnSpPr>
      <xdr:spPr>
        <a:xfrm>
          <a:off x="4673600" y="618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74" name="有形固定資産減価償却率最大値テキスト">
          <a:extLst>
            <a:ext uri="{FF2B5EF4-FFF2-40B4-BE49-F238E27FC236}">
              <a16:creationId xmlns="" xmlns:a16="http://schemas.microsoft.com/office/drawing/2014/main" id="{5E0B2F3C-C29B-4ACF-BE7F-08895C12D517}"/>
            </a:ext>
          </a:extLst>
        </xdr:cNvPr>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75" name="直線コネクタ 74">
          <a:extLst>
            <a:ext uri="{FF2B5EF4-FFF2-40B4-BE49-F238E27FC236}">
              <a16:creationId xmlns="" xmlns:a16="http://schemas.microsoft.com/office/drawing/2014/main" id="{072D0E47-C47C-497F-84F1-08C3139E4D66}"/>
            </a:ext>
          </a:extLst>
        </xdr:cNvPr>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56955</xdr:rowOff>
    </xdr:from>
    <xdr:ext cx="405111" cy="259045"/>
    <xdr:sp macro="" textlink="">
      <xdr:nvSpPr>
        <xdr:cNvPr id="76" name="有形固定資産減価償却率平均値テキスト">
          <a:extLst>
            <a:ext uri="{FF2B5EF4-FFF2-40B4-BE49-F238E27FC236}">
              <a16:creationId xmlns="" xmlns:a16="http://schemas.microsoft.com/office/drawing/2014/main" id="{685241CC-218C-4098-923D-0360AFFBB19E}"/>
            </a:ext>
          </a:extLst>
        </xdr:cNvPr>
        <xdr:cNvSpPr txBox="1"/>
      </xdr:nvSpPr>
      <xdr:spPr>
        <a:xfrm>
          <a:off x="4813300" y="56290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78528</xdr:rowOff>
    </xdr:from>
    <xdr:to>
      <xdr:col>23</xdr:col>
      <xdr:colOff>136525</xdr:colOff>
      <xdr:row>29</xdr:row>
      <xdr:rowOff>8678</xdr:rowOff>
    </xdr:to>
    <xdr:sp macro="" textlink="">
      <xdr:nvSpPr>
        <xdr:cNvPr id="77" name="フローチャート: 判断 76">
          <a:extLst>
            <a:ext uri="{FF2B5EF4-FFF2-40B4-BE49-F238E27FC236}">
              <a16:creationId xmlns="" xmlns:a16="http://schemas.microsoft.com/office/drawing/2014/main" id="{7CE8DBC0-E11D-4EB4-A849-68995F2E7CF9}"/>
            </a:ext>
          </a:extLst>
        </xdr:cNvPr>
        <xdr:cNvSpPr/>
      </xdr:nvSpPr>
      <xdr:spPr>
        <a:xfrm>
          <a:off x="4711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89323</xdr:rowOff>
    </xdr:from>
    <xdr:to>
      <xdr:col>19</xdr:col>
      <xdr:colOff>187325</xdr:colOff>
      <xdr:row>29</xdr:row>
      <xdr:rowOff>19473</xdr:rowOff>
    </xdr:to>
    <xdr:sp macro="" textlink="">
      <xdr:nvSpPr>
        <xdr:cNvPr id="78" name="フローチャート: 判断 77">
          <a:extLst>
            <a:ext uri="{FF2B5EF4-FFF2-40B4-BE49-F238E27FC236}">
              <a16:creationId xmlns="" xmlns:a16="http://schemas.microsoft.com/office/drawing/2014/main" id="{56891C22-5CBE-4D88-A2D3-2D8752D5BE9C}"/>
            </a:ext>
          </a:extLst>
        </xdr:cNvPr>
        <xdr:cNvSpPr/>
      </xdr:nvSpPr>
      <xdr:spPr>
        <a:xfrm>
          <a:off x="4000500" y="5661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100118</xdr:rowOff>
    </xdr:from>
    <xdr:to>
      <xdr:col>15</xdr:col>
      <xdr:colOff>187325</xdr:colOff>
      <xdr:row>29</xdr:row>
      <xdr:rowOff>30268</xdr:rowOff>
    </xdr:to>
    <xdr:sp macro="" textlink="">
      <xdr:nvSpPr>
        <xdr:cNvPr id="79" name="フローチャート: 判断 78">
          <a:extLst>
            <a:ext uri="{FF2B5EF4-FFF2-40B4-BE49-F238E27FC236}">
              <a16:creationId xmlns="" xmlns:a16="http://schemas.microsoft.com/office/drawing/2014/main" id="{11A9B8F1-3BAF-4C28-8787-C82FF2D3F83D}"/>
            </a:ext>
          </a:extLst>
        </xdr:cNvPr>
        <xdr:cNvSpPr/>
      </xdr:nvSpPr>
      <xdr:spPr>
        <a:xfrm>
          <a:off x="3238500" y="567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144568</xdr:rowOff>
    </xdr:from>
    <xdr:to>
      <xdr:col>11</xdr:col>
      <xdr:colOff>187325</xdr:colOff>
      <xdr:row>30</xdr:row>
      <xdr:rowOff>74718</xdr:rowOff>
    </xdr:to>
    <xdr:sp macro="" textlink="">
      <xdr:nvSpPr>
        <xdr:cNvPr id="80" name="フローチャート: 判断 79">
          <a:extLst>
            <a:ext uri="{FF2B5EF4-FFF2-40B4-BE49-F238E27FC236}">
              <a16:creationId xmlns="" xmlns:a16="http://schemas.microsoft.com/office/drawing/2014/main" id="{3200677D-7443-4B66-BF4E-F19CFC6848CE}"/>
            </a:ext>
          </a:extLst>
        </xdr:cNvPr>
        <xdr:cNvSpPr/>
      </xdr:nvSpPr>
      <xdr:spPr>
        <a:xfrm>
          <a:off x="2476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 xmlns:a16="http://schemas.microsoft.com/office/drawing/2014/main" id="{3C302A57-743F-41E2-BCC9-5C0793EEF87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 xmlns:a16="http://schemas.microsoft.com/office/drawing/2014/main" id="{9C7B0DD7-BC65-4777-8FD4-0CF5598156A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 xmlns:a16="http://schemas.microsoft.com/office/drawing/2014/main" id="{2F595274-4E1A-4BEE-999F-48E854C9D92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 xmlns:a16="http://schemas.microsoft.com/office/drawing/2014/main" id="{CBE2F6A4-7E7D-4558-96F4-E00115AB75C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 xmlns:a16="http://schemas.microsoft.com/office/drawing/2014/main" id="{8410ED7C-D83B-4568-BE1D-A48E4A4D980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78528</xdr:rowOff>
    </xdr:from>
    <xdr:to>
      <xdr:col>19</xdr:col>
      <xdr:colOff>187325</xdr:colOff>
      <xdr:row>29</xdr:row>
      <xdr:rowOff>8678</xdr:rowOff>
    </xdr:to>
    <xdr:sp macro="" textlink="">
      <xdr:nvSpPr>
        <xdr:cNvPr id="86" name="楕円 85">
          <a:extLst>
            <a:ext uri="{FF2B5EF4-FFF2-40B4-BE49-F238E27FC236}">
              <a16:creationId xmlns="" xmlns:a16="http://schemas.microsoft.com/office/drawing/2014/main" id="{2C1F8ABB-5AE8-4CF5-A136-09435E948E73}"/>
            </a:ext>
          </a:extLst>
        </xdr:cNvPr>
        <xdr:cNvSpPr/>
      </xdr:nvSpPr>
      <xdr:spPr>
        <a:xfrm>
          <a:off x="4000500" y="565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125307</xdr:rowOff>
    </xdr:from>
    <xdr:to>
      <xdr:col>15</xdr:col>
      <xdr:colOff>187325</xdr:colOff>
      <xdr:row>29</xdr:row>
      <xdr:rowOff>55457</xdr:rowOff>
    </xdr:to>
    <xdr:sp macro="" textlink="">
      <xdr:nvSpPr>
        <xdr:cNvPr id="87" name="楕円 86">
          <a:extLst>
            <a:ext uri="{FF2B5EF4-FFF2-40B4-BE49-F238E27FC236}">
              <a16:creationId xmlns="" xmlns:a16="http://schemas.microsoft.com/office/drawing/2014/main" id="{0F7841EA-3C8A-47E7-8A25-8BBE5975D475}"/>
            </a:ext>
          </a:extLst>
        </xdr:cNvPr>
        <xdr:cNvSpPr/>
      </xdr:nvSpPr>
      <xdr:spPr>
        <a:xfrm>
          <a:off x="3238500" y="56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129328</xdr:rowOff>
    </xdr:from>
    <xdr:to>
      <xdr:col>19</xdr:col>
      <xdr:colOff>136525</xdr:colOff>
      <xdr:row>29</xdr:row>
      <xdr:rowOff>4657</xdr:rowOff>
    </xdr:to>
    <xdr:cxnSp macro="">
      <xdr:nvCxnSpPr>
        <xdr:cNvPr id="88" name="直線コネクタ 87">
          <a:extLst>
            <a:ext uri="{FF2B5EF4-FFF2-40B4-BE49-F238E27FC236}">
              <a16:creationId xmlns="" xmlns:a16="http://schemas.microsoft.com/office/drawing/2014/main" id="{12C327F2-E256-4614-99EC-649BC64C77A4}"/>
            </a:ext>
          </a:extLst>
        </xdr:cNvPr>
        <xdr:cNvCxnSpPr/>
      </xdr:nvCxnSpPr>
      <xdr:spPr>
        <a:xfrm flipV="1">
          <a:off x="3289300" y="5701453"/>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78952</xdr:rowOff>
    </xdr:from>
    <xdr:to>
      <xdr:col>11</xdr:col>
      <xdr:colOff>187325</xdr:colOff>
      <xdr:row>35</xdr:row>
      <xdr:rowOff>9102</xdr:rowOff>
    </xdr:to>
    <xdr:sp macro="" textlink="">
      <xdr:nvSpPr>
        <xdr:cNvPr id="89" name="楕円 88">
          <a:extLst>
            <a:ext uri="{FF2B5EF4-FFF2-40B4-BE49-F238E27FC236}">
              <a16:creationId xmlns="" xmlns:a16="http://schemas.microsoft.com/office/drawing/2014/main" id="{A691B5BC-4F54-4981-96D0-66FB71EE1338}"/>
            </a:ext>
          </a:extLst>
        </xdr:cNvPr>
        <xdr:cNvSpPr/>
      </xdr:nvSpPr>
      <xdr:spPr>
        <a:xfrm>
          <a:off x="2476500" y="667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4657</xdr:rowOff>
    </xdr:from>
    <xdr:to>
      <xdr:col>15</xdr:col>
      <xdr:colOff>136525</xdr:colOff>
      <xdr:row>34</xdr:row>
      <xdr:rowOff>129752</xdr:rowOff>
    </xdr:to>
    <xdr:cxnSp macro="">
      <xdr:nvCxnSpPr>
        <xdr:cNvPr id="90" name="直線コネクタ 89">
          <a:extLst>
            <a:ext uri="{FF2B5EF4-FFF2-40B4-BE49-F238E27FC236}">
              <a16:creationId xmlns="" xmlns:a16="http://schemas.microsoft.com/office/drawing/2014/main" id="{62A3DC41-B9FE-44CD-B439-12FBBE6DC8C0}"/>
            </a:ext>
          </a:extLst>
        </xdr:cNvPr>
        <xdr:cNvCxnSpPr/>
      </xdr:nvCxnSpPr>
      <xdr:spPr>
        <a:xfrm flipV="1">
          <a:off x="2527300" y="5748232"/>
          <a:ext cx="762000" cy="98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10600</xdr:rowOff>
    </xdr:from>
    <xdr:ext cx="405111" cy="259045"/>
    <xdr:sp macro="" textlink="">
      <xdr:nvSpPr>
        <xdr:cNvPr id="91" name="n_1aveValue有形固定資産減価償却率">
          <a:extLst>
            <a:ext uri="{FF2B5EF4-FFF2-40B4-BE49-F238E27FC236}">
              <a16:creationId xmlns="" xmlns:a16="http://schemas.microsoft.com/office/drawing/2014/main" id="{8692B8C8-A2B8-412E-BBE1-3270820857EB}"/>
            </a:ext>
          </a:extLst>
        </xdr:cNvPr>
        <xdr:cNvSpPr txBox="1"/>
      </xdr:nvSpPr>
      <xdr:spPr>
        <a:xfrm>
          <a:off x="3836044" y="5754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46795</xdr:rowOff>
    </xdr:from>
    <xdr:ext cx="405111" cy="259045"/>
    <xdr:sp macro="" textlink="">
      <xdr:nvSpPr>
        <xdr:cNvPr id="92" name="n_2aveValue有形固定資産減価償却率">
          <a:extLst>
            <a:ext uri="{FF2B5EF4-FFF2-40B4-BE49-F238E27FC236}">
              <a16:creationId xmlns="" xmlns:a16="http://schemas.microsoft.com/office/drawing/2014/main" id="{38CC5E26-BA93-41D4-83D5-7987504F1EB1}"/>
            </a:ext>
          </a:extLst>
        </xdr:cNvPr>
        <xdr:cNvSpPr txBox="1"/>
      </xdr:nvSpPr>
      <xdr:spPr>
        <a:xfrm>
          <a:off x="3086744" y="5447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91245</xdr:rowOff>
    </xdr:from>
    <xdr:ext cx="405111" cy="259045"/>
    <xdr:sp macro="" textlink="">
      <xdr:nvSpPr>
        <xdr:cNvPr id="93" name="n_3aveValue有形固定資産減価償却率">
          <a:extLst>
            <a:ext uri="{FF2B5EF4-FFF2-40B4-BE49-F238E27FC236}">
              <a16:creationId xmlns="" xmlns:a16="http://schemas.microsoft.com/office/drawing/2014/main" id="{4A6DBB97-BA1D-4BEA-9685-2C262D0D92AE}"/>
            </a:ext>
          </a:extLst>
        </xdr:cNvPr>
        <xdr:cNvSpPr txBox="1"/>
      </xdr:nvSpPr>
      <xdr:spPr>
        <a:xfrm>
          <a:off x="2324744" y="566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25205</xdr:rowOff>
    </xdr:from>
    <xdr:ext cx="405111" cy="259045"/>
    <xdr:sp macro="" textlink="">
      <xdr:nvSpPr>
        <xdr:cNvPr id="94" name="n_1mainValue有形固定資産減価償却率">
          <a:extLst>
            <a:ext uri="{FF2B5EF4-FFF2-40B4-BE49-F238E27FC236}">
              <a16:creationId xmlns="" xmlns:a16="http://schemas.microsoft.com/office/drawing/2014/main" id="{80C6A8B0-FBB8-4DAC-84E6-97F57B8F83ED}"/>
            </a:ext>
          </a:extLst>
        </xdr:cNvPr>
        <xdr:cNvSpPr txBox="1"/>
      </xdr:nvSpPr>
      <xdr:spPr>
        <a:xfrm>
          <a:off x="3836044" y="542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46584</xdr:rowOff>
    </xdr:from>
    <xdr:ext cx="405111" cy="259045"/>
    <xdr:sp macro="" textlink="">
      <xdr:nvSpPr>
        <xdr:cNvPr id="95" name="n_2mainValue有形固定資産減価償却率">
          <a:extLst>
            <a:ext uri="{FF2B5EF4-FFF2-40B4-BE49-F238E27FC236}">
              <a16:creationId xmlns="" xmlns:a16="http://schemas.microsoft.com/office/drawing/2014/main" id="{CAD77C60-5B7C-44FF-8252-2C9978E95D0B}"/>
            </a:ext>
          </a:extLst>
        </xdr:cNvPr>
        <xdr:cNvSpPr txBox="1"/>
      </xdr:nvSpPr>
      <xdr:spPr>
        <a:xfrm>
          <a:off x="3086744" y="579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35</xdr:row>
      <xdr:rowOff>229</xdr:rowOff>
    </xdr:from>
    <xdr:ext cx="405111" cy="259045"/>
    <xdr:sp macro="" textlink="">
      <xdr:nvSpPr>
        <xdr:cNvPr id="96" name="n_3mainValue有形固定資産減価償却率">
          <a:extLst>
            <a:ext uri="{FF2B5EF4-FFF2-40B4-BE49-F238E27FC236}">
              <a16:creationId xmlns="" xmlns:a16="http://schemas.microsoft.com/office/drawing/2014/main" id="{920694B3-6D5B-4294-957F-85717C50215B}"/>
            </a:ext>
          </a:extLst>
        </xdr:cNvPr>
        <xdr:cNvSpPr txBox="1"/>
      </xdr:nvSpPr>
      <xdr:spPr>
        <a:xfrm>
          <a:off x="2324744" y="6772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 xmlns:a16="http://schemas.microsoft.com/office/drawing/2014/main" id="{B0E845C0-DAB5-4501-87EC-61FB139DDDB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 xmlns:a16="http://schemas.microsoft.com/office/drawing/2014/main" id="{EF63AC05-14A4-4291-AEB2-518E074D9A7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 xmlns:a16="http://schemas.microsoft.com/office/drawing/2014/main" id="{9E4F9E78-DB38-4271-AAC9-F40895FEF43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 xmlns:a16="http://schemas.microsoft.com/office/drawing/2014/main" id="{22BD5A28-8D0A-459E-8D53-B08F7875B27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 xmlns:a16="http://schemas.microsoft.com/office/drawing/2014/main" id="{25BDA84A-684E-4A0A-B8C7-D561F3942E9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 xmlns:a16="http://schemas.microsoft.com/office/drawing/2014/main" id="{AF4F1141-BEFA-4FE6-81CC-3ED2CBAF005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 xmlns:a16="http://schemas.microsoft.com/office/drawing/2014/main" id="{492484B0-B0D3-4733-A9E3-919B6076F9A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 xmlns:a16="http://schemas.microsoft.com/office/drawing/2014/main" id="{04784B16-D79E-4F30-B6EB-FDC22739BC2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 xmlns:a16="http://schemas.microsoft.com/office/drawing/2014/main" id="{E2C4A794-B54B-47BB-84C0-840F4C54A53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 xmlns:a16="http://schemas.microsoft.com/office/drawing/2014/main" id="{079C7AF6-37E4-4A3F-A7AA-493230E9BEC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 xmlns:a16="http://schemas.microsoft.com/office/drawing/2014/main" id="{74362BBE-D91A-4F41-A0AD-47796D96685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 xmlns:a16="http://schemas.microsoft.com/office/drawing/2014/main" id="{B5A1BA55-A465-4165-989C-F3E93CD0518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 xmlns:a16="http://schemas.microsoft.com/office/drawing/2014/main" id="{54EC5C19-2568-405D-A050-D3AE86F6F3A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鎌倉芸術館の設備改修事業などの大規模な改修などにかかる経費が前年度に比べて減少したことにより、将来世代が負担する割合が減少しており、平成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年度決算での値は、前年と比較して</a:t>
          </a:r>
          <a:r>
            <a:rPr kumimoji="1" lang="en-US" altLang="ja-JP" sz="1100">
              <a:latin typeface="ＭＳ Ｐゴシック" panose="020B0600070205080204" pitchFamily="50" charset="-128"/>
              <a:ea typeface="ＭＳ Ｐゴシック" panose="020B0600070205080204" pitchFamily="50" charset="-128"/>
            </a:rPr>
            <a:t>69.6%</a:t>
          </a:r>
          <a:r>
            <a:rPr kumimoji="1" lang="ja-JP" altLang="en-US" sz="1100">
              <a:latin typeface="ＭＳ Ｐゴシック" panose="020B0600070205080204" pitchFamily="50" charset="-128"/>
              <a:ea typeface="ＭＳ Ｐゴシック" panose="020B0600070205080204" pitchFamily="50" charset="-128"/>
            </a:rPr>
            <a:t>減少の</a:t>
          </a:r>
          <a:r>
            <a:rPr kumimoji="1" lang="en-US" altLang="ja-JP" sz="1100">
              <a:latin typeface="ＭＳ Ｐゴシック" panose="020B0600070205080204" pitchFamily="50" charset="-128"/>
              <a:ea typeface="ＭＳ Ｐゴシック" panose="020B0600070205080204" pitchFamily="50" charset="-128"/>
            </a:rPr>
            <a:t>414.1%</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近隣市の数値と同程度以下の値となっているが、引き続き、大規模な事業を実施する際には、将来への負担バランスを注視していく。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 xmlns:a16="http://schemas.microsoft.com/office/drawing/2014/main" id="{6EAD7D79-0297-4A5B-806D-F265CB31517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 xmlns:a16="http://schemas.microsoft.com/office/drawing/2014/main" id="{B8728F0E-A9CF-43FA-9E56-2E9B30DD58A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a:extLst>
            <a:ext uri="{FF2B5EF4-FFF2-40B4-BE49-F238E27FC236}">
              <a16:creationId xmlns="" xmlns:a16="http://schemas.microsoft.com/office/drawing/2014/main" id="{5BBD658B-7CD4-4C65-881A-093EB5BBEE41}"/>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3" name="テキスト ボックス 112">
          <a:extLst>
            <a:ext uri="{FF2B5EF4-FFF2-40B4-BE49-F238E27FC236}">
              <a16:creationId xmlns="" xmlns:a16="http://schemas.microsoft.com/office/drawing/2014/main" id="{BBC49820-7B0B-49C7-BF0F-4E1CD79364F4}"/>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a:extLst>
            <a:ext uri="{FF2B5EF4-FFF2-40B4-BE49-F238E27FC236}">
              <a16:creationId xmlns="" xmlns:a16="http://schemas.microsoft.com/office/drawing/2014/main" id="{4FACB67E-56EB-4363-B777-23B30B0652EE}"/>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a:extLst>
            <a:ext uri="{FF2B5EF4-FFF2-40B4-BE49-F238E27FC236}">
              <a16:creationId xmlns="" xmlns:a16="http://schemas.microsoft.com/office/drawing/2014/main" id="{2DDC68BD-83B5-4E4A-A7C7-990772C64BEB}"/>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a:extLst>
            <a:ext uri="{FF2B5EF4-FFF2-40B4-BE49-F238E27FC236}">
              <a16:creationId xmlns="" xmlns:a16="http://schemas.microsoft.com/office/drawing/2014/main" id="{3BF76F73-CF33-46E7-B098-37C133D3E48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a:extLst>
            <a:ext uri="{FF2B5EF4-FFF2-40B4-BE49-F238E27FC236}">
              <a16:creationId xmlns="" xmlns:a16="http://schemas.microsoft.com/office/drawing/2014/main" id="{69BD3D0B-0632-4BA4-A859-6A6EBDBE595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a:extLst>
            <a:ext uri="{FF2B5EF4-FFF2-40B4-BE49-F238E27FC236}">
              <a16:creationId xmlns="" xmlns:a16="http://schemas.microsoft.com/office/drawing/2014/main" id="{CC77F1F8-7231-417A-BAAF-255FAC5FD9E5}"/>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a:extLst>
            <a:ext uri="{FF2B5EF4-FFF2-40B4-BE49-F238E27FC236}">
              <a16:creationId xmlns="" xmlns:a16="http://schemas.microsoft.com/office/drawing/2014/main" id="{0C5A5A69-E4BF-414A-8B64-2776A302950E}"/>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a:extLst>
            <a:ext uri="{FF2B5EF4-FFF2-40B4-BE49-F238E27FC236}">
              <a16:creationId xmlns="" xmlns:a16="http://schemas.microsoft.com/office/drawing/2014/main" id="{7466E73B-7995-408D-8DA3-EED20C500FF6}"/>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a:extLst>
            <a:ext uri="{FF2B5EF4-FFF2-40B4-BE49-F238E27FC236}">
              <a16:creationId xmlns="" xmlns:a16="http://schemas.microsoft.com/office/drawing/2014/main" id="{96A45EE9-14DD-421F-895B-3DDF1CCA1D39}"/>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a:extLst>
            <a:ext uri="{FF2B5EF4-FFF2-40B4-BE49-F238E27FC236}">
              <a16:creationId xmlns="" xmlns:a16="http://schemas.microsoft.com/office/drawing/2014/main" id="{C6388680-C831-42F4-80E6-9A7F365EECD6}"/>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3" name="テキスト ボックス 122">
          <a:extLst>
            <a:ext uri="{FF2B5EF4-FFF2-40B4-BE49-F238E27FC236}">
              <a16:creationId xmlns="" xmlns:a16="http://schemas.microsoft.com/office/drawing/2014/main" id="{19FA4645-19DB-435A-8995-470E6C48424C}"/>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 xmlns:a16="http://schemas.microsoft.com/office/drawing/2014/main" id="{047D27F0-479F-4F96-AD1B-1684EDC888E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5" name="テキスト ボックス 124">
          <a:extLst>
            <a:ext uri="{FF2B5EF4-FFF2-40B4-BE49-F238E27FC236}">
              <a16:creationId xmlns="" xmlns:a16="http://schemas.microsoft.com/office/drawing/2014/main" id="{60673369-7249-4A2D-8CC4-5DC17D08E61B}"/>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 xmlns:a16="http://schemas.microsoft.com/office/drawing/2014/main" id="{9DB49959-A18A-4480-8980-8E8A25F1345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115171</xdr:rowOff>
    </xdr:from>
    <xdr:to>
      <xdr:col>76</xdr:col>
      <xdr:colOff>21589</xdr:colOff>
      <xdr:row>35</xdr:row>
      <xdr:rowOff>31297</xdr:rowOff>
    </xdr:to>
    <xdr:cxnSp macro="">
      <xdr:nvCxnSpPr>
        <xdr:cNvPr id="127" name="直線コネクタ 126">
          <a:extLst>
            <a:ext uri="{FF2B5EF4-FFF2-40B4-BE49-F238E27FC236}">
              <a16:creationId xmlns="" xmlns:a16="http://schemas.microsoft.com/office/drawing/2014/main" id="{F0289622-72E7-4E8C-9C4A-548DB5F4EB3E}"/>
            </a:ext>
          </a:extLst>
        </xdr:cNvPr>
        <xdr:cNvCxnSpPr/>
      </xdr:nvCxnSpPr>
      <xdr:spPr>
        <a:xfrm flipV="1">
          <a:off x="14793595" y="5344396"/>
          <a:ext cx="1269" cy="145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8" name="債務償還比率最小値テキスト">
          <a:extLst>
            <a:ext uri="{FF2B5EF4-FFF2-40B4-BE49-F238E27FC236}">
              <a16:creationId xmlns="" xmlns:a16="http://schemas.microsoft.com/office/drawing/2014/main" id="{3C4A7384-9609-40A0-B257-2A9005106B3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9" name="直線コネクタ 128">
          <a:extLst>
            <a:ext uri="{FF2B5EF4-FFF2-40B4-BE49-F238E27FC236}">
              <a16:creationId xmlns="" xmlns:a16="http://schemas.microsoft.com/office/drawing/2014/main" id="{44600992-0E01-47E4-AFA3-8D8E31B2848C}"/>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61848</xdr:rowOff>
    </xdr:from>
    <xdr:ext cx="469744" cy="259045"/>
    <xdr:sp macro="" textlink="">
      <xdr:nvSpPr>
        <xdr:cNvPr id="130" name="債務償還比率最大値テキスト">
          <a:extLst>
            <a:ext uri="{FF2B5EF4-FFF2-40B4-BE49-F238E27FC236}">
              <a16:creationId xmlns="" xmlns:a16="http://schemas.microsoft.com/office/drawing/2014/main" id="{0F9C8EDD-6DCB-45E9-8780-5E8941E72BE7}"/>
            </a:ext>
          </a:extLst>
        </xdr:cNvPr>
        <xdr:cNvSpPr txBox="1"/>
      </xdr:nvSpPr>
      <xdr:spPr>
        <a:xfrm>
          <a:off x="14846300" y="511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115171</xdr:rowOff>
    </xdr:from>
    <xdr:to>
      <xdr:col>76</xdr:col>
      <xdr:colOff>111125</xdr:colOff>
      <xdr:row>26</xdr:row>
      <xdr:rowOff>115171</xdr:rowOff>
    </xdr:to>
    <xdr:cxnSp macro="">
      <xdr:nvCxnSpPr>
        <xdr:cNvPr id="131" name="直線コネクタ 130">
          <a:extLst>
            <a:ext uri="{FF2B5EF4-FFF2-40B4-BE49-F238E27FC236}">
              <a16:creationId xmlns="" xmlns:a16="http://schemas.microsoft.com/office/drawing/2014/main" id="{23B47A45-4A18-4535-AFCB-7D2928D5BF03}"/>
            </a:ext>
          </a:extLst>
        </xdr:cNvPr>
        <xdr:cNvCxnSpPr/>
      </xdr:nvCxnSpPr>
      <xdr:spPr>
        <a:xfrm>
          <a:off x="14706600" y="534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416</xdr:rowOff>
    </xdr:from>
    <xdr:ext cx="469744" cy="259045"/>
    <xdr:sp macro="" textlink="">
      <xdr:nvSpPr>
        <xdr:cNvPr id="132" name="債務償還比率平均値テキスト">
          <a:extLst>
            <a:ext uri="{FF2B5EF4-FFF2-40B4-BE49-F238E27FC236}">
              <a16:creationId xmlns="" xmlns:a16="http://schemas.microsoft.com/office/drawing/2014/main" id="{BEEE5B01-8841-4E5A-BBE5-BCD99C5F0135}"/>
            </a:ext>
          </a:extLst>
        </xdr:cNvPr>
        <xdr:cNvSpPr txBox="1"/>
      </xdr:nvSpPr>
      <xdr:spPr>
        <a:xfrm>
          <a:off x="14846300" y="574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148989</xdr:rowOff>
    </xdr:from>
    <xdr:to>
      <xdr:col>76</xdr:col>
      <xdr:colOff>73025</xdr:colOff>
      <xdr:row>30</xdr:row>
      <xdr:rowOff>79139</xdr:rowOff>
    </xdr:to>
    <xdr:sp macro="" textlink="">
      <xdr:nvSpPr>
        <xdr:cNvPr id="133" name="フローチャート: 判断 132">
          <a:extLst>
            <a:ext uri="{FF2B5EF4-FFF2-40B4-BE49-F238E27FC236}">
              <a16:creationId xmlns="" xmlns:a16="http://schemas.microsoft.com/office/drawing/2014/main" id="{124345CE-5448-4B52-B9B6-569764968407}"/>
            </a:ext>
          </a:extLst>
        </xdr:cNvPr>
        <xdr:cNvSpPr/>
      </xdr:nvSpPr>
      <xdr:spPr>
        <a:xfrm>
          <a:off x="14744700" y="589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145442</xdr:rowOff>
    </xdr:from>
    <xdr:to>
      <xdr:col>72</xdr:col>
      <xdr:colOff>123825</xdr:colOff>
      <xdr:row>30</xdr:row>
      <xdr:rowOff>75592</xdr:rowOff>
    </xdr:to>
    <xdr:sp macro="" textlink="">
      <xdr:nvSpPr>
        <xdr:cNvPr id="134" name="フローチャート: 判断 133">
          <a:extLst>
            <a:ext uri="{FF2B5EF4-FFF2-40B4-BE49-F238E27FC236}">
              <a16:creationId xmlns="" xmlns:a16="http://schemas.microsoft.com/office/drawing/2014/main" id="{87BE72B1-5B5A-40E0-AC67-FABA4BE28D88}"/>
            </a:ext>
          </a:extLst>
        </xdr:cNvPr>
        <xdr:cNvSpPr/>
      </xdr:nvSpPr>
      <xdr:spPr>
        <a:xfrm>
          <a:off x="14033500" y="588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 xmlns:a16="http://schemas.microsoft.com/office/drawing/2014/main" id="{D07438D2-DDA7-4DEF-8795-0BC52155DF9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 xmlns:a16="http://schemas.microsoft.com/office/drawing/2014/main" id="{36852F62-30A0-44F9-A16D-52DAD30C005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 xmlns:a16="http://schemas.microsoft.com/office/drawing/2014/main" id="{D02B385B-317E-4C59-8F85-F0C8F7A3154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 xmlns:a16="http://schemas.microsoft.com/office/drawing/2014/main" id="{3E0FC02E-8883-481F-85D1-AA9E2216EDF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 xmlns:a16="http://schemas.microsoft.com/office/drawing/2014/main" id="{83085436-2943-4832-AA55-D5ADF894340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27695</xdr:rowOff>
    </xdr:from>
    <xdr:to>
      <xdr:col>76</xdr:col>
      <xdr:colOff>73025</xdr:colOff>
      <xdr:row>31</xdr:row>
      <xdr:rowOff>129295</xdr:rowOff>
    </xdr:to>
    <xdr:sp macro="" textlink="">
      <xdr:nvSpPr>
        <xdr:cNvPr id="140" name="楕円 139">
          <a:extLst>
            <a:ext uri="{FF2B5EF4-FFF2-40B4-BE49-F238E27FC236}">
              <a16:creationId xmlns="" xmlns:a16="http://schemas.microsoft.com/office/drawing/2014/main" id="{3B77AF23-72C1-4264-B3CF-4502ECACB9F3}"/>
            </a:ext>
          </a:extLst>
        </xdr:cNvPr>
        <xdr:cNvSpPr/>
      </xdr:nvSpPr>
      <xdr:spPr>
        <a:xfrm>
          <a:off x="14744700" y="611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6122</xdr:rowOff>
    </xdr:from>
    <xdr:ext cx="469744" cy="259045"/>
    <xdr:sp macro="" textlink="">
      <xdr:nvSpPr>
        <xdr:cNvPr id="141" name="債務償還比率該当値テキスト">
          <a:extLst>
            <a:ext uri="{FF2B5EF4-FFF2-40B4-BE49-F238E27FC236}">
              <a16:creationId xmlns="" xmlns:a16="http://schemas.microsoft.com/office/drawing/2014/main" id="{A3D1AE0D-880C-4757-867B-B6AE5F0592D1}"/>
            </a:ext>
          </a:extLst>
        </xdr:cNvPr>
        <xdr:cNvSpPr txBox="1"/>
      </xdr:nvSpPr>
      <xdr:spPr>
        <a:xfrm>
          <a:off x="14846300" y="609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91812</xdr:rowOff>
    </xdr:from>
    <xdr:to>
      <xdr:col>72</xdr:col>
      <xdr:colOff>123825</xdr:colOff>
      <xdr:row>31</xdr:row>
      <xdr:rowOff>21962</xdr:rowOff>
    </xdr:to>
    <xdr:sp macro="" textlink="">
      <xdr:nvSpPr>
        <xdr:cNvPr id="142" name="楕円 141">
          <a:extLst>
            <a:ext uri="{FF2B5EF4-FFF2-40B4-BE49-F238E27FC236}">
              <a16:creationId xmlns="" xmlns:a16="http://schemas.microsoft.com/office/drawing/2014/main" id="{E57D839A-A80D-4033-A80C-C43EAD9D3E8A}"/>
            </a:ext>
          </a:extLst>
        </xdr:cNvPr>
        <xdr:cNvSpPr/>
      </xdr:nvSpPr>
      <xdr:spPr>
        <a:xfrm>
          <a:off x="14033500" y="600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142612</xdr:rowOff>
    </xdr:from>
    <xdr:to>
      <xdr:col>76</xdr:col>
      <xdr:colOff>22225</xdr:colOff>
      <xdr:row>31</xdr:row>
      <xdr:rowOff>78495</xdr:rowOff>
    </xdr:to>
    <xdr:cxnSp macro="">
      <xdr:nvCxnSpPr>
        <xdr:cNvPr id="143" name="直線コネクタ 142">
          <a:extLst>
            <a:ext uri="{FF2B5EF4-FFF2-40B4-BE49-F238E27FC236}">
              <a16:creationId xmlns="" xmlns:a16="http://schemas.microsoft.com/office/drawing/2014/main" id="{641259DC-98A2-4AA7-BF0B-AE86A5B54CCC}"/>
            </a:ext>
          </a:extLst>
        </xdr:cNvPr>
        <xdr:cNvCxnSpPr/>
      </xdr:nvCxnSpPr>
      <xdr:spPr>
        <a:xfrm>
          <a:off x="14084300" y="6057637"/>
          <a:ext cx="711200" cy="10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92119</xdr:rowOff>
    </xdr:from>
    <xdr:ext cx="469744" cy="259045"/>
    <xdr:sp macro="" textlink="">
      <xdr:nvSpPr>
        <xdr:cNvPr id="144" name="n_1aveValue債務償還比率">
          <a:extLst>
            <a:ext uri="{FF2B5EF4-FFF2-40B4-BE49-F238E27FC236}">
              <a16:creationId xmlns="" xmlns:a16="http://schemas.microsoft.com/office/drawing/2014/main" id="{8DBFB7BA-61DE-4831-B8DA-6666512324C8}"/>
            </a:ext>
          </a:extLst>
        </xdr:cNvPr>
        <xdr:cNvSpPr txBox="1"/>
      </xdr:nvSpPr>
      <xdr:spPr>
        <a:xfrm>
          <a:off x="13836727" y="566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13089</xdr:rowOff>
    </xdr:from>
    <xdr:ext cx="469744" cy="259045"/>
    <xdr:sp macro="" textlink="">
      <xdr:nvSpPr>
        <xdr:cNvPr id="145" name="n_1mainValue債務償還比率">
          <a:extLst>
            <a:ext uri="{FF2B5EF4-FFF2-40B4-BE49-F238E27FC236}">
              <a16:creationId xmlns="" xmlns:a16="http://schemas.microsoft.com/office/drawing/2014/main" id="{D9D138C2-D0C3-42CF-B238-27594A9ABBAE}"/>
            </a:ext>
          </a:extLst>
        </xdr:cNvPr>
        <xdr:cNvSpPr txBox="1"/>
      </xdr:nvSpPr>
      <xdr:spPr>
        <a:xfrm>
          <a:off x="13836727" y="609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a:extLst>
            <a:ext uri="{FF2B5EF4-FFF2-40B4-BE49-F238E27FC236}">
              <a16:creationId xmlns="" xmlns:a16="http://schemas.microsoft.com/office/drawing/2014/main" id="{FD454D9F-90C7-42C2-AD4E-1608EEAD51C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a:extLst>
            <a:ext uri="{FF2B5EF4-FFF2-40B4-BE49-F238E27FC236}">
              <a16:creationId xmlns="" xmlns:a16="http://schemas.microsoft.com/office/drawing/2014/main" id="{AF4257D3-A6FC-40BA-9132-57E49392E74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a:extLst>
            <a:ext uri="{FF2B5EF4-FFF2-40B4-BE49-F238E27FC236}">
              <a16:creationId xmlns="" xmlns:a16="http://schemas.microsoft.com/office/drawing/2014/main" id="{E292CA70-7AD3-41FD-A7AE-8343F638F72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a:extLst>
            <a:ext uri="{FF2B5EF4-FFF2-40B4-BE49-F238E27FC236}">
              <a16:creationId xmlns="" xmlns:a16="http://schemas.microsoft.com/office/drawing/2014/main" id="{857C4D45-C13E-45CF-8E1C-E7DD7C3EC4F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a:extLst>
            <a:ext uri="{FF2B5EF4-FFF2-40B4-BE49-F238E27FC236}">
              <a16:creationId xmlns="" xmlns:a16="http://schemas.microsoft.com/office/drawing/2014/main" id="{01F40DE1-2DF5-47BE-B35B-CA295798887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a:extLst>
            <a:ext uri="{FF2B5EF4-FFF2-40B4-BE49-F238E27FC236}">
              <a16:creationId xmlns="" xmlns:a16="http://schemas.microsoft.com/office/drawing/2014/main" id="{9A13B4A8-8025-4E8A-8FFD-5592B824919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473B673E-8997-488C-B26C-D981C6741F9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5FC9A4FF-97E5-4BF6-9185-F1B7C0409B9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2C12883-B3CB-4F44-8C20-ECE644D58EE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998657FB-1C01-4432-8850-08817A86F94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神奈川県鎌倉市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FBDAA099-53B4-4A3C-8232-65E704AA569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A683F9E5-25A0-4045-8653-D462DE994FC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E82D4643-62EF-48D1-A324-CEFB865D544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80D45A64-8D4E-4BCB-9E45-8A40AC3A1F9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53EC86C-F2D5-418D-B364-5DC43560367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44B7F1ED-1D55-4EA8-BD08-CE41DD8C1A5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176,369
174,964
39.67
60,676,625
58,737,162
1,662,654
36,038,682
38,060,234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D2FEB755-A589-4C6E-8853-B516087D5BE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D5EEBE46-1D97-4584-9331-A615539C53A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31D84E66-2BE5-411B-AB50-7E722D496DF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CB387F25-E6F6-4677-840B-7A23061F7A9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A4948A94-E345-45B4-991E-DE3EEE5B940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ED8A8CE4-2B27-4FC0-B0F1-CA68DA41837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DB204DDE-935B-4F9B-A9A2-8BFBD8E1BAD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37243750-BDCB-4FDB-B0DF-3AD8D158640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E9771E54-65FF-4DD0-9705-CD780E62F48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73C9DA91-975B-4203-B6CD-4FD79EC914E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C53C699B-C420-46F2-A8A2-FF02D924BF4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DF566871-6807-40EE-BEC1-8250749C256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F3459639-BB85-4F25-AA97-8EFC3828D45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1297ADBF-ED5F-4E06-ADAA-122336AB53C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6D996E04-2C16-4B19-8711-08EE50FD373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E9285B50-2041-4C6B-A1D8-12D0D9E0012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5EBB2A7A-71AF-4F88-A12F-D74B2512F43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1CA1F601-5428-45E9-9EDE-4128B8EA1CD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20973C44-6939-4646-B0C3-37B947A1B34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C0689382-2B77-4A4D-9CD1-7303C131D0A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27BF2A67-0ACC-49F0-908D-EDB590C2F3B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DBAE46AC-5156-4891-9C17-6165E98F4FE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4BD54A83-A85C-44D9-A8A1-35BE3CCF8B8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A2FE44D9-9A78-4809-9395-8562487DC68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8F6B35BD-772C-4BEF-93B4-751FC547E68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835480DA-E786-4389-B110-AABF9264E2A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FABDD563-EEC5-420E-AC9A-27DEA57C6D9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D062B833-DF0E-4421-A0BC-28079FCBF53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C0CAF12F-0771-4ED1-B3B5-CC35FDC9F01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294576D0-AC41-4D86-A9DB-A76116D0DA6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 xmlns:a16="http://schemas.microsoft.com/office/drawing/2014/main" id="{E8B57589-9652-4E1C-8A17-932312A96F8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 xmlns:a16="http://schemas.microsoft.com/office/drawing/2014/main" id="{1031C76A-7E48-4166-A168-416B9E2D71BC}"/>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 xmlns:a16="http://schemas.microsoft.com/office/drawing/2014/main" id="{8D51D649-7070-45EC-8360-347034C3634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 xmlns:a16="http://schemas.microsoft.com/office/drawing/2014/main" id="{838C286D-9097-41A5-AEE2-54123839582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 xmlns:a16="http://schemas.microsoft.com/office/drawing/2014/main" id="{377301D9-D370-4DBF-8801-9E3871697B1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 xmlns:a16="http://schemas.microsoft.com/office/drawing/2014/main" id="{206C7669-55F9-475C-B3FA-7958ED942B0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 xmlns:a16="http://schemas.microsoft.com/office/drawing/2014/main" id="{6E1A4EF7-A696-4E4A-9CEA-B7E45F186FB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 xmlns:a16="http://schemas.microsoft.com/office/drawing/2014/main" id="{D7613CB6-25DA-40E9-B42D-B0BB6C00B6A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 xmlns:a16="http://schemas.microsoft.com/office/drawing/2014/main" id="{4922E440-21A3-4205-AD06-FE92570954A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 xmlns:a16="http://schemas.microsoft.com/office/drawing/2014/main" id="{BCAB00B9-B1DA-46F2-B750-EC9D31C63F9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 xmlns:a16="http://schemas.microsoft.com/office/drawing/2014/main" id="{273F6008-DB2F-4522-9B33-B0C0A31EAE5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 xmlns:a16="http://schemas.microsoft.com/office/drawing/2014/main" id="{78032C3F-6DF1-48DD-B4E2-B86282D27676}"/>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4B05B65E-1174-439D-800A-8CFB5BE0628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 xmlns:a16="http://schemas.microsoft.com/office/drawing/2014/main" id="{3905685E-C15B-4AAB-A82E-70186A583CA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 xmlns:a16="http://schemas.microsoft.com/office/drawing/2014/main" id="{58EF175F-BFE4-4F42-A5FB-C25963D1DE8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133350</xdr:rowOff>
    </xdr:to>
    <xdr:cxnSp macro="">
      <xdr:nvCxnSpPr>
        <xdr:cNvPr id="57" name="直線コネクタ 56">
          <a:extLst>
            <a:ext uri="{FF2B5EF4-FFF2-40B4-BE49-F238E27FC236}">
              <a16:creationId xmlns="" xmlns:a16="http://schemas.microsoft.com/office/drawing/2014/main" id="{6D835B73-D11A-4CC7-B32C-78C4F1E9DF2C}"/>
            </a:ext>
          </a:extLst>
        </xdr:cNvPr>
        <xdr:cNvCxnSpPr/>
      </xdr:nvCxnSpPr>
      <xdr:spPr>
        <a:xfrm flipV="1">
          <a:off x="4634865" y="5740581"/>
          <a:ext cx="0" cy="142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道路】&#10;有形固定資産減価償却率最小値テキスト">
          <a:extLst>
            <a:ext uri="{FF2B5EF4-FFF2-40B4-BE49-F238E27FC236}">
              <a16:creationId xmlns="" xmlns:a16="http://schemas.microsoft.com/office/drawing/2014/main" id="{A0189751-CF6A-4216-B340-1469C0D80025}"/>
            </a:ext>
          </a:extLst>
        </xdr:cNvPr>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 xmlns:a16="http://schemas.microsoft.com/office/drawing/2014/main" id="{6D5F04E1-924E-4EA7-AD94-A26DB2E7D423}"/>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405111" cy="259045"/>
    <xdr:sp macro="" textlink="">
      <xdr:nvSpPr>
        <xdr:cNvPr id="60" name="【道路】&#10;有形固定資産減価償却率最大値テキスト">
          <a:extLst>
            <a:ext uri="{FF2B5EF4-FFF2-40B4-BE49-F238E27FC236}">
              <a16:creationId xmlns="" xmlns:a16="http://schemas.microsoft.com/office/drawing/2014/main" id="{30871BC7-3556-4A0A-9CAD-F31CAC2022A5}"/>
            </a:ext>
          </a:extLst>
        </xdr:cNvPr>
        <xdr:cNvSpPr txBox="1"/>
      </xdr:nvSpPr>
      <xdr:spPr>
        <a:xfrm>
          <a:off x="4673600" y="55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1" name="直線コネクタ 60">
          <a:extLst>
            <a:ext uri="{FF2B5EF4-FFF2-40B4-BE49-F238E27FC236}">
              <a16:creationId xmlns="" xmlns:a16="http://schemas.microsoft.com/office/drawing/2014/main" id="{55270E93-DD8E-43A8-905C-E100C2349725}"/>
            </a:ext>
          </a:extLst>
        </xdr:cNvPr>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95267</xdr:rowOff>
    </xdr:from>
    <xdr:ext cx="405111" cy="259045"/>
    <xdr:sp macro="" textlink="">
      <xdr:nvSpPr>
        <xdr:cNvPr id="62" name="【道路】&#10;有形固定資産減価償却率平均値テキスト">
          <a:extLst>
            <a:ext uri="{FF2B5EF4-FFF2-40B4-BE49-F238E27FC236}">
              <a16:creationId xmlns="" xmlns:a16="http://schemas.microsoft.com/office/drawing/2014/main" id="{8B7A8B5E-7695-4642-99A5-58EADF9C85CE}"/>
            </a:ext>
          </a:extLst>
        </xdr:cNvPr>
        <xdr:cNvSpPr txBox="1"/>
      </xdr:nvSpPr>
      <xdr:spPr>
        <a:xfrm>
          <a:off x="46736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3" name="フローチャート: 判断 62">
          <a:extLst>
            <a:ext uri="{FF2B5EF4-FFF2-40B4-BE49-F238E27FC236}">
              <a16:creationId xmlns="" xmlns:a16="http://schemas.microsoft.com/office/drawing/2014/main" id="{7C82612A-8D2B-4734-8262-C334AAED9E6F}"/>
            </a:ext>
          </a:extLst>
        </xdr:cNvPr>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134801</xdr:rowOff>
    </xdr:from>
    <xdr:to>
      <xdr:col>20</xdr:col>
      <xdr:colOff>38100</xdr:colOff>
      <xdr:row>37</xdr:row>
      <xdr:rowOff>64951</xdr:rowOff>
    </xdr:to>
    <xdr:sp macro="" textlink="">
      <xdr:nvSpPr>
        <xdr:cNvPr id="64" name="フローチャート: 判断 63">
          <a:extLst>
            <a:ext uri="{FF2B5EF4-FFF2-40B4-BE49-F238E27FC236}">
              <a16:creationId xmlns="" xmlns:a16="http://schemas.microsoft.com/office/drawing/2014/main" id="{E82FEEEC-6FC3-4B75-88D4-C0450668BD52}"/>
            </a:ext>
          </a:extLst>
        </xdr:cNvPr>
        <xdr:cNvSpPr/>
      </xdr:nvSpPr>
      <xdr:spPr>
        <a:xfrm>
          <a:off x="3746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156028</xdr:rowOff>
    </xdr:from>
    <xdr:to>
      <xdr:col>15</xdr:col>
      <xdr:colOff>101600</xdr:colOff>
      <xdr:row>37</xdr:row>
      <xdr:rowOff>86178</xdr:rowOff>
    </xdr:to>
    <xdr:sp macro="" textlink="">
      <xdr:nvSpPr>
        <xdr:cNvPr id="65" name="フローチャート: 判断 64">
          <a:extLst>
            <a:ext uri="{FF2B5EF4-FFF2-40B4-BE49-F238E27FC236}">
              <a16:creationId xmlns="" xmlns:a16="http://schemas.microsoft.com/office/drawing/2014/main" id="{6AA9216F-562F-4DB4-8405-61D60A3149D1}"/>
            </a:ext>
          </a:extLst>
        </xdr:cNvPr>
        <xdr:cNvSpPr/>
      </xdr:nvSpPr>
      <xdr:spPr>
        <a:xfrm>
          <a:off x="2857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123372</xdr:rowOff>
    </xdr:from>
    <xdr:to>
      <xdr:col>10</xdr:col>
      <xdr:colOff>165100</xdr:colOff>
      <xdr:row>37</xdr:row>
      <xdr:rowOff>53522</xdr:rowOff>
    </xdr:to>
    <xdr:sp macro="" textlink="">
      <xdr:nvSpPr>
        <xdr:cNvPr id="66" name="フローチャート: 判断 65">
          <a:extLst>
            <a:ext uri="{FF2B5EF4-FFF2-40B4-BE49-F238E27FC236}">
              <a16:creationId xmlns="" xmlns:a16="http://schemas.microsoft.com/office/drawing/2014/main" id="{80D1EA3D-6A34-49D7-B6A7-0BF90DEFD506}"/>
            </a:ext>
          </a:extLst>
        </xdr:cNvPr>
        <xdr:cNvSpPr/>
      </xdr:nvSpPr>
      <xdr:spPr>
        <a:xfrm>
          <a:off x="1968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4EDD9ADA-9FA7-4A9F-9926-E409BC5028B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F6C4F5C8-C1E1-4C3E-A6A3-A59F9238BFF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0110E10A-AB10-4A39-9C21-EEA26711135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F8B70EC0-1A81-4FF0-A6F6-C4FBF544C68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B5A2C7AC-0688-4B6A-A379-CBDC00BDFD8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69487</xdr:rowOff>
    </xdr:from>
    <xdr:to>
      <xdr:col>20</xdr:col>
      <xdr:colOff>38100</xdr:colOff>
      <xdr:row>37</xdr:row>
      <xdr:rowOff>171087</xdr:rowOff>
    </xdr:to>
    <xdr:sp macro="" textlink="">
      <xdr:nvSpPr>
        <xdr:cNvPr id="72" name="楕円 71">
          <a:extLst>
            <a:ext uri="{FF2B5EF4-FFF2-40B4-BE49-F238E27FC236}">
              <a16:creationId xmlns="" xmlns:a16="http://schemas.microsoft.com/office/drawing/2014/main" id="{4F96B665-54D8-4C1C-B8D9-84A8402A91EA}"/>
            </a:ext>
          </a:extLst>
        </xdr:cNvPr>
        <xdr:cNvSpPr/>
      </xdr:nvSpPr>
      <xdr:spPr>
        <a:xfrm>
          <a:off x="3746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98878</xdr:rowOff>
    </xdr:from>
    <xdr:to>
      <xdr:col>15</xdr:col>
      <xdr:colOff>101600</xdr:colOff>
      <xdr:row>38</xdr:row>
      <xdr:rowOff>29028</xdr:rowOff>
    </xdr:to>
    <xdr:sp macro="" textlink="">
      <xdr:nvSpPr>
        <xdr:cNvPr id="73" name="楕円 72">
          <a:extLst>
            <a:ext uri="{FF2B5EF4-FFF2-40B4-BE49-F238E27FC236}">
              <a16:creationId xmlns="" xmlns:a16="http://schemas.microsoft.com/office/drawing/2014/main" id="{073C8870-A860-4866-8247-4C1014571E55}"/>
            </a:ext>
          </a:extLst>
        </xdr:cNvPr>
        <xdr:cNvSpPr/>
      </xdr:nvSpPr>
      <xdr:spPr>
        <a:xfrm>
          <a:off x="2857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120287</xdr:rowOff>
    </xdr:from>
    <xdr:to>
      <xdr:col>19</xdr:col>
      <xdr:colOff>177800</xdr:colOff>
      <xdr:row>37</xdr:row>
      <xdr:rowOff>149678</xdr:rowOff>
    </xdr:to>
    <xdr:cxnSp macro="">
      <xdr:nvCxnSpPr>
        <xdr:cNvPr id="74" name="直線コネクタ 73">
          <a:extLst>
            <a:ext uri="{FF2B5EF4-FFF2-40B4-BE49-F238E27FC236}">
              <a16:creationId xmlns="" xmlns:a16="http://schemas.microsoft.com/office/drawing/2014/main" id="{0460AA41-B18F-477C-9348-A602A9E916A6}"/>
            </a:ext>
          </a:extLst>
        </xdr:cNvPr>
        <xdr:cNvCxnSpPr/>
      </xdr:nvCxnSpPr>
      <xdr:spPr>
        <a:xfrm flipV="1">
          <a:off x="2908300" y="646393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165826</xdr:rowOff>
    </xdr:from>
    <xdr:to>
      <xdr:col>10</xdr:col>
      <xdr:colOff>165100</xdr:colOff>
      <xdr:row>38</xdr:row>
      <xdr:rowOff>95976</xdr:rowOff>
    </xdr:to>
    <xdr:sp macro="" textlink="">
      <xdr:nvSpPr>
        <xdr:cNvPr id="75" name="楕円 74">
          <a:extLst>
            <a:ext uri="{FF2B5EF4-FFF2-40B4-BE49-F238E27FC236}">
              <a16:creationId xmlns="" xmlns:a16="http://schemas.microsoft.com/office/drawing/2014/main" id="{A10C9BD3-F961-4CB6-8F51-DEAF173F00B3}"/>
            </a:ext>
          </a:extLst>
        </xdr:cNvPr>
        <xdr:cNvSpPr/>
      </xdr:nvSpPr>
      <xdr:spPr>
        <a:xfrm>
          <a:off x="1968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149678</xdr:rowOff>
    </xdr:from>
    <xdr:to>
      <xdr:col>15</xdr:col>
      <xdr:colOff>50800</xdr:colOff>
      <xdr:row>38</xdr:row>
      <xdr:rowOff>45176</xdr:rowOff>
    </xdr:to>
    <xdr:cxnSp macro="">
      <xdr:nvCxnSpPr>
        <xdr:cNvPr id="76" name="直線コネクタ 75">
          <a:extLst>
            <a:ext uri="{FF2B5EF4-FFF2-40B4-BE49-F238E27FC236}">
              <a16:creationId xmlns="" xmlns:a16="http://schemas.microsoft.com/office/drawing/2014/main" id="{39048243-D186-4B9A-BFAE-C293101903D6}"/>
            </a:ext>
          </a:extLst>
        </xdr:cNvPr>
        <xdr:cNvCxnSpPr/>
      </xdr:nvCxnSpPr>
      <xdr:spPr>
        <a:xfrm flipV="1">
          <a:off x="2019300" y="6493328"/>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81478</xdr:rowOff>
    </xdr:from>
    <xdr:ext cx="405111" cy="259045"/>
    <xdr:sp macro="" textlink="">
      <xdr:nvSpPr>
        <xdr:cNvPr id="77" name="n_1aveValue【道路】&#10;有形固定資産減価償却率">
          <a:extLst>
            <a:ext uri="{FF2B5EF4-FFF2-40B4-BE49-F238E27FC236}">
              <a16:creationId xmlns="" xmlns:a16="http://schemas.microsoft.com/office/drawing/2014/main" id="{81C8DFF5-9FDB-4A67-A402-CDF364E3F533}"/>
            </a:ext>
          </a:extLst>
        </xdr:cNvPr>
        <xdr:cNvSpPr txBox="1"/>
      </xdr:nvSpPr>
      <xdr:spPr>
        <a:xfrm>
          <a:off x="35820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102705</xdr:rowOff>
    </xdr:from>
    <xdr:ext cx="405111" cy="259045"/>
    <xdr:sp macro="" textlink="">
      <xdr:nvSpPr>
        <xdr:cNvPr id="78" name="n_2aveValue【道路】&#10;有形固定資産減価償却率">
          <a:extLst>
            <a:ext uri="{FF2B5EF4-FFF2-40B4-BE49-F238E27FC236}">
              <a16:creationId xmlns="" xmlns:a16="http://schemas.microsoft.com/office/drawing/2014/main" id="{226507C5-7819-470F-8ED9-51E46E4CF995}"/>
            </a:ext>
          </a:extLst>
        </xdr:cNvPr>
        <xdr:cNvSpPr txBox="1"/>
      </xdr:nvSpPr>
      <xdr:spPr>
        <a:xfrm>
          <a:off x="2705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70049</xdr:rowOff>
    </xdr:from>
    <xdr:ext cx="405111" cy="259045"/>
    <xdr:sp macro="" textlink="">
      <xdr:nvSpPr>
        <xdr:cNvPr id="79" name="n_3aveValue【道路】&#10;有形固定資産減価償却率">
          <a:extLst>
            <a:ext uri="{FF2B5EF4-FFF2-40B4-BE49-F238E27FC236}">
              <a16:creationId xmlns="" xmlns:a16="http://schemas.microsoft.com/office/drawing/2014/main" id="{AFB84873-6EA8-4185-A22D-15E488D075CC}"/>
            </a:ext>
          </a:extLst>
        </xdr:cNvPr>
        <xdr:cNvSpPr txBox="1"/>
      </xdr:nvSpPr>
      <xdr:spPr>
        <a:xfrm>
          <a:off x="1816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162214</xdr:rowOff>
    </xdr:from>
    <xdr:ext cx="405111" cy="259045"/>
    <xdr:sp macro="" textlink="">
      <xdr:nvSpPr>
        <xdr:cNvPr id="80" name="n_1mainValue【道路】&#10;有形固定資産減価償却率">
          <a:extLst>
            <a:ext uri="{FF2B5EF4-FFF2-40B4-BE49-F238E27FC236}">
              <a16:creationId xmlns="" xmlns:a16="http://schemas.microsoft.com/office/drawing/2014/main" id="{C442744F-BADC-4C41-BE44-44662BC9A4B3}"/>
            </a:ext>
          </a:extLst>
        </xdr:cNvPr>
        <xdr:cNvSpPr txBox="1"/>
      </xdr:nvSpPr>
      <xdr:spPr>
        <a:xfrm>
          <a:off x="3582044" y="650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20155</xdr:rowOff>
    </xdr:from>
    <xdr:ext cx="405111" cy="259045"/>
    <xdr:sp macro="" textlink="">
      <xdr:nvSpPr>
        <xdr:cNvPr id="81" name="n_2mainValue【道路】&#10;有形固定資産減価償却率">
          <a:extLst>
            <a:ext uri="{FF2B5EF4-FFF2-40B4-BE49-F238E27FC236}">
              <a16:creationId xmlns="" xmlns:a16="http://schemas.microsoft.com/office/drawing/2014/main" id="{CFB2070A-50E3-46EB-9969-C5FF4E1F67BB}"/>
            </a:ext>
          </a:extLst>
        </xdr:cNvPr>
        <xdr:cNvSpPr txBox="1"/>
      </xdr:nvSpPr>
      <xdr:spPr>
        <a:xfrm>
          <a:off x="2705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87103</xdr:rowOff>
    </xdr:from>
    <xdr:ext cx="405111" cy="259045"/>
    <xdr:sp macro="" textlink="">
      <xdr:nvSpPr>
        <xdr:cNvPr id="82" name="n_3mainValue【道路】&#10;有形固定資産減価償却率">
          <a:extLst>
            <a:ext uri="{FF2B5EF4-FFF2-40B4-BE49-F238E27FC236}">
              <a16:creationId xmlns="" xmlns:a16="http://schemas.microsoft.com/office/drawing/2014/main" id="{5C4F5BFE-AAB6-4065-82F4-5940CC4657A9}"/>
            </a:ext>
          </a:extLst>
        </xdr:cNvPr>
        <xdr:cNvSpPr txBox="1"/>
      </xdr:nvSpPr>
      <xdr:spPr>
        <a:xfrm>
          <a:off x="1816744" y="660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 xmlns:a16="http://schemas.microsoft.com/office/drawing/2014/main" id="{5B855A3B-8196-4BD6-BE1C-DD9D4C4044F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 xmlns:a16="http://schemas.microsoft.com/office/drawing/2014/main" id="{69D513D8-DC00-4355-838D-137B69DDE9D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 xmlns:a16="http://schemas.microsoft.com/office/drawing/2014/main" id="{DC018B6E-93A7-4256-AFDC-2F40D47D46C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 xmlns:a16="http://schemas.microsoft.com/office/drawing/2014/main" id="{592F4BE9-A7D3-4B69-822B-DB8EE320473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 xmlns:a16="http://schemas.microsoft.com/office/drawing/2014/main" id="{9D5F6B61-A94A-4D36-8E8E-B05924C5DCF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 xmlns:a16="http://schemas.microsoft.com/office/drawing/2014/main" id="{138D50F4-76D9-4BCD-8129-19E75596F0A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 xmlns:a16="http://schemas.microsoft.com/office/drawing/2014/main" id="{8556B571-A8EA-4632-9DB9-816C007E5E6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 xmlns:a16="http://schemas.microsoft.com/office/drawing/2014/main" id="{29AA5DAE-0C2E-4FD1-8597-523E2F2394F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 xmlns:a16="http://schemas.microsoft.com/office/drawing/2014/main" id="{7D81EBE0-1365-4D6D-A089-791F33E89F1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 xmlns:a16="http://schemas.microsoft.com/office/drawing/2014/main" id="{02F6995A-14F0-4988-91CD-926FE40761C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a:extLst>
            <a:ext uri="{FF2B5EF4-FFF2-40B4-BE49-F238E27FC236}">
              <a16:creationId xmlns="" xmlns:a16="http://schemas.microsoft.com/office/drawing/2014/main" id="{FF6020AB-C250-44E2-AA76-4DAF9A8CB1B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a:extLst>
            <a:ext uri="{FF2B5EF4-FFF2-40B4-BE49-F238E27FC236}">
              <a16:creationId xmlns="" xmlns:a16="http://schemas.microsoft.com/office/drawing/2014/main" id="{C753A7EB-45FB-4312-9391-789FF3E03C4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a:extLst>
            <a:ext uri="{FF2B5EF4-FFF2-40B4-BE49-F238E27FC236}">
              <a16:creationId xmlns="" xmlns:a16="http://schemas.microsoft.com/office/drawing/2014/main" id="{522A3F72-79C5-4414-8FBF-6576D204932E}"/>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6" name="テキスト ボックス 95">
          <a:extLst>
            <a:ext uri="{FF2B5EF4-FFF2-40B4-BE49-F238E27FC236}">
              <a16:creationId xmlns="" xmlns:a16="http://schemas.microsoft.com/office/drawing/2014/main" id="{72DB6FD9-2D9D-41DE-80F0-082D5A79260E}"/>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a:extLst>
            <a:ext uri="{FF2B5EF4-FFF2-40B4-BE49-F238E27FC236}">
              <a16:creationId xmlns="" xmlns:a16="http://schemas.microsoft.com/office/drawing/2014/main" id="{F1431633-DD10-4FCE-ACA7-AE91409D71B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8" name="テキスト ボックス 97">
          <a:extLst>
            <a:ext uri="{FF2B5EF4-FFF2-40B4-BE49-F238E27FC236}">
              <a16:creationId xmlns="" xmlns:a16="http://schemas.microsoft.com/office/drawing/2014/main" id="{A626BD59-8B25-4931-A7B3-AB717724306A}"/>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a:extLst>
            <a:ext uri="{FF2B5EF4-FFF2-40B4-BE49-F238E27FC236}">
              <a16:creationId xmlns="" xmlns:a16="http://schemas.microsoft.com/office/drawing/2014/main" id="{E9B55C51-EC9B-4849-B233-01A4E7E3C913}"/>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0" name="テキスト ボックス 99">
          <a:extLst>
            <a:ext uri="{FF2B5EF4-FFF2-40B4-BE49-F238E27FC236}">
              <a16:creationId xmlns="" xmlns:a16="http://schemas.microsoft.com/office/drawing/2014/main" id="{B909BEDE-9606-4790-917B-9D1061511D09}"/>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 xmlns:a16="http://schemas.microsoft.com/office/drawing/2014/main" id="{39AFAB0C-6FDB-4CFD-AF4A-88B7487CE1B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a:extLst>
            <a:ext uri="{FF2B5EF4-FFF2-40B4-BE49-F238E27FC236}">
              <a16:creationId xmlns="" xmlns:a16="http://schemas.microsoft.com/office/drawing/2014/main" id="{16C7A47D-E8A2-4F87-BE29-3572C6AC933A}"/>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a:extLst>
            <a:ext uri="{FF2B5EF4-FFF2-40B4-BE49-F238E27FC236}">
              <a16:creationId xmlns="" xmlns:a16="http://schemas.microsoft.com/office/drawing/2014/main" id="{DB71849A-5AEA-4210-91CD-6B263134DAE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144734</xdr:rowOff>
    </xdr:from>
    <xdr:to>
      <xdr:col>54</xdr:col>
      <xdr:colOff>189865</xdr:colOff>
      <xdr:row>41</xdr:row>
      <xdr:rowOff>79355</xdr:rowOff>
    </xdr:to>
    <xdr:cxnSp macro="">
      <xdr:nvCxnSpPr>
        <xdr:cNvPr id="104" name="直線コネクタ 103">
          <a:extLst>
            <a:ext uri="{FF2B5EF4-FFF2-40B4-BE49-F238E27FC236}">
              <a16:creationId xmlns="" xmlns:a16="http://schemas.microsoft.com/office/drawing/2014/main" id="{9E123F13-3D27-4498-A3ED-0B08220C8664}"/>
            </a:ext>
          </a:extLst>
        </xdr:cNvPr>
        <xdr:cNvCxnSpPr/>
      </xdr:nvCxnSpPr>
      <xdr:spPr>
        <a:xfrm flipV="1">
          <a:off x="10476865" y="5974034"/>
          <a:ext cx="0" cy="113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83182</xdr:rowOff>
    </xdr:from>
    <xdr:ext cx="469744" cy="259045"/>
    <xdr:sp macro="" textlink="">
      <xdr:nvSpPr>
        <xdr:cNvPr id="105" name="【道路】&#10;一人当たり延長最小値テキスト">
          <a:extLst>
            <a:ext uri="{FF2B5EF4-FFF2-40B4-BE49-F238E27FC236}">
              <a16:creationId xmlns="" xmlns:a16="http://schemas.microsoft.com/office/drawing/2014/main" id="{90D1D8AA-B01B-4711-8043-3AB44572F54C}"/>
            </a:ext>
          </a:extLst>
        </xdr:cNvPr>
        <xdr:cNvSpPr txBox="1"/>
      </xdr:nvSpPr>
      <xdr:spPr>
        <a:xfrm>
          <a:off x="10515600" y="711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79355</xdr:rowOff>
    </xdr:from>
    <xdr:to>
      <xdr:col>55</xdr:col>
      <xdr:colOff>88900</xdr:colOff>
      <xdr:row>41</xdr:row>
      <xdr:rowOff>79355</xdr:rowOff>
    </xdr:to>
    <xdr:cxnSp macro="">
      <xdr:nvCxnSpPr>
        <xdr:cNvPr id="106" name="直線コネクタ 105">
          <a:extLst>
            <a:ext uri="{FF2B5EF4-FFF2-40B4-BE49-F238E27FC236}">
              <a16:creationId xmlns="" xmlns:a16="http://schemas.microsoft.com/office/drawing/2014/main" id="{9E81C212-D9EB-492B-A0C6-D8EF408CC0F3}"/>
            </a:ext>
          </a:extLst>
        </xdr:cNvPr>
        <xdr:cNvCxnSpPr/>
      </xdr:nvCxnSpPr>
      <xdr:spPr>
        <a:xfrm>
          <a:off x="10388600" y="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91411</xdr:rowOff>
    </xdr:from>
    <xdr:ext cx="534377" cy="259045"/>
    <xdr:sp macro="" textlink="">
      <xdr:nvSpPr>
        <xdr:cNvPr id="107" name="【道路】&#10;一人当たり延長最大値テキスト">
          <a:extLst>
            <a:ext uri="{FF2B5EF4-FFF2-40B4-BE49-F238E27FC236}">
              <a16:creationId xmlns="" xmlns:a16="http://schemas.microsoft.com/office/drawing/2014/main" id="{265CDE8D-0E24-453B-8AFC-3B76F661E002}"/>
            </a:ext>
          </a:extLst>
        </xdr:cNvPr>
        <xdr:cNvSpPr txBox="1"/>
      </xdr:nvSpPr>
      <xdr:spPr>
        <a:xfrm>
          <a:off x="10515600" y="574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144734</xdr:rowOff>
    </xdr:from>
    <xdr:to>
      <xdr:col>55</xdr:col>
      <xdr:colOff>88900</xdr:colOff>
      <xdr:row>34</xdr:row>
      <xdr:rowOff>144734</xdr:rowOff>
    </xdr:to>
    <xdr:cxnSp macro="">
      <xdr:nvCxnSpPr>
        <xdr:cNvPr id="108" name="直線コネクタ 107">
          <a:extLst>
            <a:ext uri="{FF2B5EF4-FFF2-40B4-BE49-F238E27FC236}">
              <a16:creationId xmlns="" xmlns:a16="http://schemas.microsoft.com/office/drawing/2014/main" id="{6C2BEC14-791F-46C6-8272-1D7392F37C70}"/>
            </a:ext>
          </a:extLst>
        </xdr:cNvPr>
        <xdr:cNvCxnSpPr/>
      </xdr:nvCxnSpPr>
      <xdr:spPr>
        <a:xfrm>
          <a:off x="10388600" y="597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29750</xdr:rowOff>
    </xdr:from>
    <xdr:ext cx="469744" cy="259045"/>
    <xdr:sp macro="" textlink="">
      <xdr:nvSpPr>
        <xdr:cNvPr id="109" name="【道路】&#10;一人当たり延長平均値テキスト">
          <a:extLst>
            <a:ext uri="{FF2B5EF4-FFF2-40B4-BE49-F238E27FC236}">
              <a16:creationId xmlns="" xmlns:a16="http://schemas.microsoft.com/office/drawing/2014/main" id="{9296696F-F906-4DDF-A19F-924B67742893}"/>
            </a:ext>
          </a:extLst>
        </xdr:cNvPr>
        <xdr:cNvSpPr txBox="1"/>
      </xdr:nvSpPr>
      <xdr:spPr>
        <a:xfrm>
          <a:off x="10515600" y="6887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51323</xdr:rowOff>
    </xdr:from>
    <xdr:to>
      <xdr:col>55</xdr:col>
      <xdr:colOff>50800</xdr:colOff>
      <xdr:row>40</xdr:row>
      <xdr:rowOff>152923</xdr:rowOff>
    </xdr:to>
    <xdr:sp macro="" textlink="">
      <xdr:nvSpPr>
        <xdr:cNvPr id="110" name="フローチャート: 判断 109">
          <a:extLst>
            <a:ext uri="{FF2B5EF4-FFF2-40B4-BE49-F238E27FC236}">
              <a16:creationId xmlns="" xmlns:a16="http://schemas.microsoft.com/office/drawing/2014/main" id="{846F86D0-7D98-4DDD-8A7E-5BD5975943B3}"/>
            </a:ext>
          </a:extLst>
        </xdr:cNvPr>
        <xdr:cNvSpPr/>
      </xdr:nvSpPr>
      <xdr:spPr>
        <a:xfrm>
          <a:off x="10426700" y="690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61153</xdr:rowOff>
    </xdr:from>
    <xdr:to>
      <xdr:col>50</xdr:col>
      <xdr:colOff>165100</xdr:colOff>
      <xdr:row>40</xdr:row>
      <xdr:rowOff>162753</xdr:rowOff>
    </xdr:to>
    <xdr:sp macro="" textlink="">
      <xdr:nvSpPr>
        <xdr:cNvPr id="111" name="フローチャート: 判断 110">
          <a:extLst>
            <a:ext uri="{FF2B5EF4-FFF2-40B4-BE49-F238E27FC236}">
              <a16:creationId xmlns="" xmlns:a16="http://schemas.microsoft.com/office/drawing/2014/main" id="{EF638AE8-9F45-4606-A100-5351A51F88E0}"/>
            </a:ext>
          </a:extLst>
        </xdr:cNvPr>
        <xdr:cNvSpPr/>
      </xdr:nvSpPr>
      <xdr:spPr>
        <a:xfrm>
          <a:off x="9588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37241</xdr:rowOff>
    </xdr:from>
    <xdr:to>
      <xdr:col>46</xdr:col>
      <xdr:colOff>38100</xdr:colOff>
      <xdr:row>40</xdr:row>
      <xdr:rowOff>138841</xdr:rowOff>
    </xdr:to>
    <xdr:sp macro="" textlink="">
      <xdr:nvSpPr>
        <xdr:cNvPr id="112" name="フローチャート: 判断 111">
          <a:extLst>
            <a:ext uri="{FF2B5EF4-FFF2-40B4-BE49-F238E27FC236}">
              <a16:creationId xmlns="" xmlns:a16="http://schemas.microsoft.com/office/drawing/2014/main" id="{834A7B25-C55F-4670-8EBD-35E12B3EB35C}"/>
            </a:ext>
          </a:extLst>
        </xdr:cNvPr>
        <xdr:cNvSpPr/>
      </xdr:nvSpPr>
      <xdr:spPr>
        <a:xfrm>
          <a:off x="8699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86025</xdr:rowOff>
    </xdr:from>
    <xdr:to>
      <xdr:col>41</xdr:col>
      <xdr:colOff>101600</xdr:colOff>
      <xdr:row>41</xdr:row>
      <xdr:rowOff>16175</xdr:rowOff>
    </xdr:to>
    <xdr:sp macro="" textlink="">
      <xdr:nvSpPr>
        <xdr:cNvPr id="113" name="フローチャート: 判断 112">
          <a:extLst>
            <a:ext uri="{FF2B5EF4-FFF2-40B4-BE49-F238E27FC236}">
              <a16:creationId xmlns="" xmlns:a16="http://schemas.microsoft.com/office/drawing/2014/main" id="{67C49136-DB9B-4365-8922-8CDE24490484}"/>
            </a:ext>
          </a:extLst>
        </xdr:cNvPr>
        <xdr:cNvSpPr/>
      </xdr:nvSpPr>
      <xdr:spPr>
        <a:xfrm>
          <a:off x="7810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 xmlns:a16="http://schemas.microsoft.com/office/drawing/2014/main" id="{74A70668-A42D-4126-8FF6-57960EC5767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 xmlns:a16="http://schemas.microsoft.com/office/drawing/2014/main" id="{70870DE1-D912-4E4B-81D0-337CD9A7DD8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 xmlns:a16="http://schemas.microsoft.com/office/drawing/2014/main" id="{963EEB0D-BB0B-4122-98C8-D19A341FF19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 xmlns:a16="http://schemas.microsoft.com/office/drawing/2014/main" id="{37EBBF33-FAA0-4241-966A-E59B73C6AFF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 xmlns:a16="http://schemas.microsoft.com/office/drawing/2014/main" id="{FB6A8BB8-6652-4C3B-822D-E04F5A1440E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92746</xdr:rowOff>
    </xdr:from>
    <xdr:to>
      <xdr:col>50</xdr:col>
      <xdr:colOff>165100</xdr:colOff>
      <xdr:row>41</xdr:row>
      <xdr:rowOff>22896</xdr:rowOff>
    </xdr:to>
    <xdr:sp macro="" textlink="">
      <xdr:nvSpPr>
        <xdr:cNvPr id="119" name="楕円 118">
          <a:extLst>
            <a:ext uri="{FF2B5EF4-FFF2-40B4-BE49-F238E27FC236}">
              <a16:creationId xmlns="" xmlns:a16="http://schemas.microsoft.com/office/drawing/2014/main" id="{6B446CB0-C34C-4345-9331-8A3E0550A584}"/>
            </a:ext>
          </a:extLst>
        </xdr:cNvPr>
        <xdr:cNvSpPr/>
      </xdr:nvSpPr>
      <xdr:spPr>
        <a:xfrm>
          <a:off x="9588500" y="695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92883</xdr:rowOff>
    </xdr:from>
    <xdr:to>
      <xdr:col>46</xdr:col>
      <xdr:colOff>38100</xdr:colOff>
      <xdr:row>41</xdr:row>
      <xdr:rowOff>23033</xdr:rowOff>
    </xdr:to>
    <xdr:sp macro="" textlink="">
      <xdr:nvSpPr>
        <xdr:cNvPr id="120" name="楕円 119">
          <a:extLst>
            <a:ext uri="{FF2B5EF4-FFF2-40B4-BE49-F238E27FC236}">
              <a16:creationId xmlns="" xmlns:a16="http://schemas.microsoft.com/office/drawing/2014/main" id="{6D02C62B-0CC1-4EBF-B432-89F63BF59022}"/>
            </a:ext>
          </a:extLst>
        </xdr:cNvPr>
        <xdr:cNvSpPr/>
      </xdr:nvSpPr>
      <xdr:spPr>
        <a:xfrm>
          <a:off x="8699500" y="695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143546</xdr:rowOff>
    </xdr:from>
    <xdr:to>
      <xdr:col>50</xdr:col>
      <xdr:colOff>114300</xdr:colOff>
      <xdr:row>40</xdr:row>
      <xdr:rowOff>143683</xdr:rowOff>
    </xdr:to>
    <xdr:cxnSp macro="">
      <xdr:nvCxnSpPr>
        <xdr:cNvPr id="121" name="直線コネクタ 120">
          <a:extLst>
            <a:ext uri="{FF2B5EF4-FFF2-40B4-BE49-F238E27FC236}">
              <a16:creationId xmlns="" xmlns:a16="http://schemas.microsoft.com/office/drawing/2014/main" id="{CF05DFB0-C682-4B06-BE3E-D220B3A8E442}"/>
            </a:ext>
          </a:extLst>
        </xdr:cNvPr>
        <xdr:cNvCxnSpPr/>
      </xdr:nvCxnSpPr>
      <xdr:spPr>
        <a:xfrm flipV="1">
          <a:off x="8750300" y="7001546"/>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93386</xdr:rowOff>
    </xdr:from>
    <xdr:to>
      <xdr:col>41</xdr:col>
      <xdr:colOff>101600</xdr:colOff>
      <xdr:row>41</xdr:row>
      <xdr:rowOff>23536</xdr:rowOff>
    </xdr:to>
    <xdr:sp macro="" textlink="">
      <xdr:nvSpPr>
        <xdr:cNvPr id="122" name="楕円 121">
          <a:extLst>
            <a:ext uri="{FF2B5EF4-FFF2-40B4-BE49-F238E27FC236}">
              <a16:creationId xmlns="" xmlns:a16="http://schemas.microsoft.com/office/drawing/2014/main" id="{9C475BCB-E0FF-443E-A39B-8F1A2A3A4F54}"/>
            </a:ext>
          </a:extLst>
        </xdr:cNvPr>
        <xdr:cNvSpPr/>
      </xdr:nvSpPr>
      <xdr:spPr>
        <a:xfrm>
          <a:off x="7810500" y="695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143683</xdr:rowOff>
    </xdr:from>
    <xdr:to>
      <xdr:col>45</xdr:col>
      <xdr:colOff>177800</xdr:colOff>
      <xdr:row>40</xdr:row>
      <xdr:rowOff>144186</xdr:rowOff>
    </xdr:to>
    <xdr:cxnSp macro="">
      <xdr:nvCxnSpPr>
        <xdr:cNvPr id="123" name="直線コネクタ 122">
          <a:extLst>
            <a:ext uri="{FF2B5EF4-FFF2-40B4-BE49-F238E27FC236}">
              <a16:creationId xmlns="" xmlns:a16="http://schemas.microsoft.com/office/drawing/2014/main" id="{AEBC09EE-5580-498F-AD14-403678A42981}"/>
            </a:ext>
          </a:extLst>
        </xdr:cNvPr>
        <xdr:cNvCxnSpPr/>
      </xdr:nvCxnSpPr>
      <xdr:spPr>
        <a:xfrm flipV="1">
          <a:off x="7861300" y="7001683"/>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7830</xdr:rowOff>
    </xdr:from>
    <xdr:ext cx="469744" cy="259045"/>
    <xdr:sp macro="" textlink="">
      <xdr:nvSpPr>
        <xdr:cNvPr id="124" name="n_1aveValue【道路】&#10;一人当たり延長">
          <a:extLst>
            <a:ext uri="{FF2B5EF4-FFF2-40B4-BE49-F238E27FC236}">
              <a16:creationId xmlns="" xmlns:a16="http://schemas.microsoft.com/office/drawing/2014/main" id="{839FDC3A-101B-47FA-8BDC-67B008BE2EB3}"/>
            </a:ext>
          </a:extLst>
        </xdr:cNvPr>
        <xdr:cNvSpPr txBox="1"/>
      </xdr:nvSpPr>
      <xdr:spPr>
        <a:xfrm>
          <a:off x="93917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155368</xdr:rowOff>
    </xdr:from>
    <xdr:ext cx="469744" cy="259045"/>
    <xdr:sp macro="" textlink="">
      <xdr:nvSpPr>
        <xdr:cNvPr id="125" name="n_2aveValue【道路】&#10;一人当たり延長">
          <a:extLst>
            <a:ext uri="{FF2B5EF4-FFF2-40B4-BE49-F238E27FC236}">
              <a16:creationId xmlns="" xmlns:a16="http://schemas.microsoft.com/office/drawing/2014/main" id="{BA0B0105-188D-49E6-B28A-BDA82C5CC942}"/>
            </a:ext>
          </a:extLst>
        </xdr:cNvPr>
        <xdr:cNvSpPr txBox="1"/>
      </xdr:nvSpPr>
      <xdr:spPr>
        <a:xfrm>
          <a:off x="8515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32702</xdr:rowOff>
    </xdr:from>
    <xdr:ext cx="469744" cy="259045"/>
    <xdr:sp macro="" textlink="">
      <xdr:nvSpPr>
        <xdr:cNvPr id="126" name="n_3aveValue【道路】&#10;一人当たり延長">
          <a:extLst>
            <a:ext uri="{FF2B5EF4-FFF2-40B4-BE49-F238E27FC236}">
              <a16:creationId xmlns="" xmlns:a16="http://schemas.microsoft.com/office/drawing/2014/main" id="{2E41CB49-6B53-4C0F-8EBB-AD084D43F081}"/>
            </a:ext>
          </a:extLst>
        </xdr:cNvPr>
        <xdr:cNvSpPr txBox="1"/>
      </xdr:nvSpPr>
      <xdr:spPr>
        <a:xfrm>
          <a:off x="7626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14023</xdr:rowOff>
    </xdr:from>
    <xdr:ext cx="469744" cy="259045"/>
    <xdr:sp macro="" textlink="">
      <xdr:nvSpPr>
        <xdr:cNvPr id="127" name="n_1mainValue【道路】&#10;一人当たり延長">
          <a:extLst>
            <a:ext uri="{FF2B5EF4-FFF2-40B4-BE49-F238E27FC236}">
              <a16:creationId xmlns="" xmlns:a16="http://schemas.microsoft.com/office/drawing/2014/main" id="{DE1AFA56-9293-4120-859D-9634C3D101EE}"/>
            </a:ext>
          </a:extLst>
        </xdr:cNvPr>
        <xdr:cNvSpPr txBox="1"/>
      </xdr:nvSpPr>
      <xdr:spPr>
        <a:xfrm>
          <a:off x="9391727" y="704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14160</xdr:rowOff>
    </xdr:from>
    <xdr:ext cx="469744" cy="259045"/>
    <xdr:sp macro="" textlink="">
      <xdr:nvSpPr>
        <xdr:cNvPr id="128" name="n_2mainValue【道路】&#10;一人当たり延長">
          <a:extLst>
            <a:ext uri="{FF2B5EF4-FFF2-40B4-BE49-F238E27FC236}">
              <a16:creationId xmlns="" xmlns:a16="http://schemas.microsoft.com/office/drawing/2014/main" id="{6E9EA89A-343D-4A04-B279-5DE6B0BB0B50}"/>
            </a:ext>
          </a:extLst>
        </xdr:cNvPr>
        <xdr:cNvSpPr txBox="1"/>
      </xdr:nvSpPr>
      <xdr:spPr>
        <a:xfrm>
          <a:off x="8515427" y="704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14663</xdr:rowOff>
    </xdr:from>
    <xdr:ext cx="469744" cy="259045"/>
    <xdr:sp macro="" textlink="">
      <xdr:nvSpPr>
        <xdr:cNvPr id="129" name="n_3mainValue【道路】&#10;一人当たり延長">
          <a:extLst>
            <a:ext uri="{FF2B5EF4-FFF2-40B4-BE49-F238E27FC236}">
              <a16:creationId xmlns="" xmlns:a16="http://schemas.microsoft.com/office/drawing/2014/main" id="{8CF6AF74-C558-4990-A329-409496A9AEAE}"/>
            </a:ext>
          </a:extLst>
        </xdr:cNvPr>
        <xdr:cNvSpPr txBox="1"/>
      </xdr:nvSpPr>
      <xdr:spPr>
        <a:xfrm>
          <a:off x="7626427" y="704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 xmlns:a16="http://schemas.microsoft.com/office/drawing/2014/main" id="{32BDB4C1-628A-436E-A426-73F3FAF2239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 xmlns:a16="http://schemas.microsoft.com/office/drawing/2014/main" id="{DEC659E0-18BB-46BC-8CDE-3C1A7D182DA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 xmlns:a16="http://schemas.microsoft.com/office/drawing/2014/main" id="{967274ED-2A82-4C8B-9DE2-2E14A751612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 xmlns:a16="http://schemas.microsoft.com/office/drawing/2014/main" id="{D2154F8E-1704-413E-A8AB-6B5E7C220CA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 xmlns:a16="http://schemas.microsoft.com/office/drawing/2014/main" id="{9D60726C-2B18-4999-B9A0-A2B6FFAE540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 xmlns:a16="http://schemas.microsoft.com/office/drawing/2014/main" id="{0299DF0C-DDFC-4E65-8B80-9ED363C0232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 xmlns:a16="http://schemas.microsoft.com/office/drawing/2014/main" id="{3EB97F0F-EE4E-4725-8AD5-5498A83B02A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 xmlns:a16="http://schemas.microsoft.com/office/drawing/2014/main" id="{1F9717B7-01A8-48D4-B508-BDB9B7BB333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 xmlns:a16="http://schemas.microsoft.com/office/drawing/2014/main" id="{08FBBABA-8DE8-485C-B534-DAA32E8EDCB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 xmlns:a16="http://schemas.microsoft.com/office/drawing/2014/main" id="{EE998516-A3F2-4A19-92D6-68F4B67A633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 xmlns:a16="http://schemas.microsoft.com/office/drawing/2014/main" id="{B2B20B36-7B70-4A9E-95DA-8C71E1D0328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a:extLst>
            <a:ext uri="{FF2B5EF4-FFF2-40B4-BE49-F238E27FC236}">
              <a16:creationId xmlns="" xmlns:a16="http://schemas.microsoft.com/office/drawing/2014/main" id="{E238DA90-5345-4671-8C5E-15D33E40833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 xmlns:a16="http://schemas.microsoft.com/office/drawing/2014/main" id="{AC0C6C8E-69AA-4F3A-AC16-677A1B64EEB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 xmlns:a16="http://schemas.microsoft.com/office/drawing/2014/main" id="{2BEED8E2-5241-42F1-A151-1433F2567FB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 xmlns:a16="http://schemas.microsoft.com/office/drawing/2014/main" id="{166509CD-F7A6-43FE-BB83-5A9D08988B3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 xmlns:a16="http://schemas.microsoft.com/office/drawing/2014/main" id="{45C19C1B-C6A5-428D-8BD1-E725D91E48F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 xmlns:a16="http://schemas.microsoft.com/office/drawing/2014/main" id="{D6204210-C38F-48A3-B96D-ABA59D03412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 xmlns:a16="http://schemas.microsoft.com/office/drawing/2014/main" id="{6F400F19-E159-4827-88B3-10F48EF50C7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 xmlns:a16="http://schemas.microsoft.com/office/drawing/2014/main" id="{DE590837-5835-46B7-82C5-32054B03F8A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a:extLst>
            <a:ext uri="{FF2B5EF4-FFF2-40B4-BE49-F238E27FC236}">
              <a16:creationId xmlns="" xmlns:a16="http://schemas.microsoft.com/office/drawing/2014/main" id="{A401A1C1-2005-4D29-9BC4-2360505CF25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 xmlns:a16="http://schemas.microsoft.com/office/drawing/2014/main" id="{553E7A2A-4123-424A-B822-3FA201F310F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 xmlns:a16="http://schemas.microsoft.com/office/drawing/2014/main" id="{C32740DA-2F1A-455F-AD51-B402EA11F8A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a:extLst>
            <a:ext uri="{FF2B5EF4-FFF2-40B4-BE49-F238E27FC236}">
              <a16:creationId xmlns="" xmlns:a16="http://schemas.microsoft.com/office/drawing/2014/main" id="{8EF8D6C0-7A32-4D89-A94E-BCB68B37D8C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85725</xdr:rowOff>
    </xdr:from>
    <xdr:to>
      <xdr:col>24</xdr:col>
      <xdr:colOff>62865</xdr:colOff>
      <xdr:row>64</xdr:row>
      <xdr:rowOff>55245</xdr:rowOff>
    </xdr:to>
    <xdr:cxnSp macro="">
      <xdr:nvCxnSpPr>
        <xdr:cNvPr id="153" name="直線コネクタ 152">
          <a:extLst>
            <a:ext uri="{FF2B5EF4-FFF2-40B4-BE49-F238E27FC236}">
              <a16:creationId xmlns="" xmlns:a16="http://schemas.microsoft.com/office/drawing/2014/main" id="{F2AF320B-F5EA-4A4E-B288-B7A71610D1B3}"/>
            </a:ext>
          </a:extLst>
        </xdr:cNvPr>
        <xdr:cNvCxnSpPr/>
      </xdr:nvCxnSpPr>
      <xdr:spPr>
        <a:xfrm flipV="1">
          <a:off x="4634865" y="951547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340478" cy="259045"/>
    <xdr:sp macro="" textlink="">
      <xdr:nvSpPr>
        <xdr:cNvPr id="154" name="【橋りょう・トンネル】&#10;有形固定資産減価償却率最小値テキスト">
          <a:extLst>
            <a:ext uri="{FF2B5EF4-FFF2-40B4-BE49-F238E27FC236}">
              <a16:creationId xmlns="" xmlns:a16="http://schemas.microsoft.com/office/drawing/2014/main" id="{8CA116AD-3AFE-4A6F-8F3D-FFB847428F41}"/>
            </a:ext>
          </a:extLst>
        </xdr:cNvPr>
        <xdr:cNvSpPr txBox="1"/>
      </xdr:nvSpPr>
      <xdr:spPr>
        <a:xfrm>
          <a:off x="4673600" y="11031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55" name="直線コネクタ 154">
          <a:extLst>
            <a:ext uri="{FF2B5EF4-FFF2-40B4-BE49-F238E27FC236}">
              <a16:creationId xmlns="" xmlns:a16="http://schemas.microsoft.com/office/drawing/2014/main" id="{BA277295-2B72-4705-8C1B-D1EB2C93A34A}"/>
            </a:ext>
          </a:extLst>
        </xdr:cNvPr>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32402</xdr:rowOff>
    </xdr:from>
    <xdr:ext cx="405111" cy="259045"/>
    <xdr:sp macro="" textlink="">
      <xdr:nvSpPr>
        <xdr:cNvPr id="156" name="【橋りょう・トンネル】&#10;有形固定資産減価償却率最大値テキスト">
          <a:extLst>
            <a:ext uri="{FF2B5EF4-FFF2-40B4-BE49-F238E27FC236}">
              <a16:creationId xmlns="" xmlns:a16="http://schemas.microsoft.com/office/drawing/2014/main" id="{FD6D2481-CCF7-4563-83AE-003A9C7ABA93}"/>
            </a:ext>
          </a:extLst>
        </xdr:cNvPr>
        <xdr:cNvSpPr txBox="1"/>
      </xdr:nvSpPr>
      <xdr:spPr>
        <a:xfrm>
          <a:off x="4673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85725</xdr:rowOff>
    </xdr:from>
    <xdr:to>
      <xdr:col>24</xdr:col>
      <xdr:colOff>152400</xdr:colOff>
      <xdr:row>55</xdr:row>
      <xdr:rowOff>85725</xdr:rowOff>
    </xdr:to>
    <xdr:cxnSp macro="">
      <xdr:nvCxnSpPr>
        <xdr:cNvPr id="157" name="直線コネクタ 156">
          <a:extLst>
            <a:ext uri="{FF2B5EF4-FFF2-40B4-BE49-F238E27FC236}">
              <a16:creationId xmlns="" xmlns:a16="http://schemas.microsoft.com/office/drawing/2014/main" id="{065B4131-34D4-40BA-98C9-2C898C47E780}"/>
            </a:ext>
          </a:extLst>
        </xdr:cNvPr>
        <xdr:cNvCxnSpPr/>
      </xdr:nvCxnSpPr>
      <xdr:spPr>
        <a:xfrm>
          <a:off x="4546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87647</xdr:rowOff>
    </xdr:from>
    <xdr:ext cx="405111" cy="259045"/>
    <xdr:sp macro="" textlink="">
      <xdr:nvSpPr>
        <xdr:cNvPr id="158" name="【橋りょう・トンネル】&#10;有形固定資産減価償却率平均値テキスト">
          <a:extLst>
            <a:ext uri="{FF2B5EF4-FFF2-40B4-BE49-F238E27FC236}">
              <a16:creationId xmlns="" xmlns:a16="http://schemas.microsoft.com/office/drawing/2014/main" id="{EB0B0CC6-0856-41C7-BDCA-0D093A6D808B}"/>
            </a:ext>
          </a:extLst>
        </xdr:cNvPr>
        <xdr:cNvSpPr txBox="1"/>
      </xdr:nvSpPr>
      <xdr:spPr>
        <a:xfrm>
          <a:off x="4673600" y="986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59" name="フローチャート: 判断 158">
          <a:extLst>
            <a:ext uri="{FF2B5EF4-FFF2-40B4-BE49-F238E27FC236}">
              <a16:creationId xmlns="" xmlns:a16="http://schemas.microsoft.com/office/drawing/2014/main" id="{1C51B343-0B58-498F-B1CF-47AA8DF2B44A}"/>
            </a:ext>
          </a:extLst>
        </xdr:cNvPr>
        <xdr:cNvSpPr/>
      </xdr:nvSpPr>
      <xdr:spPr>
        <a:xfrm>
          <a:off x="4584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133985</xdr:rowOff>
    </xdr:from>
    <xdr:to>
      <xdr:col>20</xdr:col>
      <xdr:colOff>38100</xdr:colOff>
      <xdr:row>58</xdr:row>
      <xdr:rowOff>64135</xdr:rowOff>
    </xdr:to>
    <xdr:sp macro="" textlink="">
      <xdr:nvSpPr>
        <xdr:cNvPr id="160" name="フローチャート: 判断 159">
          <a:extLst>
            <a:ext uri="{FF2B5EF4-FFF2-40B4-BE49-F238E27FC236}">
              <a16:creationId xmlns="" xmlns:a16="http://schemas.microsoft.com/office/drawing/2014/main" id="{BFDCFC51-4C43-4C44-AC73-88CDFB189FF2}"/>
            </a:ext>
          </a:extLst>
        </xdr:cNvPr>
        <xdr:cNvSpPr/>
      </xdr:nvSpPr>
      <xdr:spPr>
        <a:xfrm>
          <a:off x="3746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38735</xdr:rowOff>
    </xdr:from>
    <xdr:to>
      <xdr:col>15</xdr:col>
      <xdr:colOff>101600</xdr:colOff>
      <xdr:row>59</xdr:row>
      <xdr:rowOff>140335</xdr:rowOff>
    </xdr:to>
    <xdr:sp macro="" textlink="">
      <xdr:nvSpPr>
        <xdr:cNvPr id="161" name="フローチャート: 判断 160">
          <a:extLst>
            <a:ext uri="{FF2B5EF4-FFF2-40B4-BE49-F238E27FC236}">
              <a16:creationId xmlns="" xmlns:a16="http://schemas.microsoft.com/office/drawing/2014/main" id="{C6DB402F-D1DA-40DA-9444-0C977AC129B6}"/>
            </a:ext>
          </a:extLst>
        </xdr:cNvPr>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19685</xdr:rowOff>
    </xdr:from>
    <xdr:to>
      <xdr:col>10</xdr:col>
      <xdr:colOff>165100</xdr:colOff>
      <xdr:row>58</xdr:row>
      <xdr:rowOff>121285</xdr:rowOff>
    </xdr:to>
    <xdr:sp macro="" textlink="">
      <xdr:nvSpPr>
        <xdr:cNvPr id="162" name="フローチャート: 判断 161">
          <a:extLst>
            <a:ext uri="{FF2B5EF4-FFF2-40B4-BE49-F238E27FC236}">
              <a16:creationId xmlns="" xmlns:a16="http://schemas.microsoft.com/office/drawing/2014/main" id="{6743D2E1-9BD4-496B-9172-593949C0C91A}"/>
            </a:ext>
          </a:extLst>
        </xdr:cNvPr>
        <xdr:cNvSpPr/>
      </xdr:nvSpPr>
      <xdr:spPr>
        <a:xfrm>
          <a:off x="1968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 xmlns:a16="http://schemas.microsoft.com/office/drawing/2014/main" id="{08B57A5F-29D4-44A0-8523-A48F2D2D959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 xmlns:a16="http://schemas.microsoft.com/office/drawing/2014/main" id="{6F51E54E-9CB0-44BC-8D3B-0B902AE5D37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 xmlns:a16="http://schemas.microsoft.com/office/drawing/2014/main" id="{F6C960D1-A08C-4DDF-8F33-A092EC656B5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 xmlns:a16="http://schemas.microsoft.com/office/drawing/2014/main" id="{F54A483F-F1C1-4895-82BF-B088E55CDC7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 xmlns:a16="http://schemas.microsoft.com/office/drawing/2014/main" id="{892B79CC-2F3F-438D-B2B2-3793DAFF1B6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27305</xdr:rowOff>
    </xdr:from>
    <xdr:to>
      <xdr:col>20</xdr:col>
      <xdr:colOff>38100</xdr:colOff>
      <xdr:row>56</xdr:row>
      <xdr:rowOff>128905</xdr:rowOff>
    </xdr:to>
    <xdr:sp macro="" textlink="">
      <xdr:nvSpPr>
        <xdr:cNvPr id="168" name="楕円 167">
          <a:extLst>
            <a:ext uri="{FF2B5EF4-FFF2-40B4-BE49-F238E27FC236}">
              <a16:creationId xmlns="" xmlns:a16="http://schemas.microsoft.com/office/drawing/2014/main" id="{88A253CE-3976-41BB-8ACB-1EE2FF2055CA}"/>
            </a:ext>
          </a:extLst>
        </xdr:cNvPr>
        <xdr:cNvSpPr/>
      </xdr:nvSpPr>
      <xdr:spPr>
        <a:xfrm>
          <a:off x="37465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53975</xdr:rowOff>
    </xdr:from>
    <xdr:to>
      <xdr:col>15</xdr:col>
      <xdr:colOff>101600</xdr:colOff>
      <xdr:row>56</xdr:row>
      <xdr:rowOff>155575</xdr:rowOff>
    </xdr:to>
    <xdr:sp macro="" textlink="">
      <xdr:nvSpPr>
        <xdr:cNvPr id="169" name="楕円 168">
          <a:extLst>
            <a:ext uri="{FF2B5EF4-FFF2-40B4-BE49-F238E27FC236}">
              <a16:creationId xmlns="" xmlns:a16="http://schemas.microsoft.com/office/drawing/2014/main" id="{01B737DE-7B14-4478-A09A-692A5A19D0C5}"/>
            </a:ext>
          </a:extLst>
        </xdr:cNvPr>
        <xdr:cNvSpPr/>
      </xdr:nvSpPr>
      <xdr:spPr>
        <a:xfrm>
          <a:off x="2857500" y="96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78105</xdr:rowOff>
    </xdr:from>
    <xdr:to>
      <xdr:col>19</xdr:col>
      <xdr:colOff>177800</xdr:colOff>
      <xdr:row>56</xdr:row>
      <xdr:rowOff>104775</xdr:rowOff>
    </xdr:to>
    <xdr:cxnSp macro="">
      <xdr:nvCxnSpPr>
        <xdr:cNvPr id="170" name="直線コネクタ 169">
          <a:extLst>
            <a:ext uri="{FF2B5EF4-FFF2-40B4-BE49-F238E27FC236}">
              <a16:creationId xmlns="" xmlns:a16="http://schemas.microsoft.com/office/drawing/2014/main" id="{AAA343C9-49A5-460D-857C-522B78A9CB22}"/>
            </a:ext>
          </a:extLst>
        </xdr:cNvPr>
        <xdr:cNvCxnSpPr/>
      </xdr:nvCxnSpPr>
      <xdr:spPr>
        <a:xfrm flipV="1">
          <a:off x="2908300" y="96793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133985</xdr:rowOff>
    </xdr:from>
    <xdr:to>
      <xdr:col>10</xdr:col>
      <xdr:colOff>165100</xdr:colOff>
      <xdr:row>57</xdr:row>
      <xdr:rowOff>64135</xdr:rowOff>
    </xdr:to>
    <xdr:sp macro="" textlink="">
      <xdr:nvSpPr>
        <xdr:cNvPr id="171" name="楕円 170">
          <a:extLst>
            <a:ext uri="{FF2B5EF4-FFF2-40B4-BE49-F238E27FC236}">
              <a16:creationId xmlns="" xmlns:a16="http://schemas.microsoft.com/office/drawing/2014/main" id="{EF6645FE-F257-4F62-9BEE-954F76C8187B}"/>
            </a:ext>
          </a:extLst>
        </xdr:cNvPr>
        <xdr:cNvSpPr/>
      </xdr:nvSpPr>
      <xdr:spPr>
        <a:xfrm>
          <a:off x="19685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104775</xdr:rowOff>
    </xdr:from>
    <xdr:to>
      <xdr:col>15</xdr:col>
      <xdr:colOff>50800</xdr:colOff>
      <xdr:row>57</xdr:row>
      <xdr:rowOff>13335</xdr:rowOff>
    </xdr:to>
    <xdr:cxnSp macro="">
      <xdr:nvCxnSpPr>
        <xdr:cNvPr id="172" name="直線コネクタ 171">
          <a:extLst>
            <a:ext uri="{FF2B5EF4-FFF2-40B4-BE49-F238E27FC236}">
              <a16:creationId xmlns="" xmlns:a16="http://schemas.microsoft.com/office/drawing/2014/main" id="{B8C11A51-A9C1-4947-9EEB-353397ED83AC}"/>
            </a:ext>
          </a:extLst>
        </xdr:cNvPr>
        <xdr:cNvCxnSpPr/>
      </xdr:nvCxnSpPr>
      <xdr:spPr>
        <a:xfrm flipV="1">
          <a:off x="2019300" y="970597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55262</xdr:rowOff>
    </xdr:from>
    <xdr:ext cx="405111" cy="259045"/>
    <xdr:sp macro="" textlink="">
      <xdr:nvSpPr>
        <xdr:cNvPr id="173" name="n_1aveValue【橋りょう・トンネル】&#10;有形固定資産減価償却率">
          <a:extLst>
            <a:ext uri="{FF2B5EF4-FFF2-40B4-BE49-F238E27FC236}">
              <a16:creationId xmlns="" xmlns:a16="http://schemas.microsoft.com/office/drawing/2014/main" id="{3BDE81A1-32EB-4EF9-A911-38DE4C5D97DA}"/>
            </a:ext>
          </a:extLst>
        </xdr:cNvPr>
        <xdr:cNvSpPr txBox="1"/>
      </xdr:nvSpPr>
      <xdr:spPr>
        <a:xfrm>
          <a:off x="3582044" y="999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131462</xdr:rowOff>
    </xdr:from>
    <xdr:ext cx="405111" cy="259045"/>
    <xdr:sp macro="" textlink="">
      <xdr:nvSpPr>
        <xdr:cNvPr id="174" name="n_2aveValue【橋りょう・トンネル】&#10;有形固定資産減価償却率">
          <a:extLst>
            <a:ext uri="{FF2B5EF4-FFF2-40B4-BE49-F238E27FC236}">
              <a16:creationId xmlns="" xmlns:a16="http://schemas.microsoft.com/office/drawing/2014/main" id="{95A89C6D-E945-497A-A8E4-2549F3EE1287}"/>
            </a:ext>
          </a:extLst>
        </xdr:cNvPr>
        <xdr:cNvSpPr txBox="1"/>
      </xdr:nvSpPr>
      <xdr:spPr>
        <a:xfrm>
          <a:off x="2705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112412</xdr:rowOff>
    </xdr:from>
    <xdr:ext cx="405111" cy="259045"/>
    <xdr:sp macro="" textlink="">
      <xdr:nvSpPr>
        <xdr:cNvPr id="175" name="n_3aveValue【橋りょう・トンネル】&#10;有形固定資産減価償却率">
          <a:extLst>
            <a:ext uri="{FF2B5EF4-FFF2-40B4-BE49-F238E27FC236}">
              <a16:creationId xmlns="" xmlns:a16="http://schemas.microsoft.com/office/drawing/2014/main" id="{F5549671-9A23-4830-8005-50CDCB9179B5}"/>
            </a:ext>
          </a:extLst>
        </xdr:cNvPr>
        <xdr:cNvSpPr txBox="1"/>
      </xdr:nvSpPr>
      <xdr:spPr>
        <a:xfrm>
          <a:off x="1816744" y="1005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145432</xdr:rowOff>
    </xdr:from>
    <xdr:ext cx="405111" cy="259045"/>
    <xdr:sp macro="" textlink="">
      <xdr:nvSpPr>
        <xdr:cNvPr id="176" name="n_1mainValue【橋りょう・トンネル】&#10;有形固定資産減価償却率">
          <a:extLst>
            <a:ext uri="{FF2B5EF4-FFF2-40B4-BE49-F238E27FC236}">
              <a16:creationId xmlns="" xmlns:a16="http://schemas.microsoft.com/office/drawing/2014/main" id="{F925869C-6480-47F8-8F97-0F1814EBA2D6}"/>
            </a:ext>
          </a:extLst>
        </xdr:cNvPr>
        <xdr:cNvSpPr txBox="1"/>
      </xdr:nvSpPr>
      <xdr:spPr>
        <a:xfrm>
          <a:off x="3582044" y="940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652</xdr:rowOff>
    </xdr:from>
    <xdr:ext cx="405111" cy="259045"/>
    <xdr:sp macro="" textlink="">
      <xdr:nvSpPr>
        <xdr:cNvPr id="177" name="n_2mainValue【橋りょう・トンネル】&#10;有形固定資産減価償却率">
          <a:extLst>
            <a:ext uri="{FF2B5EF4-FFF2-40B4-BE49-F238E27FC236}">
              <a16:creationId xmlns="" xmlns:a16="http://schemas.microsoft.com/office/drawing/2014/main" id="{D8482E6D-D221-45FF-9967-26ACCEE4E6C8}"/>
            </a:ext>
          </a:extLst>
        </xdr:cNvPr>
        <xdr:cNvSpPr txBox="1"/>
      </xdr:nvSpPr>
      <xdr:spPr>
        <a:xfrm>
          <a:off x="2705744" y="943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80662</xdr:rowOff>
    </xdr:from>
    <xdr:ext cx="405111" cy="259045"/>
    <xdr:sp macro="" textlink="">
      <xdr:nvSpPr>
        <xdr:cNvPr id="178" name="n_3mainValue【橋りょう・トンネル】&#10;有形固定資産減価償却率">
          <a:extLst>
            <a:ext uri="{FF2B5EF4-FFF2-40B4-BE49-F238E27FC236}">
              <a16:creationId xmlns="" xmlns:a16="http://schemas.microsoft.com/office/drawing/2014/main" id="{66F0691B-166C-4C57-987C-92C417D416F9}"/>
            </a:ext>
          </a:extLst>
        </xdr:cNvPr>
        <xdr:cNvSpPr txBox="1"/>
      </xdr:nvSpPr>
      <xdr:spPr>
        <a:xfrm>
          <a:off x="1816744" y="951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 xmlns:a16="http://schemas.microsoft.com/office/drawing/2014/main" id="{3967DED5-668E-46E5-8469-C215B1A983F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 xmlns:a16="http://schemas.microsoft.com/office/drawing/2014/main" id="{93044CBC-AED9-4AEF-8300-2006F108562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 xmlns:a16="http://schemas.microsoft.com/office/drawing/2014/main" id="{8A4A5028-BE1D-4F3F-8892-CCEC8B8A07E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 xmlns:a16="http://schemas.microsoft.com/office/drawing/2014/main" id="{05A66975-BB71-427E-A914-D42AF70E7A3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 xmlns:a16="http://schemas.microsoft.com/office/drawing/2014/main" id="{02F0FA91-B4A6-4C80-B84E-3563890ACD1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 xmlns:a16="http://schemas.microsoft.com/office/drawing/2014/main" id="{D28C246F-24E3-4FB6-8A3D-F3DAADED97C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 xmlns:a16="http://schemas.microsoft.com/office/drawing/2014/main" id="{0D24AF09-1C72-4A3A-8528-4B515D6F590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 xmlns:a16="http://schemas.microsoft.com/office/drawing/2014/main" id="{A820C11E-EF2F-4F65-A47E-21945075147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 xmlns:a16="http://schemas.microsoft.com/office/drawing/2014/main" id="{0921BF3D-94A1-40B5-86BB-99102713897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 xmlns:a16="http://schemas.microsoft.com/office/drawing/2014/main" id="{22BD07B8-B5F4-4E9A-8BC8-294BFD93E6F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9" name="直線コネクタ 188">
          <a:extLst>
            <a:ext uri="{FF2B5EF4-FFF2-40B4-BE49-F238E27FC236}">
              <a16:creationId xmlns="" xmlns:a16="http://schemas.microsoft.com/office/drawing/2014/main" id="{79F8779D-AA1B-4164-94F6-87ED4928E588}"/>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90" name="テキスト ボックス 189">
          <a:extLst>
            <a:ext uri="{FF2B5EF4-FFF2-40B4-BE49-F238E27FC236}">
              <a16:creationId xmlns="" xmlns:a16="http://schemas.microsoft.com/office/drawing/2014/main" id="{9A3AC8E9-5985-4CA4-BDE0-2CA4DB98296F}"/>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a:extLst>
            <a:ext uri="{FF2B5EF4-FFF2-40B4-BE49-F238E27FC236}">
              <a16:creationId xmlns="" xmlns:a16="http://schemas.microsoft.com/office/drawing/2014/main" id="{752D0733-D100-48A2-B34D-6E4416B5A00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2" name="テキスト ボックス 191">
          <a:extLst>
            <a:ext uri="{FF2B5EF4-FFF2-40B4-BE49-F238E27FC236}">
              <a16:creationId xmlns="" xmlns:a16="http://schemas.microsoft.com/office/drawing/2014/main" id="{110653A4-D216-4669-9079-81AD6C3A3B11}"/>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3" name="直線コネクタ 192">
          <a:extLst>
            <a:ext uri="{FF2B5EF4-FFF2-40B4-BE49-F238E27FC236}">
              <a16:creationId xmlns="" xmlns:a16="http://schemas.microsoft.com/office/drawing/2014/main" id="{367D7FD5-13F5-4754-A465-20FAAB339BEF}"/>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194" name="テキスト ボックス 193">
          <a:extLst>
            <a:ext uri="{FF2B5EF4-FFF2-40B4-BE49-F238E27FC236}">
              <a16:creationId xmlns="" xmlns:a16="http://schemas.microsoft.com/office/drawing/2014/main" id="{C750CF32-ACE1-42C7-88F6-6A89A6992039}"/>
            </a:ext>
          </a:extLst>
        </xdr:cNvPr>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 xmlns:a16="http://schemas.microsoft.com/office/drawing/2014/main" id="{C102EA09-A5E9-4030-B8D3-CFD59DC8598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a:extLst>
            <a:ext uri="{FF2B5EF4-FFF2-40B4-BE49-F238E27FC236}">
              <a16:creationId xmlns="" xmlns:a16="http://schemas.microsoft.com/office/drawing/2014/main" id="{3993258C-F865-4A3D-B994-7DEF4D0FF8F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a:extLst>
            <a:ext uri="{FF2B5EF4-FFF2-40B4-BE49-F238E27FC236}">
              <a16:creationId xmlns="" xmlns:a16="http://schemas.microsoft.com/office/drawing/2014/main" id="{FD1E7B06-F46E-4B4F-AB2E-2B3B24DD4BD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61865</xdr:rowOff>
    </xdr:from>
    <xdr:to>
      <xdr:col>54</xdr:col>
      <xdr:colOff>189865</xdr:colOff>
      <xdr:row>63</xdr:row>
      <xdr:rowOff>52463</xdr:rowOff>
    </xdr:to>
    <xdr:cxnSp macro="">
      <xdr:nvCxnSpPr>
        <xdr:cNvPr id="198" name="直線コネクタ 197">
          <a:extLst>
            <a:ext uri="{FF2B5EF4-FFF2-40B4-BE49-F238E27FC236}">
              <a16:creationId xmlns="" xmlns:a16="http://schemas.microsoft.com/office/drawing/2014/main" id="{89025FC5-1273-4B99-A49C-1942B4E34C70}"/>
            </a:ext>
          </a:extLst>
        </xdr:cNvPr>
        <xdr:cNvCxnSpPr/>
      </xdr:nvCxnSpPr>
      <xdr:spPr>
        <a:xfrm flipV="1">
          <a:off x="10476865" y="9663065"/>
          <a:ext cx="0" cy="11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56290</xdr:rowOff>
    </xdr:from>
    <xdr:ext cx="378565" cy="259045"/>
    <xdr:sp macro="" textlink="">
      <xdr:nvSpPr>
        <xdr:cNvPr id="199" name="【橋りょう・トンネル】&#10;一人当たり有形固定資産（償却資産）額最小値テキスト">
          <a:extLst>
            <a:ext uri="{FF2B5EF4-FFF2-40B4-BE49-F238E27FC236}">
              <a16:creationId xmlns="" xmlns:a16="http://schemas.microsoft.com/office/drawing/2014/main" id="{6CD251AB-ABF9-4DA0-914C-A35928B4C721}"/>
            </a:ext>
          </a:extLst>
        </xdr:cNvPr>
        <xdr:cNvSpPr txBox="1"/>
      </xdr:nvSpPr>
      <xdr:spPr>
        <a:xfrm>
          <a:off x="10515600" y="1085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52463</xdr:rowOff>
    </xdr:from>
    <xdr:to>
      <xdr:col>55</xdr:col>
      <xdr:colOff>88900</xdr:colOff>
      <xdr:row>63</xdr:row>
      <xdr:rowOff>52463</xdr:rowOff>
    </xdr:to>
    <xdr:cxnSp macro="">
      <xdr:nvCxnSpPr>
        <xdr:cNvPr id="200" name="直線コネクタ 199">
          <a:extLst>
            <a:ext uri="{FF2B5EF4-FFF2-40B4-BE49-F238E27FC236}">
              <a16:creationId xmlns="" xmlns:a16="http://schemas.microsoft.com/office/drawing/2014/main" id="{AD59A67D-B3F8-4FF5-A191-E7D30A429494}"/>
            </a:ext>
          </a:extLst>
        </xdr:cNvPr>
        <xdr:cNvCxnSpPr/>
      </xdr:nvCxnSpPr>
      <xdr:spPr>
        <a:xfrm>
          <a:off x="10388600" y="1085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8542</xdr:rowOff>
    </xdr:from>
    <xdr:ext cx="599010" cy="259045"/>
    <xdr:sp macro="" textlink="">
      <xdr:nvSpPr>
        <xdr:cNvPr id="201" name="【橋りょう・トンネル】&#10;一人当たり有形固定資産（償却資産）額最大値テキスト">
          <a:extLst>
            <a:ext uri="{FF2B5EF4-FFF2-40B4-BE49-F238E27FC236}">
              <a16:creationId xmlns="" xmlns:a16="http://schemas.microsoft.com/office/drawing/2014/main" id="{CC319EAC-F457-42E2-A3D9-7B14B2671A99}"/>
            </a:ext>
          </a:extLst>
        </xdr:cNvPr>
        <xdr:cNvSpPr txBox="1"/>
      </xdr:nvSpPr>
      <xdr:spPr>
        <a:xfrm>
          <a:off x="10515600" y="943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61865</xdr:rowOff>
    </xdr:from>
    <xdr:to>
      <xdr:col>55</xdr:col>
      <xdr:colOff>88900</xdr:colOff>
      <xdr:row>56</xdr:row>
      <xdr:rowOff>61865</xdr:rowOff>
    </xdr:to>
    <xdr:cxnSp macro="">
      <xdr:nvCxnSpPr>
        <xdr:cNvPr id="202" name="直線コネクタ 201">
          <a:extLst>
            <a:ext uri="{FF2B5EF4-FFF2-40B4-BE49-F238E27FC236}">
              <a16:creationId xmlns="" xmlns:a16="http://schemas.microsoft.com/office/drawing/2014/main" id="{05AE0EA7-C794-4886-B42E-43288A1AA4EC}"/>
            </a:ext>
          </a:extLst>
        </xdr:cNvPr>
        <xdr:cNvCxnSpPr/>
      </xdr:nvCxnSpPr>
      <xdr:spPr>
        <a:xfrm>
          <a:off x="10388600" y="966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3139</xdr:rowOff>
    </xdr:from>
    <xdr:ext cx="534377" cy="259045"/>
    <xdr:sp macro="" textlink="">
      <xdr:nvSpPr>
        <xdr:cNvPr id="203" name="【橋りょう・トンネル】&#10;一人当たり有形固定資産（償却資産）額平均値テキスト">
          <a:extLst>
            <a:ext uri="{FF2B5EF4-FFF2-40B4-BE49-F238E27FC236}">
              <a16:creationId xmlns="" xmlns:a16="http://schemas.microsoft.com/office/drawing/2014/main" id="{03039B39-714D-4C9F-8A04-F6E647AA2869}"/>
            </a:ext>
          </a:extLst>
        </xdr:cNvPr>
        <xdr:cNvSpPr txBox="1"/>
      </xdr:nvSpPr>
      <xdr:spPr>
        <a:xfrm>
          <a:off x="10515600" y="1029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24712</xdr:rowOff>
    </xdr:from>
    <xdr:to>
      <xdr:col>55</xdr:col>
      <xdr:colOff>50800</xdr:colOff>
      <xdr:row>60</xdr:row>
      <xdr:rowOff>126312</xdr:rowOff>
    </xdr:to>
    <xdr:sp macro="" textlink="">
      <xdr:nvSpPr>
        <xdr:cNvPr id="204" name="フローチャート: 判断 203">
          <a:extLst>
            <a:ext uri="{FF2B5EF4-FFF2-40B4-BE49-F238E27FC236}">
              <a16:creationId xmlns="" xmlns:a16="http://schemas.microsoft.com/office/drawing/2014/main" id="{1990DDF4-6EC9-4F4F-B341-FE1058D14694}"/>
            </a:ext>
          </a:extLst>
        </xdr:cNvPr>
        <xdr:cNvSpPr/>
      </xdr:nvSpPr>
      <xdr:spPr>
        <a:xfrm>
          <a:off x="10426700" y="1031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50441</xdr:rowOff>
    </xdr:from>
    <xdr:to>
      <xdr:col>50</xdr:col>
      <xdr:colOff>165100</xdr:colOff>
      <xdr:row>60</xdr:row>
      <xdr:rowOff>152041</xdr:rowOff>
    </xdr:to>
    <xdr:sp macro="" textlink="">
      <xdr:nvSpPr>
        <xdr:cNvPr id="205" name="フローチャート: 判断 204">
          <a:extLst>
            <a:ext uri="{FF2B5EF4-FFF2-40B4-BE49-F238E27FC236}">
              <a16:creationId xmlns="" xmlns:a16="http://schemas.microsoft.com/office/drawing/2014/main" id="{FF881D06-1A49-4BAC-AAED-484C7D321131}"/>
            </a:ext>
          </a:extLst>
        </xdr:cNvPr>
        <xdr:cNvSpPr/>
      </xdr:nvSpPr>
      <xdr:spPr>
        <a:xfrm>
          <a:off x="9588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137978</xdr:rowOff>
    </xdr:from>
    <xdr:to>
      <xdr:col>46</xdr:col>
      <xdr:colOff>38100</xdr:colOff>
      <xdr:row>60</xdr:row>
      <xdr:rowOff>68128</xdr:rowOff>
    </xdr:to>
    <xdr:sp macro="" textlink="">
      <xdr:nvSpPr>
        <xdr:cNvPr id="206" name="フローチャート: 判断 205">
          <a:extLst>
            <a:ext uri="{FF2B5EF4-FFF2-40B4-BE49-F238E27FC236}">
              <a16:creationId xmlns="" xmlns:a16="http://schemas.microsoft.com/office/drawing/2014/main" id="{1E8C4D66-E4DA-4F9D-A2DD-52FE62EA7A37}"/>
            </a:ext>
          </a:extLst>
        </xdr:cNvPr>
        <xdr:cNvSpPr/>
      </xdr:nvSpPr>
      <xdr:spPr>
        <a:xfrm>
          <a:off x="8699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81119</xdr:rowOff>
    </xdr:from>
    <xdr:to>
      <xdr:col>41</xdr:col>
      <xdr:colOff>101600</xdr:colOff>
      <xdr:row>61</xdr:row>
      <xdr:rowOff>11269</xdr:rowOff>
    </xdr:to>
    <xdr:sp macro="" textlink="">
      <xdr:nvSpPr>
        <xdr:cNvPr id="207" name="フローチャート: 判断 206">
          <a:extLst>
            <a:ext uri="{FF2B5EF4-FFF2-40B4-BE49-F238E27FC236}">
              <a16:creationId xmlns="" xmlns:a16="http://schemas.microsoft.com/office/drawing/2014/main" id="{0171734E-9264-42EA-B088-9E83A3B2FACA}"/>
            </a:ext>
          </a:extLst>
        </xdr:cNvPr>
        <xdr:cNvSpPr/>
      </xdr:nvSpPr>
      <xdr:spPr>
        <a:xfrm>
          <a:off x="7810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 xmlns:a16="http://schemas.microsoft.com/office/drawing/2014/main" id="{AFCBEEF0-4E55-4D0C-A147-45AAAA01650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 xmlns:a16="http://schemas.microsoft.com/office/drawing/2014/main" id="{534A7475-5271-483C-BF21-5E690EE28AD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 xmlns:a16="http://schemas.microsoft.com/office/drawing/2014/main" id="{09896470-CD84-46B0-BDDD-9A03F0EA5B3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 xmlns:a16="http://schemas.microsoft.com/office/drawing/2014/main" id="{E75C3CAC-D5B3-46EA-95EC-89AFB0376D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 xmlns:a16="http://schemas.microsoft.com/office/drawing/2014/main" id="{37B1D8FC-80BE-4BA0-9D5C-8A80C18088E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42931</xdr:rowOff>
    </xdr:from>
    <xdr:to>
      <xdr:col>50</xdr:col>
      <xdr:colOff>165100</xdr:colOff>
      <xdr:row>62</xdr:row>
      <xdr:rowOff>144531</xdr:rowOff>
    </xdr:to>
    <xdr:sp macro="" textlink="">
      <xdr:nvSpPr>
        <xdr:cNvPr id="213" name="楕円 212">
          <a:extLst>
            <a:ext uri="{FF2B5EF4-FFF2-40B4-BE49-F238E27FC236}">
              <a16:creationId xmlns="" xmlns:a16="http://schemas.microsoft.com/office/drawing/2014/main" id="{3A7CC67D-5A5E-4A8F-B65F-2BD5832BCD7D}"/>
            </a:ext>
          </a:extLst>
        </xdr:cNvPr>
        <xdr:cNvSpPr/>
      </xdr:nvSpPr>
      <xdr:spPr>
        <a:xfrm>
          <a:off x="9588500" y="1067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43046</xdr:rowOff>
    </xdr:from>
    <xdr:to>
      <xdr:col>46</xdr:col>
      <xdr:colOff>38100</xdr:colOff>
      <xdr:row>62</xdr:row>
      <xdr:rowOff>144646</xdr:rowOff>
    </xdr:to>
    <xdr:sp macro="" textlink="">
      <xdr:nvSpPr>
        <xdr:cNvPr id="214" name="楕円 213">
          <a:extLst>
            <a:ext uri="{FF2B5EF4-FFF2-40B4-BE49-F238E27FC236}">
              <a16:creationId xmlns="" xmlns:a16="http://schemas.microsoft.com/office/drawing/2014/main" id="{58CA11AE-2074-4BD5-89F0-7F08C4ADBDC9}"/>
            </a:ext>
          </a:extLst>
        </xdr:cNvPr>
        <xdr:cNvSpPr/>
      </xdr:nvSpPr>
      <xdr:spPr>
        <a:xfrm>
          <a:off x="8699500" y="1067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93731</xdr:rowOff>
    </xdr:from>
    <xdr:to>
      <xdr:col>50</xdr:col>
      <xdr:colOff>114300</xdr:colOff>
      <xdr:row>62</xdr:row>
      <xdr:rowOff>93846</xdr:rowOff>
    </xdr:to>
    <xdr:cxnSp macro="">
      <xdr:nvCxnSpPr>
        <xdr:cNvPr id="215" name="直線コネクタ 214">
          <a:extLst>
            <a:ext uri="{FF2B5EF4-FFF2-40B4-BE49-F238E27FC236}">
              <a16:creationId xmlns="" xmlns:a16="http://schemas.microsoft.com/office/drawing/2014/main" id="{A847CA75-38BC-403B-A8FA-137F9B3F3949}"/>
            </a:ext>
          </a:extLst>
        </xdr:cNvPr>
        <xdr:cNvCxnSpPr/>
      </xdr:nvCxnSpPr>
      <xdr:spPr>
        <a:xfrm flipV="1">
          <a:off x="8750300" y="1072363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39285</xdr:rowOff>
    </xdr:from>
    <xdr:to>
      <xdr:col>41</xdr:col>
      <xdr:colOff>101600</xdr:colOff>
      <xdr:row>62</xdr:row>
      <xdr:rowOff>140885</xdr:rowOff>
    </xdr:to>
    <xdr:sp macro="" textlink="">
      <xdr:nvSpPr>
        <xdr:cNvPr id="216" name="楕円 215">
          <a:extLst>
            <a:ext uri="{FF2B5EF4-FFF2-40B4-BE49-F238E27FC236}">
              <a16:creationId xmlns="" xmlns:a16="http://schemas.microsoft.com/office/drawing/2014/main" id="{168EFABE-9495-4677-AA16-7D99216AEFAF}"/>
            </a:ext>
          </a:extLst>
        </xdr:cNvPr>
        <xdr:cNvSpPr/>
      </xdr:nvSpPr>
      <xdr:spPr>
        <a:xfrm>
          <a:off x="7810500" y="106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90085</xdr:rowOff>
    </xdr:from>
    <xdr:to>
      <xdr:col>45</xdr:col>
      <xdr:colOff>177800</xdr:colOff>
      <xdr:row>62</xdr:row>
      <xdr:rowOff>93846</xdr:rowOff>
    </xdr:to>
    <xdr:cxnSp macro="">
      <xdr:nvCxnSpPr>
        <xdr:cNvPr id="217" name="直線コネクタ 216">
          <a:extLst>
            <a:ext uri="{FF2B5EF4-FFF2-40B4-BE49-F238E27FC236}">
              <a16:creationId xmlns="" xmlns:a16="http://schemas.microsoft.com/office/drawing/2014/main" id="{FDB91869-3479-473E-9F97-C6F9173012D1}"/>
            </a:ext>
          </a:extLst>
        </xdr:cNvPr>
        <xdr:cNvCxnSpPr/>
      </xdr:nvCxnSpPr>
      <xdr:spPr>
        <a:xfrm>
          <a:off x="7861300" y="10719985"/>
          <a:ext cx="889000" cy="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168568</xdr:rowOff>
    </xdr:from>
    <xdr:ext cx="534377" cy="259045"/>
    <xdr:sp macro="" textlink="">
      <xdr:nvSpPr>
        <xdr:cNvPr id="218" name="n_1aveValue【橋りょう・トンネル】&#10;一人当たり有形固定資産（償却資産）額">
          <a:extLst>
            <a:ext uri="{FF2B5EF4-FFF2-40B4-BE49-F238E27FC236}">
              <a16:creationId xmlns="" xmlns:a16="http://schemas.microsoft.com/office/drawing/2014/main" id="{35A9C5B0-4940-4C57-9E07-85BB7224B899}"/>
            </a:ext>
          </a:extLst>
        </xdr:cNvPr>
        <xdr:cNvSpPr txBox="1"/>
      </xdr:nvSpPr>
      <xdr:spPr>
        <a:xfrm>
          <a:off x="93594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84655</xdr:rowOff>
    </xdr:from>
    <xdr:ext cx="534377" cy="259045"/>
    <xdr:sp macro="" textlink="">
      <xdr:nvSpPr>
        <xdr:cNvPr id="219" name="n_2aveValue【橋りょう・トンネル】&#10;一人当たり有形固定資産（償却資産）額">
          <a:extLst>
            <a:ext uri="{FF2B5EF4-FFF2-40B4-BE49-F238E27FC236}">
              <a16:creationId xmlns="" xmlns:a16="http://schemas.microsoft.com/office/drawing/2014/main" id="{16627945-B53F-4D57-A745-97B163A093A2}"/>
            </a:ext>
          </a:extLst>
        </xdr:cNvPr>
        <xdr:cNvSpPr txBox="1"/>
      </xdr:nvSpPr>
      <xdr:spPr>
        <a:xfrm>
          <a:off x="8483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27796</xdr:rowOff>
    </xdr:from>
    <xdr:ext cx="534377" cy="259045"/>
    <xdr:sp macro="" textlink="">
      <xdr:nvSpPr>
        <xdr:cNvPr id="220" name="n_3aveValue【橋りょう・トンネル】&#10;一人当たり有形固定資産（償却資産）額">
          <a:extLst>
            <a:ext uri="{FF2B5EF4-FFF2-40B4-BE49-F238E27FC236}">
              <a16:creationId xmlns="" xmlns:a16="http://schemas.microsoft.com/office/drawing/2014/main" id="{59390D34-8AA3-4798-907B-EB934813F9DF}"/>
            </a:ext>
          </a:extLst>
        </xdr:cNvPr>
        <xdr:cNvSpPr txBox="1"/>
      </xdr:nvSpPr>
      <xdr:spPr>
        <a:xfrm>
          <a:off x="7594111" y="101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135658</xdr:rowOff>
    </xdr:from>
    <xdr:ext cx="534377" cy="259045"/>
    <xdr:sp macro="" textlink="">
      <xdr:nvSpPr>
        <xdr:cNvPr id="221" name="n_1mainValue【橋りょう・トンネル】&#10;一人当たり有形固定資産（償却資産）額">
          <a:extLst>
            <a:ext uri="{FF2B5EF4-FFF2-40B4-BE49-F238E27FC236}">
              <a16:creationId xmlns="" xmlns:a16="http://schemas.microsoft.com/office/drawing/2014/main" id="{B79761F6-0DD0-414A-A830-24F2AB196458}"/>
            </a:ext>
          </a:extLst>
        </xdr:cNvPr>
        <xdr:cNvSpPr txBox="1"/>
      </xdr:nvSpPr>
      <xdr:spPr>
        <a:xfrm>
          <a:off x="9359411" y="1076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135773</xdr:rowOff>
    </xdr:from>
    <xdr:ext cx="534377" cy="259045"/>
    <xdr:sp macro="" textlink="">
      <xdr:nvSpPr>
        <xdr:cNvPr id="222" name="n_2mainValue【橋りょう・トンネル】&#10;一人当たり有形固定資産（償却資産）額">
          <a:extLst>
            <a:ext uri="{FF2B5EF4-FFF2-40B4-BE49-F238E27FC236}">
              <a16:creationId xmlns="" xmlns:a16="http://schemas.microsoft.com/office/drawing/2014/main" id="{45AF6BA0-8284-4752-AC5F-EF4938099A43}"/>
            </a:ext>
          </a:extLst>
        </xdr:cNvPr>
        <xdr:cNvSpPr txBox="1"/>
      </xdr:nvSpPr>
      <xdr:spPr>
        <a:xfrm>
          <a:off x="8483111" y="1076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132012</xdr:rowOff>
    </xdr:from>
    <xdr:ext cx="534377" cy="259045"/>
    <xdr:sp macro="" textlink="">
      <xdr:nvSpPr>
        <xdr:cNvPr id="223" name="n_3mainValue【橋りょう・トンネル】&#10;一人当たり有形固定資産（償却資産）額">
          <a:extLst>
            <a:ext uri="{FF2B5EF4-FFF2-40B4-BE49-F238E27FC236}">
              <a16:creationId xmlns="" xmlns:a16="http://schemas.microsoft.com/office/drawing/2014/main" id="{5492431A-B9F9-4223-AB97-13B04BCDCECB}"/>
            </a:ext>
          </a:extLst>
        </xdr:cNvPr>
        <xdr:cNvSpPr txBox="1"/>
      </xdr:nvSpPr>
      <xdr:spPr>
        <a:xfrm>
          <a:off x="7594111" y="1076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 xmlns:a16="http://schemas.microsoft.com/office/drawing/2014/main" id="{61400C82-D27E-405A-9FC9-90E01E40597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 xmlns:a16="http://schemas.microsoft.com/office/drawing/2014/main" id="{59C47579-AEC3-411D-BF21-933D2B06FE4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 xmlns:a16="http://schemas.microsoft.com/office/drawing/2014/main" id="{69A78900-51A6-45C0-A1B9-264D737C765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 xmlns:a16="http://schemas.microsoft.com/office/drawing/2014/main" id="{54495680-1DC7-497E-82C7-DF5989BCF5A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 xmlns:a16="http://schemas.microsoft.com/office/drawing/2014/main" id="{49249566-66ED-4735-A158-681217544C3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 xmlns:a16="http://schemas.microsoft.com/office/drawing/2014/main" id="{CEB0852A-238F-4E24-8545-26612DBEB2E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 xmlns:a16="http://schemas.microsoft.com/office/drawing/2014/main" id="{1C4F2156-4F15-4F14-909A-579420CB2AF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 xmlns:a16="http://schemas.microsoft.com/office/drawing/2014/main" id="{D3D48B8B-F519-441E-BFE8-FEB2B761A0C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 xmlns:a16="http://schemas.microsoft.com/office/drawing/2014/main" id="{1DC679B1-D632-4E4F-AC79-192E86914DD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 xmlns:a16="http://schemas.microsoft.com/office/drawing/2014/main" id="{2E898CCD-3F00-49FD-BBAF-2FD40EFE9E2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a:extLst>
            <a:ext uri="{FF2B5EF4-FFF2-40B4-BE49-F238E27FC236}">
              <a16:creationId xmlns="" xmlns:a16="http://schemas.microsoft.com/office/drawing/2014/main" id="{D79A3F00-B3C5-40C8-A770-36013D32E216}"/>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5" name="直線コネクタ 234">
          <a:extLst>
            <a:ext uri="{FF2B5EF4-FFF2-40B4-BE49-F238E27FC236}">
              <a16:creationId xmlns="" xmlns:a16="http://schemas.microsoft.com/office/drawing/2014/main" id="{BDB402F8-E422-4F59-A233-CE3AA347873E}"/>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6" name="テキスト ボックス 235">
          <a:extLst>
            <a:ext uri="{FF2B5EF4-FFF2-40B4-BE49-F238E27FC236}">
              <a16:creationId xmlns="" xmlns:a16="http://schemas.microsoft.com/office/drawing/2014/main" id="{EC960F5A-8545-4BB5-AAB3-FB39317DC2A6}"/>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7" name="直線コネクタ 236">
          <a:extLst>
            <a:ext uri="{FF2B5EF4-FFF2-40B4-BE49-F238E27FC236}">
              <a16:creationId xmlns="" xmlns:a16="http://schemas.microsoft.com/office/drawing/2014/main" id="{9526F8E5-E0BA-4FD4-A83B-E93319C608D6}"/>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8" name="テキスト ボックス 237">
          <a:extLst>
            <a:ext uri="{FF2B5EF4-FFF2-40B4-BE49-F238E27FC236}">
              <a16:creationId xmlns="" xmlns:a16="http://schemas.microsoft.com/office/drawing/2014/main" id="{E91D2E5D-9202-4AFD-8920-FFCB13E3FF3D}"/>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9" name="直線コネクタ 238">
          <a:extLst>
            <a:ext uri="{FF2B5EF4-FFF2-40B4-BE49-F238E27FC236}">
              <a16:creationId xmlns="" xmlns:a16="http://schemas.microsoft.com/office/drawing/2014/main" id="{EE224EF4-9A8E-492D-BA00-19E7AE4B445D}"/>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0" name="テキスト ボックス 239">
          <a:extLst>
            <a:ext uri="{FF2B5EF4-FFF2-40B4-BE49-F238E27FC236}">
              <a16:creationId xmlns="" xmlns:a16="http://schemas.microsoft.com/office/drawing/2014/main" id="{DA5418BD-3DE0-4EEC-9315-188721409ECB}"/>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1" name="直線コネクタ 240">
          <a:extLst>
            <a:ext uri="{FF2B5EF4-FFF2-40B4-BE49-F238E27FC236}">
              <a16:creationId xmlns="" xmlns:a16="http://schemas.microsoft.com/office/drawing/2014/main" id="{681D376A-4E0F-4E09-9F93-D18398124F9B}"/>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2" name="テキスト ボックス 241">
          <a:extLst>
            <a:ext uri="{FF2B5EF4-FFF2-40B4-BE49-F238E27FC236}">
              <a16:creationId xmlns="" xmlns:a16="http://schemas.microsoft.com/office/drawing/2014/main" id="{EF4C256D-EA96-4C25-9A6E-A13EB215E6E8}"/>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a:extLst>
            <a:ext uri="{FF2B5EF4-FFF2-40B4-BE49-F238E27FC236}">
              <a16:creationId xmlns="" xmlns:a16="http://schemas.microsoft.com/office/drawing/2014/main" id="{16AFACD9-EEB6-4CC6-BDF2-BCE84BEE03B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a:extLst>
            <a:ext uri="{FF2B5EF4-FFF2-40B4-BE49-F238E27FC236}">
              <a16:creationId xmlns="" xmlns:a16="http://schemas.microsoft.com/office/drawing/2014/main" id="{BEFB1088-A2CB-4C1A-B2FC-BB539B1CBFF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a:extLst>
            <a:ext uri="{FF2B5EF4-FFF2-40B4-BE49-F238E27FC236}">
              <a16:creationId xmlns="" xmlns:a16="http://schemas.microsoft.com/office/drawing/2014/main" id="{9C3D99D0-FB2D-4E80-B47E-69E54CF7262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56387</xdr:rowOff>
    </xdr:from>
    <xdr:to>
      <xdr:col>24</xdr:col>
      <xdr:colOff>62865</xdr:colOff>
      <xdr:row>86</xdr:row>
      <xdr:rowOff>8382</xdr:rowOff>
    </xdr:to>
    <xdr:cxnSp macro="">
      <xdr:nvCxnSpPr>
        <xdr:cNvPr id="246" name="直線コネクタ 245">
          <a:extLst>
            <a:ext uri="{FF2B5EF4-FFF2-40B4-BE49-F238E27FC236}">
              <a16:creationId xmlns="" xmlns:a16="http://schemas.microsoft.com/office/drawing/2014/main" id="{39A2AA01-B9DD-4B3D-B7FE-F54CE07EDA7D}"/>
            </a:ext>
          </a:extLst>
        </xdr:cNvPr>
        <xdr:cNvCxnSpPr/>
      </xdr:nvCxnSpPr>
      <xdr:spPr>
        <a:xfrm flipV="1">
          <a:off x="4634865" y="13429487"/>
          <a:ext cx="0" cy="132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12209</xdr:rowOff>
    </xdr:from>
    <xdr:ext cx="405111" cy="259045"/>
    <xdr:sp macro="" textlink="">
      <xdr:nvSpPr>
        <xdr:cNvPr id="247" name="【公営住宅】&#10;有形固定資産減価償却率最小値テキスト">
          <a:extLst>
            <a:ext uri="{FF2B5EF4-FFF2-40B4-BE49-F238E27FC236}">
              <a16:creationId xmlns="" xmlns:a16="http://schemas.microsoft.com/office/drawing/2014/main" id="{5816744B-8A2E-421A-9201-1F7BE67D4F28}"/>
            </a:ext>
          </a:extLst>
        </xdr:cNvPr>
        <xdr:cNvSpPr txBox="1"/>
      </xdr:nvSpPr>
      <xdr:spPr>
        <a:xfrm>
          <a:off x="4673600" y="1475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xdr:rowOff>
    </xdr:from>
    <xdr:to>
      <xdr:col>24</xdr:col>
      <xdr:colOff>152400</xdr:colOff>
      <xdr:row>86</xdr:row>
      <xdr:rowOff>8382</xdr:rowOff>
    </xdr:to>
    <xdr:cxnSp macro="">
      <xdr:nvCxnSpPr>
        <xdr:cNvPr id="248" name="直線コネクタ 247">
          <a:extLst>
            <a:ext uri="{FF2B5EF4-FFF2-40B4-BE49-F238E27FC236}">
              <a16:creationId xmlns="" xmlns:a16="http://schemas.microsoft.com/office/drawing/2014/main" id="{268C3BB0-0512-4BA3-BB17-A30EAC8A0A6A}"/>
            </a:ext>
          </a:extLst>
        </xdr:cNvPr>
        <xdr:cNvCxnSpPr/>
      </xdr:nvCxnSpPr>
      <xdr:spPr>
        <a:xfrm>
          <a:off x="4546600" y="1475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3064</xdr:rowOff>
    </xdr:from>
    <xdr:ext cx="405111" cy="259045"/>
    <xdr:sp macro="" textlink="">
      <xdr:nvSpPr>
        <xdr:cNvPr id="249" name="【公営住宅】&#10;有形固定資産減価償却率最大値テキスト">
          <a:extLst>
            <a:ext uri="{FF2B5EF4-FFF2-40B4-BE49-F238E27FC236}">
              <a16:creationId xmlns="" xmlns:a16="http://schemas.microsoft.com/office/drawing/2014/main" id="{A1306FC7-DBD6-453B-B88E-CF748D1D07A7}"/>
            </a:ext>
          </a:extLst>
        </xdr:cNvPr>
        <xdr:cNvSpPr txBox="1"/>
      </xdr:nvSpPr>
      <xdr:spPr>
        <a:xfrm>
          <a:off x="4673600" y="1320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56387</xdr:rowOff>
    </xdr:from>
    <xdr:to>
      <xdr:col>24</xdr:col>
      <xdr:colOff>152400</xdr:colOff>
      <xdr:row>78</xdr:row>
      <xdr:rowOff>56387</xdr:rowOff>
    </xdr:to>
    <xdr:cxnSp macro="">
      <xdr:nvCxnSpPr>
        <xdr:cNvPr id="250" name="直線コネクタ 249">
          <a:extLst>
            <a:ext uri="{FF2B5EF4-FFF2-40B4-BE49-F238E27FC236}">
              <a16:creationId xmlns="" xmlns:a16="http://schemas.microsoft.com/office/drawing/2014/main" id="{8D667B8E-C7CC-438C-B13E-6309A5AB4C1E}"/>
            </a:ext>
          </a:extLst>
        </xdr:cNvPr>
        <xdr:cNvCxnSpPr/>
      </xdr:nvCxnSpPr>
      <xdr:spPr>
        <a:xfrm>
          <a:off x="4546600" y="1342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155464</xdr:rowOff>
    </xdr:from>
    <xdr:ext cx="405111" cy="259045"/>
    <xdr:sp macro="" textlink="">
      <xdr:nvSpPr>
        <xdr:cNvPr id="251" name="【公営住宅】&#10;有形固定資産減価償却率平均値テキスト">
          <a:extLst>
            <a:ext uri="{FF2B5EF4-FFF2-40B4-BE49-F238E27FC236}">
              <a16:creationId xmlns="" xmlns:a16="http://schemas.microsoft.com/office/drawing/2014/main" id="{173D5A44-0C0E-47D9-A06C-73C3AF5495BA}"/>
            </a:ext>
          </a:extLst>
        </xdr:cNvPr>
        <xdr:cNvSpPr txBox="1"/>
      </xdr:nvSpPr>
      <xdr:spPr>
        <a:xfrm>
          <a:off x="4673600" y="14214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5587</xdr:rowOff>
    </xdr:from>
    <xdr:to>
      <xdr:col>24</xdr:col>
      <xdr:colOff>114300</xdr:colOff>
      <xdr:row>83</xdr:row>
      <xdr:rowOff>107187</xdr:rowOff>
    </xdr:to>
    <xdr:sp macro="" textlink="">
      <xdr:nvSpPr>
        <xdr:cNvPr id="252" name="フローチャート: 判断 251">
          <a:extLst>
            <a:ext uri="{FF2B5EF4-FFF2-40B4-BE49-F238E27FC236}">
              <a16:creationId xmlns="" xmlns:a16="http://schemas.microsoft.com/office/drawing/2014/main" id="{0E46058B-0B47-4643-A9D9-19B80649FA06}"/>
            </a:ext>
          </a:extLst>
        </xdr:cNvPr>
        <xdr:cNvSpPr/>
      </xdr:nvSpPr>
      <xdr:spPr>
        <a:xfrm>
          <a:off x="4584700" y="1423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53" name="フローチャート: 判断 252">
          <a:extLst>
            <a:ext uri="{FF2B5EF4-FFF2-40B4-BE49-F238E27FC236}">
              <a16:creationId xmlns="" xmlns:a16="http://schemas.microsoft.com/office/drawing/2014/main" id="{3C414968-8084-417E-BBC5-490F65CA2C1F}"/>
            </a:ext>
          </a:extLst>
        </xdr:cNvPr>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42163</xdr:rowOff>
    </xdr:from>
    <xdr:to>
      <xdr:col>15</xdr:col>
      <xdr:colOff>101600</xdr:colOff>
      <xdr:row>83</xdr:row>
      <xdr:rowOff>143763</xdr:rowOff>
    </xdr:to>
    <xdr:sp macro="" textlink="">
      <xdr:nvSpPr>
        <xdr:cNvPr id="254" name="フローチャート: 判断 253">
          <a:extLst>
            <a:ext uri="{FF2B5EF4-FFF2-40B4-BE49-F238E27FC236}">
              <a16:creationId xmlns="" xmlns:a16="http://schemas.microsoft.com/office/drawing/2014/main" id="{038FC607-1F4B-4D76-BD79-E049A20DDA1E}"/>
            </a:ext>
          </a:extLst>
        </xdr:cNvPr>
        <xdr:cNvSpPr/>
      </xdr:nvSpPr>
      <xdr:spPr>
        <a:xfrm>
          <a:off x="2857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83313</xdr:rowOff>
    </xdr:from>
    <xdr:to>
      <xdr:col>10</xdr:col>
      <xdr:colOff>165100</xdr:colOff>
      <xdr:row>84</xdr:row>
      <xdr:rowOff>13463</xdr:rowOff>
    </xdr:to>
    <xdr:sp macro="" textlink="">
      <xdr:nvSpPr>
        <xdr:cNvPr id="255" name="フローチャート: 判断 254">
          <a:extLst>
            <a:ext uri="{FF2B5EF4-FFF2-40B4-BE49-F238E27FC236}">
              <a16:creationId xmlns="" xmlns:a16="http://schemas.microsoft.com/office/drawing/2014/main" id="{44CBBCB2-CF34-4945-A3A0-2E6B09A334B2}"/>
            </a:ext>
          </a:extLst>
        </xdr:cNvPr>
        <xdr:cNvSpPr/>
      </xdr:nvSpPr>
      <xdr:spPr>
        <a:xfrm>
          <a:off x="1968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a:extLst>
            <a:ext uri="{FF2B5EF4-FFF2-40B4-BE49-F238E27FC236}">
              <a16:creationId xmlns="" xmlns:a16="http://schemas.microsoft.com/office/drawing/2014/main" id="{E2B30CD4-B1C8-4D8E-B330-48E24D52316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a:extLst>
            <a:ext uri="{FF2B5EF4-FFF2-40B4-BE49-F238E27FC236}">
              <a16:creationId xmlns="" xmlns:a16="http://schemas.microsoft.com/office/drawing/2014/main" id="{49452414-C88D-4D9A-917B-1AFF45C02FD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a:extLst>
            <a:ext uri="{FF2B5EF4-FFF2-40B4-BE49-F238E27FC236}">
              <a16:creationId xmlns="" xmlns:a16="http://schemas.microsoft.com/office/drawing/2014/main" id="{7C9C23DC-9E4A-47BC-8570-0461E4E14D6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a:extLst>
            <a:ext uri="{FF2B5EF4-FFF2-40B4-BE49-F238E27FC236}">
              <a16:creationId xmlns="" xmlns:a16="http://schemas.microsoft.com/office/drawing/2014/main" id="{CE32C197-307B-4135-A4A9-91B96F31EBB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a:extLst>
            <a:ext uri="{FF2B5EF4-FFF2-40B4-BE49-F238E27FC236}">
              <a16:creationId xmlns="" xmlns:a16="http://schemas.microsoft.com/office/drawing/2014/main" id="{FC1C95E2-2C1F-4749-BF96-23BC98F17EE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163322</xdr:rowOff>
    </xdr:from>
    <xdr:to>
      <xdr:col>20</xdr:col>
      <xdr:colOff>38100</xdr:colOff>
      <xdr:row>80</xdr:row>
      <xdr:rowOff>93472</xdr:rowOff>
    </xdr:to>
    <xdr:sp macro="" textlink="">
      <xdr:nvSpPr>
        <xdr:cNvPr id="261" name="楕円 260">
          <a:extLst>
            <a:ext uri="{FF2B5EF4-FFF2-40B4-BE49-F238E27FC236}">
              <a16:creationId xmlns="" xmlns:a16="http://schemas.microsoft.com/office/drawing/2014/main" id="{455B75D3-577E-4385-819B-81FCD27DC700}"/>
            </a:ext>
          </a:extLst>
        </xdr:cNvPr>
        <xdr:cNvSpPr/>
      </xdr:nvSpPr>
      <xdr:spPr>
        <a:xfrm>
          <a:off x="3746500" y="1370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23876</xdr:rowOff>
    </xdr:from>
    <xdr:to>
      <xdr:col>15</xdr:col>
      <xdr:colOff>101600</xdr:colOff>
      <xdr:row>80</xdr:row>
      <xdr:rowOff>125476</xdr:rowOff>
    </xdr:to>
    <xdr:sp macro="" textlink="">
      <xdr:nvSpPr>
        <xdr:cNvPr id="262" name="楕円 261">
          <a:extLst>
            <a:ext uri="{FF2B5EF4-FFF2-40B4-BE49-F238E27FC236}">
              <a16:creationId xmlns="" xmlns:a16="http://schemas.microsoft.com/office/drawing/2014/main" id="{5BCECBD1-8DAF-4B73-86A3-A7A6C4956612}"/>
            </a:ext>
          </a:extLst>
        </xdr:cNvPr>
        <xdr:cNvSpPr/>
      </xdr:nvSpPr>
      <xdr:spPr>
        <a:xfrm>
          <a:off x="2857500" y="1373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42672</xdr:rowOff>
    </xdr:from>
    <xdr:to>
      <xdr:col>19</xdr:col>
      <xdr:colOff>177800</xdr:colOff>
      <xdr:row>80</xdr:row>
      <xdr:rowOff>74676</xdr:rowOff>
    </xdr:to>
    <xdr:cxnSp macro="">
      <xdr:nvCxnSpPr>
        <xdr:cNvPr id="263" name="直線コネクタ 262">
          <a:extLst>
            <a:ext uri="{FF2B5EF4-FFF2-40B4-BE49-F238E27FC236}">
              <a16:creationId xmlns="" xmlns:a16="http://schemas.microsoft.com/office/drawing/2014/main" id="{37C2529B-D95A-49E6-80F1-E2B731EA9DE2}"/>
            </a:ext>
          </a:extLst>
        </xdr:cNvPr>
        <xdr:cNvCxnSpPr/>
      </xdr:nvCxnSpPr>
      <xdr:spPr>
        <a:xfrm flipV="1">
          <a:off x="2908300" y="137586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113030</xdr:rowOff>
    </xdr:from>
    <xdr:to>
      <xdr:col>10</xdr:col>
      <xdr:colOff>165100</xdr:colOff>
      <xdr:row>81</xdr:row>
      <xdr:rowOff>43180</xdr:rowOff>
    </xdr:to>
    <xdr:sp macro="" textlink="">
      <xdr:nvSpPr>
        <xdr:cNvPr id="264" name="楕円 263">
          <a:extLst>
            <a:ext uri="{FF2B5EF4-FFF2-40B4-BE49-F238E27FC236}">
              <a16:creationId xmlns="" xmlns:a16="http://schemas.microsoft.com/office/drawing/2014/main" id="{ECE8716A-4F5A-4FB2-961B-9B58D5804464}"/>
            </a:ext>
          </a:extLst>
        </xdr:cNvPr>
        <xdr:cNvSpPr/>
      </xdr:nvSpPr>
      <xdr:spPr>
        <a:xfrm>
          <a:off x="1968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74676</xdr:rowOff>
    </xdr:from>
    <xdr:to>
      <xdr:col>15</xdr:col>
      <xdr:colOff>50800</xdr:colOff>
      <xdr:row>80</xdr:row>
      <xdr:rowOff>163830</xdr:rowOff>
    </xdr:to>
    <xdr:cxnSp macro="">
      <xdr:nvCxnSpPr>
        <xdr:cNvPr id="265" name="直線コネクタ 264">
          <a:extLst>
            <a:ext uri="{FF2B5EF4-FFF2-40B4-BE49-F238E27FC236}">
              <a16:creationId xmlns="" xmlns:a16="http://schemas.microsoft.com/office/drawing/2014/main" id="{19B1E6FB-88A1-42C0-8732-EB026923423B}"/>
            </a:ext>
          </a:extLst>
        </xdr:cNvPr>
        <xdr:cNvCxnSpPr/>
      </xdr:nvCxnSpPr>
      <xdr:spPr>
        <a:xfrm flipV="1">
          <a:off x="2019300" y="13790676"/>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266" name="n_1aveValue【公営住宅】&#10;有形固定資産減価償却率">
          <a:extLst>
            <a:ext uri="{FF2B5EF4-FFF2-40B4-BE49-F238E27FC236}">
              <a16:creationId xmlns="" xmlns:a16="http://schemas.microsoft.com/office/drawing/2014/main" id="{89D76F76-06A9-400A-BCA0-03DADAA6E457}"/>
            </a:ext>
          </a:extLst>
        </xdr:cNvPr>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134890</xdr:rowOff>
    </xdr:from>
    <xdr:ext cx="405111" cy="259045"/>
    <xdr:sp macro="" textlink="">
      <xdr:nvSpPr>
        <xdr:cNvPr id="267" name="n_2aveValue【公営住宅】&#10;有形固定資産減価償却率">
          <a:extLst>
            <a:ext uri="{FF2B5EF4-FFF2-40B4-BE49-F238E27FC236}">
              <a16:creationId xmlns="" xmlns:a16="http://schemas.microsoft.com/office/drawing/2014/main" id="{61C52C74-721C-4F17-9F9B-6E0A59AA8CB6}"/>
            </a:ext>
          </a:extLst>
        </xdr:cNvPr>
        <xdr:cNvSpPr txBox="1"/>
      </xdr:nvSpPr>
      <xdr:spPr>
        <a:xfrm>
          <a:off x="2705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4590</xdr:rowOff>
    </xdr:from>
    <xdr:ext cx="405111" cy="259045"/>
    <xdr:sp macro="" textlink="">
      <xdr:nvSpPr>
        <xdr:cNvPr id="268" name="n_3aveValue【公営住宅】&#10;有形固定資産減価償却率">
          <a:extLst>
            <a:ext uri="{FF2B5EF4-FFF2-40B4-BE49-F238E27FC236}">
              <a16:creationId xmlns="" xmlns:a16="http://schemas.microsoft.com/office/drawing/2014/main" id="{73628C8B-59BE-4885-9500-5014187337E5}"/>
            </a:ext>
          </a:extLst>
        </xdr:cNvPr>
        <xdr:cNvSpPr txBox="1"/>
      </xdr:nvSpPr>
      <xdr:spPr>
        <a:xfrm>
          <a:off x="1816744" y="1440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109999</xdr:rowOff>
    </xdr:from>
    <xdr:ext cx="405111" cy="259045"/>
    <xdr:sp macro="" textlink="">
      <xdr:nvSpPr>
        <xdr:cNvPr id="269" name="n_1mainValue【公営住宅】&#10;有形固定資産減価償却率">
          <a:extLst>
            <a:ext uri="{FF2B5EF4-FFF2-40B4-BE49-F238E27FC236}">
              <a16:creationId xmlns="" xmlns:a16="http://schemas.microsoft.com/office/drawing/2014/main" id="{FDFC0660-12D8-4777-9ECE-39D70C5E8CC7}"/>
            </a:ext>
          </a:extLst>
        </xdr:cNvPr>
        <xdr:cNvSpPr txBox="1"/>
      </xdr:nvSpPr>
      <xdr:spPr>
        <a:xfrm>
          <a:off x="3582044" y="1348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142003</xdr:rowOff>
    </xdr:from>
    <xdr:ext cx="405111" cy="259045"/>
    <xdr:sp macro="" textlink="">
      <xdr:nvSpPr>
        <xdr:cNvPr id="270" name="n_2mainValue【公営住宅】&#10;有形固定資産減価償却率">
          <a:extLst>
            <a:ext uri="{FF2B5EF4-FFF2-40B4-BE49-F238E27FC236}">
              <a16:creationId xmlns="" xmlns:a16="http://schemas.microsoft.com/office/drawing/2014/main" id="{A33C6118-ED0F-41C1-BD9E-70D41071C2CB}"/>
            </a:ext>
          </a:extLst>
        </xdr:cNvPr>
        <xdr:cNvSpPr txBox="1"/>
      </xdr:nvSpPr>
      <xdr:spPr>
        <a:xfrm>
          <a:off x="2705744" y="1351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59707</xdr:rowOff>
    </xdr:from>
    <xdr:ext cx="405111" cy="259045"/>
    <xdr:sp macro="" textlink="">
      <xdr:nvSpPr>
        <xdr:cNvPr id="271" name="n_3mainValue【公営住宅】&#10;有形固定資産減価償却率">
          <a:extLst>
            <a:ext uri="{FF2B5EF4-FFF2-40B4-BE49-F238E27FC236}">
              <a16:creationId xmlns="" xmlns:a16="http://schemas.microsoft.com/office/drawing/2014/main" id="{9458DCD0-0AEB-487E-886E-6BBF446E9A2F}"/>
            </a:ext>
          </a:extLst>
        </xdr:cNvPr>
        <xdr:cNvSpPr txBox="1"/>
      </xdr:nvSpPr>
      <xdr:spPr>
        <a:xfrm>
          <a:off x="1816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 xmlns:a16="http://schemas.microsoft.com/office/drawing/2014/main" id="{CA853BE4-F1FC-43E9-AE10-3C356CF025D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 xmlns:a16="http://schemas.microsoft.com/office/drawing/2014/main" id="{AAF36C11-219E-46E9-AC1D-63198428EBB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 xmlns:a16="http://schemas.microsoft.com/office/drawing/2014/main" id="{02CC9179-CD58-4A59-BADF-888B8EA78A6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 xmlns:a16="http://schemas.microsoft.com/office/drawing/2014/main" id="{73F49EF5-B39F-45BB-8463-FF103D2BADA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 xmlns:a16="http://schemas.microsoft.com/office/drawing/2014/main" id="{DE658A82-DA8B-48E6-9C3D-6232E08814E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 xmlns:a16="http://schemas.microsoft.com/office/drawing/2014/main" id="{B4CCE69A-8603-45FA-A283-30336941B29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 xmlns:a16="http://schemas.microsoft.com/office/drawing/2014/main" id="{A75EEE5D-3234-4CAD-8322-5ABFAB0D0FC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 xmlns:a16="http://schemas.microsoft.com/office/drawing/2014/main" id="{E3E9D35C-B9E8-43C8-BC0E-A33BA958E0E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a:extLst>
            <a:ext uri="{FF2B5EF4-FFF2-40B4-BE49-F238E27FC236}">
              <a16:creationId xmlns="" xmlns:a16="http://schemas.microsoft.com/office/drawing/2014/main" id="{1B470FAA-18F7-4F25-9A93-32038A7EEE3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a:extLst>
            <a:ext uri="{FF2B5EF4-FFF2-40B4-BE49-F238E27FC236}">
              <a16:creationId xmlns="" xmlns:a16="http://schemas.microsoft.com/office/drawing/2014/main" id="{4A76E96F-E5B9-4FCA-9A2F-4D20D4E22A8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a:extLst>
            <a:ext uri="{FF2B5EF4-FFF2-40B4-BE49-F238E27FC236}">
              <a16:creationId xmlns="" xmlns:a16="http://schemas.microsoft.com/office/drawing/2014/main" id="{0751B7F9-AB51-4B6F-BD4E-3A433A235E2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a:extLst>
            <a:ext uri="{FF2B5EF4-FFF2-40B4-BE49-F238E27FC236}">
              <a16:creationId xmlns="" xmlns:a16="http://schemas.microsoft.com/office/drawing/2014/main" id="{4F7316C0-82B5-4191-80C3-DB83FC7AEED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a:extLst>
            <a:ext uri="{FF2B5EF4-FFF2-40B4-BE49-F238E27FC236}">
              <a16:creationId xmlns="" xmlns:a16="http://schemas.microsoft.com/office/drawing/2014/main" id="{15843A44-0B73-4D60-B066-156624D933F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a:extLst>
            <a:ext uri="{FF2B5EF4-FFF2-40B4-BE49-F238E27FC236}">
              <a16:creationId xmlns="" xmlns:a16="http://schemas.microsoft.com/office/drawing/2014/main" id="{7673A1FA-54A4-454E-8A92-3D43BABA2B16}"/>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a:extLst>
            <a:ext uri="{FF2B5EF4-FFF2-40B4-BE49-F238E27FC236}">
              <a16:creationId xmlns="" xmlns:a16="http://schemas.microsoft.com/office/drawing/2014/main" id="{4DB605B3-6ED3-4566-AFA0-9D5F7C4FEDC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a:extLst>
            <a:ext uri="{FF2B5EF4-FFF2-40B4-BE49-F238E27FC236}">
              <a16:creationId xmlns="" xmlns:a16="http://schemas.microsoft.com/office/drawing/2014/main" id="{68324CE2-D1E0-4932-BCDC-3509238FF042}"/>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a:extLst>
            <a:ext uri="{FF2B5EF4-FFF2-40B4-BE49-F238E27FC236}">
              <a16:creationId xmlns="" xmlns:a16="http://schemas.microsoft.com/office/drawing/2014/main" id="{0CFA6F1F-7C4D-458A-A767-1F8B54DACA0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a:extLst>
            <a:ext uri="{FF2B5EF4-FFF2-40B4-BE49-F238E27FC236}">
              <a16:creationId xmlns="" xmlns:a16="http://schemas.microsoft.com/office/drawing/2014/main" id="{788703C6-C134-4300-B7FF-42FFAAE9F661}"/>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a:extLst>
            <a:ext uri="{FF2B5EF4-FFF2-40B4-BE49-F238E27FC236}">
              <a16:creationId xmlns="" xmlns:a16="http://schemas.microsoft.com/office/drawing/2014/main" id="{8CC3A31D-38EF-4C8D-99A0-16DC2AC04DA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a:extLst>
            <a:ext uri="{FF2B5EF4-FFF2-40B4-BE49-F238E27FC236}">
              <a16:creationId xmlns="" xmlns:a16="http://schemas.microsoft.com/office/drawing/2014/main" id="{B830830E-F7CF-45D1-A307-936032D8068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a:extLst>
            <a:ext uri="{FF2B5EF4-FFF2-40B4-BE49-F238E27FC236}">
              <a16:creationId xmlns="" xmlns:a16="http://schemas.microsoft.com/office/drawing/2014/main" id="{B63CC668-5CAE-4E6E-B942-A74CEBFD4D9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132741</xdr:rowOff>
    </xdr:from>
    <xdr:to>
      <xdr:col>54</xdr:col>
      <xdr:colOff>189865</xdr:colOff>
      <xdr:row>86</xdr:row>
      <xdr:rowOff>36271</xdr:rowOff>
    </xdr:to>
    <xdr:cxnSp macro="">
      <xdr:nvCxnSpPr>
        <xdr:cNvPr id="293" name="直線コネクタ 292">
          <a:extLst>
            <a:ext uri="{FF2B5EF4-FFF2-40B4-BE49-F238E27FC236}">
              <a16:creationId xmlns="" xmlns:a16="http://schemas.microsoft.com/office/drawing/2014/main" id="{879464CC-F27E-4E89-BD37-635FCAC72FDA}"/>
            </a:ext>
          </a:extLst>
        </xdr:cNvPr>
        <xdr:cNvCxnSpPr/>
      </xdr:nvCxnSpPr>
      <xdr:spPr>
        <a:xfrm flipV="1">
          <a:off x="10476865" y="13505841"/>
          <a:ext cx="0" cy="127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4" name="【公営住宅】&#10;一人当たり面積最小値テキスト">
          <a:extLst>
            <a:ext uri="{FF2B5EF4-FFF2-40B4-BE49-F238E27FC236}">
              <a16:creationId xmlns="" xmlns:a16="http://schemas.microsoft.com/office/drawing/2014/main" id="{95608110-1D55-49AC-B636-421E6E3591C5}"/>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5" name="直線コネクタ 294">
          <a:extLst>
            <a:ext uri="{FF2B5EF4-FFF2-40B4-BE49-F238E27FC236}">
              <a16:creationId xmlns="" xmlns:a16="http://schemas.microsoft.com/office/drawing/2014/main" id="{7E49D7F3-1ABF-4611-8E4C-841D84469DF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79418</xdr:rowOff>
    </xdr:from>
    <xdr:ext cx="469744" cy="259045"/>
    <xdr:sp macro="" textlink="">
      <xdr:nvSpPr>
        <xdr:cNvPr id="296" name="【公営住宅】&#10;一人当たり面積最大値テキスト">
          <a:extLst>
            <a:ext uri="{FF2B5EF4-FFF2-40B4-BE49-F238E27FC236}">
              <a16:creationId xmlns="" xmlns:a16="http://schemas.microsoft.com/office/drawing/2014/main" id="{D27E96A4-9DB3-487B-B934-F83BF1977165}"/>
            </a:ext>
          </a:extLst>
        </xdr:cNvPr>
        <xdr:cNvSpPr txBox="1"/>
      </xdr:nvSpPr>
      <xdr:spPr>
        <a:xfrm>
          <a:off x="10515600" y="1328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132741</xdr:rowOff>
    </xdr:from>
    <xdr:to>
      <xdr:col>55</xdr:col>
      <xdr:colOff>88900</xdr:colOff>
      <xdr:row>78</xdr:row>
      <xdr:rowOff>132741</xdr:rowOff>
    </xdr:to>
    <xdr:cxnSp macro="">
      <xdr:nvCxnSpPr>
        <xdr:cNvPr id="297" name="直線コネクタ 296">
          <a:extLst>
            <a:ext uri="{FF2B5EF4-FFF2-40B4-BE49-F238E27FC236}">
              <a16:creationId xmlns="" xmlns:a16="http://schemas.microsoft.com/office/drawing/2014/main" id="{A12F3D99-6061-4900-BC39-7D1EDD5DB49D}"/>
            </a:ext>
          </a:extLst>
        </xdr:cNvPr>
        <xdr:cNvCxnSpPr/>
      </xdr:nvCxnSpPr>
      <xdr:spPr>
        <a:xfrm>
          <a:off x="10388600" y="13505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91000</xdr:rowOff>
    </xdr:from>
    <xdr:ext cx="469744" cy="259045"/>
    <xdr:sp macro="" textlink="">
      <xdr:nvSpPr>
        <xdr:cNvPr id="298" name="【公営住宅】&#10;一人当たり面積平均値テキスト">
          <a:extLst>
            <a:ext uri="{FF2B5EF4-FFF2-40B4-BE49-F238E27FC236}">
              <a16:creationId xmlns="" xmlns:a16="http://schemas.microsoft.com/office/drawing/2014/main" id="{8D0AF8C7-B69E-4121-9582-1B43B290D794}"/>
            </a:ext>
          </a:extLst>
        </xdr:cNvPr>
        <xdr:cNvSpPr txBox="1"/>
      </xdr:nvSpPr>
      <xdr:spPr>
        <a:xfrm>
          <a:off x="10515600" y="14492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112573</xdr:rowOff>
    </xdr:from>
    <xdr:to>
      <xdr:col>55</xdr:col>
      <xdr:colOff>50800</xdr:colOff>
      <xdr:row>85</xdr:row>
      <xdr:rowOff>42723</xdr:rowOff>
    </xdr:to>
    <xdr:sp macro="" textlink="">
      <xdr:nvSpPr>
        <xdr:cNvPr id="299" name="フローチャート: 判断 298">
          <a:extLst>
            <a:ext uri="{FF2B5EF4-FFF2-40B4-BE49-F238E27FC236}">
              <a16:creationId xmlns="" xmlns:a16="http://schemas.microsoft.com/office/drawing/2014/main" id="{B26EC836-A12D-4533-93AD-003451EA667C}"/>
            </a:ext>
          </a:extLst>
        </xdr:cNvPr>
        <xdr:cNvSpPr/>
      </xdr:nvSpPr>
      <xdr:spPr>
        <a:xfrm>
          <a:off x="10426700" y="1451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118974</xdr:rowOff>
    </xdr:from>
    <xdr:to>
      <xdr:col>50</xdr:col>
      <xdr:colOff>165100</xdr:colOff>
      <xdr:row>85</xdr:row>
      <xdr:rowOff>49124</xdr:rowOff>
    </xdr:to>
    <xdr:sp macro="" textlink="">
      <xdr:nvSpPr>
        <xdr:cNvPr id="300" name="フローチャート: 判断 299">
          <a:extLst>
            <a:ext uri="{FF2B5EF4-FFF2-40B4-BE49-F238E27FC236}">
              <a16:creationId xmlns="" xmlns:a16="http://schemas.microsoft.com/office/drawing/2014/main" id="{99ED2533-BE52-416C-B5DE-46C046E1E5AE}"/>
            </a:ext>
          </a:extLst>
        </xdr:cNvPr>
        <xdr:cNvSpPr/>
      </xdr:nvSpPr>
      <xdr:spPr>
        <a:xfrm>
          <a:off x="9588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113488</xdr:rowOff>
    </xdr:from>
    <xdr:to>
      <xdr:col>46</xdr:col>
      <xdr:colOff>38100</xdr:colOff>
      <xdr:row>85</xdr:row>
      <xdr:rowOff>43638</xdr:rowOff>
    </xdr:to>
    <xdr:sp macro="" textlink="">
      <xdr:nvSpPr>
        <xdr:cNvPr id="301" name="フローチャート: 判断 300">
          <a:extLst>
            <a:ext uri="{FF2B5EF4-FFF2-40B4-BE49-F238E27FC236}">
              <a16:creationId xmlns="" xmlns:a16="http://schemas.microsoft.com/office/drawing/2014/main" id="{C9C101B6-0544-4CA2-A9F6-8806E4886E40}"/>
            </a:ext>
          </a:extLst>
        </xdr:cNvPr>
        <xdr:cNvSpPr/>
      </xdr:nvSpPr>
      <xdr:spPr>
        <a:xfrm>
          <a:off x="8699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45822</xdr:rowOff>
    </xdr:from>
    <xdr:to>
      <xdr:col>41</xdr:col>
      <xdr:colOff>101600</xdr:colOff>
      <xdr:row>84</xdr:row>
      <xdr:rowOff>147422</xdr:rowOff>
    </xdr:to>
    <xdr:sp macro="" textlink="">
      <xdr:nvSpPr>
        <xdr:cNvPr id="302" name="フローチャート: 判断 301">
          <a:extLst>
            <a:ext uri="{FF2B5EF4-FFF2-40B4-BE49-F238E27FC236}">
              <a16:creationId xmlns="" xmlns:a16="http://schemas.microsoft.com/office/drawing/2014/main" id="{A5D840E5-E0F4-4C05-AA20-41ABEBAC1979}"/>
            </a:ext>
          </a:extLst>
        </xdr:cNvPr>
        <xdr:cNvSpPr/>
      </xdr:nvSpPr>
      <xdr:spPr>
        <a:xfrm>
          <a:off x="7810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a:extLst>
            <a:ext uri="{FF2B5EF4-FFF2-40B4-BE49-F238E27FC236}">
              <a16:creationId xmlns="" xmlns:a16="http://schemas.microsoft.com/office/drawing/2014/main" id="{E4FB11AD-3B01-474B-94A6-FC3A7644E65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a:extLst>
            <a:ext uri="{FF2B5EF4-FFF2-40B4-BE49-F238E27FC236}">
              <a16:creationId xmlns="" xmlns:a16="http://schemas.microsoft.com/office/drawing/2014/main" id="{F3885607-AED3-4CF0-A311-B5519582F41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a:extLst>
            <a:ext uri="{FF2B5EF4-FFF2-40B4-BE49-F238E27FC236}">
              <a16:creationId xmlns="" xmlns:a16="http://schemas.microsoft.com/office/drawing/2014/main" id="{2AF05D45-FB54-4990-AF66-E03B4321257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a:extLst>
            <a:ext uri="{FF2B5EF4-FFF2-40B4-BE49-F238E27FC236}">
              <a16:creationId xmlns="" xmlns:a16="http://schemas.microsoft.com/office/drawing/2014/main" id="{9F72A330-C347-460E-BA3E-EA8D562D35A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a:extLst>
            <a:ext uri="{FF2B5EF4-FFF2-40B4-BE49-F238E27FC236}">
              <a16:creationId xmlns="" xmlns:a16="http://schemas.microsoft.com/office/drawing/2014/main" id="{914F703B-EC82-41E5-8647-8A4D6334557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87885</xdr:rowOff>
    </xdr:from>
    <xdr:to>
      <xdr:col>50</xdr:col>
      <xdr:colOff>165100</xdr:colOff>
      <xdr:row>86</xdr:row>
      <xdr:rowOff>18035</xdr:rowOff>
    </xdr:to>
    <xdr:sp macro="" textlink="">
      <xdr:nvSpPr>
        <xdr:cNvPr id="308" name="楕円 307">
          <a:extLst>
            <a:ext uri="{FF2B5EF4-FFF2-40B4-BE49-F238E27FC236}">
              <a16:creationId xmlns="" xmlns:a16="http://schemas.microsoft.com/office/drawing/2014/main" id="{CC882640-ED85-4CC2-AA69-B7966945D1EA}"/>
            </a:ext>
          </a:extLst>
        </xdr:cNvPr>
        <xdr:cNvSpPr/>
      </xdr:nvSpPr>
      <xdr:spPr>
        <a:xfrm>
          <a:off x="9588500" y="146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87885</xdr:rowOff>
    </xdr:from>
    <xdr:to>
      <xdr:col>46</xdr:col>
      <xdr:colOff>38100</xdr:colOff>
      <xdr:row>86</xdr:row>
      <xdr:rowOff>18035</xdr:rowOff>
    </xdr:to>
    <xdr:sp macro="" textlink="">
      <xdr:nvSpPr>
        <xdr:cNvPr id="309" name="楕円 308">
          <a:extLst>
            <a:ext uri="{FF2B5EF4-FFF2-40B4-BE49-F238E27FC236}">
              <a16:creationId xmlns="" xmlns:a16="http://schemas.microsoft.com/office/drawing/2014/main" id="{E88B6F07-B0E2-46C6-80C0-5FFE60A8B024}"/>
            </a:ext>
          </a:extLst>
        </xdr:cNvPr>
        <xdr:cNvSpPr/>
      </xdr:nvSpPr>
      <xdr:spPr>
        <a:xfrm>
          <a:off x="8699500" y="146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138685</xdr:rowOff>
    </xdr:from>
    <xdr:to>
      <xdr:col>50</xdr:col>
      <xdr:colOff>114300</xdr:colOff>
      <xdr:row>85</xdr:row>
      <xdr:rowOff>138685</xdr:rowOff>
    </xdr:to>
    <xdr:cxnSp macro="">
      <xdr:nvCxnSpPr>
        <xdr:cNvPr id="310" name="直線コネクタ 309">
          <a:extLst>
            <a:ext uri="{FF2B5EF4-FFF2-40B4-BE49-F238E27FC236}">
              <a16:creationId xmlns="" xmlns:a16="http://schemas.microsoft.com/office/drawing/2014/main" id="{BB8B198D-B0AE-4EA6-AC9F-8363A176430B}"/>
            </a:ext>
          </a:extLst>
        </xdr:cNvPr>
        <xdr:cNvCxnSpPr/>
      </xdr:nvCxnSpPr>
      <xdr:spPr>
        <a:xfrm>
          <a:off x="8750300" y="147119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88342</xdr:rowOff>
    </xdr:from>
    <xdr:to>
      <xdr:col>41</xdr:col>
      <xdr:colOff>101600</xdr:colOff>
      <xdr:row>86</xdr:row>
      <xdr:rowOff>18492</xdr:rowOff>
    </xdr:to>
    <xdr:sp macro="" textlink="">
      <xdr:nvSpPr>
        <xdr:cNvPr id="311" name="楕円 310">
          <a:extLst>
            <a:ext uri="{FF2B5EF4-FFF2-40B4-BE49-F238E27FC236}">
              <a16:creationId xmlns="" xmlns:a16="http://schemas.microsoft.com/office/drawing/2014/main" id="{45836959-B362-428B-A501-7484D91942A2}"/>
            </a:ext>
          </a:extLst>
        </xdr:cNvPr>
        <xdr:cNvSpPr/>
      </xdr:nvSpPr>
      <xdr:spPr>
        <a:xfrm>
          <a:off x="7810500" y="1466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138685</xdr:rowOff>
    </xdr:from>
    <xdr:to>
      <xdr:col>45</xdr:col>
      <xdr:colOff>177800</xdr:colOff>
      <xdr:row>85</xdr:row>
      <xdr:rowOff>139142</xdr:rowOff>
    </xdr:to>
    <xdr:cxnSp macro="">
      <xdr:nvCxnSpPr>
        <xdr:cNvPr id="312" name="直線コネクタ 311">
          <a:extLst>
            <a:ext uri="{FF2B5EF4-FFF2-40B4-BE49-F238E27FC236}">
              <a16:creationId xmlns="" xmlns:a16="http://schemas.microsoft.com/office/drawing/2014/main" id="{1DF064CB-09AA-4E7B-8C16-754101BE5FED}"/>
            </a:ext>
          </a:extLst>
        </xdr:cNvPr>
        <xdr:cNvCxnSpPr/>
      </xdr:nvCxnSpPr>
      <xdr:spPr>
        <a:xfrm flipV="1">
          <a:off x="7861300" y="1471193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65651</xdr:rowOff>
    </xdr:from>
    <xdr:ext cx="469744" cy="259045"/>
    <xdr:sp macro="" textlink="">
      <xdr:nvSpPr>
        <xdr:cNvPr id="313" name="n_1aveValue【公営住宅】&#10;一人当たり面積">
          <a:extLst>
            <a:ext uri="{FF2B5EF4-FFF2-40B4-BE49-F238E27FC236}">
              <a16:creationId xmlns="" xmlns:a16="http://schemas.microsoft.com/office/drawing/2014/main" id="{768C99E0-C0B1-4186-8992-6CBD6D21EDC9}"/>
            </a:ext>
          </a:extLst>
        </xdr:cNvPr>
        <xdr:cNvSpPr txBox="1"/>
      </xdr:nvSpPr>
      <xdr:spPr>
        <a:xfrm>
          <a:off x="93917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60165</xdr:rowOff>
    </xdr:from>
    <xdr:ext cx="469744" cy="259045"/>
    <xdr:sp macro="" textlink="">
      <xdr:nvSpPr>
        <xdr:cNvPr id="314" name="n_2aveValue【公営住宅】&#10;一人当たり面積">
          <a:extLst>
            <a:ext uri="{FF2B5EF4-FFF2-40B4-BE49-F238E27FC236}">
              <a16:creationId xmlns="" xmlns:a16="http://schemas.microsoft.com/office/drawing/2014/main" id="{53BE6E72-02E0-4CD2-BBB4-D60072ADF881}"/>
            </a:ext>
          </a:extLst>
        </xdr:cNvPr>
        <xdr:cNvSpPr txBox="1"/>
      </xdr:nvSpPr>
      <xdr:spPr>
        <a:xfrm>
          <a:off x="8515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163949</xdr:rowOff>
    </xdr:from>
    <xdr:ext cx="469744" cy="259045"/>
    <xdr:sp macro="" textlink="">
      <xdr:nvSpPr>
        <xdr:cNvPr id="315" name="n_3aveValue【公営住宅】&#10;一人当たり面積">
          <a:extLst>
            <a:ext uri="{FF2B5EF4-FFF2-40B4-BE49-F238E27FC236}">
              <a16:creationId xmlns="" xmlns:a16="http://schemas.microsoft.com/office/drawing/2014/main" id="{9699A19C-6E6F-427C-8624-705FD9BEAA1C}"/>
            </a:ext>
          </a:extLst>
        </xdr:cNvPr>
        <xdr:cNvSpPr txBox="1"/>
      </xdr:nvSpPr>
      <xdr:spPr>
        <a:xfrm>
          <a:off x="7626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9162</xdr:rowOff>
    </xdr:from>
    <xdr:ext cx="469744" cy="259045"/>
    <xdr:sp macro="" textlink="">
      <xdr:nvSpPr>
        <xdr:cNvPr id="316" name="n_1mainValue【公営住宅】&#10;一人当たり面積">
          <a:extLst>
            <a:ext uri="{FF2B5EF4-FFF2-40B4-BE49-F238E27FC236}">
              <a16:creationId xmlns="" xmlns:a16="http://schemas.microsoft.com/office/drawing/2014/main" id="{E80C0D92-26B8-46FD-9795-1A82938F9FE9}"/>
            </a:ext>
          </a:extLst>
        </xdr:cNvPr>
        <xdr:cNvSpPr txBox="1"/>
      </xdr:nvSpPr>
      <xdr:spPr>
        <a:xfrm>
          <a:off x="9391727" y="1475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9162</xdr:rowOff>
    </xdr:from>
    <xdr:ext cx="469744" cy="259045"/>
    <xdr:sp macro="" textlink="">
      <xdr:nvSpPr>
        <xdr:cNvPr id="317" name="n_2mainValue【公営住宅】&#10;一人当たり面積">
          <a:extLst>
            <a:ext uri="{FF2B5EF4-FFF2-40B4-BE49-F238E27FC236}">
              <a16:creationId xmlns="" xmlns:a16="http://schemas.microsoft.com/office/drawing/2014/main" id="{F53CBF0E-D083-41AE-806C-8BC9E35AF4D0}"/>
            </a:ext>
          </a:extLst>
        </xdr:cNvPr>
        <xdr:cNvSpPr txBox="1"/>
      </xdr:nvSpPr>
      <xdr:spPr>
        <a:xfrm>
          <a:off x="8515427" y="1475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9619</xdr:rowOff>
    </xdr:from>
    <xdr:ext cx="469744" cy="259045"/>
    <xdr:sp macro="" textlink="">
      <xdr:nvSpPr>
        <xdr:cNvPr id="318" name="n_3mainValue【公営住宅】&#10;一人当たり面積">
          <a:extLst>
            <a:ext uri="{FF2B5EF4-FFF2-40B4-BE49-F238E27FC236}">
              <a16:creationId xmlns="" xmlns:a16="http://schemas.microsoft.com/office/drawing/2014/main" id="{E204D45A-1946-4305-9917-A8E40EA909E4}"/>
            </a:ext>
          </a:extLst>
        </xdr:cNvPr>
        <xdr:cNvSpPr txBox="1"/>
      </xdr:nvSpPr>
      <xdr:spPr>
        <a:xfrm>
          <a:off x="7626427" y="147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 xmlns:a16="http://schemas.microsoft.com/office/drawing/2014/main" id="{8B50EE8F-A8B4-4A7A-A67F-89CE4EB6783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 xmlns:a16="http://schemas.microsoft.com/office/drawing/2014/main" id="{B664DF91-33DD-4D1C-80AA-97C791F21B7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 xmlns:a16="http://schemas.microsoft.com/office/drawing/2014/main" id="{5C1215FE-4E80-4885-9BB0-B225C0FBB48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 xmlns:a16="http://schemas.microsoft.com/office/drawing/2014/main" id="{2A5CB8B8-5907-4767-A63C-92F671F563E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 xmlns:a16="http://schemas.microsoft.com/office/drawing/2014/main" id="{FBBE4CCE-2CAF-47D9-9CAA-BAFF6207D7B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 xmlns:a16="http://schemas.microsoft.com/office/drawing/2014/main" id="{5E244490-76B7-4521-9767-F63FB482C38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 xmlns:a16="http://schemas.microsoft.com/office/drawing/2014/main" id="{99746F04-272E-4FA1-9A8D-9874FC3A9A0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 xmlns:a16="http://schemas.microsoft.com/office/drawing/2014/main" id="{3C755441-85DB-4058-A9B4-895135B33AF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a:extLst>
            <a:ext uri="{FF2B5EF4-FFF2-40B4-BE49-F238E27FC236}">
              <a16:creationId xmlns="" xmlns:a16="http://schemas.microsoft.com/office/drawing/2014/main" id="{1780D6FC-C7AD-4469-9BFB-C9AB8719267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a:extLst>
            <a:ext uri="{FF2B5EF4-FFF2-40B4-BE49-F238E27FC236}">
              <a16:creationId xmlns="" xmlns:a16="http://schemas.microsoft.com/office/drawing/2014/main" id="{D37CD6B5-6299-499A-9FC7-4A1A3301C59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9" name="直線コネクタ 328">
          <a:extLst>
            <a:ext uri="{FF2B5EF4-FFF2-40B4-BE49-F238E27FC236}">
              <a16:creationId xmlns="" xmlns:a16="http://schemas.microsoft.com/office/drawing/2014/main" id="{FBCB7489-03C6-41E6-AF28-C678AD5E324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0" name="テキスト ボックス 329">
          <a:extLst>
            <a:ext uri="{FF2B5EF4-FFF2-40B4-BE49-F238E27FC236}">
              <a16:creationId xmlns="" xmlns:a16="http://schemas.microsoft.com/office/drawing/2014/main" id="{F0F0D56C-5C39-4AD1-9C22-DE0250146873}"/>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1" name="直線コネクタ 330">
          <a:extLst>
            <a:ext uri="{FF2B5EF4-FFF2-40B4-BE49-F238E27FC236}">
              <a16:creationId xmlns="" xmlns:a16="http://schemas.microsoft.com/office/drawing/2014/main" id="{B2B970CA-DF70-4B9B-839B-06914850EFF9}"/>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2" name="テキスト ボックス 331">
          <a:extLst>
            <a:ext uri="{FF2B5EF4-FFF2-40B4-BE49-F238E27FC236}">
              <a16:creationId xmlns="" xmlns:a16="http://schemas.microsoft.com/office/drawing/2014/main" id="{46312995-F697-4E50-8BDC-E5B9BB760A7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3" name="直線コネクタ 332">
          <a:extLst>
            <a:ext uri="{FF2B5EF4-FFF2-40B4-BE49-F238E27FC236}">
              <a16:creationId xmlns="" xmlns:a16="http://schemas.microsoft.com/office/drawing/2014/main" id="{C34A092B-3C94-4D15-B15A-EB6581A33E4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4" name="テキスト ボックス 333">
          <a:extLst>
            <a:ext uri="{FF2B5EF4-FFF2-40B4-BE49-F238E27FC236}">
              <a16:creationId xmlns="" xmlns:a16="http://schemas.microsoft.com/office/drawing/2014/main" id="{EA3EF798-A62F-4C4B-AF52-0B6620DC7AE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5" name="直線コネクタ 334">
          <a:extLst>
            <a:ext uri="{FF2B5EF4-FFF2-40B4-BE49-F238E27FC236}">
              <a16:creationId xmlns="" xmlns:a16="http://schemas.microsoft.com/office/drawing/2014/main" id="{6E3AF7E6-1E9A-4CE3-AF89-D7344FD420B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6" name="テキスト ボックス 335">
          <a:extLst>
            <a:ext uri="{FF2B5EF4-FFF2-40B4-BE49-F238E27FC236}">
              <a16:creationId xmlns="" xmlns:a16="http://schemas.microsoft.com/office/drawing/2014/main" id="{642BC79E-51C5-42A5-9E7B-8D858EEB1DC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7" name="直線コネクタ 336">
          <a:extLst>
            <a:ext uri="{FF2B5EF4-FFF2-40B4-BE49-F238E27FC236}">
              <a16:creationId xmlns="" xmlns:a16="http://schemas.microsoft.com/office/drawing/2014/main" id="{7C7F26B7-D4AB-40A7-B3F8-E12DA16255C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8" name="テキスト ボックス 337">
          <a:extLst>
            <a:ext uri="{FF2B5EF4-FFF2-40B4-BE49-F238E27FC236}">
              <a16:creationId xmlns="" xmlns:a16="http://schemas.microsoft.com/office/drawing/2014/main" id="{3F9EA3D0-DCA5-4EC5-B4A4-69270C3AAA16}"/>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9" name="直線コネクタ 338">
          <a:extLst>
            <a:ext uri="{FF2B5EF4-FFF2-40B4-BE49-F238E27FC236}">
              <a16:creationId xmlns="" xmlns:a16="http://schemas.microsoft.com/office/drawing/2014/main" id="{EECAD85D-9B63-4C62-B8FB-AECD727E75C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0" name="テキスト ボックス 339">
          <a:extLst>
            <a:ext uri="{FF2B5EF4-FFF2-40B4-BE49-F238E27FC236}">
              <a16:creationId xmlns="" xmlns:a16="http://schemas.microsoft.com/office/drawing/2014/main" id="{B60EF336-7167-4397-801B-3D18FFBF5E94}"/>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1" name="直線コネクタ 340">
          <a:extLst>
            <a:ext uri="{FF2B5EF4-FFF2-40B4-BE49-F238E27FC236}">
              <a16:creationId xmlns="" xmlns:a16="http://schemas.microsoft.com/office/drawing/2014/main" id="{712BA705-F216-48F9-87C0-5A9BDF74938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2" name="テキスト ボックス 341">
          <a:extLst>
            <a:ext uri="{FF2B5EF4-FFF2-40B4-BE49-F238E27FC236}">
              <a16:creationId xmlns="" xmlns:a16="http://schemas.microsoft.com/office/drawing/2014/main" id="{8083E857-57C2-4BF2-9938-DB56A99DEAB6}"/>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3" name="【港湾・漁港】&#10;有形固定資産減価償却率グラフ枠">
          <a:extLst>
            <a:ext uri="{FF2B5EF4-FFF2-40B4-BE49-F238E27FC236}">
              <a16:creationId xmlns="" xmlns:a16="http://schemas.microsoft.com/office/drawing/2014/main" id="{094DF383-DAE7-489C-B782-AD573D3A959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66402</xdr:rowOff>
    </xdr:from>
    <xdr:to>
      <xdr:col>24</xdr:col>
      <xdr:colOff>62865</xdr:colOff>
      <xdr:row>104</xdr:row>
      <xdr:rowOff>102326</xdr:rowOff>
    </xdr:to>
    <xdr:cxnSp macro="">
      <xdr:nvCxnSpPr>
        <xdr:cNvPr id="344" name="直線コネクタ 343">
          <a:extLst>
            <a:ext uri="{FF2B5EF4-FFF2-40B4-BE49-F238E27FC236}">
              <a16:creationId xmlns="" xmlns:a16="http://schemas.microsoft.com/office/drawing/2014/main" id="{7D9B68FB-0797-4D4F-9EEA-A5BA6A4240C6}"/>
            </a:ext>
          </a:extLst>
        </xdr:cNvPr>
        <xdr:cNvCxnSpPr/>
      </xdr:nvCxnSpPr>
      <xdr:spPr>
        <a:xfrm flipV="1">
          <a:off x="4634865" y="17211402"/>
          <a:ext cx="0" cy="72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106153</xdr:rowOff>
    </xdr:from>
    <xdr:ext cx="405111" cy="259045"/>
    <xdr:sp macro="" textlink="">
      <xdr:nvSpPr>
        <xdr:cNvPr id="345" name="【港湾・漁港】&#10;有形固定資産減価償却率最小値テキスト">
          <a:extLst>
            <a:ext uri="{FF2B5EF4-FFF2-40B4-BE49-F238E27FC236}">
              <a16:creationId xmlns="" xmlns:a16="http://schemas.microsoft.com/office/drawing/2014/main" id="{6816222F-A495-436F-B3DA-C47275608BEB}"/>
            </a:ext>
          </a:extLst>
        </xdr:cNvPr>
        <xdr:cNvSpPr txBox="1"/>
      </xdr:nvSpPr>
      <xdr:spPr>
        <a:xfrm>
          <a:off x="4673600" y="1793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104</xdr:row>
      <xdr:rowOff>102326</xdr:rowOff>
    </xdr:from>
    <xdr:to>
      <xdr:col>24</xdr:col>
      <xdr:colOff>152400</xdr:colOff>
      <xdr:row>104</xdr:row>
      <xdr:rowOff>102326</xdr:rowOff>
    </xdr:to>
    <xdr:cxnSp macro="">
      <xdr:nvCxnSpPr>
        <xdr:cNvPr id="346" name="直線コネクタ 345">
          <a:extLst>
            <a:ext uri="{FF2B5EF4-FFF2-40B4-BE49-F238E27FC236}">
              <a16:creationId xmlns="" xmlns:a16="http://schemas.microsoft.com/office/drawing/2014/main" id="{C4B71612-1E01-48E1-8FB5-0591FC08EACD}"/>
            </a:ext>
          </a:extLst>
        </xdr:cNvPr>
        <xdr:cNvCxnSpPr/>
      </xdr:nvCxnSpPr>
      <xdr:spPr>
        <a:xfrm>
          <a:off x="4546600" y="1793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13079</xdr:rowOff>
    </xdr:from>
    <xdr:ext cx="405111" cy="259045"/>
    <xdr:sp macro="" textlink="">
      <xdr:nvSpPr>
        <xdr:cNvPr id="347" name="【港湾・漁港】&#10;有形固定資産減価償却率最大値テキスト">
          <a:extLst>
            <a:ext uri="{FF2B5EF4-FFF2-40B4-BE49-F238E27FC236}">
              <a16:creationId xmlns="" xmlns:a16="http://schemas.microsoft.com/office/drawing/2014/main" id="{70325E09-41BA-4F75-AE8B-9C87E8F26168}"/>
            </a:ext>
          </a:extLst>
        </xdr:cNvPr>
        <xdr:cNvSpPr txBox="1"/>
      </xdr:nvSpPr>
      <xdr:spPr>
        <a:xfrm>
          <a:off x="4673600" y="16986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66402</xdr:rowOff>
    </xdr:from>
    <xdr:to>
      <xdr:col>24</xdr:col>
      <xdr:colOff>152400</xdr:colOff>
      <xdr:row>100</xdr:row>
      <xdr:rowOff>66402</xdr:rowOff>
    </xdr:to>
    <xdr:cxnSp macro="">
      <xdr:nvCxnSpPr>
        <xdr:cNvPr id="348" name="直線コネクタ 347">
          <a:extLst>
            <a:ext uri="{FF2B5EF4-FFF2-40B4-BE49-F238E27FC236}">
              <a16:creationId xmlns="" xmlns:a16="http://schemas.microsoft.com/office/drawing/2014/main" id="{8E341233-0C36-4691-B947-844656EB8A91}"/>
            </a:ext>
          </a:extLst>
        </xdr:cNvPr>
        <xdr:cNvCxnSpPr/>
      </xdr:nvCxnSpPr>
      <xdr:spPr>
        <a:xfrm>
          <a:off x="4546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106697</xdr:rowOff>
    </xdr:from>
    <xdr:ext cx="405111" cy="259045"/>
    <xdr:sp macro="" textlink="">
      <xdr:nvSpPr>
        <xdr:cNvPr id="349" name="【港湾・漁港】&#10;有形固定資産減価償却率平均値テキスト">
          <a:extLst>
            <a:ext uri="{FF2B5EF4-FFF2-40B4-BE49-F238E27FC236}">
              <a16:creationId xmlns="" xmlns:a16="http://schemas.microsoft.com/office/drawing/2014/main" id="{802BAF4C-CD5A-4F28-8AF5-A4D172E2A363}"/>
            </a:ext>
          </a:extLst>
        </xdr:cNvPr>
        <xdr:cNvSpPr txBox="1"/>
      </xdr:nvSpPr>
      <xdr:spPr>
        <a:xfrm>
          <a:off x="4673600" y="1759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128270</xdr:rowOff>
    </xdr:from>
    <xdr:to>
      <xdr:col>24</xdr:col>
      <xdr:colOff>114300</xdr:colOff>
      <xdr:row>103</xdr:row>
      <xdr:rowOff>58420</xdr:rowOff>
    </xdr:to>
    <xdr:sp macro="" textlink="">
      <xdr:nvSpPr>
        <xdr:cNvPr id="350" name="フローチャート: 判断 349">
          <a:extLst>
            <a:ext uri="{FF2B5EF4-FFF2-40B4-BE49-F238E27FC236}">
              <a16:creationId xmlns="" xmlns:a16="http://schemas.microsoft.com/office/drawing/2014/main" id="{1090EE2F-D108-42DE-B44D-A42785D83F96}"/>
            </a:ext>
          </a:extLst>
        </xdr:cNvPr>
        <xdr:cNvSpPr/>
      </xdr:nvSpPr>
      <xdr:spPr>
        <a:xfrm>
          <a:off x="45847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10705</xdr:rowOff>
    </xdr:from>
    <xdr:to>
      <xdr:col>20</xdr:col>
      <xdr:colOff>38100</xdr:colOff>
      <xdr:row>103</xdr:row>
      <xdr:rowOff>112305</xdr:rowOff>
    </xdr:to>
    <xdr:sp macro="" textlink="">
      <xdr:nvSpPr>
        <xdr:cNvPr id="351" name="フローチャート: 判断 350">
          <a:extLst>
            <a:ext uri="{FF2B5EF4-FFF2-40B4-BE49-F238E27FC236}">
              <a16:creationId xmlns="" xmlns:a16="http://schemas.microsoft.com/office/drawing/2014/main" id="{3BEF3436-9725-4ABE-A373-F549F78CFE3C}"/>
            </a:ext>
          </a:extLst>
        </xdr:cNvPr>
        <xdr:cNvSpPr/>
      </xdr:nvSpPr>
      <xdr:spPr>
        <a:xfrm>
          <a:off x="3746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46627</xdr:rowOff>
    </xdr:from>
    <xdr:to>
      <xdr:col>15</xdr:col>
      <xdr:colOff>101600</xdr:colOff>
      <xdr:row>103</xdr:row>
      <xdr:rowOff>148227</xdr:rowOff>
    </xdr:to>
    <xdr:sp macro="" textlink="">
      <xdr:nvSpPr>
        <xdr:cNvPr id="352" name="フローチャート: 判断 351">
          <a:extLst>
            <a:ext uri="{FF2B5EF4-FFF2-40B4-BE49-F238E27FC236}">
              <a16:creationId xmlns="" xmlns:a16="http://schemas.microsoft.com/office/drawing/2014/main" id="{EA772D34-7657-4CC0-9E19-8A57CF2EB837}"/>
            </a:ext>
          </a:extLst>
        </xdr:cNvPr>
        <xdr:cNvSpPr/>
      </xdr:nvSpPr>
      <xdr:spPr>
        <a:xfrm>
          <a:off x="2857500" y="177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51526</xdr:rowOff>
    </xdr:from>
    <xdr:to>
      <xdr:col>10</xdr:col>
      <xdr:colOff>165100</xdr:colOff>
      <xdr:row>104</xdr:row>
      <xdr:rowOff>153126</xdr:rowOff>
    </xdr:to>
    <xdr:sp macro="" textlink="">
      <xdr:nvSpPr>
        <xdr:cNvPr id="353" name="フローチャート: 判断 352">
          <a:extLst>
            <a:ext uri="{FF2B5EF4-FFF2-40B4-BE49-F238E27FC236}">
              <a16:creationId xmlns="" xmlns:a16="http://schemas.microsoft.com/office/drawing/2014/main" id="{6CF3719B-CCE3-44F0-8A69-F18D7B7F2DCA}"/>
            </a:ext>
          </a:extLst>
        </xdr:cNvPr>
        <xdr:cNvSpPr/>
      </xdr:nvSpPr>
      <xdr:spPr>
        <a:xfrm>
          <a:off x="1968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4" name="テキスト ボックス 353">
          <a:extLst>
            <a:ext uri="{FF2B5EF4-FFF2-40B4-BE49-F238E27FC236}">
              <a16:creationId xmlns="" xmlns:a16="http://schemas.microsoft.com/office/drawing/2014/main" id="{0D46D2B6-9B85-4709-BE37-8C4F97E360D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5" name="テキスト ボックス 354">
          <a:extLst>
            <a:ext uri="{FF2B5EF4-FFF2-40B4-BE49-F238E27FC236}">
              <a16:creationId xmlns="" xmlns:a16="http://schemas.microsoft.com/office/drawing/2014/main" id="{8F82DDA7-38EA-4737-8603-8B7F67735F2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6" name="テキスト ボックス 355">
          <a:extLst>
            <a:ext uri="{FF2B5EF4-FFF2-40B4-BE49-F238E27FC236}">
              <a16:creationId xmlns="" xmlns:a16="http://schemas.microsoft.com/office/drawing/2014/main" id="{60A5C50E-6261-47F5-9CFC-FC266A09EDC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7" name="テキスト ボックス 356">
          <a:extLst>
            <a:ext uri="{FF2B5EF4-FFF2-40B4-BE49-F238E27FC236}">
              <a16:creationId xmlns="" xmlns:a16="http://schemas.microsoft.com/office/drawing/2014/main" id="{EA6D9A1D-A739-4C7F-9DB2-076FA4862DB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8" name="テキスト ボックス 357">
          <a:extLst>
            <a:ext uri="{FF2B5EF4-FFF2-40B4-BE49-F238E27FC236}">
              <a16:creationId xmlns="" xmlns:a16="http://schemas.microsoft.com/office/drawing/2014/main" id="{308A87D2-763B-46B6-B65B-2029E1DC93D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38463</xdr:rowOff>
    </xdr:from>
    <xdr:to>
      <xdr:col>20</xdr:col>
      <xdr:colOff>38100</xdr:colOff>
      <xdr:row>108</xdr:row>
      <xdr:rowOff>140063</xdr:rowOff>
    </xdr:to>
    <xdr:sp macro="" textlink="">
      <xdr:nvSpPr>
        <xdr:cNvPr id="359" name="楕円 358">
          <a:extLst>
            <a:ext uri="{FF2B5EF4-FFF2-40B4-BE49-F238E27FC236}">
              <a16:creationId xmlns="" xmlns:a16="http://schemas.microsoft.com/office/drawing/2014/main" id="{EA334B26-D0A0-4E11-9642-6FC7EFEEFBEC}"/>
            </a:ext>
          </a:extLst>
        </xdr:cNvPr>
        <xdr:cNvSpPr/>
      </xdr:nvSpPr>
      <xdr:spPr>
        <a:xfrm>
          <a:off x="3746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108</xdr:row>
      <xdr:rowOff>71120</xdr:rowOff>
    </xdr:from>
    <xdr:to>
      <xdr:col>15</xdr:col>
      <xdr:colOff>101600</xdr:colOff>
      <xdr:row>109</xdr:row>
      <xdr:rowOff>1270</xdr:rowOff>
    </xdr:to>
    <xdr:sp macro="" textlink="">
      <xdr:nvSpPr>
        <xdr:cNvPr id="360" name="楕円 359">
          <a:extLst>
            <a:ext uri="{FF2B5EF4-FFF2-40B4-BE49-F238E27FC236}">
              <a16:creationId xmlns="" xmlns:a16="http://schemas.microsoft.com/office/drawing/2014/main" id="{67073541-4F1B-4D45-9603-C7F1DCBD8333}"/>
            </a:ext>
          </a:extLst>
        </xdr:cNvPr>
        <xdr:cNvSpPr/>
      </xdr:nvSpPr>
      <xdr:spPr>
        <a:xfrm>
          <a:off x="2857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89263</xdr:rowOff>
    </xdr:from>
    <xdr:to>
      <xdr:col>19</xdr:col>
      <xdr:colOff>177800</xdr:colOff>
      <xdr:row>108</xdr:row>
      <xdr:rowOff>121920</xdr:rowOff>
    </xdr:to>
    <xdr:cxnSp macro="">
      <xdr:nvCxnSpPr>
        <xdr:cNvPr id="361" name="直線コネクタ 360">
          <a:extLst>
            <a:ext uri="{FF2B5EF4-FFF2-40B4-BE49-F238E27FC236}">
              <a16:creationId xmlns="" xmlns:a16="http://schemas.microsoft.com/office/drawing/2014/main" id="{26CE3130-D547-47DD-8164-050E6154FDA8}"/>
            </a:ext>
          </a:extLst>
        </xdr:cNvPr>
        <xdr:cNvCxnSpPr/>
      </xdr:nvCxnSpPr>
      <xdr:spPr>
        <a:xfrm flipV="1">
          <a:off x="2908300" y="186058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128832</xdr:rowOff>
    </xdr:from>
    <xdr:ext cx="405111" cy="259045"/>
    <xdr:sp macro="" textlink="">
      <xdr:nvSpPr>
        <xdr:cNvPr id="362" name="n_1aveValue【港湾・漁港】&#10;有形固定資産減価償却率">
          <a:extLst>
            <a:ext uri="{FF2B5EF4-FFF2-40B4-BE49-F238E27FC236}">
              <a16:creationId xmlns="" xmlns:a16="http://schemas.microsoft.com/office/drawing/2014/main" id="{F68C89FA-CA26-45A1-AD55-DFA21669AFFB}"/>
            </a:ext>
          </a:extLst>
        </xdr:cNvPr>
        <xdr:cNvSpPr txBox="1"/>
      </xdr:nvSpPr>
      <xdr:spPr>
        <a:xfrm>
          <a:off x="35820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164754</xdr:rowOff>
    </xdr:from>
    <xdr:ext cx="405111" cy="259045"/>
    <xdr:sp macro="" textlink="">
      <xdr:nvSpPr>
        <xdr:cNvPr id="363" name="n_2aveValue【港湾・漁港】&#10;有形固定資産減価償却率">
          <a:extLst>
            <a:ext uri="{FF2B5EF4-FFF2-40B4-BE49-F238E27FC236}">
              <a16:creationId xmlns="" xmlns:a16="http://schemas.microsoft.com/office/drawing/2014/main" id="{3EFF428E-778D-4DA2-879D-C85CCD1ADB12}"/>
            </a:ext>
          </a:extLst>
        </xdr:cNvPr>
        <xdr:cNvSpPr txBox="1"/>
      </xdr:nvSpPr>
      <xdr:spPr>
        <a:xfrm>
          <a:off x="2705744" y="1748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169653</xdr:rowOff>
    </xdr:from>
    <xdr:ext cx="405111" cy="259045"/>
    <xdr:sp macro="" textlink="">
      <xdr:nvSpPr>
        <xdr:cNvPr id="364" name="n_3aveValue【港湾・漁港】&#10;有形固定資産減価償却率">
          <a:extLst>
            <a:ext uri="{FF2B5EF4-FFF2-40B4-BE49-F238E27FC236}">
              <a16:creationId xmlns="" xmlns:a16="http://schemas.microsoft.com/office/drawing/2014/main" id="{A00BC31C-2E59-421E-9CD7-1812F7F8AE10}"/>
            </a:ext>
          </a:extLst>
        </xdr:cNvPr>
        <xdr:cNvSpPr txBox="1"/>
      </xdr:nvSpPr>
      <xdr:spPr>
        <a:xfrm>
          <a:off x="1816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108</xdr:row>
      <xdr:rowOff>131190</xdr:rowOff>
    </xdr:from>
    <xdr:ext cx="340478" cy="259045"/>
    <xdr:sp macro="" textlink="">
      <xdr:nvSpPr>
        <xdr:cNvPr id="365" name="n_1mainValue【港湾・漁港】&#10;有形固定資産減価償却率">
          <a:extLst>
            <a:ext uri="{FF2B5EF4-FFF2-40B4-BE49-F238E27FC236}">
              <a16:creationId xmlns="" xmlns:a16="http://schemas.microsoft.com/office/drawing/2014/main" id="{E6575B68-DE43-40FE-978D-48664DFB8449}"/>
            </a:ext>
          </a:extLst>
        </xdr:cNvPr>
        <xdr:cNvSpPr txBox="1"/>
      </xdr:nvSpPr>
      <xdr:spPr>
        <a:xfrm>
          <a:off x="3614361" y="186477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108</xdr:row>
      <xdr:rowOff>163847</xdr:rowOff>
    </xdr:from>
    <xdr:ext cx="340478" cy="259045"/>
    <xdr:sp macro="" textlink="">
      <xdr:nvSpPr>
        <xdr:cNvPr id="366" name="n_2mainValue【港湾・漁港】&#10;有形固定資産減価償却率">
          <a:extLst>
            <a:ext uri="{FF2B5EF4-FFF2-40B4-BE49-F238E27FC236}">
              <a16:creationId xmlns="" xmlns:a16="http://schemas.microsoft.com/office/drawing/2014/main" id="{070B68E6-C3A2-4833-A563-80C400D75847}"/>
            </a:ext>
          </a:extLst>
        </xdr:cNvPr>
        <xdr:cNvSpPr txBox="1"/>
      </xdr:nvSpPr>
      <xdr:spPr>
        <a:xfrm>
          <a:off x="2738061" y="186804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a:extLst>
            <a:ext uri="{FF2B5EF4-FFF2-40B4-BE49-F238E27FC236}">
              <a16:creationId xmlns="" xmlns:a16="http://schemas.microsoft.com/office/drawing/2014/main" id="{75F84BE3-B226-46A0-8AC8-2A710E83BA2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a:extLst>
            <a:ext uri="{FF2B5EF4-FFF2-40B4-BE49-F238E27FC236}">
              <a16:creationId xmlns="" xmlns:a16="http://schemas.microsoft.com/office/drawing/2014/main" id="{02D09E85-6D7C-41F1-A5E0-9BB674E7B4F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a:extLst>
            <a:ext uri="{FF2B5EF4-FFF2-40B4-BE49-F238E27FC236}">
              <a16:creationId xmlns="" xmlns:a16="http://schemas.microsoft.com/office/drawing/2014/main" id="{8AAB3D19-048F-46AF-8E29-5ACB2D84015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a:extLst>
            <a:ext uri="{FF2B5EF4-FFF2-40B4-BE49-F238E27FC236}">
              <a16:creationId xmlns="" xmlns:a16="http://schemas.microsoft.com/office/drawing/2014/main" id="{5C9877B8-5F42-4666-8FE8-3E3E4F315DE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a:extLst>
            <a:ext uri="{FF2B5EF4-FFF2-40B4-BE49-F238E27FC236}">
              <a16:creationId xmlns="" xmlns:a16="http://schemas.microsoft.com/office/drawing/2014/main" id="{DCA443E5-BEE0-452A-BF2D-FD9F198485E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a:extLst>
            <a:ext uri="{FF2B5EF4-FFF2-40B4-BE49-F238E27FC236}">
              <a16:creationId xmlns="" xmlns:a16="http://schemas.microsoft.com/office/drawing/2014/main" id="{B3213FC8-3A91-48D7-A7C7-C72EBCD84BA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a:extLst>
            <a:ext uri="{FF2B5EF4-FFF2-40B4-BE49-F238E27FC236}">
              <a16:creationId xmlns="" xmlns:a16="http://schemas.microsoft.com/office/drawing/2014/main" id="{C589E173-43A7-4A37-B5BD-B2F14CF3C16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a:extLst>
            <a:ext uri="{FF2B5EF4-FFF2-40B4-BE49-F238E27FC236}">
              <a16:creationId xmlns="" xmlns:a16="http://schemas.microsoft.com/office/drawing/2014/main" id="{FA1B784B-F915-40FB-8507-1280C4EAA50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5" name="テキスト ボックス 374">
          <a:extLst>
            <a:ext uri="{FF2B5EF4-FFF2-40B4-BE49-F238E27FC236}">
              <a16:creationId xmlns="" xmlns:a16="http://schemas.microsoft.com/office/drawing/2014/main" id="{AAAC2503-59E6-4A6B-A173-569B1119233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6" name="直線コネクタ 375">
          <a:extLst>
            <a:ext uri="{FF2B5EF4-FFF2-40B4-BE49-F238E27FC236}">
              <a16:creationId xmlns="" xmlns:a16="http://schemas.microsoft.com/office/drawing/2014/main" id="{65F9EE1F-87E4-48B2-96A1-2FFF28A71EF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7" name="直線コネクタ 376">
          <a:extLst>
            <a:ext uri="{FF2B5EF4-FFF2-40B4-BE49-F238E27FC236}">
              <a16:creationId xmlns="" xmlns:a16="http://schemas.microsoft.com/office/drawing/2014/main" id="{109A8F60-3C55-4DE0-A0D2-0F45004BAAD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8" name="テキスト ボックス 377">
          <a:extLst>
            <a:ext uri="{FF2B5EF4-FFF2-40B4-BE49-F238E27FC236}">
              <a16:creationId xmlns="" xmlns:a16="http://schemas.microsoft.com/office/drawing/2014/main" id="{60E09C42-7153-42D4-BC8F-384FE439D39B}"/>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9" name="直線コネクタ 378">
          <a:extLst>
            <a:ext uri="{FF2B5EF4-FFF2-40B4-BE49-F238E27FC236}">
              <a16:creationId xmlns="" xmlns:a16="http://schemas.microsoft.com/office/drawing/2014/main" id="{59716CC8-21B7-436A-9FB9-E4E1D3E050B4}"/>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380" name="テキスト ボックス 379">
          <a:extLst>
            <a:ext uri="{FF2B5EF4-FFF2-40B4-BE49-F238E27FC236}">
              <a16:creationId xmlns="" xmlns:a16="http://schemas.microsoft.com/office/drawing/2014/main" id="{AB5C621A-30BF-42CC-8D0D-EDFD5025CB95}"/>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1" name="直線コネクタ 380">
          <a:extLst>
            <a:ext uri="{FF2B5EF4-FFF2-40B4-BE49-F238E27FC236}">
              <a16:creationId xmlns="" xmlns:a16="http://schemas.microsoft.com/office/drawing/2014/main" id="{00D0A86C-78F8-4E23-A496-EA2E922551A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82" name="テキスト ボックス 381">
          <a:extLst>
            <a:ext uri="{FF2B5EF4-FFF2-40B4-BE49-F238E27FC236}">
              <a16:creationId xmlns="" xmlns:a16="http://schemas.microsoft.com/office/drawing/2014/main" id="{47CE591A-3085-49CD-B57C-305B632FB77C}"/>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3" name="直線コネクタ 382">
          <a:extLst>
            <a:ext uri="{FF2B5EF4-FFF2-40B4-BE49-F238E27FC236}">
              <a16:creationId xmlns="" xmlns:a16="http://schemas.microsoft.com/office/drawing/2014/main" id="{C42D5950-4579-4B26-952A-332DA01A2DED}"/>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84" name="テキスト ボックス 383">
          <a:extLst>
            <a:ext uri="{FF2B5EF4-FFF2-40B4-BE49-F238E27FC236}">
              <a16:creationId xmlns="" xmlns:a16="http://schemas.microsoft.com/office/drawing/2014/main" id="{EBE64E17-6287-4BD4-8B3C-170708BD7A63}"/>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5" name="直線コネクタ 384">
          <a:extLst>
            <a:ext uri="{FF2B5EF4-FFF2-40B4-BE49-F238E27FC236}">
              <a16:creationId xmlns="" xmlns:a16="http://schemas.microsoft.com/office/drawing/2014/main" id="{219B2B1A-4F13-4C43-9A93-0C025B1D551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86" name="テキスト ボックス 385">
          <a:extLst>
            <a:ext uri="{FF2B5EF4-FFF2-40B4-BE49-F238E27FC236}">
              <a16:creationId xmlns="" xmlns:a16="http://schemas.microsoft.com/office/drawing/2014/main" id="{C808A4E1-1BEE-4512-A84C-318659E79A2D}"/>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a:extLst>
            <a:ext uri="{FF2B5EF4-FFF2-40B4-BE49-F238E27FC236}">
              <a16:creationId xmlns="" xmlns:a16="http://schemas.microsoft.com/office/drawing/2014/main" id="{E24AB1C1-1B56-4E30-B721-F0109347BF5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8" name="テキスト ボックス 387">
          <a:extLst>
            <a:ext uri="{FF2B5EF4-FFF2-40B4-BE49-F238E27FC236}">
              <a16:creationId xmlns="" xmlns:a16="http://schemas.microsoft.com/office/drawing/2014/main" id="{65FD7161-FB08-425C-8991-FDF72D85EDE9}"/>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港湾・漁港】&#10;一人当たり有形固定資産（償却資産）額グラフ枠">
          <a:extLst>
            <a:ext uri="{FF2B5EF4-FFF2-40B4-BE49-F238E27FC236}">
              <a16:creationId xmlns="" xmlns:a16="http://schemas.microsoft.com/office/drawing/2014/main" id="{AC6CAC06-4F78-409A-8CEC-2D2DB04FB1A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156514</xdr:rowOff>
    </xdr:from>
    <xdr:to>
      <xdr:col>54</xdr:col>
      <xdr:colOff>189865</xdr:colOff>
      <xdr:row>108</xdr:row>
      <xdr:rowOff>148110</xdr:rowOff>
    </xdr:to>
    <xdr:cxnSp macro="">
      <xdr:nvCxnSpPr>
        <xdr:cNvPr id="390" name="直線コネクタ 389">
          <a:extLst>
            <a:ext uri="{FF2B5EF4-FFF2-40B4-BE49-F238E27FC236}">
              <a16:creationId xmlns="" xmlns:a16="http://schemas.microsoft.com/office/drawing/2014/main" id="{EA38485E-F8DB-477F-8C4E-FCF70850A928}"/>
            </a:ext>
          </a:extLst>
        </xdr:cNvPr>
        <xdr:cNvCxnSpPr/>
      </xdr:nvCxnSpPr>
      <xdr:spPr>
        <a:xfrm flipV="1">
          <a:off x="10476865" y="17301514"/>
          <a:ext cx="0" cy="1363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151937</xdr:rowOff>
    </xdr:from>
    <xdr:ext cx="378565" cy="259045"/>
    <xdr:sp macro="" textlink="">
      <xdr:nvSpPr>
        <xdr:cNvPr id="391" name="【港湾・漁港】&#10;一人当たり有形固定資産（償却資産）額最小値テキスト">
          <a:extLst>
            <a:ext uri="{FF2B5EF4-FFF2-40B4-BE49-F238E27FC236}">
              <a16:creationId xmlns="" xmlns:a16="http://schemas.microsoft.com/office/drawing/2014/main" id="{CCD1EBE4-2ADA-4169-8F4B-4F2E93AD83FF}"/>
            </a:ext>
          </a:extLst>
        </xdr:cNvPr>
        <xdr:cNvSpPr txBox="1"/>
      </xdr:nvSpPr>
      <xdr:spPr>
        <a:xfrm>
          <a:off x="10515600" y="18668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148110</xdr:rowOff>
    </xdr:from>
    <xdr:to>
      <xdr:col>55</xdr:col>
      <xdr:colOff>88900</xdr:colOff>
      <xdr:row>108</xdr:row>
      <xdr:rowOff>148110</xdr:rowOff>
    </xdr:to>
    <xdr:cxnSp macro="">
      <xdr:nvCxnSpPr>
        <xdr:cNvPr id="392" name="直線コネクタ 391">
          <a:extLst>
            <a:ext uri="{FF2B5EF4-FFF2-40B4-BE49-F238E27FC236}">
              <a16:creationId xmlns="" xmlns:a16="http://schemas.microsoft.com/office/drawing/2014/main" id="{AF460D93-AF65-4E51-9DA4-D7D48F74F4BD}"/>
            </a:ext>
          </a:extLst>
        </xdr:cNvPr>
        <xdr:cNvCxnSpPr/>
      </xdr:nvCxnSpPr>
      <xdr:spPr>
        <a:xfrm>
          <a:off x="10388600" y="1866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103191</xdr:rowOff>
    </xdr:from>
    <xdr:ext cx="599010" cy="259045"/>
    <xdr:sp macro="" textlink="">
      <xdr:nvSpPr>
        <xdr:cNvPr id="393" name="【港湾・漁港】&#10;一人当たり有形固定資産（償却資産）額最大値テキスト">
          <a:extLst>
            <a:ext uri="{FF2B5EF4-FFF2-40B4-BE49-F238E27FC236}">
              <a16:creationId xmlns="" xmlns:a16="http://schemas.microsoft.com/office/drawing/2014/main" id="{A5A4DA1B-4DA2-4D9C-9E0F-4B9CE9D88202}"/>
            </a:ext>
          </a:extLst>
        </xdr:cNvPr>
        <xdr:cNvSpPr txBox="1"/>
      </xdr:nvSpPr>
      <xdr:spPr>
        <a:xfrm>
          <a:off x="10515600" y="1707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156514</xdr:rowOff>
    </xdr:from>
    <xdr:to>
      <xdr:col>55</xdr:col>
      <xdr:colOff>88900</xdr:colOff>
      <xdr:row>100</xdr:row>
      <xdr:rowOff>156514</xdr:rowOff>
    </xdr:to>
    <xdr:cxnSp macro="">
      <xdr:nvCxnSpPr>
        <xdr:cNvPr id="394" name="直線コネクタ 393">
          <a:extLst>
            <a:ext uri="{FF2B5EF4-FFF2-40B4-BE49-F238E27FC236}">
              <a16:creationId xmlns="" xmlns:a16="http://schemas.microsoft.com/office/drawing/2014/main" id="{2D3ED3D7-8295-4CC9-8D61-E9515EE06C0D}"/>
            </a:ext>
          </a:extLst>
        </xdr:cNvPr>
        <xdr:cNvCxnSpPr/>
      </xdr:nvCxnSpPr>
      <xdr:spPr>
        <a:xfrm>
          <a:off x="10388600" y="1730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148424</xdr:rowOff>
    </xdr:from>
    <xdr:ext cx="534377" cy="259045"/>
    <xdr:sp macro="" textlink="">
      <xdr:nvSpPr>
        <xdr:cNvPr id="395" name="【港湾・漁港】&#10;一人当たり有形固定資産（償却資産）額平均値テキスト">
          <a:extLst>
            <a:ext uri="{FF2B5EF4-FFF2-40B4-BE49-F238E27FC236}">
              <a16:creationId xmlns="" xmlns:a16="http://schemas.microsoft.com/office/drawing/2014/main" id="{18C89380-9CB0-44DE-9066-0985D66E54E6}"/>
            </a:ext>
          </a:extLst>
        </xdr:cNvPr>
        <xdr:cNvSpPr txBox="1"/>
      </xdr:nvSpPr>
      <xdr:spPr>
        <a:xfrm>
          <a:off x="10515600" y="18322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169997</xdr:rowOff>
    </xdr:from>
    <xdr:to>
      <xdr:col>55</xdr:col>
      <xdr:colOff>50800</xdr:colOff>
      <xdr:row>107</xdr:row>
      <xdr:rowOff>100147</xdr:rowOff>
    </xdr:to>
    <xdr:sp macro="" textlink="">
      <xdr:nvSpPr>
        <xdr:cNvPr id="396" name="フローチャート: 判断 395">
          <a:extLst>
            <a:ext uri="{FF2B5EF4-FFF2-40B4-BE49-F238E27FC236}">
              <a16:creationId xmlns="" xmlns:a16="http://schemas.microsoft.com/office/drawing/2014/main" id="{589A84DA-0B20-4ADD-A457-75BE0DCFC4B1}"/>
            </a:ext>
          </a:extLst>
        </xdr:cNvPr>
        <xdr:cNvSpPr/>
      </xdr:nvSpPr>
      <xdr:spPr>
        <a:xfrm>
          <a:off x="10426700" y="183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37112</xdr:rowOff>
    </xdr:from>
    <xdr:to>
      <xdr:col>50</xdr:col>
      <xdr:colOff>165100</xdr:colOff>
      <xdr:row>107</xdr:row>
      <xdr:rowOff>138712</xdr:rowOff>
    </xdr:to>
    <xdr:sp macro="" textlink="">
      <xdr:nvSpPr>
        <xdr:cNvPr id="397" name="フローチャート: 判断 396">
          <a:extLst>
            <a:ext uri="{FF2B5EF4-FFF2-40B4-BE49-F238E27FC236}">
              <a16:creationId xmlns="" xmlns:a16="http://schemas.microsoft.com/office/drawing/2014/main" id="{4FF69970-749E-46D5-A5AC-273E0BB687D5}"/>
            </a:ext>
          </a:extLst>
        </xdr:cNvPr>
        <xdr:cNvSpPr/>
      </xdr:nvSpPr>
      <xdr:spPr>
        <a:xfrm>
          <a:off x="9588500" y="1838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136835</xdr:rowOff>
    </xdr:from>
    <xdr:to>
      <xdr:col>46</xdr:col>
      <xdr:colOff>38100</xdr:colOff>
      <xdr:row>107</xdr:row>
      <xdr:rowOff>66985</xdr:rowOff>
    </xdr:to>
    <xdr:sp macro="" textlink="">
      <xdr:nvSpPr>
        <xdr:cNvPr id="398" name="フローチャート: 判断 397">
          <a:extLst>
            <a:ext uri="{FF2B5EF4-FFF2-40B4-BE49-F238E27FC236}">
              <a16:creationId xmlns="" xmlns:a16="http://schemas.microsoft.com/office/drawing/2014/main" id="{C1005D03-CFC9-4311-B602-E20412BEBB61}"/>
            </a:ext>
          </a:extLst>
        </xdr:cNvPr>
        <xdr:cNvSpPr/>
      </xdr:nvSpPr>
      <xdr:spPr>
        <a:xfrm>
          <a:off x="8699500" y="183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45929</xdr:rowOff>
    </xdr:from>
    <xdr:to>
      <xdr:col>41</xdr:col>
      <xdr:colOff>101600</xdr:colOff>
      <xdr:row>107</xdr:row>
      <xdr:rowOff>147529</xdr:rowOff>
    </xdr:to>
    <xdr:sp macro="" textlink="">
      <xdr:nvSpPr>
        <xdr:cNvPr id="399" name="フローチャート: 判断 398">
          <a:extLst>
            <a:ext uri="{FF2B5EF4-FFF2-40B4-BE49-F238E27FC236}">
              <a16:creationId xmlns="" xmlns:a16="http://schemas.microsoft.com/office/drawing/2014/main" id="{D8AC2F4E-922F-41DB-A608-915117803D59}"/>
            </a:ext>
          </a:extLst>
        </xdr:cNvPr>
        <xdr:cNvSpPr/>
      </xdr:nvSpPr>
      <xdr:spPr>
        <a:xfrm>
          <a:off x="7810500" y="183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0" name="テキスト ボックス 399">
          <a:extLst>
            <a:ext uri="{FF2B5EF4-FFF2-40B4-BE49-F238E27FC236}">
              <a16:creationId xmlns="" xmlns:a16="http://schemas.microsoft.com/office/drawing/2014/main" id="{33987C91-F57A-4BA3-8556-AED860C9941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1" name="テキスト ボックス 400">
          <a:extLst>
            <a:ext uri="{FF2B5EF4-FFF2-40B4-BE49-F238E27FC236}">
              <a16:creationId xmlns="" xmlns:a16="http://schemas.microsoft.com/office/drawing/2014/main" id="{6BAD0A88-B9BA-4F99-B761-6074A94376F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2" name="テキスト ボックス 401">
          <a:extLst>
            <a:ext uri="{FF2B5EF4-FFF2-40B4-BE49-F238E27FC236}">
              <a16:creationId xmlns="" xmlns:a16="http://schemas.microsoft.com/office/drawing/2014/main" id="{D6FEABFD-E260-4F36-B368-9CAA6A06B28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3" name="テキスト ボックス 402">
          <a:extLst>
            <a:ext uri="{FF2B5EF4-FFF2-40B4-BE49-F238E27FC236}">
              <a16:creationId xmlns="" xmlns:a16="http://schemas.microsoft.com/office/drawing/2014/main" id="{10093A24-8067-4844-90B5-E826E6E482B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4" name="テキスト ボックス 403">
          <a:extLst>
            <a:ext uri="{FF2B5EF4-FFF2-40B4-BE49-F238E27FC236}">
              <a16:creationId xmlns="" xmlns:a16="http://schemas.microsoft.com/office/drawing/2014/main" id="{2CF30D8C-6E71-4A04-B546-AECDB733D0E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5900</xdr:rowOff>
    </xdr:from>
    <xdr:to>
      <xdr:col>50</xdr:col>
      <xdr:colOff>165100</xdr:colOff>
      <xdr:row>108</xdr:row>
      <xdr:rowOff>107500</xdr:rowOff>
    </xdr:to>
    <xdr:sp macro="" textlink="">
      <xdr:nvSpPr>
        <xdr:cNvPr id="405" name="楕円 404">
          <a:extLst>
            <a:ext uri="{FF2B5EF4-FFF2-40B4-BE49-F238E27FC236}">
              <a16:creationId xmlns="" xmlns:a16="http://schemas.microsoft.com/office/drawing/2014/main" id="{31241625-12F4-4545-B517-D1F0E73EECBD}"/>
            </a:ext>
          </a:extLst>
        </xdr:cNvPr>
        <xdr:cNvSpPr/>
      </xdr:nvSpPr>
      <xdr:spPr>
        <a:xfrm>
          <a:off x="9588500" y="185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5984</xdr:rowOff>
    </xdr:from>
    <xdr:to>
      <xdr:col>46</xdr:col>
      <xdr:colOff>38100</xdr:colOff>
      <xdr:row>108</xdr:row>
      <xdr:rowOff>107584</xdr:rowOff>
    </xdr:to>
    <xdr:sp macro="" textlink="">
      <xdr:nvSpPr>
        <xdr:cNvPr id="406" name="楕円 405">
          <a:extLst>
            <a:ext uri="{FF2B5EF4-FFF2-40B4-BE49-F238E27FC236}">
              <a16:creationId xmlns="" xmlns:a16="http://schemas.microsoft.com/office/drawing/2014/main" id="{F361E5C0-8F36-4BDF-BFCC-F999FB5DF486}"/>
            </a:ext>
          </a:extLst>
        </xdr:cNvPr>
        <xdr:cNvSpPr/>
      </xdr:nvSpPr>
      <xdr:spPr>
        <a:xfrm>
          <a:off x="8699500" y="1852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56700</xdr:rowOff>
    </xdr:from>
    <xdr:to>
      <xdr:col>50</xdr:col>
      <xdr:colOff>114300</xdr:colOff>
      <xdr:row>108</xdr:row>
      <xdr:rowOff>56784</xdr:rowOff>
    </xdr:to>
    <xdr:cxnSp macro="">
      <xdr:nvCxnSpPr>
        <xdr:cNvPr id="407" name="直線コネクタ 406">
          <a:extLst>
            <a:ext uri="{FF2B5EF4-FFF2-40B4-BE49-F238E27FC236}">
              <a16:creationId xmlns="" xmlns:a16="http://schemas.microsoft.com/office/drawing/2014/main" id="{902AD225-A6BC-4D2E-AEFC-68496C7E4708}"/>
            </a:ext>
          </a:extLst>
        </xdr:cNvPr>
        <xdr:cNvCxnSpPr/>
      </xdr:nvCxnSpPr>
      <xdr:spPr>
        <a:xfrm flipV="1">
          <a:off x="8750300" y="18573300"/>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155239</xdr:rowOff>
    </xdr:from>
    <xdr:ext cx="534377" cy="259045"/>
    <xdr:sp macro="" textlink="">
      <xdr:nvSpPr>
        <xdr:cNvPr id="408" name="n_1aveValue【港湾・漁港】&#10;一人当たり有形固定資産（償却資産）額">
          <a:extLst>
            <a:ext uri="{FF2B5EF4-FFF2-40B4-BE49-F238E27FC236}">
              <a16:creationId xmlns="" xmlns:a16="http://schemas.microsoft.com/office/drawing/2014/main" id="{7A96B577-3184-42D5-BED3-30C7090D9CF2}"/>
            </a:ext>
          </a:extLst>
        </xdr:cNvPr>
        <xdr:cNvSpPr txBox="1"/>
      </xdr:nvSpPr>
      <xdr:spPr>
        <a:xfrm>
          <a:off x="9359411" y="1815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83512</xdr:rowOff>
    </xdr:from>
    <xdr:ext cx="534377" cy="259045"/>
    <xdr:sp macro="" textlink="">
      <xdr:nvSpPr>
        <xdr:cNvPr id="409" name="n_2aveValue【港湾・漁港】&#10;一人当たり有形固定資産（償却資産）額">
          <a:extLst>
            <a:ext uri="{FF2B5EF4-FFF2-40B4-BE49-F238E27FC236}">
              <a16:creationId xmlns="" xmlns:a16="http://schemas.microsoft.com/office/drawing/2014/main" id="{8A0F2C92-8503-45D7-928E-57E948781415}"/>
            </a:ext>
          </a:extLst>
        </xdr:cNvPr>
        <xdr:cNvSpPr txBox="1"/>
      </xdr:nvSpPr>
      <xdr:spPr>
        <a:xfrm>
          <a:off x="8483111" y="1808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164056</xdr:rowOff>
    </xdr:from>
    <xdr:ext cx="534377" cy="259045"/>
    <xdr:sp macro="" textlink="">
      <xdr:nvSpPr>
        <xdr:cNvPr id="410" name="n_3aveValue【港湾・漁港】&#10;一人当たり有形固定資産（償却資産）額">
          <a:extLst>
            <a:ext uri="{FF2B5EF4-FFF2-40B4-BE49-F238E27FC236}">
              <a16:creationId xmlns="" xmlns:a16="http://schemas.microsoft.com/office/drawing/2014/main" id="{2AD95293-04D6-4F11-8448-BC1CD25C1AAE}"/>
            </a:ext>
          </a:extLst>
        </xdr:cNvPr>
        <xdr:cNvSpPr txBox="1"/>
      </xdr:nvSpPr>
      <xdr:spPr>
        <a:xfrm>
          <a:off x="7594111" y="1816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98627</xdr:rowOff>
    </xdr:from>
    <xdr:ext cx="534377" cy="259045"/>
    <xdr:sp macro="" textlink="">
      <xdr:nvSpPr>
        <xdr:cNvPr id="411" name="n_1mainValue【港湾・漁港】&#10;一人当たり有形固定資産（償却資産）額">
          <a:extLst>
            <a:ext uri="{FF2B5EF4-FFF2-40B4-BE49-F238E27FC236}">
              <a16:creationId xmlns="" xmlns:a16="http://schemas.microsoft.com/office/drawing/2014/main" id="{C456D088-9D24-45C1-A1BF-3D3C2BBF4169}"/>
            </a:ext>
          </a:extLst>
        </xdr:cNvPr>
        <xdr:cNvSpPr txBox="1"/>
      </xdr:nvSpPr>
      <xdr:spPr>
        <a:xfrm>
          <a:off x="9359411" y="1861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98711</xdr:rowOff>
    </xdr:from>
    <xdr:ext cx="534377" cy="259045"/>
    <xdr:sp macro="" textlink="">
      <xdr:nvSpPr>
        <xdr:cNvPr id="412" name="n_2mainValue【港湾・漁港】&#10;一人当たり有形固定資産（償却資産）額">
          <a:extLst>
            <a:ext uri="{FF2B5EF4-FFF2-40B4-BE49-F238E27FC236}">
              <a16:creationId xmlns="" xmlns:a16="http://schemas.microsoft.com/office/drawing/2014/main" id="{5D9BF34E-7613-4C81-9060-6B4F1C265547}"/>
            </a:ext>
          </a:extLst>
        </xdr:cNvPr>
        <xdr:cNvSpPr txBox="1"/>
      </xdr:nvSpPr>
      <xdr:spPr>
        <a:xfrm>
          <a:off x="8483111" y="1861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a:extLst>
            <a:ext uri="{FF2B5EF4-FFF2-40B4-BE49-F238E27FC236}">
              <a16:creationId xmlns="" xmlns:a16="http://schemas.microsoft.com/office/drawing/2014/main" id="{27A7D627-68FA-42B5-92F7-B394B3B36D4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a:extLst>
            <a:ext uri="{FF2B5EF4-FFF2-40B4-BE49-F238E27FC236}">
              <a16:creationId xmlns="" xmlns:a16="http://schemas.microsoft.com/office/drawing/2014/main" id="{61C60277-BC46-4B9E-BF75-6C4B5CACA68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a:extLst>
            <a:ext uri="{FF2B5EF4-FFF2-40B4-BE49-F238E27FC236}">
              <a16:creationId xmlns="" xmlns:a16="http://schemas.microsoft.com/office/drawing/2014/main" id="{0F77FF63-DDA3-4565-9440-BF567BBA0AD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a:extLst>
            <a:ext uri="{FF2B5EF4-FFF2-40B4-BE49-F238E27FC236}">
              <a16:creationId xmlns="" xmlns:a16="http://schemas.microsoft.com/office/drawing/2014/main" id="{D562A3A1-D777-4BA0-ADEB-A3BBC66D92F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a:extLst>
            <a:ext uri="{FF2B5EF4-FFF2-40B4-BE49-F238E27FC236}">
              <a16:creationId xmlns="" xmlns:a16="http://schemas.microsoft.com/office/drawing/2014/main" id="{EBC7E53A-8537-4924-A94E-78F8AC6DA39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a:extLst>
            <a:ext uri="{FF2B5EF4-FFF2-40B4-BE49-F238E27FC236}">
              <a16:creationId xmlns="" xmlns:a16="http://schemas.microsoft.com/office/drawing/2014/main" id="{9BBDCF65-9E3B-4CAC-8A19-7272877CECC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a:extLst>
            <a:ext uri="{FF2B5EF4-FFF2-40B4-BE49-F238E27FC236}">
              <a16:creationId xmlns="" xmlns:a16="http://schemas.microsoft.com/office/drawing/2014/main" id="{DAD9C853-211E-4F02-84F4-F669C1649BD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a:extLst>
            <a:ext uri="{FF2B5EF4-FFF2-40B4-BE49-F238E27FC236}">
              <a16:creationId xmlns="" xmlns:a16="http://schemas.microsoft.com/office/drawing/2014/main" id="{3C2DCB98-6781-487E-8AF8-8E7A9BE4FA2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a:extLst>
            <a:ext uri="{FF2B5EF4-FFF2-40B4-BE49-F238E27FC236}">
              <a16:creationId xmlns="" xmlns:a16="http://schemas.microsoft.com/office/drawing/2014/main" id="{544EA4CF-CAC7-40EC-8602-7779C71096B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a:extLst>
            <a:ext uri="{FF2B5EF4-FFF2-40B4-BE49-F238E27FC236}">
              <a16:creationId xmlns="" xmlns:a16="http://schemas.microsoft.com/office/drawing/2014/main" id="{138FC941-EF00-4080-A4C3-7BA468F85F1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3" name="テキスト ボックス 422">
          <a:extLst>
            <a:ext uri="{FF2B5EF4-FFF2-40B4-BE49-F238E27FC236}">
              <a16:creationId xmlns="" xmlns:a16="http://schemas.microsoft.com/office/drawing/2014/main" id="{E49A1808-AB06-48F5-A7CC-4A9550B94AA9}"/>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4" name="直線コネクタ 423">
          <a:extLst>
            <a:ext uri="{FF2B5EF4-FFF2-40B4-BE49-F238E27FC236}">
              <a16:creationId xmlns="" xmlns:a16="http://schemas.microsoft.com/office/drawing/2014/main" id="{E6783CCB-E005-4682-AB65-9E990226606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5" name="テキスト ボックス 424">
          <a:extLst>
            <a:ext uri="{FF2B5EF4-FFF2-40B4-BE49-F238E27FC236}">
              <a16:creationId xmlns="" xmlns:a16="http://schemas.microsoft.com/office/drawing/2014/main" id="{D9A860E3-A1D1-499E-B6AF-82F9AC35758F}"/>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6" name="直線コネクタ 425">
          <a:extLst>
            <a:ext uri="{FF2B5EF4-FFF2-40B4-BE49-F238E27FC236}">
              <a16:creationId xmlns="" xmlns:a16="http://schemas.microsoft.com/office/drawing/2014/main" id="{5857B882-980B-43D3-8376-5958EC08EF0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7" name="テキスト ボックス 426">
          <a:extLst>
            <a:ext uri="{FF2B5EF4-FFF2-40B4-BE49-F238E27FC236}">
              <a16:creationId xmlns="" xmlns:a16="http://schemas.microsoft.com/office/drawing/2014/main" id="{1736689E-7E07-40BD-B5B4-8620B199C88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8" name="直線コネクタ 427">
          <a:extLst>
            <a:ext uri="{FF2B5EF4-FFF2-40B4-BE49-F238E27FC236}">
              <a16:creationId xmlns="" xmlns:a16="http://schemas.microsoft.com/office/drawing/2014/main" id="{C376312D-05DF-4281-BBE5-B6DFCDD5A69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9" name="テキスト ボックス 428">
          <a:extLst>
            <a:ext uri="{FF2B5EF4-FFF2-40B4-BE49-F238E27FC236}">
              <a16:creationId xmlns="" xmlns:a16="http://schemas.microsoft.com/office/drawing/2014/main" id="{951206E8-AD00-47F5-A851-AC8B1A94077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0" name="直線コネクタ 429">
          <a:extLst>
            <a:ext uri="{FF2B5EF4-FFF2-40B4-BE49-F238E27FC236}">
              <a16:creationId xmlns="" xmlns:a16="http://schemas.microsoft.com/office/drawing/2014/main" id="{10FA931D-4267-4B69-9522-949439A016B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1" name="テキスト ボックス 430">
          <a:extLst>
            <a:ext uri="{FF2B5EF4-FFF2-40B4-BE49-F238E27FC236}">
              <a16:creationId xmlns="" xmlns:a16="http://schemas.microsoft.com/office/drawing/2014/main" id="{C3160D5A-127B-464E-92B5-A3EE76475F9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2" name="直線コネクタ 431">
          <a:extLst>
            <a:ext uri="{FF2B5EF4-FFF2-40B4-BE49-F238E27FC236}">
              <a16:creationId xmlns="" xmlns:a16="http://schemas.microsoft.com/office/drawing/2014/main" id="{46F57E9F-67AC-42A2-AF44-67CB4D41999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3" name="テキスト ボックス 432">
          <a:extLst>
            <a:ext uri="{FF2B5EF4-FFF2-40B4-BE49-F238E27FC236}">
              <a16:creationId xmlns="" xmlns:a16="http://schemas.microsoft.com/office/drawing/2014/main" id="{25CBBBB2-E500-4417-8173-3EBA00CF195C}"/>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4" name="直線コネクタ 433">
          <a:extLst>
            <a:ext uri="{FF2B5EF4-FFF2-40B4-BE49-F238E27FC236}">
              <a16:creationId xmlns="" xmlns:a16="http://schemas.microsoft.com/office/drawing/2014/main" id="{688136BC-E949-4B74-AACC-F3C8B815DC2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5" name="テキスト ボックス 434">
          <a:extLst>
            <a:ext uri="{FF2B5EF4-FFF2-40B4-BE49-F238E27FC236}">
              <a16:creationId xmlns="" xmlns:a16="http://schemas.microsoft.com/office/drawing/2014/main" id="{0EDD8ED1-3675-4B17-AD58-12946DAEF0B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6" name="【認定こども園・幼稚園・保育所】&#10;有形固定資産減価償却率グラフ枠">
          <a:extLst>
            <a:ext uri="{FF2B5EF4-FFF2-40B4-BE49-F238E27FC236}">
              <a16:creationId xmlns="" xmlns:a16="http://schemas.microsoft.com/office/drawing/2014/main" id="{D200CD8A-7EE4-4E89-8F4B-AE0A397B18B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41</xdr:row>
      <xdr:rowOff>91440</xdr:rowOff>
    </xdr:to>
    <xdr:cxnSp macro="">
      <xdr:nvCxnSpPr>
        <xdr:cNvPr id="437" name="直線コネクタ 436">
          <a:extLst>
            <a:ext uri="{FF2B5EF4-FFF2-40B4-BE49-F238E27FC236}">
              <a16:creationId xmlns="" xmlns:a16="http://schemas.microsoft.com/office/drawing/2014/main" id="{6C5A0CF2-0B9D-4BBF-BF82-B33DAE9C7944}"/>
            </a:ext>
          </a:extLst>
        </xdr:cNvPr>
        <xdr:cNvCxnSpPr/>
      </xdr:nvCxnSpPr>
      <xdr:spPr>
        <a:xfrm flipV="1">
          <a:off x="16318864" y="575691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95267</xdr:rowOff>
    </xdr:from>
    <xdr:ext cx="405111" cy="259045"/>
    <xdr:sp macro="" textlink="">
      <xdr:nvSpPr>
        <xdr:cNvPr id="438" name="【認定こども園・幼稚園・保育所】&#10;有形固定資産減価償却率最小値テキスト">
          <a:extLst>
            <a:ext uri="{FF2B5EF4-FFF2-40B4-BE49-F238E27FC236}">
              <a16:creationId xmlns="" xmlns:a16="http://schemas.microsoft.com/office/drawing/2014/main" id="{889CFBEF-18C2-456B-A658-404B0860BD27}"/>
            </a:ext>
          </a:extLst>
        </xdr:cNvPr>
        <xdr:cNvSpPr txBox="1"/>
      </xdr:nvSpPr>
      <xdr:spPr>
        <a:xfrm>
          <a:off x="16357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91440</xdr:rowOff>
    </xdr:from>
    <xdr:to>
      <xdr:col>86</xdr:col>
      <xdr:colOff>25400</xdr:colOff>
      <xdr:row>41</xdr:row>
      <xdr:rowOff>91440</xdr:rowOff>
    </xdr:to>
    <xdr:cxnSp macro="">
      <xdr:nvCxnSpPr>
        <xdr:cNvPr id="439" name="直線コネクタ 438">
          <a:extLst>
            <a:ext uri="{FF2B5EF4-FFF2-40B4-BE49-F238E27FC236}">
              <a16:creationId xmlns="" xmlns:a16="http://schemas.microsoft.com/office/drawing/2014/main" id="{1FFA38EC-D4BE-41EF-A0A1-0201630C7ADB}"/>
            </a:ext>
          </a:extLst>
        </xdr:cNvPr>
        <xdr:cNvCxnSpPr/>
      </xdr:nvCxnSpPr>
      <xdr:spPr>
        <a:xfrm>
          <a:off x="16230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440" name="【認定こども園・幼稚園・保育所】&#10;有形固定資産減価償却率最大値テキスト">
          <a:extLst>
            <a:ext uri="{FF2B5EF4-FFF2-40B4-BE49-F238E27FC236}">
              <a16:creationId xmlns="" xmlns:a16="http://schemas.microsoft.com/office/drawing/2014/main" id="{6E56A3DF-CAA6-4D7F-86AF-47DA819A8697}"/>
            </a:ext>
          </a:extLst>
        </xdr:cNvPr>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441" name="直線コネクタ 440">
          <a:extLst>
            <a:ext uri="{FF2B5EF4-FFF2-40B4-BE49-F238E27FC236}">
              <a16:creationId xmlns="" xmlns:a16="http://schemas.microsoft.com/office/drawing/2014/main" id="{2CDEB727-1DA2-4DDD-AD1A-B639B0BF70CC}"/>
            </a:ext>
          </a:extLst>
        </xdr:cNvPr>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442" name="【認定こども園・幼稚園・保育所】&#10;有形固定資産減価償却率平均値テキスト">
          <a:extLst>
            <a:ext uri="{FF2B5EF4-FFF2-40B4-BE49-F238E27FC236}">
              <a16:creationId xmlns="" xmlns:a16="http://schemas.microsoft.com/office/drawing/2014/main" id="{B4BFBA0C-4625-4152-87C1-7D9876D6357B}"/>
            </a:ext>
          </a:extLst>
        </xdr:cNvPr>
        <xdr:cNvSpPr txBox="1"/>
      </xdr:nvSpPr>
      <xdr:spPr>
        <a:xfrm>
          <a:off x="16357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443" name="フローチャート: 判断 442">
          <a:extLst>
            <a:ext uri="{FF2B5EF4-FFF2-40B4-BE49-F238E27FC236}">
              <a16:creationId xmlns="" xmlns:a16="http://schemas.microsoft.com/office/drawing/2014/main" id="{D7743E1D-7C4A-4C59-9912-E75EABC76115}"/>
            </a:ext>
          </a:extLst>
        </xdr:cNvPr>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444" name="フローチャート: 判断 443">
          <a:extLst>
            <a:ext uri="{FF2B5EF4-FFF2-40B4-BE49-F238E27FC236}">
              <a16:creationId xmlns="" xmlns:a16="http://schemas.microsoft.com/office/drawing/2014/main" id="{F92BA079-52A4-474F-AD1C-04654F975BD3}"/>
            </a:ext>
          </a:extLst>
        </xdr:cNvPr>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80645</xdr:rowOff>
    </xdr:from>
    <xdr:to>
      <xdr:col>76</xdr:col>
      <xdr:colOff>165100</xdr:colOff>
      <xdr:row>38</xdr:row>
      <xdr:rowOff>10795</xdr:rowOff>
    </xdr:to>
    <xdr:sp macro="" textlink="">
      <xdr:nvSpPr>
        <xdr:cNvPr id="445" name="フローチャート: 判断 444">
          <a:extLst>
            <a:ext uri="{FF2B5EF4-FFF2-40B4-BE49-F238E27FC236}">
              <a16:creationId xmlns="" xmlns:a16="http://schemas.microsoft.com/office/drawing/2014/main" id="{22382890-198F-4B21-97C3-F078B9400040}"/>
            </a:ext>
          </a:extLst>
        </xdr:cNvPr>
        <xdr:cNvSpPr/>
      </xdr:nvSpPr>
      <xdr:spPr>
        <a:xfrm>
          <a:off x="14541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97790</xdr:rowOff>
    </xdr:from>
    <xdr:to>
      <xdr:col>72</xdr:col>
      <xdr:colOff>38100</xdr:colOff>
      <xdr:row>37</xdr:row>
      <xdr:rowOff>27940</xdr:rowOff>
    </xdr:to>
    <xdr:sp macro="" textlink="">
      <xdr:nvSpPr>
        <xdr:cNvPr id="446" name="フローチャート: 判断 445">
          <a:extLst>
            <a:ext uri="{FF2B5EF4-FFF2-40B4-BE49-F238E27FC236}">
              <a16:creationId xmlns="" xmlns:a16="http://schemas.microsoft.com/office/drawing/2014/main" id="{93691214-8F78-418C-A94D-1B2F307E90CF}"/>
            </a:ext>
          </a:extLst>
        </xdr:cNvPr>
        <xdr:cNvSpPr/>
      </xdr:nvSpPr>
      <xdr:spPr>
        <a:xfrm>
          <a:off x="13652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7" name="テキスト ボックス 446">
          <a:extLst>
            <a:ext uri="{FF2B5EF4-FFF2-40B4-BE49-F238E27FC236}">
              <a16:creationId xmlns="" xmlns:a16="http://schemas.microsoft.com/office/drawing/2014/main" id="{F4D09BA5-4B6F-48FA-BD23-57A58707F5F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8" name="テキスト ボックス 447">
          <a:extLst>
            <a:ext uri="{FF2B5EF4-FFF2-40B4-BE49-F238E27FC236}">
              <a16:creationId xmlns="" xmlns:a16="http://schemas.microsoft.com/office/drawing/2014/main" id="{E255E4E9-A2CA-4058-8CAE-29A443B2224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9" name="テキスト ボックス 448">
          <a:extLst>
            <a:ext uri="{FF2B5EF4-FFF2-40B4-BE49-F238E27FC236}">
              <a16:creationId xmlns="" xmlns:a16="http://schemas.microsoft.com/office/drawing/2014/main" id="{5989CAAF-5F32-4277-8411-BBE581EEB21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0" name="テキスト ボックス 449">
          <a:extLst>
            <a:ext uri="{FF2B5EF4-FFF2-40B4-BE49-F238E27FC236}">
              <a16:creationId xmlns="" xmlns:a16="http://schemas.microsoft.com/office/drawing/2014/main" id="{4670D594-E6D2-4DFB-A539-FADAB013020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1" name="テキスト ボックス 450">
          <a:extLst>
            <a:ext uri="{FF2B5EF4-FFF2-40B4-BE49-F238E27FC236}">
              <a16:creationId xmlns="" xmlns:a16="http://schemas.microsoft.com/office/drawing/2014/main" id="{35A2613F-5732-4D2F-8348-1B0E2406E26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95885</xdr:rowOff>
    </xdr:from>
    <xdr:to>
      <xdr:col>81</xdr:col>
      <xdr:colOff>101600</xdr:colOff>
      <xdr:row>42</xdr:row>
      <xdr:rowOff>26035</xdr:rowOff>
    </xdr:to>
    <xdr:sp macro="" textlink="">
      <xdr:nvSpPr>
        <xdr:cNvPr id="452" name="楕円 451">
          <a:extLst>
            <a:ext uri="{FF2B5EF4-FFF2-40B4-BE49-F238E27FC236}">
              <a16:creationId xmlns="" xmlns:a16="http://schemas.microsoft.com/office/drawing/2014/main" id="{54E43E89-2B71-453A-8FC2-DF211E80E325}"/>
            </a:ext>
          </a:extLst>
        </xdr:cNvPr>
        <xdr:cNvSpPr/>
      </xdr:nvSpPr>
      <xdr:spPr>
        <a:xfrm>
          <a:off x="15430500" y="712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453" name="楕円 452">
          <a:extLst>
            <a:ext uri="{FF2B5EF4-FFF2-40B4-BE49-F238E27FC236}">
              <a16:creationId xmlns="" xmlns:a16="http://schemas.microsoft.com/office/drawing/2014/main" id="{02A4F84C-EAF0-40D9-834F-6107330BEFC2}"/>
            </a:ext>
          </a:extLst>
        </xdr:cNvPr>
        <xdr:cNvSpPr/>
      </xdr:nvSpPr>
      <xdr:spPr>
        <a:xfrm>
          <a:off x="14541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95250</xdr:rowOff>
    </xdr:from>
    <xdr:to>
      <xdr:col>81</xdr:col>
      <xdr:colOff>50800</xdr:colOff>
      <xdr:row>41</xdr:row>
      <xdr:rowOff>146685</xdr:rowOff>
    </xdr:to>
    <xdr:cxnSp macro="">
      <xdr:nvCxnSpPr>
        <xdr:cNvPr id="454" name="直線コネクタ 453">
          <a:extLst>
            <a:ext uri="{FF2B5EF4-FFF2-40B4-BE49-F238E27FC236}">
              <a16:creationId xmlns="" xmlns:a16="http://schemas.microsoft.com/office/drawing/2014/main" id="{08B6FD56-D908-4233-BAEB-787988CE2796}"/>
            </a:ext>
          </a:extLst>
        </xdr:cNvPr>
        <xdr:cNvCxnSpPr/>
      </xdr:nvCxnSpPr>
      <xdr:spPr>
        <a:xfrm>
          <a:off x="14592300" y="6610350"/>
          <a:ext cx="889000" cy="56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151130</xdr:rowOff>
    </xdr:from>
    <xdr:to>
      <xdr:col>72</xdr:col>
      <xdr:colOff>38100</xdr:colOff>
      <xdr:row>39</xdr:row>
      <xdr:rowOff>81280</xdr:rowOff>
    </xdr:to>
    <xdr:sp macro="" textlink="">
      <xdr:nvSpPr>
        <xdr:cNvPr id="455" name="楕円 454">
          <a:extLst>
            <a:ext uri="{FF2B5EF4-FFF2-40B4-BE49-F238E27FC236}">
              <a16:creationId xmlns="" xmlns:a16="http://schemas.microsoft.com/office/drawing/2014/main" id="{549F9356-5F5B-44BA-9A28-7BCE9557F687}"/>
            </a:ext>
          </a:extLst>
        </xdr:cNvPr>
        <xdr:cNvSpPr/>
      </xdr:nvSpPr>
      <xdr:spPr>
        <a:xfrm>
          <a:off x="13652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95250</xdr:rowOff>
    </xdr:from>
    <xdr:to>
      <xdr:col>76</xdr:col>
      <xdr:colOff>114300</xdr:colOff>
      <xdr:row>39</xdr:row>
      <xdr:rowOff>30480</xdr:rowOff>
    </xdr:to>
    <xdr:cxnSp macro="">
      <xdr:nvCxnSpPr>
        <xdr:cNvPr id="456" name="直線コネクタ 455">
          <a:extLst>
            <a:ext uri="{FF2B5EF4-FFF2-40B4-BE49-F238E27FC236}">
              <a16:creationId xmlns="" xmlns:a16="http://schemas.microsoft.com/office/drawing/2014/main" id="{332A5C9B-02C7-4664-B0F6-008CE6810EA7}"/>
            </a:ext>
          </a:extLst>
        </xdr:cNvPr>
        <xdr:cNvCxnSpPr/>
      </xdr:nvCxnSpPr>
      <xdr:spPr>
        <a:xfrm flipV="1">
          <a:off x="13703300" y="66103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13987</xdr:rowOff>
    </xdr:from>
    <xdr:ext cx="405111" cy="259045"/>
    <xdr:sp macro="" textlink="">
      <xdr:nvSpPr>
        <xdr:cNvPr id="457" name="n_1aveValue【認定こども園・幼稚園・保育所】&#10;有形固定資産減価償却率">
          <a:extLst>
            <a:ext uri="{FF2B5EF4-FFF2-40B4-BE49-F238E27FC236}">
              <a16:creationId xmlns="" xmlns:a16="http://schemas.microsoft.com/office/drawing/2014/main" id="{426F3724-41A8-40BF-9D7D-B492AF774A01}"/>
            </a:ext>
          </a:extLst>
        </xdr:cNvPr>
        <xdr:cNvSpPr txBox="1"/>
      </xdr:nvSpPr>
      <xdr:spPr>
        <a:xfrm>
          <a:off x="15266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27322</xdr:rowOff>
    </xdr:from>
    <xdr:ext cx="405111" cy="259045"/>
    <xdr:sp macro="" textlink="">
      <xdr:nvSpPr>
        <xdr:cNvPr id="458" name="n_2aveValue【認定こども園・幼稚園・保育所】&#10;有形固定資産減価償却率">
          <a:extLst>
            <a:ext uri="{FF2B5EF4-FFF2-40B4-BE49-F238E27FC236}">
              <a16:creationId xmlns="" xmlns:a16="http://schemas.microsoft.com/office/drawing/2014/main" id="{967B6215-52C5-418B-BBAA-D02ACFE2F10D}"/>
            </a:ext>
          </a:extLst>
        </xdr:cNvPr>
        <xdr:cNvSpPr txBox="1"/>
      </xdr:nvSpPr>
      <xdr:spPr>
        <a:xfrm>
          <a:off x="14389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44467</xdr:rowOff>
    </xdr:from>
    <xdr:ext cx="405111" cy="259045"/>
    <xdr:sp macro="" textlink="">
      <xdr:nvSpPr>
        <xdr:cNvPr id="459" name="n_3aveValue【認定こども園・幼稚園・保育所】&#10;有形固定資産減価償却率">
          <a:extLst>
            <a:ext uri="{FF2B5EF4-FFF2-40B4-BE49-F238E27FC236}">
              <a16:creationId xmlns="" xmlns:a16="http://schemas.microsoft.com/office/drawing/2014/main" id="{085A3723-9406-4320-9739-8BB665E3113B}"/>
            </a:ext>
          </a:extLst>
        </xdr:cNvPr>
        <xdr:cNvSpPr txBox="1"/>
      </xdr:nvSpPr>
      <xdr:spPr>
        <a:xfrm>
          <a:off x="13500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17162</xdr:rowOff>
    </xdr:from>
    <xdr:ext cx="405111" cy="259045"/>
    <xdr:sp macro="" textlink="">
      <xdr:nvSpPr>
        <xdr:cNvPr id="460" name="n_1mainValue【認定こども園・幼稚園・保育所】&#10;有形固定資産減価償却率">
          <a:extLst>
            <a:ext uri="{FF2B5EF4-FFF2-40B4-BE49-F238E27FC236}">
              <a16:creationId xmlns="" xmlns:a16="http://schemas.microsoft.com/office/drawing/2014/main" id="{F8B04396-DC20-4BCC-9DE4-034D5F79BE85}"/>
            </a:ext>
          </a:extLst>
        </xdr:cNvPr>
        <xdr:cNvSpPr txBox="1"/>
      </xdr:nvSpPr>
      <xdr:spPr>
        <a:xfrm>
          <a:off x="15266044"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137177</xdr:rowOff>
    </xdr:from>
    <xdr:ext cx="405111" cy="259045"/>
    <xdr:sp macro="" textlink="">
      <xdr:nvSpPr>
        <xdr:cNvPr id="461" name="n_2mainValue【認定こども園・幼稚園・保育所】&#10;有形固定資産減価償却率">
          <a:extLst>
            <a:ext uri="{FF2B5EF4-FFF2-40B4-BE49-F238E27FC236}">
              <a16:creationId xmlns="" xmlns:a16="http://schemas.microsoft.com/office/drawing/2014/main" id="{A6FA5FCD-6DD0-4E9E-BFFC-2E674314F217}"/>
            </a:ext>
          </a:extLst>
        </xdr:cNvPr>
        <xdr:cNvSpPr txBox="1"/>
      </xdr:nvSpPr>
      <xdr:spPr>
        <a:xfrm>
          <a:off x="14389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72407</xdr:rowOff>
    </xdr:from>
    <xdr:ext cx="405111" cy="259045"/>
    <xdr:sp macro="" textlink="">
      <xdr:nvSpPr>
        <xdr:cNvPr id="462" name="n_3mainValue【認定こども園・幼稚園・保育所】&#10;有形固定資産減価償却率">
          <a:extLst>
            <a:ext uri="{FF2B5EF4-FFF2-40B4-BE49-F238E27FC236}">
              <a16:creationId xmlns="" xmlns:a16="http://schemas.microsoft.com/office/drawing/2014/main" id="{77949683-DBA8-4120-AE59-7481DF2B02BD}"/>
            </a:ext>
          </a:extLst>
        </xdr:cNvPr>
        <xdr:cNvSpPr txBox="1"/>
      </xdr:nvSpPr>
      <xdr:spPr>
        <a:xfrm>
          <a:off x="13500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3" name="正方形/長方形 462">
          <a:extLst>
            <a:ext uri="{FF2B5EF4-FFF2-40B4-BE49-F238E27FC236}">
              <a16:creationId xmlns="" xmlns:a16="http://schemas.microsoft.com/office/drawing/2014/main" id="{1429B3FE-F10C-44F2-A492-61AB975F42B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4" name="正方形/長方形 463">
          <a:extLst>
            <a:ext uri="{FF2B5EF4-FFF2-40B4-BE49-F238E27FC236}">
              <a16:creationId xmlns="" xmlns:a16="http://schemas.microsoft.com/office/drawing/2014/main" id="{90209B57-5389-458E-A681-4DD70185CA2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5" name="正方形/長方形 464">
          <a:extLst>
            <a:ext uri="{FF2B5EF4-FFF2-40B4-BE49-F238E27FC236}">
              <a16:creationId xmlns="" xmlns:a16="http://schemas.microsoft.com/office/drawing/2014/main" id="{730CBED5-E0EC-48AA-8C4C-425A036E710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6" name="正方形/長方形 465">
          <a:extLst>
            <a:ext uri="{FF2B5EF4-FFF2-40B4-BE49-F238E27FC236}">
              <a16:creationId xmlns="" xmlns:a16="http://schemas.microsoft.com/office/drawing/2014/main" id="{AC05DA5D-BE25-4AA0-8742-623736CFB6F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7" name="正方形/長方形 466">
          <a:extLst>
            <a:ext uri="{FF2B5EF4-FFF2-40B4-BE49-F238E27FC236}">
              <a16:creationId xmlns="" xmlns:a16="http://schemas.microsoft.com/office/drawing/2014/main" id="{7A8A559F-70E9-4686-8A24-179CD60E51B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8" name="正方形/長方形 467">
          <a:extLst>
            <a:ext uri="{FF2B5EF4-FFF2-40B4-BE49-F238E27FC236}">
              <a16:creationId xmlns="" xmlns:a16="http://schemas.microsoft.com/office/drawing/2014/main" id="{9F645378-6398-43E0-9C19-19D204F6BD2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9" name="正方形/長方形 468">
          <a:extLst>
            <a:ext uri="{FF2B5EF4-FFF2-40B4-BE49-F238E27FC236}">
              <a16:creationId xmlns="" xmlns:a16="http://schemas.microsoft.com/office/drawing/2014/main" id="{CF66640B-6FAB-48CF-BBEE-E6F46A0A3B5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0" name="正方形/長方形 469">
          <a:extLst>
            <a:ext uri="{FF2B5EF4-FFF2-40B4-BE49-F238E27FC236}">
              <a16:creationId xmlns="" xmlns:a16="http://schemas.microsoft.com/office/drawing/2014/main" id="{29ED76ED-B6B6-476B-9E73-D08DB476952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1" name="テキスト ボックス 470">
          <a:extLst>
            <a:ext uri="{FF2B5EF4-FFF2-40B4-BE49-F238E27FC236}">
              <a16:creationId xmlns="" xmlns:a16="http://schemas.microsoft.com/office/drawing/2014/main" id="{450E0105-2908-4B95-A3E8-17478111367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2" name="直線コネクタ 471">
          <a:extLst>
            <a:ext uri="{FF2B5EF4-FFF2-40B4-BE49-F238E27FC236}">
              <a16:creationId xmlns="" xmlns:a16="http://schemas.microsoft.com/office/drawing/2014/main" id="{6F892DD3-6BCF-423C-BF8B-B87211F9E01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3" name="直線コネクタ 472">
          <a:extLst>
            <a:ext uri="{FF2B5EF4-FFF2-40B4-BE49-F238E27FC236}">
              <a16:creationId xmlns="" xmlns:a16="http://schemas.microsoft.com/office/drawing/2014/main" id="{89169516-5F9A-4958-AC90-DBF8768B138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4" name="テキスト ボックス 473">
          <a:extLst>
            <a:ext uri="{FF2B5EF4-FFF2-40B4-BE49-F238E27FC236}">
              <a16:creationId xmlns="" xmlns:a16="http://schemas.microsoft.com/office/drawing/2014/main" id="{43F2D7B9-0712-46B2-9D1E-BE009E4E46F1}"/>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5" name="直線コネクタ 474">
          <a:extLst>
            <a:ext uri="{FF2B5EF4-FFF2-40B4-BE49-F238E27FC236}">
              <a16:creationId xmlns="" xmlns:a16="http://schemas.microsoft.com/office/drawing/2014/main" id="{3DDD11DB-2110-4F9B-9A5E-082869AB7A9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6" name="テキスト ボックス 475">
          <a:extLst>
            <a:ext uri="{FF2B5EF4-FFF2-40B4-BE49-F238E27FC236}">
              <a16:creationId xmlns="" xmlns:a16="http://schemas.microsoft.com/office/drawing/2014/main" id="{D5FC9C33-7855-4842-8A61-78C628D2450A}"/>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7" name="直線コネクタ 476">
          <a:extLst>
            <a:ext uri="{FF2B5EF4-FFF2-40B4-BE49-F238E27FC236}">
              <a16:creationId xmlns="" xmlns:a16="http://schemas.microsoft.com/office/drawing/2014/main" id="{C4422AA4-299F-4F84-A5DD-C21B6D91108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8" name="テキスト ボックス 477">
          <a:extLst>
            <a:ext uri="{FF2B5EF4-FFF2-40B4-BE49-F238E27FC236}">
              <a16:creationId xmlns="" xmlns:a16="http://schemas.microsoft.com/office/drawing/2014/main" id="{56D30BDF-1F36-43D0-B7E5-8A5CD8B477FC}"/>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9" name="直線コネクタ 478">
          <a:extLst>
            <a:ext uri="{FF2B5EF4-FFF2-40B4-BE49-F238E27FC236}">
              <a16:creationId xmlns="" xmlns:a16="http://schemas.microsoft.com/office/drawing/2014/main" id="{451239CF-92A4-4375-B351-8C689CC09D9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80" name="テキスト ボックス 479">
          <a:extLst>
            <a:ext uri="{FF2B5EF4-FFF2-40B4-BE49-F238E27FC236}">
              <a16:creationId xmlns="" xmlns:a16="http://schemas.microsoft.com/office/drawing/2014/main" id="{FB92AAF4-4C35-4E93-80CC-5DA2C1D494BD}"/>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1" name="直線コネクタ 480">
          <a:extLst>
            <a:ext uri="{FF2B5EF4-FFF2-40B4-BE49-F238E27FC236}">
              <a16:creationId xmlns="" xmlns:a16="http://schemas.microsoft.com/office/drawing/2014/main" id="{A064303F-C6FF-47DF-AAA0-30F137059F2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82" name="テキスト ボックス 481">
          <a:extLst>
            <a:ext uri="{FF2B5EF4-FFF2-40B4-BE49-F238E27FC236}">
              <a16:creationId xmlns="" xmlns:a16="http://schemas.microsoft.com/office/drawing/2014/main" id="{40CA6DEA-79E1-462A-BDA5-796768C29A7A}"/>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3" name="直線コネクタ 482">
          <a:extLst>
            <a:ext uri="{FF2B5EF4-FFF2-40B4-BE49-F238E27FC236}">
              <a16:creationId xmlns="" xmlns:a16="http://schemas.microsoft.com/office/drawing/2014/main" id="{5B0B17F5-714D-44C0-A06A-0D1EB9619B1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4" name="テキスト ボックス 483">
          <a:extLst>
            <a:ext uri="{FF2B5EF4-FFF2-40B4-BE49-F238E27FC236}">
              <a16:creationId xmlns="" xmlns:a16="http://schemas.microsoft.com/office/drawing/2014/main" id="{0EEDBA30-1F6B-48E2-95E2-421D71330D8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5" name="【認定こども園・幼稚園・保育所】&#10;一人当たり面積グラフ枠">
          <a:extLst>
            <a:ext uri="{FF2B5EF4-FFF2-40B4-BE49-F238E27FC236}">
              <a16:creationId xmlns="" xmlns:a16="http://schemas.microsoft.com/office/drawing/2014/main" id="{56D967EF-CF93-4543-B152-C39FD3C4595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125730</xdr:rowOff>
    </xdr:to>
    <xdr:cxnSp macro="">
      <xdr:nvCxnSpPr>
        <xdr:cNvPr id="486" name="直線コネクタ 485">
          <a:extLst>
            <a:ext uri="{FF2B5EF4-FFF2-40B4-BE49-F238E27FC236}">
              <a16:creationId xmlns="" xmlns:a16="http://schemas.microsoft.com/office/drawing/2014/main" id="{B74565A1-5EA1-42FD-B22E-D02711DBA09F}"/>
            </a:ext>
          </a:extLst>
        </xdr:cNvPr>
        <xdr:cNvCxnSpPr/>
      </xdr:nvCxnSpPr>
      <xdr:spPr>
        <a:xfrm flipV="1">
          <a:off x="22160864" y="588264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129557</xdr:rowOff>
    </xdr:from>
    <xdr:ext cx="469744" cy="259045"/>
    <xdr:sp macro="" textlink="">
      <xdr:nvSpPr>
        <xdr:cNvPr id="487" name="【認定こども園・幼稚園・保育所】&#10;一人当たり面積最小値テキスト">
          <a:extLst>
            <a:ext uri="{FF2B5EF4-FFF2-40B4-BE49-F238E27FC236}">
              <a16:creationId xmlns="" xmlns:a16="http://schemas.microsoft.com/office/drawing/2014/main" id="{58C97E8E-3F73-4E01-A0E3-5F62993341B4}"/>
            </a:ext>
          </a:extLst>
        </xdr:cNvPr>
        <xdr:cNvSpPr txBox="1"/>
      </xdr:nvSpPr>
      <xdr:spPr>
        <a:xfrm>
          <a:off x="22199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125730</xdr:rowOff>
    </xdr:from>
    <xdr:to>
      <xdr:col>116</xdr:col>
      <xdr:colOff>152400</xdr:colOff>
      <xdr:row>41</xdr:row>
      <xdr:rowOff>125730</xdr:rowOff>
    </xdr:to>
    <xdr:cxnSp macro="">
      <xdr:nvCxnSpPr>
        <xdr:cNvPr id="488" name="直線コネクタ 487">
          <a:extLst>
            <a:ext uri="{FF2B5EF4-FFF2-40B4-BE49-F238E27FC236}">
              <a16:creationId xmlns="" xmlns:a16="http://schemas.microsoft.com/office/drawing/2014/main" id="{5828B790-FC2B-44EA-868C-382DAA17ED93}"/>
            </a:ext>
          </a:extLst>
        </xdr:cNvPr>
        <xdr:cNvCxnSpPr/>
      </xdr:nvCxnSpPr>
      <xdr:spPr>
        <a:xfrm>
          <a:off x="22072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9" name="【認定こども園・幼稚園・保育所】&#10;一人当たり面積最大値テキスト">
          <a:extLst>
            <a:ext uri="{FF2B5EF4-FFF2-40B4-BE49-F238E27FC236}">
              <a16:creationId xmlns="" xmlns:a16="http://schemas.microsoft.com/office/drawing/2014/main" id="{8E7D260F-9542-4523-AB6D-74A042A78F2F}"/>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90" name="直線コネクタ 489">
          <a:extLst>
            <a:ext uri="{FF2B5EF4-FFF2-40B4-BE49-F238E27FC236}">
              <a16:creationId xmlns="" xmlns:a16="http://schemas.microsoft.com/office/drawing/2014/main" id="{AA31242A-0E5E-4662-8259-8B37FEA87639}"/>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30497</xdr:rowOff>
    </xdr:from>
    <xdr:ext cx="469744" cy="259045"/>
    <xdr:sp macro="" textlink="">
      <xdr:nvSpPr>
        <xdr:cNvPr id="491" name="【認定こども園・幼稚園・保育所】&#10;一人当たり面積平均値テキスト">
          <a:extLst>
            <a:ext uri="{FF2B5EF4-FFF2-40B4-BE49-F238E27FC236}">
              <a16:creationId xmlns="" xmlns:a16="http://schemas.microsoft.com/office/drawing/2014/main" id="{DB637A38-4C3D-424B-86C3-78AD29CD4DCF}"/>
            </a:ext>
          </a:extLst>
        </xdr:cNvPr>
        <xdr:cNvSpPr txBox="1"/>
      </xdr:nvSpPr>
      <xdr:spPr>
        <a:xfrm>
          <a:off x="22199600" y="671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92" name="フローチャート: 判断 491">
          <a:extLst>
            <a:ext uri="{FF2B5EF4-FFF2-40B4-BE49-F238E27FC236}">
              <a16:creationId xmlns="" xmlns:a16="http://schemas.microsoft.com/office/drawing/2014/main" id="{0F22A255-C9C0-4D46-B399-B130D4A77A3E}"/>
            </a:ext>
          </a:extLst>
        </xdr:cNvPr>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93" name="フローチャート: 判断 492">
          <a:extLst>
            <a:ext uri="{FF2B5EF4-FFF2-40B4-BE49-F238E27FC236}">
              <a16:creationId xmlns="" xmlns:a16="http://schemas.microsoft.com/office/drawing/2014/main" id="{9F97BA22-D0E1-483A-84EC-D70B3F4604C6}"/>
            </a:ext>
          </a:extLst>
        </xdr:cNvPr>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494" name="フローチャート: 判断 493">
          <a:extLst>
            <a:ext uri="{FF2B5EF4-FFF2-40B4-BE49-F238E27FC236}">
              <a16:creationId xmlns="" xmlns:a16="http://schemas.microsoft.com/office/drawing/2014/main" id="{3C017A53-0D46-40C1-B1C7-C5746F59DDC7}"/>
            </a:ext>
          </a:extLst>
        </xdr:cNvPr>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52070</xdr:rowOff>
    </xdr:from>
    <xdr:to>
      <xdr:col>102</xdr:col>
      <xdr:colOff>165100</xdr:colOff>
      <xdr:row>39</xdr:row>
      <xdr:rowOff>153670</xdr:rowOff>
    </xdr:to>
    <xdr:sp macro="" textlink="">
      <xdr:nvSpPr>
        <xdr:cNvPr id="495" name="フローチャート: 判断 494">
          <a:extLst>
            <a:ext uri="{FF2B5EF4-FFF2-40B4-BE49-F238E27FC236}">
              <a16:creationId xmlns="" xmlns:a16="http://schemas.microsoft.com/office/drawing/2014/main" id="{11F90FD1-65CD-4365-95DE-310099D16B27}"/>
            </a:ext>
          </a:extLst>
        </xdr:cNvPr>
        <xdr:cNvSpPr/>
      </xdr:nvSpPr>
      <xdr:spPr>
        <a:xfrm>
          <a:off x="19494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6" name="テキスト ボックス 495">
          <a:extLst>
            <a:ext uri="{FF2B5EF4-FFF2-40B4-BE49-F238E27FC236}">
              <a16:creationId xmlns="" xmlns:a16="http://schemas.microsoft.com/office/drawing/2014/main" id="{3FA44F25-4A9F-4F1C-AF35-3667AFDE731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7" name="テキスト ボックス 496">
          <a:extLst>
            <a:ext uri="{FF2B5EF4-FFF2-40B4-BE49-F238E27FC236}">
              <a16:creationId xmlns="" xmlns:a16="http://schemas.microsoft.com/office/drawing/2014/main" id="{536C56F5-EC3B-45B2-ABE2-4B0D7545313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8" name="テキスト ボックス 497">
          <a:extLst>
            <a:ext uri="{FF2B5EF4-FFF2-40B4-BE49-F238E27FC236}">
              <a16:creationId xmlns="" xmlns:a16="http://schemas.microsoft.com/office/drawing/2014/main" id="{8BF5A7B9-44DA-47D2-88F4-C943537D92D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9" name="テキスト ボックス 498">
          <a:extLst>
            <a:ext uri="{FF2B5EF4-FFF2-40B4-BE49-F238E27FC236}">
              <a16:creationId xmlns="" xmlns:a16="http://schemas.microsoft.com/office/drawing/2014/main" id="{9017931A-6F04-4F03-B966-20BA478EB10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0" name="テキスト ボックス 499">
          <a:extLst>
            <a:ext uri="{FF2B5EF4-FFF2-40B4-BE49-F238E27FC236}">
              <a16:creationId xmlns="" xmlns:a16="http://schemas.microsoft.com/office/drawing/2014/main" id="{2EB6C8D9-6187-4B0D-8EDB-D2A70DB3C44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40640</xdr:rowOff>
    </xdr:from>
    <xdr:to>
      <xdr:col>112</xdr:col>
      <xdr:colOff>38100</xdr:colOff>
      <xdr:row>40</xdr:row>
      <xdr:rowOff>142240</xdr:rowOff>
    </xdr:to>
    <xdr:sp macro="" textlink="">
      <xdr:nvSpPr>
        <xdr:cNvPr id="501" name="楕円 500">
          <a:extLst>
            <a:ext uri="{FF2B5EF4-FFF2-40B4-BE49-F238E27FC236}">
              <a16:creationId xmlns="" xmlns:a16="http://schemas.microsoft.com/office/drawing/2014/main" id="{110D7599-EEDC-40E7-95CA-123C03A19061}"/>
            </a:ext>
          </a:extLst>
        </xdr:cNvPr>
        <xdr:cNvSpPr/>
      </xdr:nvSpPr>
      <xdr:spPr>
        <a:xfrm>
          <a:off x="21272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124460</xdr:rowOff>
    </xdr:from>
    <xdr:to>
      <xdr:col>107</xdr:col>
      <xdr:colOff>101600</xdr:colOff>
      <xdr:row>41</xdr:row>
      <xdr:rowOff>54610</xdr:rowOff>
    </xdr:to>
    <xdr:sp macro="" textlink="">
      <xdr:nvSpPr>
        <xdr:cNvPr id="502" name="楕円 501">
          <a:extLst>
            <a:ext uri="{FF2B5EF4-FFF2-40B4-BE49-F238E27FC236}">
              <a16:creationId xmlns="" xmlns:a16="http://schemas.microsoft.com/office/drawing/2014/main" id="{28C99B0A-28A7-474C-BD94-B392688DE5C1}"/>
            </a:ext>
          </a:extLst>
        </xdr:cNvPr>
        <xdr:cNvSpPr/>
      </xdr:nvSpPr>
      <xdr:spPr>
        <a:xfrm>
          <a:off x="20383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91440</xdr:rowOff>
    </xdr:from>
    <xdr:to>
      <xdr:col>111</xdr:col>
      <xdr:colOff>177800</xdr:colOff>
      <xdr:row>41</xdr:row>
      <xdr:rowOff>3810</xdr:rowOff>
    </xdr:to>
    <xdr:cxnSp macro="">
      <xdr:nvCxnSpPr>
        <xdr:cNvPr id="503" name="直線コネクタ 502">
          <a:extLst>
            <a:ext uri="{FF2B5EF4-FFF2-40B4-BE49-F238E27FC236}">
              <a16:creationId xmlns="" xmlns:a16="http://schemas.microsoft.com/office/drawing/2014/main" id="{C793B5E6-48A8-4AD4-B8B6-4CEE221D8867}"/>
            </a:ext>
          </a:extLst>
        </xdr:cNvPr>
        <xdr:cNvCxnSpPr/>
      </xdr:nvCxnSpPr>
      <xdr:spPr>
        <a:xfrm flipV="1">
          <a:off x="20434300" y="6949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124460</xdr:rowOff>
    </xdr:from>
    <xdr:to>
      <xdr:col>102</xdr:col>
      <xdr:colOff>165100</xdr:colOff>
      <xdr:row>41</xdr:row>
      <xdr:rowOff>54610</xdr:rowOff>
    </xdr:to>
    <xdr:sp macro="" textlink="">
      <xdr:nvSpPr>
        <xdr:cNvPr id="504" name="楕円 503">
          <a:extLst>
            <a:ext uri="{FF2B5EF4-FFF2-40B4-BE49-F238E27FC236}">
              <a16:creationId xmlns="" xmlns:a16="http://schemas.microsoft.com/office/drawing/2014/main" id="{3110CE1D-7D0D-450E-9168-9AAFD5DF58E0}"/>
            </a:ext>
          </a:extLst>
        </xdr:cNvPr>
        <xdr:cNvSpPr/>
      </xdr:nvSpPr>
      <xdr:spPr>
        <a:xfrm>
          <a:off x="19494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3810</xdr:rowOff>
    </xdr:from>
    <xdr:to>
      <xdr:col>107</xdr:col>
      <xdr:colOff>50800</xdr:colOff>
      <xdr:row>41</xdr:row>
      <xdr:rowOff>3810</xdr:rowOff>
    </xdr:to>
    <xdr:cxnSp macro="">
      <xdr:nvCxnSpPr>
        <xdr:cNvPr id="505" name="直線コネクタ 504">
          <a:extLst>
            <a:ext uri="{FF2B5EF4-FFF2-40B4-BE49-F238E27FC236}">
              <a16:creationId xmlns="" xmlns:a16="http://schemas.microsoft.com/office/drawing/2014/main" id="{97D3FFDD-6E96-4DB6-9128-0CC6ED4A7526}"/>
            </a:ext>
          </a:extLst>
        </xdr:cNvPr>
        <xdr:cNvCxnSpPr/>
      </xdr:nvCxnSpPr>
      <xdr:spPr>
        <a:xfrm>
          <a:off x="195453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506" name="n_1aveValue【認定こども園・幼稚園・保育所】&#10;一人当たり面積">
          <a:extLst>
            <a:ext uri="{FF2B5EF4-FFF2-40B4-BE49-F238E27FC236}">
              <a16:creationId xmlns="" xmlns:a16="http://schemas.microsoft.com/office/drawing/2014/main" id="{3A2AEE10-7570-4B92-B181-B77D8A55E288}"/>
            </a:ext>
          </a:extLst>
        </xdr:cNvPr>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116857</xdr:rowOff>
    </xdr:from>
    <xdr:ext cx="469744" cy="259045"/>
    <xdr:sp macro="" textlink="">
      <xdr:nvSpPr>
        <xdr:cNvPr id="507" name="n_2aveValue【認定こども園・幼稚園・保育所】&#10;一人当たり面積">
          <a:extLst>
            <a:ext uri="{FF2B5EF4-FFF2-40B4-BE49-F238E27FC236}">
              <a16:creationId xmlns="" xmlns:a16="http://schemas.microsoft.com/office/drawing/2014/main" id="{406E5743-418D-4AE6-A937-B237484982DA}"/>
            </a:ext>
          </a:extLst>
        </xdr:cNvPr>
        <xdr:cNvSpPr txBox="1"/>
      </xdr:nvSpPr>
      <xdr:spPr>
        <a:xfrm>
          <a:off x="20199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170197</xdr:rowOff>
    </xdr:from>
    <xdr:ext cx="469744" cy="259045"/>
    <xdr:sp macro="" textlink="">
      <xdr:nvSpPr>
        <xdr:cNvPr id="508" name="n_3aveValue【認定こども園・幼稚園・保育所】&#10;一人当たり面積">
          <a:extLst>
            <a:ext uri="{FF2B5EF4-FFF2-40B4-BE49-F238E27FC236}">
              <a16:creationId xmlns="" xmlns:a16="http://schemas.microsoft.com/office/drawing/2014/main" id="{D1EF8883-D239-4741-8477-F22B532D9B90}"/>
            </a:ext>
          </a:extLst>
        </xdr:cNvPr>
        <xdr:cNvSpPr txBox="1"/>
      </xdr:nvSpPr>
      <xdr:spPr>
        <a:xfrm>
          <a:off x="19310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133367</xdr:rowOff>
    </xdr:from>
    <xdr:ext cx="469744" cy="259045"/>
    <xdr:sp macro="" textlink="">
      <xdr:nvSpPr>
        <xdr:cNvPr id="509" name="n_1mainValue【認定こども園・幼稚園・保育所】&#10;一人当たり面積">
          <a:extLst>
            <a:ext uri="{FF2B5EF4-FFF2-40B4-BE49-F238E27FC236}">
              <a16:creationId xmlns="" xmlns:a16="http://schemas.microsoft.com/office/drawing/2014/main" id="{85283DF8-AF88-4E80-866C-83D31CFB8623}"/>
            </a:ext>
          </a:extLst>
        </xdr:cNvPr>
        <xdr:cNvSpPr txBox="1"/>
      </xdr:nvSpPr>
      <xdr:spPr>
        <a:xfrm>
          <a:off x="210757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45737</xdr:rowOff>
    </xdr:from>
    <xdr:ext cx="469744" cy="259045"/>
    <xdr:sp macro="" textlink="">
      <xdr:nvSpPr>
        <xdr:cNvPr id="510" name="n_2mainValue【認定こども園・幼稚園・保育所】&#10;一人当たり面積">
          <a:extLst>
            <a:ext uri="{FF2B5EF4-FFF2-40B4-BE49-F238E27FC236}">
              <a16:creationId xmlns="" xmlns:a16="http://schemas.microsoft.com/office/drawing/2014/main" id="{F68815F5-B9DA-4B34-9C44-F7E5AD78906A}"/>
            </a:ext>
          </a:extLst>
        </xdr:cNvPr>
        <xdr:cNvSpPr txBox="1"/>
      </xdr:nvSpPr>
      <xdr:spPr>
        <a:xfrm>
          <a:off x="20199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45737</xdr:rowOff>
    </xdr:from>
    <xdr:ext cx="469744" cy="259045"/>
    <xdr:sp macro="" textlink="">
      <xdr:nvSpPr>
        <xdr:cNvPr id="511" name="n_3mainValue【認定こども園・幼稚園・保育所】&#10;一人当たり面積">
          <a:extLst>
            <a:ext uri="{FF2B5EF4-FFF2-40B4-BE49-F238E27FC236}">
              <a16:creationId xmlns="" xmlns:a16="http://schemas.microsoft.com/office/drawing/2014/main" id="{25D57824-44CA-43E3-8D9E-F01D33FBF0FB}"/>
            </a:ext>
          </a:extLst>
        </xdr:cNvPr>
        <xdr:cNvSpPr txBox="1"/>
      </xdr:nvSpPr>
      <xdr:spPr>
        <a:xfrm>
          <a:off x="19310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 xmlns:a16="http://schemas.microsoft.com/office/drawing/2014/main" id="{5E6A7CA0-9E3E-42D4-8D50-97A6F563605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 xmlns:a16="http://schemas.microsoft.com/office/drawing/2014/main" id="{219DC55E-B2A6-41B0-B36F-D0238100950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 xmlns:a16="http://schemas.microsoft.com/office/drawing/2014/main" id="{E2D4B5AD-2066-42D3-86AA-2797B6F2DD8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 xmlns:a16="http://schemas.microsoft.com/office/drawing/2014/main" id="{D4FEDB6B-FA82-4F96-816F-CF77EC72B04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 xmlns:a16="http://schemas.microsoft.com/office/drawing/2014/main" id="{28058299-648A-43BB-B88F-512E3BAC4CF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 xmlns:a16="http://schemas.microsoft.com/office/drawing/2014/main" id="{3B2E2B0A-2F8A-4C64-87FD-8A058657AB7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 xmlns:a16="http://schemas.microsoft.com/office/drawing/2014/main" id="{A931BCCA-9B54-4891-B541-5692C4B15B7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 xmlns:a16="http://schemas.microsoft.com/office/drawing/2014/main" id="{31BAB5E9-D826-4619-B621-DE03D429D85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 xmlns:a16="http://schemas.microsoft.com/office/drawing/2014/main" id="{A665DBF2-9872-4EA8-857B-7ED426F8221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 xmlns:a16="http://schemas.microsoft.com/office/drawing/2014/main" id="{998522EB-604B-4FFC-A6A7-ABFFDAFF16E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2" name="テキスト ボックス 521">
          <a:extLst>
            <a:ext uri="{FF2B5EF4-FFF2-40B4-BE49-F238E27FC236}">
              <a16:creationId xmlns="" xmlns:a16="http://schemas.microsoft.com/office/drawing/2014/main" id="{29FFBED5-DD7D-42AC-9768-2744CD6AFAA1}"/>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a:extLst>
            <a:ext uri="{FF2B5EF4-FFF2-40B4-BE49-F238E27FC236}">
              <a16:creationId xmlns="" xmlns:a16="http://schemas.microsoft.com/office/drawing/2014/main" id="{80BD1337-89B6-4F07-B55B-48B88B0AFE4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a:extLst>
            <a:ext uri="{FF2B5EF4-FFF2-40B4-BE49-F238E27FC236}">
              <a16:creationId xmlns="" xmlns:a16="http://schemas.microsoft.com/office/drawing/2014/main" id="{53B45385-2DEA-4417-8733-09CFCF833454}"/>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a:extLst>
            <a:ext uri="{FF2B5EF4-FFF2-40B4-BE49-F238E27FC236}">
              <a16:creationId xmlns="" xmlns:a16="http://schemas.microsoft.com/office/drawing/2014/main" id="{7F4441B7-C8BC-49F2-A164-A5E3E0C91C8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a:extLst>
            <a:ext uri="{FF2B5EF4-FFF2-40B4-BE49-F238E27FC236}">
              <a16:creationId xmlns="" xmlns:a16="http://schemas.microsoft.com/office/drawing/2014/main" id="{5E05E92E-0DBE-4AFA-99D6-57E292BB90E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a:extLst>
            <a:ext uri="{FF2B5EF4-FFF2-40B4-BE49-F238E27FC236}">
              <a16:creationId xmlns="" xmlns:a16="http://schemas.microsoft.com/office/drawing/2014/main" id="{B3F21931-11D2-49A6-8EC8-3CCF23EEBAB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a:extLst>
            <a:ext uri="{FF2B5EF4-FFF2-40B4-BE49-F238E27FC236}">
              <a16:creationId xmlns="" xmlns:a16="http://schemas.microsoft.com/office/drawing/2014/main" id="{62B9DD31-9706-4A4E-8564-A1EF09E29CF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a:extLst>
            <a:ext uri="{FF2B5EF4-FFF2-40B4-BE49-F238E27FC236}">
              <a16:creationId xmlns="" xmlns:a16="http://schemas.microsoft.com/office/drawing/2014/main" id="{D7CA083F-CB58-4223-AE31-64ADCF477ED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a:extLst>
            <a:ext uri="{FF2B5EF4-FFF2-40B4-BE49-F238E27FC236}">
              <a16:creationId xmlns="" xmlns:a16="http://schemas.microsoft.com/office/drawing/2014/main" id="{C26E8BA7-8202-4D02-89D7-55DE74A1C2E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a:extLst>
            <a:ext uri="{FF2B5EF4-FFF2-40B4-BE49-F238E27FC236}">
              <a16:creationId xmlns="" xmlns:a16="http://schemas.microsoft.com/office/drawing/2014/main" id="{6A507A90-7A34-485C-AB7D-298D4E2D26C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a:extLst>
            <a:ext uri="{FF2B5EF4-FFF2-40B4-BE49-F238E27FC236}">
              <a16:creationId xmlns="" xmlns:a16="http://schemas.microsoft.com/office/drawing/2014/main" id="{B4160049-F94B-4C3B-83B7-C3B7A530848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a:extLst>
            <a:ext uri="{FF2B5EF4-FFF2-40B4-BE49-F238E27FC236}">
              <a16:creationId xmlns="" xmlns:a16="http://schemas.microsoft.com/office/drawing/2014/main" id="{98918C73-D00B-4B42-AD29-077988A3499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a:extLst>
            <a:ext uri="{FF2B5EF4-FFF2-40B4-BE49-F238E27FC236}">
              <a16:creationId xmlns="" xmlns:a16="http://schemas.microsoft.com/office/drawing/2014/main" id="{301CF3B5-EE63-42B5-B1CD-CECF216E3161}"/>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 xmlns:a16="http://schemas.microsoft.com/office/drawing/2014/main" id="{348821A0-63E4-4770-AC3C-7CF5B7ADB66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6" name="テキスト ボックス 535">
          <a:extLst>
            <a:ext uri="{FF2B5EF4-FFF2-40B4-BE49-F238E27FC236}">
              <a16:creationId xmlns="" xmlns:a16="http://schemas.microsoft.com/office/drawing/2014/main" id="{3EC1067D-A97D-40B3-A500-B9869DA9B7F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 xmlns:a16="http://schemas.microsoft.com/office/drawing/2014/main" id="{370D1B44-6C0D-4B6F-BCEC-1F1DF57E97C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112667</xdr:rowOff>
    </xdr:from>
    <xdr:to>
      <xdr:col>85</xdr:col>
      <xdr:colOff>126364</xdr:colOff>
      <xdr:row>64</xdr:row>
      <xdr:rowOff>71846</xdr:rowOff>
    </xdr:to>
    <xdr:cxnSp macro="">
      <xdr:nvCxnSpPr>
        <xdr:cNvPr id="538" name="直線コネクタ 537">
          <a:extLst>
            <a:ext uri="{FF2B5EF4-FFF2-40B4-BE49-F238E27FC236}">
              <a16:creationId xmlns="" xmlns:a16="http://schemas.microsoft.com/office/drawing/2014/main" id="{96F3632A-2209-46A4-B65D-63775A982A4D}"/>
            </a:ext>
          </a:extLst>
        </xdr:cNvPr>
        <xdr:cNvCxnSpPr/>
      </xdr:nvCxnSpPr>
      <xdr:spPr>
        <a:xfrm flipV="1">
          <a:off x="16318864" y="954241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539" name="【学校施設】&#10;有形固定資産減価償却率最小値テキスト">
          <a:extLst>
            <a:ext uri="{FF2B5EF4-FFF2-40B4-BE49-F238E27FC236}">
              <a16:creationId xmlns="" xmlns:a16="http://schemas.microsoft.com/office/drawing/2014/main" id="{945B285D-4837-4F7B-82FF-AB313DA9011F}"/>
            </a:ext>
          </a:extLst>
        </xdr:cNvPr>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540" name="直線コネクタ 539">
          <a:extLst>
            <a:ext uri="{FF2B5EF4-FFF2-40B4-BE49-F238E27FC236}">
              <a16:creationId xmlns="" xmlns:a16="http://schemas.microsoft.com/office/drawing/2014/main" id="{67469715-A9A8-43DE-A0F4-9A04A875F9B9}"/>
            </a:ext>
          </a:extLst>
        </xdr:cNvPr>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59344</xdr:rowOff>
    </xdr:from>
    <xdr:ext cx="405111" cy="259045"/>
    <xdr:sp macro="" textlink="">
      <xdr:nvSpPr>
        <xdr:cNvPr id="541" name="【学校施設】&#10;有形固定資産減価償却率最大値テキスト">
          <a:extLst>
            <a:ext uri="{FF2B5EF4-FFF2-40B4-BE49-F238E27FC236}">
              <a16:creationId xmlns="" xmlns:a16="http://schemas.microsoft.com/office/drawing/2014/main" id="{9EFC5C6E-A847-4A66-8A05-7A298459C86C}"/>
            </a:ext>
          </a:extLst>
        </xdr:cNvPr>
        <xdr:cNvSpPr txBox="1"/>
      </xdr:nvSpPr>
      <xdr:spPr>
        <a:xfrm>
          <a:off x="16357600" y="931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112667</xdr:rowOff>
    </xdr:from>
    <xdr:to>
      <xdr:col>86</xdr:col>
      <xdr:colOff>25400</xdr:colOff>
      <xdr:row>55</xdr:row>
      <xdr:rowOff>112667</xdr:rowOff>
    </xdr:to>
    <xdr:cxnSp macro="">
      <xdr:nvCxnSpPr>
        <xdr:cNvPr id="542" name="直線コネクタ 541">
          <a:extLst>
            <a:ext uri="{FF2B5EF4-FFF2-40B4-BE49-F238E27FC236}">
              <a16:creationId xmlns="" xmlns:a16="http://schemas.microsoft.com/office/drawing/2014/main" id="{53022EBF-E674-4B41-931E-AD8366794CC4}"/>
            </a:ext>
          </a:extLst>
        </xdr:cNvPr>
        <xdr:cNvCxnSpPr/>
      </xdr:nvCxnSpPr>
      <xdr:spPr>
        <a:xfrm>
          <a:off x="16230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79483</xdr:rowOff>
    </xdr:from>
    <xdr:ext cx="405111" cy="259045"/>
    <xdr:sp macro="" textlink="">
      <xdr:nvSpPr>
        <xdr:cNvPr id="543" name="【学校施設】&#10;有形固定資産減価償却率平均値テキスト">
          <a:extLst>
            <a:ext uri="{FF2B5EF4-FFF2-40B4-BE49-F238E27FC236}">
              <a16:creationId xmlns="" xmlns:a16="http://schemas.microsoft.com/office/drawing/2014/main" id="{847135C4-2ABA-429A-B5A7-F8B007129587}"/>
            </a:ext>
          </a:extLst>
        </xdr:cNvPr>
        <xdr:cNvSpPr txBox="1"/>
      </xdr:nvSpPr>
      <xdr:spPr>
        <a:xfrm>
          <a:off x="16357600" y="10195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544" name="フローチャート: 判断 543">
          <a:extLst>
            <a:ext uri="{FF2B5EF4-FFF2-40B4-BE49-F238E27FC236}">
              <a16:creationId xmlns="" xmlns:a16="http://schemas.microsoft.com/office/drawing/2014/main" id="{9795ADBC-3050-4A57-B13C-4A49CCEC2F09}"/>
            </a:ext>
          </a:extLst>
        </xdr:cNvPr>
        <xdr:cNvSpPr/>
      </xdr:nvSpPr>
      <xdr:spPr>
        <a:xfrm>
          <a:off x="162687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45" name="フローチャート: 判断 544">
          <a:extLst>
            <a:ext uri="{FF2B5EF4-FFF2-40B4-BE49-F238E27FC236}">
              <a16:creationId xmlns="" xmlns:a16="http://schemas.microsoft.com/office/drawing/2014/main" id="{E6C80922-0872-47EB-876E-9E6A180B3EFE}"/>
            </a:ext>
          </a:extLst>
        </xdr:cNvPr>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546" name="フローチャート: 判断 545">
          <a:extLst>
            <a:ext uri="{FF2B5EF4-FFF2-40B4-BE49-F238E27FC236}">
              <a16:creationId xmlns="" xmlns:a16="http://schemas.microsoft.com/office/drawing/2014/main" id="{AC105066-A097-43A1-8071-D82CB6D6FE73}"/>
            </a:ext>
          </a:extLst>
        </xdr:cNvPr>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56969</xdr:rowOff>
    </xdr:from>
    <xdr:to>
      <xdr:col>72</xdr:col>
      <xdr:colOff>38100</xdr:colOff>
      <xdr:row>60</xdr:row>
      <xdr:rowOff>158569</xdr:rowOff>
    </xdr:to>
    <xdr:sp macro="" textlink="">
      <xdr:nvSpPr>
        <xdr:cNvPr id="547" name="フローチャート: 判断 546">
          <a:extLst>
            <a:ext uri="{FF2B5EF4-FFF2-40B4-BE49-F238E27FC236}">
              <a16:creationId xmlns="" xmlns:a16="http://schemas.microsoft.com/office/drawing/2014/main" id="{CC3C9FE1-1A32-4C14-A8C8-7C7F7889E24C}"/>
            </a:ext>
          </a:extLst>
        </xdr:cNvPr>
        <xdr:cNvSpPr/>
      </xdr:nvSpPr>
      <xdr:spPr>
        <a:xfrm>
          <a:off x="13652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 xmlns:a16="http://schemas.microsoft.com/office/drawing/2014/main" id="{BE0D2D32-2665-4B28-898E-ABEED963601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 xmlns:a16="http://schemas.microsoft.com/office/drawing/2014/main" id="{4C276BE4-7C02-4968-9A13-5419404D975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 xmlns:a16="http://schemas.microsoft.com/office/drawing/2014/main" id="{BE7E4BB9-7AC4-4F34-B020-4B7B203A834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 xmlns:a16="http://schemas.microsoft.com/office/drawing/2014/main" id="{18345100-74C8-4B41-94B3-015FEA2085F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 xmlns:a16="http://schemas.microsoft.com/office/drawing/2014/main" id="{5C86F4F9-555A-42FC-BCEE-18BAD0A409C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27577</xdr:rowOff>
    </xdr:from>
    <xdr:to>
      <xdr:col>81</xdr:col>
      <xdr:colOff>101600</xdr:colOff>
      <xdr:row>60</xdr:row>
      <xdr:rowOff>129177</xdr:rowOff>
    </xdr:to>
    <xdr:sp macro="" textlink="">
      <xdr:nvSpPr>
        <xdr:cNvPr id="553" name="楕円 552">
          <a:extLst>
            <a:ext uri="{FF2B5EF4-FFF2-40B4-BE49-F238E27FC236}">
              <a16:creationId xmlns="" xmlns:a16="http://schemas.microsoft.com/office/drawing/2014/main" id="{2FC9968A-544E-44BD-A46B-FD3C8724EC0B}"/>
            </a:ext>
          </a:extLst>
        </xdr:cNvPr>
        <xdr:cNvSpPr/>
      </xdr:nvSpPr>
      <xdr:spPr>
        <a:xfrm>
          <a:off x="15430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70031</xdr:rowOff>
    </xdr:from>
    <xdr:to>
      <xdr:col>76</xdr:col>
      <xdr:colOff>165100</xdr:colOff>
      <xdr:row>61</xdr:row>
      <xdr:rowOff>181</xdr:rowOff>
    </xdr:to>
    <xdr:sp macro="" textlink="">
      <xdr:nvSpPr>
        <xdr:cNvPr id="554" name="楕円 553">
          <a:extLst>
            <a:ext uri="{FF2B5EF4-FFF2-40B4-BE49-F238E27FC236}">
              <a16:creationId xmlns="" xmlns:a16="http://schemas.microsoft.com/office/drawing/2014/main" id="{2E340C9F-454E-4D3A-9185-B007933CC1EB}"/>
            </a:ext>
          </a:extLst>
        </xdr:cNvPr>
        <xdr:cNvSpPr/>
      </xdr:nvSpPr>
      <xdr:spPr>
        <a:xfrm>
          <a:off x="14541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78377</xdr:rowOff>
    </xdr:from>
    <xdr:to>
      <xdr:col>81</xdr:col>
      <xdr:colOff>50800</xdr:colOff>
      <xdr:row>60</xdr:row>
      <xdr:rowOff>120831</xdr:rowOff>
    </xdr:to>
    <xdr:cxnSp macro="">
      <xdr:nvCxnSpPr>
        <xdr:cNvPr id="555" name="直線コネクタ 554">
          <a:extLst>
            <a:ext uri="{FF2B5EF4-FFF2-40B4-BE49-F238E27FC236}">
              <a16:creationId xmlns="" xmlns:a16="http://schemas.microsoft.com/office/drawing/2014/main" id="{F4715877-4DEE-44AB-A980-7CC18AB44EBB}"/>
            </a:ext>
          </a:extLst>
        </xdr:cNvPr>
        <xdr:cNvCxnSpPr/>
      </xdr:nvCxnSpPr>
      <xdr:spPr>
        <a:xfrm flipV="1">
          <a:off x="14592300" y="1036537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76563</xdr:rowOff>
    </xdr:from>
    <xdr:to>
      <xdr:col>72</xdr:col>
      <xdr:colOff>38100</xdr:colOff>
      <xdr:row>63</xdr:row>
      <xdr:rowOff>6713</xdr:rowOff>
    </xdr:to>
    <xdr:sp macro="" textlink="">
      <xdr:nvSpPr>
        <xdr:cNvPr id="556" name="楕円 555">
          <a:extLst>
            <a:ext uri="{FF2B5EF4-FFF2-40B4-BE49-F238E27FC236}">
              <a16:creationId xmlns="" xmlns:a16="http://schemas.microsoft.com/office/drawing/2014/main" id="{DBD61EE5-71A9-43AE-94A2-02D82751DD41}"/>
            </a:ext>
          </a:extLst>
        </xdr:cNvPr>
        <xdr:cNvSpPr/>
      </xdr:nvSpPr>
      <xdr:spPr>
        <a:xfrm>
          <a:off x="13652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120831</xdr:rowOff>
    </xdr:from>
    <xdr:to>
      <xdr:col>76</xdr:col>
      <xdr:colOff>114300</xdr:colOff>
      <xdr:row>62</xdr:row>
      <xdr:rowOff>127363</xdr:rowOff>
    </xdr:to>
    <xdr:cxnSp macro="">
      <xdr:nvCxnSpPr>
        <xdr:cNvPr id="557" name="直線コネクタ 556">
          <a:extLst>
            <a:ext uri="{FF2B5EF4-FFF2-40B4-BE49-F238E27FC236}">
              <a16:creationId xmlns="" xmlns:a16="http://schemas.microsoft.com/office/drawing/2014/main" id="{1656121E-9A1F-4707-9C64-332FBAFD01F3}"/>
            </a:ext>
          </a:extLst>
        </xdr:cNvPr>
        <xdr:cNvCxnSpPr/>
      </xdr:nvCxnSpPr>
      <xdr:spPr>
        <a:xfrm flipV="1">
          <a:off x="13703300" y="10407831"/>
          <a:ext cx="889000" cy="34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558" name="n_1aveValue【学校施設】&#10;有形固定資産減価償却率">
          <a:extLst>
            <a:ext uri="{FF2B5EF4-FFF2-40B4-BE49-F238E27FC236}">
              <a16:creationId xmlns="" xmlns:a16="http://schemas.microsoft.com/office/drawing/2014/main" id="{908FD7A1-329A-4F1E-A5C3-E17AC0339A1F}"/>
            </a:ext>
          </a:extLst>
        </xdr:cNvPr>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77124</xdr:rowOff>
    </xdr:from>
    <xdr:ext cx="405111" cy="259045"/>
    <xdr:sp macro="" textlink="">
      <xdr:nvSpPr>
        <xdr:cNvPr id="559" name="n_2aveValue【学校施設】&#10;有形固定資産減価償却率">
          <a:extLst>
            <a:ext uri="{FF2B5EF4-FFF2-40B4-BE49-F238E27FC236}">
              <a16:creationId xmlns="" xmlns:a16="http://schemas.microsoft.com/office/drawing/2014/main" id="{48EC10BC-BF46-4D3D-A2BD-D6727CFA01E9}"/>
            </a:ext>
          </a:extLst>
        </xdr:cNvPr>
        <xdr:cNvSpPr txBox="1"/>
      </xdr:nvSpPr>
      <xdr:spPr>
        <a:xfrm>
          <a:off x="14389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3646</xdr:rowOff>
    </xdr:from>
    <xdr:ext cx="405111" cy="259045"/>
    <xdr:sp macro="" textlink="">
      <xdr:nvSpPr>
        <xdr:cNvPr id="560" name="n_3aveValue【学校施設】&#10;有形固定資産減価償却率">
          <a:extLst>
            <a:ext uri="{FF2B5EF4-FFF2-40B4-BE49-F238E27FC236}">
              <a16:creationId xmlns="" xmlns:a16="http://schemas.microsoft.com/office/drawing/2014/main" id="{6238D54B-1E60-4D94-8A4B-7EA8223F71BC}"/>
            </a:ext>
          </a:extLst>
        </xdr:cNvPr>
        <xdr:cNvSpPr txBox="1"/>
      </xdr:nvSpPr>
      <xdr:spPr>
        <a:xfrm>
          <a:off x="13500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120304</xdr:rowOff>
    </xdr:from>
    <xdr:ext cx="405111" cy="259045"/>
    <xdr:sp macro="" textlink="">
      <xdr:nvSpPr>
        <xdr:cNvPr id="561" name="n_1mainValue【学校施設】&#10;有形固定資産減価償却率">
          <a:extLst>
            <a:ext uri="{FF2B5EF4-FFF2-40B4-BE49-F238E27FC236}">
              <a16:creationId xmlns="" xmlns:a16="http://schemas.microsoft.com/office/drawing/2014/main" id="{59B2305C-0B71-48EA-BC3D-EDE955794FBC}"/>
            </a:ext>
          </a:extLst>
        </xdr:cNvPr>
        <xdr:cNvSpPr txBox="1"/>
      </xdr:nvSpPr>
      <xdr:spPr>
        <a:xfrm>
          <a:off x="15266044"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162758</xdr:rowOff>
    </xdr:from>
    <xdr:ext cx="405111" cy="259045"/>
    <xdr:sp macro="" textlink="">
      <xdr:nvSpPr>
        <xdr:cNvPr id="562" name="n_2mainValue【学校施設】&#10;有形固定資産減価償却率">
          <a:extLst>
            <a:ext uri="{FF2B5EF4-FFF2-40B4-BE49-F238E27FC236}">
              <a16:creationId xmlns="" xmlns:a16="http://schemas.microsoft.com/office/drawing/2014/main" id="{C8A089BD-5EB9-41EC-AD0B-76A79DDABA18}"/>
            </a:ext>
          </a:extLst>
        </xdr:cNvPr>
        <xdr:cNvSpPr txBox="1"/>
      </xdr:nvSpPr>
      <xdr:spPr>
        <a:xfrm>
          <a:off x="14389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169290</xdr:rowOff>
    </xdr:from>
    <xdr:ext cx="405111" cy="259045"/>
    <xdr:sp macro="" textlink="">
      <xdr:nvSpPr>
        <xdr:cNvPr id="563" name="n_3mainValue【学校施設】&#10;有形固定資産減価償却率">
          <a:extLst>
            <a:ext uri="{FF2B5EF4-FFF2-40B4-BE49-F238E27FC236}">
              <a16:creationId xmlns="" xmlns:a16="http://schemas.microsoft.com/office/drawing/2014/main" id="{8A0B2B30-A0AB-4F7F-BEE9-BEE32B8B0538}"/>
            </a:ext>
          </a:extLst>
        </xdr:cNvPr>
        <xdr:cNvSpPr txBox="1"/>
      </xdr:nvSpPr>
      <xdr:spPr>
        <a:xfrm>
          <a:off x="13500744" y="1079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 xmlns:a16="http://schemas.microsoft.com/office/drawing/2014/main" id="{8C416501-BF89-41D5-AD1B-0054A8FE3CA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 xmlns:a16="http://schemas.microsoft.com/office/drawing/2014/main" id="{4258C885-DCF0-4722-A135-046B5EFCFF8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 xmlns:a16="http://schemas.microsoft.com/office/drawing/2014/main" id="{6872111A-2BA1-4E01-97C1-D83C587442B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 xmlns:a16="http://schemas.microsoft.com/office/drawing/2014/main" id="{79E03102-1061-44D3-A058-1CEEAB4F8A4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 xmlns:a16="http://schemas.microsoft.com/office/drawing/2014/main" id="{481085CD-7EED-4BE6-8647-02A9BF3C2B7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 xmlns:a16="http://schemas.microsoft.com/office/drawing/2014/main" id="{8719110A-4FB0-4EE8-911D-9D5053C3370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 xmlns:a16="http://schemas.microsoft.com/office/drawing/2014/main" id="{897BBA80-E865-4449-B6CF-4097D51F79E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 xmlns:a16="http://schemas.microsoft.com/office/drawing/2014/main" id="{2739A838-C720-48C9-98DA-E7F45ADE615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 xmlns:a16="http://schemas.microsoft.com/office/drawing/2014/main" id="{C507E9FB-5DEB-4825-8C63-43D44BBD3A7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 xmlns:a16="http://schemas.microsoft.com/office/drawing/2014/main" id="{F38C2DA0-31F5-407C-A71E-BBAE628C7CC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 xmlns:a16="http://schemas.microsoft.com/office/drawing/2014/main" id="{8FD18A2A-1857-41C6-94BA-3A22BB76F71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5" name="直線コネクタ 574">
          <a:extLst>
            <a:ext uri="{FF2B5EF4-FFF2-40B4-BE49-F238E27FC236}">
              <a16:creationId xmlns="" xmlns:a16="http://schemas.microsoft.com/office/drawing/2014/main" id="{3FFE3440-E5CB-4258-9C40-31E4C4A207D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6" name="テキスト ボックス 575">
          <a:extLst>
            <a:ext uri="{FF2B5EF4-FFF2-40B4-BE49-F238E27FC236}">
              <a16:creationId xmlns="" xmlns:a16="http://schemas.microsoft.com/office/drawing/2014/main" id="{FF9DF681-3CA6-4B3C-882A-7DD23592106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7" name="直線コネクタ 576">
          <a:extLst>
            <a:ext uri="{FF2B5EF4-FFF2-40B4-BE49-F238E27FC236}">
              <a16:creationId xmlns="" xmlns:a16="http://schemas.microsoft.com/office/drawing/2014/main" id="{B2A7405F-A32D-4E49-B8DD-5EFC8C60A58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8" name="テキスト ボックス 577">
          <a:extLst>
            <a:ext uri="{FF2B5EF4-FFF2-40B4-BE49-F238E27FC236}">
              <a16:creationId xmlns="" xmlns:a16="http://schemas.microsoft.com/office/drawing/2014/main" id="{D7A3EB07-742F-4967-9ECE-B5642D2CA81B}"/>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9" name="直線コネクタ 578">
          <a:extLst>
            <a:ext uri="{FF2B5EF4-FFF2-40B4-BE49-F238E27FC236}">
              <a16:creationId xmlns="" xmlns:a16="http://schemas.microsoft.com/office/drawing/2014/main" id="{D3369A5F-09D0-427F-A4E8-ED8A86A25BB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0" name="テキスト ボックス 579">
          <a:extLst>
            <a:ext uri="{FF2B5EF4-FFF2-40B4-BE49-F238E27FC236}">
              <a16:creationId xmlns="" xmlns:a16="http://schemas.microsoft.com/office/drawing/2014/main" id="{B52E130F-217D-40B8-A694-4809220315B4}"/>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1" name="直線コネクタ 580">
          <a:extLst>
            <a:ext uri="{FF2B5EF4-FFF2-40B4-BE49-F238E27FC236}">
              <a16:creationId xmlns="" xmlns:a16="http://schemas.microsoft.com/office/drawing/2014/main" id="{B6B7D415-857C-497B-A309-A2F0CC553AA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2" name="テキスト ボックス 581">
          <a:extLst>
            <a:ext uri="{FF2B5EF4-FFF2-40B4-BE49-F238E27FC236}">
              <a16:creationId xmlns="" xmlns:a16="http://schemas.microsoft.com/office/drawing/2014/main" id="{B378275A-A2D6-4080-911D-DF3DA2C8886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a:extLst>
            <a:ext uri="{FF2B5EF4-FFF2-40B4-BE49-F238E27FC236}">
              <a16:creationId xmlns="" xmlns:a16="http://schemas.microsoft.com/office/drawing/2014/main" id="{439E1153-07B7-4FF2-80CB-8CDC022040F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a:extLst>
            <a:ext uri="{FF2B5EF4-FFF2-40B4-BE49-F238E27FC236}">
              <a16:creationId xmlns="" xmlns:a16="http://schemas.microsoft.com/office/drawing/2014/main" id="{54A21EEC-86BF-4A28-87C3-C2EBCD6B17D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a:extLst>
            <a:ext uri="{FF2B5EF4-FFF2-40B4-BE49-F238E27FC236}">
              <a16:creationId xmlns="" xmlns:a16="http://schemas.microsoft.com/office/drawing/2014/main" id="{7A459DA2-106F-44EE-8FC6-89C607F069D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45263</xdr:rowOff>
    </xdr:from>
    <xdr:to>
      <xdr:col>116</xdr:col>
      <xdr:colOff>62864</xdr:colOff>
      <xdr:row>64</xdr:row>
      <xdr:rowOff>54864</xdr:rowOff>
    </xdr:to>
    <xdr:cxnSp macro="">
      <xdr:nvCxnSpPr>
        <xdr:cNvPr id="586" name="直線コネクタ 585">
          <a:extLst>
            <a:ext uri="{FF2B5EF4-FFF2-40B4-BE49-F238E27FC236}">
              <a16:creationId xmlns="" xmlns:a16="http://schemas.microsoft.com/office/drawing/2014/main" id="{8B0E4B7E-5CBB-4F39-AAE1-A433023E195F}"/>
            </a:ext>
          </a:extLst>
        </xdr:cNvPr>
        <xdr:cNvCxnSpPr/>
      </xdr:nvCxnSpPr>
      <xdr:spPr>
        <a:xfrm flipV="1">
          <a:off x="22160864" y="9475013"/>
          <a:ext cx="0" cy="1552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587" name="【学校施設】&#10;一人当たり面積最小値テキスト">
          <a:extLst>
            <a:ext uri="{FF2B5EF4-FFF2-40B4-BE49-F238E27FC236}">
              <a16:creationId xmlns="" xmlns:a16="http://schemas.microsoft.com/office/drawing/2014/main" id="{84CE8CBE-F4B0-4C92-B184-F6F1054133FA}"/>
            </a:ext>
          </a:extLst>
        </xdr:cNvPr>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88" name="直線コネクタ 587">
          <a:extLst>
            <a:ext uri="{FF2B5EF4-FFF2-40B4-BE49-F238E27FC236}">
              <a16:creationId xmlns="" xmlns:a16="http://schemas.microsoft.com/office/drawing/2014/main" id="{1A33F4B6-5CE8-4EFE-8000-54B0FE0D7B99}"/>
            </a:ext>
          </a:extLst>
        </xdr:cNvPr>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163390</xdr:rowOff>
    </xdr:from>
    <xdr:ext cx="469744" cy="259045"/>
    <xdr:sp macro="" textlink="">
      <xdr:nvSpPr>
        <xdr:cNvPr id="589" name="【学校施設】&#10;一人当たり面積最大値テキスト">
          <a:extLst>
            <a:ext uri="{FF2B5EF4-FFF2-40B4-BE49-F238E27FC236}">
              <a16:creationId xmlns="" xmlns:a16="http://schemas.microsoft.com/office/drawing/2014/main" id="{F1D30290-4032-49A3-9803-21C0A02F8F2A}"/>
            </a:ext>
          </a:extLst>
        </xdr:cNvPr>
        <xdr:cNvSpPr txBox="1"/>
      </xdr:nvSpPr>
      <xdr:spPr>
        <a:xfrm>
          <a:off x="22199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45263</xdr:rowOff>
    </xdr:from>
    <xdr:to>
      <xdr:col>116</xdr:col>
      <xdr:colOff>152400</xdr:colOff>
      <xdr:row>55</xdr:row>
      <xdr:rowOff>45263</xdr:rowOff>
    </xdr:to>
    <xdr:cxnSp macro="">
      <xdr:nvCxnSpPr>
        <xdr:cNvPr id="590" name="直線コネクタ 589">
          <a:extLst>
            <a:ext uri="{FF2B5EF4-FFF2-40B4-BE49-F238E27FC236}">
              <a16:creationId xmlns="" xmlns:a16="http://schemas.microsoft.com/office/drawing/2014/main" id="{7B2744B0-8350-4368-A58C-9CE0D7F0C7C9}"/>
            </a:ext>
          </a:extLst>
        </xdr:cNvPr>
        <xdr:cNvCxnSpPr/>
      </xdr:nvCxnSpPr>
      <xdr:spPr>
        <a:xfrm>
          <a:off x="22072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137024</xdr:rowOff>
    </xdr:from>
    <xdr:ext cx="469744" cy="259045"/>
    <xdr:sp macro="" textlink="">
      <xdr:nvSpPr>
        <xdr:cNvPr id="591" name="【学校施設】&#10;一人当たり面積平均値テキスト">
          <a:extLst>
            <a:ext uri="{FF2B5EF4-FFF2-40B4-BE49-F238E27FC236}">
              <a16:creationId xmlns="" xmlns:a16="http://schemas.microsoft.com/office/drawing/2014/main" id="{2EE25C8D-E2CB-4420-A62A-924A6EC3EF22}"/>
            </a:ext>
          </a:extLst>
        </xdr:cNvPr>
        <xdr:cNvSpPr txBox="1"/>
      </xdr:nvSpPr>
      <xdr:spPr>
        <a:xfrm>
          <a:off x="22199600" y="10766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158597</xdr:rowOff>
    </xdr:from>
    <xdr:to>
      <xdr:col>116</xdr:col>
      <xdr:colOff>114300</xdr:colOff>
      <xdr:row>63</xdr:row>
      <xdr:rowOff>88747</xdr:rowOff>
    </xdr:to>
    <xdr:sp macro="" textlink="">
      <xdr:nvSpPr>
        <xdr:cNvPr id="592" name="フローチャート: 判断 591">
          <a:extLst>
            <a:ext uri="{FF2B5EF4-FFF2-40B4-BE49-F238E27FC236}">
              <a16:creationId xmlns="" xmlns:a16="http://schemas.microsoft.com/office/drawing/2014/main" id="{25374775-4A13-424C-8D35-DE5D465F0C72}"/>
            </a:ext>
          </a:extLst>
        </xdr:cNvPr>
        <xdr:cNvSpPr/>
      </xdr:nvSpPr>
      <xdr:spPr>
        <a:xfrm>
          <a:off x="22110700" y="107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169113</xdr:rowOff>
    </xdr:from>
    <xdr:to>
      <xdr:col>112</xdr:col>
      <xdr:colOff>38100</xdr:colOff>
      <xdr:row>63</xdr:row>
      <xdr:rowOff>99263</xdr:rowOff>
    </xdr:to>
    <xdr:sp macro="" textlink="">
      <xdr:nvSpPr>
        <xdr:cNvPr id="593" name="フローチャート: 判断 592">
          <a:extLst>
            <a:ext uri="{FF2B5EF4-FFF2-40B4-BE49-F238E27FC236}">
              <a16:creationId xmlns="" xmlns:a16="http://schemas.microsoft.com/office/drawing/2014/main" id="{D2BEB8FE-E2DB-4536-A998-1BA91A837698}"/>
            </a:ext>
          </a:extLst>
        </xdr:cNvPr>
        <xdr:cNvSpPr/>
      </xdr:nvSpPr>
      <xdr:spPr>
        <a:xfrm>
          <a:off x="21272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5435</xdr:rowOff>
    </xdr:from>
    <xdr:to>
      <xdr:col>107</xdr:col>
      <xdr:colOff>101600</xdr:colOff>
      <xdr:row>63</xdr:row>
      <xdr:rowOff>107035</xdr:rowOff>
    </xdr:to>
    <xdr:sp macro="" textlink="">
      <xdr:nvSpPr>
        <xdr:cNvPr id="594" name="フローチャート: 判断 593">
          <a:extLst>
            <a:ext uri="{FF2B5EF4-FFF2-40B4-BE49-F238E27FC236}">
              <a16:creationId xmlns="" xmlns:a16="http://schemas.microsoft.com/office/drawing/2014/main" id="{67BCDB21-C25E-4A5B-8135-DE7D4055C61E}"/>
            </a:ext>
          </a:extLst>
        </xdr:cNvPr>
        <xdr:cNvSpPr/>
      </xdr:nvSpPr>
      <xdr:spPr>
        <a:xfrm>
          <a:off x="20383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52527</xdr:rowOff>
    </xdr:from>
    <xdr:to>
      <xdr:col>102</xdr:col>
      <xdr:colOff>165100</xdr:colOff>
      <xdr:row>63</xdr:row>
      <xdr:rowOff>154127</xdr:rowOff>
    </xdr:to>
    <xdr:sp macro="" textlink="">
      <xdr:nvSpPr>
        <xdr:cNvPr id="595" name="フローチャート: 判断 594">
          <a:extLst>
            <a:ext uri="{FF2B5EF4-FFF2-40B4-BE49-F238E27FC236}">
              <a16:creationId xmlns="" xmlns:a16="http://schemas.microsoft.com/office/drawing/2014/main" id="{DE160B14-3F59-42E0-809F-9EDE80D03BF4}"/>
            </a:ext>
          </a:extLst>
        </xdr:cNvPr>
        <xdr:cNvSpPr/>
      </xdr:nvSpPr>
      <xdr:spPr>
        <a:xfrm>
          <a:off x="19494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a:extLst>
            <a:ext uri="{FF2B5EF4-FFF2-40B4-BE49-F238E27FC236}">
              <a16:creationId xmlns="" xmlns:a16="http://schemas.microsoft.com/office/drawing/2014/main" id="{9A5C6DA4-F714-48E6-A4F5-3E8CD7752B1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a:extLst>
            <a:ext uri="{FF2B5EF4-FFF2-40B4-BE49-F238E27FC236}">
              <a16:creationId xmlns="" xmlns:a16="http://schemas.microsoft.com/office/drawing/2014/main" id="{2BFAA8DE-6569-410C-81D8-D17BAE0237A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a:extLst>
            <a:ext uri="{FF2B5EF4-FFF2-40B4-BE49-F238E27FC236}">
              <a16:creationId xmlns="" xmlns:a16="http://schemas.microsoft.com/office/drawing/2014/main" id="{01F67CC7-1E62-4DA6-8A6F-BB56EDD2ACB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a:extLst>
            <a:ext uri="{FF2B5EF4-FFF2-40B4-BE49-F238E27FC236}">
              <a16:creationId xmlns="" xmlns:a16="http://schemas.microsoft.com/office/drawing/2014/main" id="{DDAB3AD3-2763-4CBE-AE9A-ED074AF1610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a:extLst>
            <a:ext uri="{FF2B5EF4-FFF2-40B4-BE49-F238E27FC236}">
              <a16:creationId xmlns="" xmlns:a16="http://schemas.microsoft.com/office/drawing/2014/main" id="{0DC4139C-EC3D-45C5-92D5-87E6103B7EB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124764</xdr:rowOff>
    </xdr:from>
    <xdr:to>
      <xdr:col>112</xdr:col>
      <xdr:colOff>38100</xdr:colOff>
      <xdr:row>64</xdr:row>
      <xdr:rowOff>54914</xdr:rowOff>
    </xdr:to>
    <xdr:sp macro="" textlink="">
      <xdr:nvSpPr>
        <xdr:cNvPr id="601" name="楕円 600">
          <a:extLst>
            <a:ext uri="{FF2B5EF4-FFF2-40B4-BE49-F238E27FC236}">
              <a16:creationId xmlns="" xmlns:a16="http://schemas.microsoft.com/office/drawing/2014/main" id="{87FCC7A2-D8A2-4A45-8421-2EF4B07AA167}"/>
            </a:ext>
          </a:extLst>
        </xdr:cNvPr>
        <xdr:cNvSpPr/>
      </xdr:nvSpPr>
      <xdr:spPr>
        <a:xfrm>
          <a:off x="21272500" y="1092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124764</xdr:rowOff>
    </xdr:from>
    <xdr:to>
      <xdr:col>107</xdr:col>
      <xdr:colOff>101600</xdr:colOff>
      <xdr:row>64</xdr:row>
      <xdr:rowOff>54914</xdr:rowOff>
    </xdr:to>
    <xdr:sp macro="" textlink="">
      <xdr:nvSpPr>
        <xdr:cNvPr id="602" name="楕円 601">
          <a:extLst>
            <a:ext uri="{FF2B5EF4-FFF2-40B4-BE49-F238E27FC236}">
              <a16:creationId xmlns="" xmlns:a16="http://schemas.microsoft.com/office/drawing/2014/main" id="{84E9D205-00D5-49E7-A76C-117969D5C913}"/>
            </a:ext>
          </a:extLst>
        </xdr:cNvPr>
        <xdr:cNvSpPr/>
      </xdr:nvSpPr>
      <xdr:spPr>
        <a:xfrm>
          <a:off x="20383500" y="1092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4114</xdr:rowOff>
    </xdr:from>
    <xdr:to>
      <xdr:col>111</xdr:col>
      <xdr:colOff>177800</xdr:colOff>
      <xdr:row>64</xdr:row>
      <xdr:rowOff>4114</xdr:rowOff>
    </xdr:to>
    <xdr:cxnSp macro="">
      <xdr:nvCxnSpPr>
        <xdr:cNvPr id="603" name="直線コネクタ 602">
          <a:extLst>
            <a:ext uri="{FF2B5EF4-FFF2-40B4-BE49-F238E27FC236}">
              <a16:creationId xmlns="" xmlns:a16="http://schemas.microsoft.com/office/drawing/2014/main" id="{7ADF368D-94BE-4F3D-AE79-187EBBE190D1}"/>
            </a:ext>
          </a:extLst>
        </xdr:cNvPr>
        <xdr:cNvCxnSpPr/>
      </xdr:nvCxnSpPr>
      <xdr:spPr>
        <a:xfrm>
          <a:off x="20434300" y="109769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120193</xdr:rowOff>
    </xdr:from>
    <xdr:to>
      <xdr:col>102</xdr:col>
      <xdr:colOff>165100</xdr:colOff>
      <xdr:row>64</xdr:row>
      <xdr:rowOff>50343</xdr:rowOff>
    </xdr:to>
    <xdr:sp macro="" textlink="">
      <xdr:nvSpPr>
        <xdr:cNvPr id="604" name="楕円 603">
          <a:extLst>
            <a:ext uri="{FF2B5EF4-FFF2-40B4-BE49-F238E27FC236}">
              <a16:creationId xmlns="" xmlns:a16="http://schemas.microsoft.com/office/drawing/2014/main" id="{4FCA240E-2289-4658-9128-44006787A962}"/>
            </a:ext>
          </a:extLst>
        </xdr:cNvPr>
        <xdr:cNvSpPr/>
      </xdr:nvSpPr>
      <xdr:spPr>
        <a:xfrm>
          <a:off x="19494500" y="1092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170993</xdr:rowOff>
    </xdr:from>
    <xdr:to>
      <xdr:col>107</xdr:col>
      <xdr:colOff>50800</xdr:colOff>
      <xdr:row>64</xdr:row>
      <xdr:rowOff>4114</xdr:rowOff>
    </xdr:to>
    <xdr:cxnSp macro="">
      <xdr:nvCxnSpPr>
        <xdr:cNvPr id="605" name="直線コネクタ 604">
          <a:extLst>
            <a:ext uri="{FF2B5EF4-FFF2-40B4-BE49-F238E27FC236}">
              <a16:creationId xmlns="" xmlns:a16="http://schemas.microsoft.com/office/drawing/2014/main" id="{25A80148-4A14-4CA9-9A2C-F6EA1AC612C4}"/>
            </a:ext>
          </a:extLst>
        </xdr:cNvPr>
        <xdr:cNvCxnSpPr/>
      </xdr:nvCxnSpPr>
      <xdr:spPr>
        <a:xfrm>
          <a:off x="19545300" y="10972343"/>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115790</xdr:rowOff>
    </xdr:from>
    <xdr:ext cx="469744" cy="259045"/>
    <xdr:sp macro="" textlink="">
      <xdr:nvSpPr>
        <xdr:cNvPr id="606" name="n_1aveValue【学校施設】&#10;一人当たり面積">
          <a:extLst>
            <a:ext uri="{FF2B5EF4-FFF2-40B4-BE49-F238E27FC236}">
              <a16:creationId xmlns="" xmlns:a16="http://schemas.microsoft.com/office/drawing/2014/main" id="{F359F282-FC6A-4B97-8279-B244C019A97F}"/>
            </a:ext>
          </a:extLst>
        </xdr:cNvPr>
        <xdr:cNvSpPr txBox="1"/>
      </xdr:nvSpPr>
      <xdr:spPr>
        <a:xfrm>
          <a:off x="210757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123562</xdr:rowOff>
    </xdr:from>
    <xdr:ext cx="469744" cy="259045"/>
    <xdr:sp macro="" textlink="">
      <xdr:nvSpPr>
        <xdr:cNvPr id="607" name="n_2aveValue【学校施設】&#10;一人当たり面積">
          <a:extLst>
            <a:ext uri="{FF2B5EF4-FFF2-40B4-BE49-F238E27FC236}">
              <a16:creationId xmlns="" xmlns:a16="http://schemas.microsoft.com/office/drawing/2014/main" id="{4B35CB0A-6507-4DC7-B6BB-929E86824A99}"/>
            </a:ext>
          </a:extLst>
        </xdr:cNvPr>
        <xdr:cNvSpPr txBox="1"/>
      </xdr:nvSpPr>
      <xdr:spPr>
        <a:xfrm>
          <a:off x="20199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170654</xdr:rowOff>
    </xdr:from>
    <xdr:ext cx="469744" cy="259045"/>
    <xdr:sp macro="" textlink="">
      <xdr:nvSpPr>
        <xdr:cNvPr id="608" name="n_3aveValue【学校施設】&#10;一人当たり面積">
          <a:extLst>
            <a:ext uri="{FF2B5EF4-FFF2-40B4-BE49-F238E27FC236}">
              <a16:creationId xmlns="" xmlns:a16="http://schemas.microsoft.com/office/drawing/2014/main" id="{AD35F324-9DE8-44B4-92DA-7891C7F5EAE5}"/>
            </a:ext>
          </a:extLst>
        </xdr:cNvPr>
        <xdr:cNvSpPr txBox="1"/>
      </xdr:nvSpPr>
      <xdr:spPr>
        <a:xfrm>
          <a:off x="19310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46041</xdr:rowOff>
    </xdr:from>
    <xdr:ext cx="469744" cy="259045"/>
    <xdr:sp macro="" textlink="">
      <xdr:nvSpPr>
        <xdr:cNvPr id="609" name="n_1mainValue【学校施設】&#10;一人当たり面積">
          <a:extLst>
            <a:ext uri="{FF2B5EF4-FFF2-40B4-BE49-F238E27FC236}">
              <a16:creationId xmlns="" xmlns:a16="http://schemas.microsoft.com/office/drawing/2014/main" id="{CC440540-69F4-4343-B31E-98E67F41976C}"/>
            </a:ext>
          </a:extLst>
        </xdr:cNvPr>
        <xdr:cNvSpPr txBox="1"/>
      </xdr:nvSpPr>
      <xdr:spPr>
        <a:xfrm>
          <a:off x="21075727" y="1101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46041</xdr:rowOff>
    </xdr:from>
    <xdr:ext cx="469744" cy="259045"/>
    <xdr:sp macro="" textlink="">
      <xdr:nvSpPr>
        <xdr:cNvPr id="610" name="n_2mainValue【学校施設】&#10;一人当たり面積">
          <a:extLst>
            <a:ext uri="{FF2B5EF4-FFF2-40B4-BE49-F238E27FC236}">
              <a16:creationId xmlns="" xmlns:a16="http://schemas.microsoft.com/office/drawing/2014/main" id="{DB91D723-3E0D-4045-8ED3-0FAD58F50D36}"/>
            </a:ext>
          </a:extLst>
        </xdr:cNvPr>
        <xdr:cNvSpPr txBox="1"/>
      </xdr:nvSpPr>
      <xdr:spPr>
        <a:xfrm>
          <a:off x="20199427" y="1101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41470</xdr:rowOff>
    </xdr:from>
    <xdr:ext cx="469744" cy="259045"/>
    <xdr:sp macro="" textlink="">
      <xdr:nvSpPr>
        <xdr:cNvPr id="611" name="n_3mainValue【学校施設】&#10;一人当たり面積">
          <a:extLst>
            <a:ext uri="{FF2B5EF4-FFF2-40B4-BE49-F238E27FC236}">
              <a16:creationId xmlns="" xmlns:a16="http://schemas.microsoft.com/office/drawing/2014/main" id="{FE6B3358-89A0-40F8-8FDD-8F1E1037341B}"/>
            </a:ext>
          </a:extLst>
        </xdr:cNvPr>
        <xdr:cNvSpPr txBox="1"/>
      </xdr:nvSpPr>
      <xdr:spPr>
        <a:xfrm>
          <a:off x="19310427" y="1101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2" name="正方形/長方形 611">
          <a:extLst>
            <a:ext uri="{FF2B5EF4-FFF2-40B4-BE49-F238E27FC236}">
              <a16:creationId xmlns="" xmlns:a16="http://schemas.microsoft.com/office/drawing/2014/main" id="{500AC72D-03E4-4163-BAFD-D8A53D7FD1F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3" name="正方形/長方形 612">
          <a:extLst>
            <a:ext uri="{FF2B5EF4-FFF2-40B4-BE49-F238E27FC236}">
              <a16:creationId xmlns="" xmlns:a16="http://schemas.microsoft.com/office/drawing/2014/main" id="{6745717A-8761-46A6-A031-8686A21B73E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4" name="正方形/長方形 613">
          <a:extLst>
            <a:ext uri="{FF2B5EF4-FFF2-40B4-BE49-F238E27FC236}">
              <a16:creationId xmlns="" xmlns:a16="http://schemas.microsoft.com/office/drawing/2014/main" id="{6631387D-BAFE-4A5B-B3F0-F53DDDD8D12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5" name="正方形/長方形 614">
          <a:extLst>
            <a:ext uri="{FF2B5EF4-FFF2-40B4-BE49-F238E27FC236}">
              <a16:creationId xmlns="" xmlns:a16="http://schemas.microsoft.com/office/drawing/2014/main" id="{D209A734-5C31-41D3-BD83-0849CC3A235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6" name="正方形/長方形 615">
          <a:extLst>
            <a:ext uri="{FF2B5EF4-FFF2-40B4-BE49-F238E27FC236}">
              <a16:creationId xmlns="" xmlns:a16="http://schemas.microsoft.com/office/drawing/2014/main" id="{0BEAA728-2774-4651-B958-DEE8692637D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7" name="正方形/長方形 616">
          <a:extLst>
            <a:ext uri="{FF2B5EF4-FFF2-40B4-BE49-F238E27FC236}">
              <a16:creationId xmlns="" xmlns:a16="http://schemas.microsoft.com/office/drawing/2014/main" id="{007B262F-74E8-43F5-AAD0-4AB6E32E761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8" name="正方形/長方形 617">
          <a:extLst>
            <a:ext uri="{FF2B5EF4-FFF2-40B4-BE49-F238E27FC236}">
              <a16:creationId xmlns="" xmlns:a16="http://schemas.microsoft.com/office/drawing/2014/main" id="{D24BA920-B4F5-44CF-934A-4E8949C8DFA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正方形/長方形 618">
          <a:extLst>
            <a:ext uri="{FF2B5EF4-FFF2-40B4-BE49-F238E27FC236}">
              <a16:creationId xmlns="" xmlns:a16="http://schemas.microsoft.com/office/drawing/2014/main" id="{F03395DC-4811-403F-B241-258822B47B5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a:extLst>
            <a:ext uri="{FF2B5EF4-FFF2-40B4-BE49-F238E27FC236}">
              <a16:creationId xmlns="" xmlns:a16="http://schemas.microsoft.com/office/drawing/2014/main" id="{397AA34F-F875-4904-86E7-5DCEDC68C41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a:extLst>
            <a:ext uri="{FF2B5EF4-FFF2-40B4-BE49-F238E27FC236}">
              <a16:creationId xmlns="" xmlns:a16="http://schemas.microsoft.com/office/drawing/2014/main" id="{DF21FF92-1845-41D5-995A-0964E2DD301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a:extLst>
            <a:ext uri="{FF2B5EF4-FFF2-40B4-BE49-F238E27FC236}">
              <a16:creationId xmlns="" xmlns:a16="http://schemas.microsoft.com/office/drawing/2014/main" id="{5DA676AE-36ED-4883-974D-D71C38F8EEC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a:extLst>
            <a:ext uri="{FF2B5EF4-FFF2-40B4-BE49-F238E27FC236}">
              <a16:creationId xmlns="" xmlns:a16="http://schemas.microsoft.com/office/drawing/2014/main" id="{B0F9FDD2-7427-42FA-8F80-35AAAE99EB0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a:extLst>
            <a:ext uri="{FF2B5EF4-FFF2-40B4-BE49-F238E27FC236}">
              <a16:creationId xmlns="" xmlns:a16="http://schemas.microsoft.com/office/drawing/2014/main" id="{A2FDAD9E-9408-47DB-90BB-D9641A27944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a:extLst>
            <a:ext uri="{FF2B5EF4-FFF2-40B4-BE49-F238E27FC236}">
              <a16:creationId xmlns="" xmlns:a16="http://schemas.microsoft.com/office/drawing/2014/main" id="{079E5304-5981-424E-921B-6FB698CFD39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a:extLst>
            <a:ext uri="{FF2B5EF4-FFF2-40B4-BE49-F238E27FC236}">
              <a16:creationId xmlns="" xmlns:a16="http://schemas.microsoft.com/office/drawing/2014/main" id="{E13C3148-A797-45D2-B038-B25714668FA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a:extLst>
            <a:ext uri="{FF2B5EF4-FFF2-40B4-BE49-F238E27FC236}">
              <a16:creationId xmlns="" xmlns:a16="http://schemas.microsoft.com/office/drawing/2014/main" id="{0F0EC395-AFB1-42DF-9531-7DE13C5F29B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8" name="正方形/長方形 627">
          <a:extLst>
            <a:ext uri="{FF2B5EF4-FFF2-40B4-BE49-F238E27FC236}">
              <a16:creationId xmlns="" xmlns:a16="http://schemas.microsoft.com/office/drawing/2014/main" id="{E16E3B2F-AF09-4FB1-BE70-627B43D099A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9" name="正方形/長方形 628">
          <a:extLst>
            <a:ext uri="{FF2B5EF4-FFF2-40B4-BE49-F238E27FC236}">
              <a16:creationId xmlns="" xmlns:a16="http://schemas.microsoft.com/office/drawing/2014/main" id="{061E2A65-7B84-4273-B19F-D04AD0E9797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0" name="正方形/長方形 629">
          <a:extLst>
            <a:ext uri="{FF2B5EF4-FFF2-40B4-BE49-F238E27FC236}">
              <a16:creationId xmlns="" xmlns:a16="http://schemas.microsoft.com/office/drawing/2014/main" id="{B6B93B86-88BC-4057-8827-B2D556A47D5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1" name="正方形/長方形 630">
          <a:extLst>
            <a:ext uri="{FF2B5EF4-FFF2-40B4-BE49-F238E27FC236}">
              <a16:creationId xmlns="" xmlns:a16="http://schemas.microsoft.com/office/drawing/2014/main" id="{FF014BEB-1480-40AF-A9FA-31C0FCB4F4E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2" name="正方形/長方形 631">
          <a:extLst>
            <a:ext uri="{FF2B5EF4-FFF2-40B4-BE49-F238E27FC236}">
              <a16:creationId xmlns="" xmlns:a16="http://schemas.microsoft.com/office/drawing/2014/main" id="{AD30D853-DAB3-4073-B881-E2C33BFE371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3" name="正方形/長方形 632">
          <a:extLst>
            <a:ext uri="{FF2B5EF4-FFF2-40B4-BE49-F238E27FC236}">
              <a16:creationId xmlns="" xmlns:a16="http://schemas.microsoft.com/office/drawing/2014/main" id="{279345ED-7E5E-4C6D-9234-413A6066AEB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4" name="正方形/長方形 633">
          <a:extLst>
            <a:ext uri="{FF2B5EF4-FFF2-40B4-BE49-F238E27FC236}">
              <a16:creationId xmlns="" xmlns:a16="http://schemas.microsoft.com/office/drawing/2014/main" id="{6BBD50D6-00BD-4380-97C5-34F85F08489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正方形/長方形 634">
          <a:extLst>
            <a:ext uri="{FF2B5EF4-FFF2-40B4-BE49-F238E27FC236}">
              <a16:creationId xmlns="" xmlns:a16="http://schemas.microsoft.com/office/drawing/2014/main" id="{55342247-1172-4E03-BD05-90F8B9413DB7}"/>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36" name="正方形/長方形 635">
          <a:extLst>
            <a:ext uri="{FF2B5EF4-FFF2-40B4-BE49-F238E27FC236}">
              <a16:creationId xmlns="" xmlns:a16="http://schemas.microsoft.com/office/drawing/2014/main" id="{6166E90F-FB3B-48EB-B7F5-82813EA923A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7" name="正方形/長方形 636">
          <a:extLst>
            <a:ext uri="{FF2B5EF4-FFF2-40B4-BE49-F238E27FC236}">
              <a16:creationId xmlns="" xmlns:a16="http://schemas.microsoft.com/office/drawing/2014/main" id="{9E70185C-4FF5-4F19-BF03-1838BFDF228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8" name="正方形/長方形 637">
          <a:extLst>
            <a:ext uri="{FF2B5EF4-FFF2-40B4-BE49-F238E27FC236}">
              <a16:creationId xmlns="" xmlns:a16="http://schemas.microsoft.com/office/drawing/2014/main" id="{307DDA02-44CC-4591-8395-F28E07F55D0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9" name="正方形/長方形 638">
          <a:extLst>
            <a:ext uri="{FF2B5EF4-FFF2-40B4-BE49-F238E27FC236}">
              <a16:creationId xmlns="" xmlns:a16="http://schemas.microsoft.com/office/drawing/2014/main" id="{D05DF252-BA1F-43AB-BAAC-9FDAF9E717F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0" name="正方形/長方形 639">
          <a:extLst>
            <a:ext uri="{FF2B5EF4-FFF2-40B4-BE49-F238E27FC236}">
              <a16:creationId xmlns="" xmlns:a16="http://schemas.microsoft.com/office/drawing/2014/main" id="{D79B9588-C5C7-4DC6-9498-3FA72ABAA96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1" name="正方形/長方形 640">
          <a:extLst>
            <a:ext uri="{FF2B5EF4-FFF2-40B4-BE49-F238E27FC236}">
              <a16:creationId xmlns="" xmlns:a16="http://schemas.microsoft.com/office/drawing/2014/main" id="{70FEAEC1-BAAA-409A-A3AC-BB7EC829A43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2" name="正方形/長方形 641">
          <a:extLst>
            <a:ext uri="{FF2B5EF4-FFF2-40B4-BE49-F238E27FC236}">
              <a16:creationId xmlns="" xmlns:a16="http://schemas.microsoft.com/office/drawing/2014/main" id="{56C62DDF-1F36-44D2-BE90-FDB3CDA0DCE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3" name="正方形/長方形 642">
          <a:extLst>
            <a:ext uri="{FF2B5EF4-FFF2-40B4-BE49-F238E27FC236}">
              <a16:creationId xmlns="" xmlns:a16="http://schemas.microsoft.com/office/drawing/2014/main" id="{B05D4652-1D9C-43D2-A291-19C74D6DE5F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44" name="正方形/長方形 643">
          <a:extLst>
            <a:ext uri="{FF2B5EF4-FFF2-40B4-BE49-F238E27FC236}">
              <a16:creationId xmlns="" xmlns:a16="http://schemas.microsoft.com/office/drawing/2014/main" id="{BE85BBED-1D81-4C28-A59C-73A5846FE0A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5" name="正方形/長方形 644">
          <a:extLst>
            <a:ext uri="{FF2B5EF4-FFF2-40B4-BE49-F238E27FC236}">
              <a16:creationId xmlns="" xmlns:a16="http://schemas.microsoft.com/office/drawing/2014/main" id="{EACE39E0-8E65-4E82-856F-3E2A9211170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6" name="テキスト ボックス 645">
          <a:extLst>
            <a:ext uri="{FF2B5EF4-FFF2-40B4-BE49-F238E27FC236}">
              <a16:creationId xmlns="" xmlns:a16="http://schemas.microsoft.com/office/drawing/2014/main" id="{68984EE1-C7CD-49E6-BAB8-25ACE846205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年度の数値は各分析表に記載されていないが、今後も個別の計画を基に順次老朽化対策に取り組んで行くこととしており、保育所については、民間委託により所有施設の縮小を図っている。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8B33EF94-0212-4023-A723-A54E8020570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325F0C80-2BEC-4E16-AD08-6CB2403BDC4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3087E465-7288-4538-B577-FAB312FE0E5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6B1D794-9F76-4656-A0EE-9B580675668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神奈川県鎌倉市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847DB922-7E1C-456E-B936-5F6CEBC45FD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E47BB1FC-D8AF-4E6B-AAAE-0740FAE7BD9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E1C3863-2DF8-4CEE-B945-8D28174CB0E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1C81C05E-D122-4F36-9ABC-C812E6DFCD2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96239F2B-5898-43A8-B559-0868502F489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32CD4055-16AF-4649-AAF1-816C2C9FBB5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176,369
174,964
39.67
60,676,625
58,737,162
1,662,654
36,038,682
38,060,234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443A071E-CE74-4385-B7E1-3B0562CD602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1887F729-2D58-440F-AF9B-0AF695CBFA4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992B93F-6CB6-4B43-A2FB-02A7FDD1646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8C886AA7-7B8B-42D0-8C4D-5E0C31DD60A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9F571032-C654-4B60-817B-F9B11B7A587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C21F88BC-48CB-4E61-89B5-3CB437D9305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E7A35347-2F35-405F-A4EC-39EFBAEE2FB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E3CD8143-5783-4F48-8C2D-AC85F1C2D87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55477D42-85F3-48D9-9280-ED1E60039F1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518792DE-46DB-42BC-B760-3D5954DFADB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273150C5-EC32-40D4-A719-364544176C5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B4B04A0C-FACD-4287-866A-3532C75CC76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B312C252-9A00-4AC1-9D65-82F42997953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952D36F6-B28E-4E7A-9A15-38BF0FAA20D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80AC54D-326A-486A-9F02-65D75794436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6C502A59-4001-4C18-AEA6-08CF549D9CC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40B5433B-50C0-4519-A39E-BFE1D8EB916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87189DF2-3847-4544-B80B-7CB48BC7354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4C1D266D-2327-45CF-B52D-98AC179A94A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BF11041C-CDEB-42F8-981A-3D701A72A6F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9F51FCB0-096D-4CED-8611-38A012CBCB7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974CA9F6-02B3-45C8-925A-2EF325F8103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2A14CA9A-75C7-407C-872C-8D5AE2F6F1D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3A884F77-ABC8-4C79-B884-A4292F933B1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197CF217-6366-4142-B1B5-F32AE570E5A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A89AE2CB-9808-46E0-914B-88B65DE8093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255C9F09-1BCD-45B0-B317-8C955BF511B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3EAC4AC0-03B1-4917-BCD5-25BFA06A32A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DA79DCD1-9784-4F5A-89E3-C5408B3F3EC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54BB2DFD-0010-43AB-B74B-5822BE13B98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 xmlns:a16="http://schemas.microsoft.com/office/drawing/2014/main" id="{FE192B63-A314-410D-B533-4695085B6BEC}"/>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 xmlns:a16="http://schemas.microsoft.com/office/drawing/2014/main" id="{FF0023C1-EAC8-4F28-8685-6F0A168A622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 xmlns:a16="http://schemas.microsoft.com/office/drawing/2014/main" id="{0C31E12F-A2F9-4E5E-A5A2-876D6E5FBEDD}"/>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 xmlns:a16="http://schemas.microsoft.com/office/drawing/2014/main" id="{2AB97036-A0B1-4F90-BA24-28A0AE53C21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 xmlns:a16="http://schemas.microsoft.com/office/drawing/2014/main" id="{F386EF55-1C30-4BA3-9B9E-BBA7ECE77FB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 xmlns:a16="http://schemas.microsoft.com/office/drawing/2014/main" id="{AE6E9723-085B-4F01-BAF2-A0E03EC9A62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 xmlns:a16="http://schemas.microsoft.com/office/drawing/2014/main" id="{654A5827-A72D-48DD-9356-BA60738002C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 xmlns:a16="http://schemas.microsoft.com/office/drawing/2014/main" id="{B2520FE1-BA82-4C2E-84E7-0F1E8CD9B2D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 xmlns:a16="http://schemas.microsoft.com/office/drawing/2014/main" id="{BF5FE4A0-6FDF-4122-A754-8371D1C0966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 xmlns:a16="http://schemas.microsoft.com/office/drawing/2014/main" id="{22599AFB-A498-4C78-A8FC-ECF61B23900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 xmlns:a16="http://schemas.microsoft.com/office/drawing/2014/main" id="{6CEC4538-D356-463A-B37A-FB72799C8264}"/>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 xmlns:a16="http://schemas.microsoft.com/office/drawing/2014/main" id="{1CAA5E6A-841C-4D38-9CC9-F17FD7C5CCA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 xmlns:a16="http://schemas.microsoft.com/office/drawing/2014/main" id="{3F0669E3-F1DE-4A6D-9DA4-C0F9B52ADFAE}"/>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 xmlns:a16="http://schemas.microsoft.com/office/drawing/2014/main" id="{ACAA9D57-3936-4D5C-802A-00CD61DDDF0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148590</xdr:rowOff>
    </xdr:from>
    <xdr:to>
      <xdr:col>24</xdr:col>
      <xdr:colOff>62865</xdr:colOff>
      <xdr:row>41</xdr:row>
      <xdr:rowOff>114300</xdr:rowOff>
    </xdr:to>
    <xdr:cxnSp macro="">
      <xdr:nvCxnSpPr>
        <xdr:cNvPr id="56" name="直線コネクタ 55">
          <a:extLst>
            <a:ext uri="{FF2B5EF4-FFF2-40B4-BE49-F238E27FC236}">
              <a16:creationId xmlns="" xmlns:a16="http://schemas.microsoft.com/office/drawing/2014/main" id="{7A09BA27-E0EE-435B-B420-1C3C4C0528C6}"/>
            </a:ext>
          </a:extLst>
        </xdr:cNvPr>
        <xdr:cNvCxnSpPr/>
      </xdr:nvCxnSpPr>
      <xdr:spPr>
        <a:xfrm flipV="1">
          <a:off x="4634865" y="6149340"/>
          <a:ext cx="0" cy="994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118127</xdr:rowOff>
    </xdr:from>
    <xdr:ext cx="405111" cy="259045"/>
    <xdr:sp macro="" textlink="">
      <xdr:nvSpPr>
        <xdr:cNvPr id="57" name="【図書館】&#10;有形固定資産減価償却率最小値テキスト">
          <a:extLst>
            <a:ext uri="{FF2B5EF4-FFF2-40B4-BE49-F238E27FC236}">
              <a16:creationId xmlns="" xmlns:a16="http://schemas.microsoft.com/office/drawing/2014/main" id="{9ACFF756-E294-4B3A-ADEE-50C0C5025F19}"/>
            </a:ext>
          </a:extLst>
        </xdr:cNvPr>
        <xdr:cNvSpPr txBox="1"/>
      </xdr:nvSpPr>
      <xdr:spPr>
        <a:xfrm>
          <a:off x="4673600"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114300</xdr:rowOff>
    </xdr:from>
    <xdr:to>
      <xdr:col>24</xdr:col>
      <xdr:colOff>152400</xdr:colOff>
      <xdr:row>41</xdr:row>
      <xdr:rowOff>114300</xdr:rowOff>
    </xdr:to>
    <xdr:cxnSp macro="">
      <xdr:nvCxnSpPr>
        <xdr:cNvPr id="58" name="直線コネクタ 57">
          <a:extLst>
            <a:ext uri="{FF2B5EF4-FFF2-40B4-BE49-F238E27FC236}">
              <a16:creationId xmlns="" xmlns:a16="http://schemas.microsoft.com/office/drawing/2014/main" id="{6614CCAD-1165-4B99-ABAE-027F0EDCC28E}"/>
            </a:ext>
          </a:extLst>
        </xdr:cNvPr>
        <xdr:cNvCxnSpPr/>
      </xdr:nvCxnSpPr>
      <xdr:spPr>
        <a:xfrm>
          <a:off x="4546600" y="714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95267</xdr:rowOff>
    </xdr:from>
    <xdr:ext cx="405111" cy="259045"/>
    <xdr:sp macro="" textlink="">
      <xdr:nvSpPr>
        <xdr:cNvPr id="59" name="【図書館】&#10;有形固定資産減価償却率最大値テキスト">
          <a:extLst>
            <a:ext uri="{FF2B5EF4-FFF2-40B4-BE49-F238E27FC236}">
              <a16:creationId xmlns="" xmlns:a16="http://schemas.microsoft.com/office/drawing/2014/main" id="{3919E257-6926-4004-906A-4C0C20A646AE}"/>
            </a:ext>
          </a:extLst>
        </xdr:cNvPr>
        <xdr:cNvSpPr txBox="1"/>
      </xdr:nvSpPr>
      <xdr:spPr>
        <a:xfrm>
          <a:off x="4673600" y="5924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148590</xdr:rowOff>
    </xdr:from>
    <xdr:to>
      <xdr:col>24</xdr:col>
      <xdr:colOff>152400</xdr:colOff>
      <xdr:row>35</xdr:row>
      <xdr:rowOff>148590</xdr:rowOff>
    </xdr:to>
    <xdr:cxnSp macro="">
      <xdr:nvCxnSpPr>
        <xdr:cNvPr id="60" name="直線コネクタ 59">
          <a:extLst>
            <a:ext uri="{FF2B5EF4-FFF2-40B4-BE49-F238E27FC236}">
              <a16:creationId xmlns="" xmlns:a16="http://schemas.microsoft.com/office/drawing/2014/main" id="{401BA095-4D18-4066-9D61-833BDC2EBE7B}"/>
            </a:ext>
          </a:extLst>
        </xdr:cNvPr>
        <xdr:cNvCxnSpPr/>
      </xdr:nvCxnSpPr>
      <xdr:spPr>
        <a:xfrm>
          <a:off x="4546600" y="614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68597</xdr:rowOff>
    </xdr:from>
    <xdr:ext cx="405111" cy="259045"/>
    <xdr:sp macro="" textlink="">
      <xdr:nvSpPr>
        <xdr:cNvPr id="61" name="【図書館】&#10;有形固定資産減価償却率平均値テキスト">
          <a:extLst>
            <a:ext uri="{FF2B5EF4-FFF2-40B4-BE49-F238E27FC236}">
              <a16:creationId xmlns="" xmlns:a16="http://schemas.microsoft.com/office/drawing/2014/main" id="{3ECFD659-8C10-434A-A8DD-0FCE4C16E3CA}"/>
            </a:ext>
          </a:extLst>
        </xdr:cNvPr>
        <xdr:cNvSpPr txBox="1"/>
      </xdr:nvSpPr>
      <xdr:spPr>
        <a:xfrm>
          <a:off x="4673600" y="658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90170</xdr:rowOff>
    </xdr:from>
    <xdr:to>
      <xdr:col>24</xdr:col>
      <xdr:colOff>114300</xdr:colOff>
      <xdr:row>39</xdr:row>
      <xdr:rowOff>20320</xdr:rowOff>
    </xdr:to>
    <xdr:sp macro="" textlink="">
      <xdr:nvSpPr>
        <xdr:cNvPr id="62" name="フローチャート: 判断 61">
          <a:extLst>
            <a:ext uri="{FF2B5EF4-FFF2-40B4-BE49-F238E27FC236}">
              <a16:creationId xmlns="" xmlns:a16="http://schemas.microsoft.com/office/drawing/2014/main" id="{8E0A1C9C-9A4B-4757-93EF-03EFC4392B1F}"/>
            </a:ext>
          </a:extLst>
        </xdr:cNvPr>
        <xdr:cNvSpPr/>
      </xdr:nvSpPr>
      <xdr:spPr>
        <a:xfrm>
          <a:off x="4584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114935</xdr:rowOff>
    </xdr:from>
    <xdr:to>
      <xdr:col>20</xdr:col>
      <xdr:colOff>38100</xdr:colOff>
      <xdr:row>39</xdr:row>
      <xdr:rowOff>45085</xdr:rowOff>
    </xdr:to>
    <xdr:sp macro="" textlink="">
      <xdr:nvSpPr>
        <xdr:cNvPr id="63" name="フローチャート: 判断 62">
          <a:extLst>
            <a:ext uri="{FF2B5EF4-FFF2-40B4-BE49-F238E27FC236}">
              <a16:creationId xmlns="" xmlns:a16="http://schemas.microsoft.com/office/drawing/2014/main" id="{280BA1AB-1C66-480F-84E6-3B8FD994CC63}"/>
            </a:ext>
          </a:extLst>
        </xdr:cNvPr>
        <xdr:cNvSpPr/>
      </xdr:nvSpPr>
      <xdr:spPr>
        <a:xfrm>
          <a:off x="37465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36212</xdr:rowOff>
    </xdr:from>
    <xdr:ext cx="405111" cy="259045"/>
    <xdr:sp macro="" textlink="">
      <xdr:nvSpPr>
        <xdr:cNvPr id="64" name="n_1aveValue【図書館】&#10;有形固定資産減価償却率">
          <a:extLst>
            <a:ext uri="{FF2B5EF4-FFF2-40B4-BE49-F238E27FC236}">
              <a16:creationId xmlns="" xmlns:a16="http://schemas.microsoft.com/office/drawing/2014/main" id="{9B44D25B-CE27-473C-A20B-2C1720F3EDAF}"/>
            </a:ext>
          </a:extLst>
        </xdr:cNvPr>
        <xdr:cNvSpPr txBox="1"/>
      </xdr:nvSpPr>
      <xdr:spPr>
        <a:xfrm>
          <a:off x="35820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145415</xdr:rowOff>
    </xdr:from>
    <xdr:to>
      <xdr:col>15</xdr:col>
      <xdr:colOff>101600</xdr:colOff>
      <xdr:row>39</xdr:row>
      <xdr:rowOff>75565</xdr:rowOff>
    </xdr:to>
    <xdr:sp macro="" textlink="">
      <xdr:nvSpPr>
        <xdr:cNvPr id="65" name="フローチャート: 判断 64">
          <a:extLst>
            <a:ext uri="{FF2B5EF4-FFF2-40B4-BE49-F238E27FC236}">
              <a16:creationId xmlns="" xmlns:a16="http://schemas.microsoft.com/office/drawing/2014/main" id="{E7B48856-60B7-4D60-9B88-53A758BC4786}"/>
            </a:ext>
          </a:extLst>
        </xdr:cNvPr>
        <xdr:cNvSpPr/>
      </xdr:nvSpPr>
      <xdr:spPr>
        <a:xfrm>
          <a:off x="2857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66692</xdr:rowOff>
    </xdr:from>
    <xdr:ext cx="405111" cy="259045"/>
    <xdr:sp macro="" textlink="">
      <xdr:nvSpPr>
        <xdr:cNvPr id="66" name="n_2aveValue【図書館】&#10;有形固定資産減価償却率">
          <a:extLst>
            <a:ext uri="{FF2B5EF4-FFF2-40B4-BE49-F238E27FC236}">
              <a16:creationId xmlns="" xmlns:a16="http://schemas.microsoft.com/office/drawing/2014/main" id="{157439B5-E7D1-40D3-8E4B-E489AE099463}"/>
            </a:ext>
          </a:extLst>
        </xdr:cNvPr>
        <xdr:cNvSpPr txBox="1"/>
      </xdr:nvSpPr>
      <xdr:spPr>
        <a:xfrm>
          <a:off x="27057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57785</xdr:rowOff>
    </xdr:from>
    <xdr:to>
      <xdr:col>10</xdr:col>
      <xdr:colOff>165100</xdr:colOff>
      <xdr:row>39</xdr:row>
      <xdr:rowOff>159385</xdr:rowOff>
    </xdr:to>
    <xdr:sp macro="" textlink="">
      <xdr:nvSpPr>
        <xdr:cNvPr id="67" name="フローチャート: 判断 66">
          <a:extLst>
            <a:ext uri="{FF2B5EF4-FFF2-40B4-BE49-F238E27FC236}">
              <a16:creationId xmlns="" xmlns:a16="http://schemas.microsoft.com/office/drawing/2014/main" id="{BFC07F7A-A002-4E0F-9EE9-3DD7FE50FC87}"/>
            </a:ext>
          </a:extLst>
        </xdr:cNvPr>
        <xdr:cNvSpPr/>
      </xdr:nvSpPr>
      <xdr:spPr>
        <a:xfrm>
          <a:off x="1968500" y="67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39</xdr:row>
      <xdr:rowOff>150512</xdr:rowOff>
    </xdr:from>
    <xdr:ext cx="405111" cy="259045"/>
    <xdr:sp macro="" textlink="">
      <xdr:nvSpPr>
        <xdr:cNvPr id="68" name="n_3aveValue【図書館】&#10;有形固定資産減価償却率">
          <a:extLst>
            <a:ext uri="{FF2B5EF4-FFF2-40B4-BE49-F238E27FC236}">
              <a16:creationId xmlns="" xmlns:a16="http://schemas.microsoft.com/office/drawing/2014/main" id="{33EF6A04-C41D-4132-9756-88DCD7E0CA3A}"/>
            </a:ext>
          </a:extLst>
        </xdr:cNvPr>
        <xdr:cNvSpPr txBox="1"/>
      </xdr:nvSpPr>
      <xdr:spPr>
        <a:xfrm>
          <a:off x="1816744"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1AE6C7C5-132B-45F9-AAAC-38FDDE2A2DC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B5539E06-8B24-4D25-B06C-069B472E0E2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1BC2ACE0-DEA6-43BE-AEC4-7167B097D3F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32D49B02-BA5A-4169-937A-7AA17CA8940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 xmlns:a16="http://schemas.microsoft.com/office/drawing/2014/main" id="{37DBA384-5C12-41C9-B556-60CF6C30CB8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84455</xdr:rowOff>
    </xdr:from>
    <xdr:to>
      <xdr:col>20</xdr:col>
      <xdr:colOff>38100</xdr:colOff>
      <xdr:row>34</xdr:row>
      <xdr:rowOff>14605</xdr:rowOff>
    </xdr:to>
    <xdr:sp macro="" textlink="">
      <xdr:nvSpPr>
        <xdr:cNvPr id="74" name="楕円 73">
          <a:extLst>
            <a:ext uri="{FF2B5EF4-FFF2-40B4-BE49-F238E27FC236}">
              <a16:creationId xmlns="" xmlns:a16="http://schemas.microsoft.com/office/drawing/2014/main" id="{E2760BC7-FC00-4018-B05A-38BF9C8C2B1D}"/>
            </a:ext>
          </a:extLst>
        </xdr:cNvPr>
        <xdr:cNvSpPr/>
      </xdr:nvSpPr>
      <xdr:spPr>
        <a:xfrm>
          <a:off x="3746500" y="57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126365</xdr:rowOff>
    </xdr:from>
    <xdr:to>
      <xdr:col>15</xdr:col>
      <xdr:colOff>101600</xdr:colOff>
      <xdr:row>34</xdr:row>
      <xdr:rowOff>56515</xdr:rowOff>
    </xdr:to>
    <xdr:sp macro="" textlink="">
      <xdr:nvSpPr>
        <xdr:cNvPr id="75" name="楕円 74">
          <a:extLst>
            <a:ext uri="{FF2B5EF4-FFF2-40B4-BE49-F238E27FC236}">
              <a16:creationId xmlns="" xmlns:a16="http://schemas.microsoft.com/office/drawing/2014/main" id="{85FBDDF6-9470-4858-B441-6419530F7576}"/>
            </a:ext>
          </a:extLst>
        </xdr:cNvPr>
        <xdr:cNvSpPr/>
      </xdr:nvSpPr>
      <xdr:spPr>
        <a:xfrm>
          <a:off x="2857500" y="57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135255</xdr:rowOff>
    </xdr:from>
    <xdr:to>
      <xdr:col>19</xdr:col>
      <xdr:colOff>177800</xdr:colOff>
      <xdr:row>34</xdr:row>
      <xdr:rowOff>5715</xdr:rowOff>
    </xdr:to>
    <xdr:cxnSp macro="">
      <xdr:nvCxnSpPr>
        <xdr:cNvPr id="76" name="直線コネクタ 75">
          <a:extLst>
            <a:ext uri="{FF2B5EF4-FFF2-40B4-BE49-F238E27FC236}">
              <a16:creationId xmlns="" xmlns:a16="http://schemas.microsoft.com/office/drawing/2014/main" id="{57D3AE28-3AD9-4C4D-B2B4-EF6F158B74B6}"/>
            </a:ext>
          </a:extLst>
        </xdr:cNvPr>
        <xdr:cNvCxnSpPr/>
      </xdr:nvCxnSpPr>
      <xdr:spPr>
        <a:xfrm flipV="1">
          <a:off x="2908300" y="57931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84455</xdr:rowOff>
    </xdr:from>
    <xdr:to>
      <xdr:col>10</xdr:col>
      <xdr:colOff>165100</xdr:colOff>
      <xdr:row>35</xdr:row>
      <xdr:rowOff>14605</xdr:rowOff>
    </xdr:to>
    <xdr:sp macro="" textlink="">
      <xdr:nvSpPr>
        <xdr:cNvPr id="77" name="楕円 76">
          <a:extLst>
            <a:ext uri="{FF2B5EF4-FFF2-40B4-BE49-F238E27FC236}">
              <a16:creationId xmlns="" xmlns:a16="http://schemas.microsoft.com/office/drawing/2014/main" id="{75C4F24D-E18A-406B-BCBB-10935B097749}"/>
            </a:ext>
          </a:extLst>
        </xdr:cNvPr>
        <xdr:cNvSpPr/>
      </xdr:nvSpPr>
      <xdr:spPr>
        <a:xfrm>
          <a:off x="19685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5715</xdr:rowOff>
    </xdr:from>
    <xdr:to>
      <xdr:col>15</xdr:col>
      <xdr:colOff>50800</xdr:colOff>
      <xdr:row>34</xdr:row>
      <xdr:rowOff>135255</xdr:rowOff>
    </xdr:to>
    <xdr:cxnSp macro="">
      <xdr:nvCxnSpPr>
        <xdr:cNvPr id="78" name="直線コネクタ 77">
          <a:extLst>
            <a:ext uri="{FF2B5EF4-FFF2-40B4-BE49-F238E27FC236}">
              <a16:creationId xmlns="" xmlns:a16="http://schemas.microsoft.com/office/drawing/2014/main" id="{9D9A1D4F-329C-4741-9FBC-28CAF0813427}"/>
            </a:ext>
          </a:extLst>
        </xdr:cNvPr>
        <xdr:cNvCxnSpPr/>
      </xdr:nvCxnSpPr>
      <xdr:spPr>
        <a:xfrm flipV="1">
          <a:off x="2019300" y="583501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31132</xdr:rowOff>
    </xdr:from>
    <xdr:ext cx="405111" cy="259045"/>
    <xdr:sp macro="" textlink="">
      <xdr:nvSpPr>
        <xdr:cNvPr id="79" name="n_1mainValue【図書館】&#10;有形固定資産減価償却率">
          <a:extLst>
            <a:ext uri="{FF2B5EF4-FFF2-40B4-BE49-F238E27FC236}">
              <a16:creationId xmlns="" xmlns:a16="http://schemas.microsoft.com/office/drawing/2014/main" id="{3BBB0B01-05BA-49AC-B8AB-025F348E4408}"/>
            </a:ext>
          </a:extLst>
        </xdr:cNvPr>
        <xdr:cNvSpPr txBox="1"/>
      </xdr:nvSpPr>
      <xdr:spPr>
        <a:xfrm>
          <a:off x="3582044" y="55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73042</xdr:rowOff>
    </xdr:from>
    <xdr:ext cx="405111" cy="259045"/>
    <xdr:sp macro="" textlink="">
      <xdr:nvSpPr>
        <xdr:cNvPr id="80" name="n_2mainValue【図書館】&#10;有形固定資産減価償却率">
          <a:extLst>
            <a:ext uri="{FF2B5EF4-FFF2-40B4-BE49-F238E27FC236}">
              <a16:creationId xmlns="" xmlns:a16="http://schemas.microsoft.com/office/drawing/2014/main" id="{2BA4DF61-5CA8-4F89-82B7-8B73A3EB0138}"/>
            </a:ext>
          </a:extLst>
        </xdr:cNvPr>
        <xdr:cNvSpPr txBox="1"/>
      </xdr:nvSpPr>
      <xdr:spPr>
        <a:xfrm>
          <a:off x="2705744" y="555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31132</xdr:rowOff>
    </xdr:from>
    <xdr:ext cx="405111" cy="259045"/>
    <xdr:sp macro="" textlink="">
      <xdr:nvSpPr>
        <xdr:cNvPr id="81" name="n_3mainValue【図書館】&#10;有形固定資産減価償却率">
          <a:extLst>
            <a:ext uri="{FF2B5EF4-FFF2-40B4-BE49-F238E27FC236}">
              <a16:creationId xmlns="" xmlns:a16="http://schemas.microsoft.com/office/drawing/2014/main" id="{06A4E3F0-00E7-47E0-A174-537962BCF10E}"/>
            </a:ext>
          </a:extLst>
        </xdr:cNvPr>
        <xdr:cNvSpPr txBox="1"/>
      </xdr:nvSpPr>
      <xdr:spPr>
        <a:xfrm>
          <a:off x="1816744" y="56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 xmlns:a16="http://schemas.microsoft.com/office/drawing/2014/main" id="{37BE9FD2-3685-4254-BD62-554620B8748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 xmlns:a16="http://schemas.microsoft.com/office/drawing/2014/main" id="{47449AEA-5178-42D3-9C0F-AAF08356515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 xmlns:a16="http://schemas.microsoft.com/office/drawing/2014/main" id="{6910B4CD-C396-4A1B-824A-BD095A85D2B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 xmlns:a16="http://schemas.microsoft.com/office/drawing/2014/main" id="{6F4113D3-3745-4832-A9C6-1F4120AB70B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 xmlns:a16="http://schemas.microsoft.com/office/drawing/2014/main" id="{38C040BF-3D19-4A7A-A121-5C84FE4036D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 xmlns:a16="http://schemas.microsoft.com/office/drawing/2014/main" id="{853394B0-B6AC-4883-9984-D02545349A4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 xmlns:a16="http://schemas.microsoft.com/office/drawing/2014/main" id="{26BF864F-A542-451D-85A2-897769B1E08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 xmlns:a16="http://schemas.microsoft.com/office/drawing/2014/main" id="{6D5610CE-0AB0-471A-B61B-8C8604215D3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a:extLst>
            <a:ext uri="{FF2B5EF4-FFF2-40B4-BE49-F238E27FC236}">
              <a16:creationId xmlns="" xmlns:a16="http://schemas.microsoft.com/office/drawing/2014/main" id="{C50BF49E-2BAE-418C-96BC-C7F4D79708E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 xmlns:a16="http://schemas.microsoft.com/office/drawing/2014/main" id="{DB3206D1-7D3C-416C-A428-9573AF2184D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 xmlns:a16="http://schemas.microsoft.com/office/drawing/2014/main" id="{90898052-0360-43C5-B91B-785EC0C1FAC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 xmlns:a16="http://schemas.microsoft.com/office/drawing/2014/main" id="{7F9E39E0-A7FE-4935-8D7F-471429F9252E}"/>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 xmlns:a16="http://schemas.microsoft.com/office/drawing/2014/main" id="{DB1BBD2E-55CC-4D20-A757-BA67742CD993}"/>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5" name="テキスト ボックス 94">
          <a:extLst>
            <a:ext uri="{FF2B5EF4-FFF2-40B4-BE49-F238E27FC236}">
              <a16:creationId xmlns="" xmlns:a16="http://schemas.microsoft.com/office/drawing/2014/main" id="{A6016E0E-F081-4298-83FF-7D7DBFD705DE}"/>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 xmlns:a16="http://schemas.microsoft.com/office/drawing/2014/main" id="{0AD5174E-4828-4EDC-BB28-28232AB79BBD}"/>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7" name="テキスト ボックス 96">
          <a:extLst>
            <a:ext uri="{FF2B5EF4-FFF2-40B4-BE49-F238E27FC236}">
              <a16:creationId xmlns="" xmlns:a16="http://schemas.microsoft.com/office/drawing/2014/main" id="{8B4EBAB1-6367-4038-9B88-A9D06A2AA87E}"/>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 xmlns:a16="http://schemas.microsoft.com/office/drawing/2014/main" id="{6275C594-7C12-4450-B41E-D2DC1893822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9" name="テキスト ボックス 98">
          <a:extLst>
            <a:ext uri="{FF2B5EF4-FFF2-40B4-BE49-F238E27FC236}">
              <a16:creationId xmlns="" xmlns:a16="http://schemas.microsoft.com/office/drawing/2014/main" id="{E238A4A3-9E6B-4BC4-BD2C-B412FE02D715}"/>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 xmlns:a16="http://schemas.microsoft.com/office/drawing/2014/main" id="{17E3A71A-7302-4F91-83C5-D39783DFB84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 xmlns:a16="http://schemas.microsoft.com/office/drawing/2014/main" id="{F3878BC5-7FC1-4DA7-98B7-2963CE4A228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 xmlns:a16="http://schemas.microsoft.com/office/drawing/2014/main" id="{720563EF-15ED-4FBE-826B-9C35874574F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3" name="直線コネクタ 102">
          <a:extLst>
            <a:ext uri="{FF2B5EF4-FFF2-40B4-BE49-F238E27FC236}">
              <a16:creationId xmlns="" xmlns:a16="http://schemas.microsoft.com/office/drawing/2014/main" id="{0D3A19BD-68C9-4E26-B54F-9B377BEAB918}"/>
            </a:ext>
          </a:extLst>
        </xdr:cNvPr>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4" name="【図書館】&#10;一人当たり面積最小値テキスト">
          <a:extLst>
            <a:ext uri="{FF2B5EF4-FFF2-40B4-BE49-F238E27FC236}">
              <a16:creationId xmlns="" xmlns:a16="http://schemas.microsoft.com/office/drawing/2014/main" id="{7E59F91A-09CB-4F8C-97DC-B5B9B865A008}"/>
            </a:ext>
          </a:extLst>
        </xdr:cNvPr>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5" name="直線コネクタ 104">
          <a:extLst>
            <a:ext uri="{FF2B5EF4-FFF2-40B4-BE49-F238E27FC236}">
              <a16:creationId xmlns="" xmlns:a16="http://schemas.microsoft.com/office/drawing/2014/main" id="{27BCB018-CEA1-4962-B1BC-7C5189D3E80A}"/>
            </a:ext>
          </a:extLst>
        </xdr:cNvPr>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6" name="【図書館】&#10;一人当たり面積最大値テキスト">
          <a:extLst>
            <a:ext uri="{FF2B5EF4-FFF2-40B4-BE49-F238E27FC236}">
              <a16:creationId xmlns="" xmlns:a16="http://schemas.microsoft.com/office/drawing/2014/main" id="{84168441-8471-49CA-8CB1-222E4BA267E1}"/>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7" name="直線コネクタ 106">
          <a:extLst>
            <a:ext uri="{FF2B5EF4-FFF2-40B4-BE49-F238E27FC236}">
              <a16:creationId xmlns="" xmlns:a16="http://schemas.microsoft.com/office/drawing/2014/main" id="{0051F510-4DD0-4CD3-9BA5-80101A852107}"/>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8" name="【図書館】&#10;一人当たり面積平均値テキスト">
          <a:extLst>
            <a:ext uri="{FF2B5EF4-FFF2-40B4-BE49-F238E27FC236}">
              <a16:creationId xmlns="" xmlns:a16="http://schemas.microsoft.com/office/drawing/2014/main" id="{9844E24B-E31E-46F5-953C-502984D2DD6B}"/>
            </a:ext>
          </a:extLst>
        </xdr:cNvPr>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9" name="フローチャート: 判断 108">
          <a:extLst>
            <a:ext uri="{FF2B5EF4-FFF2-40B4-BE49-F238E27FC236}">
              <a16:creationId xmlns="" xmlns:a16="http://schemas.microsoft.com/office/drawing/2014/main" id="{3A99FC5B-8E82-4447-89B4-B699B0453079}"/>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0" name="フローチャート: 判断 109">
          <a:extLst>
            <a:ext uri="{FF2B5EF4-FFF2-40B4-BE49-F238E27FC236}">
              <a16:creationId xmlns="" xmlns:a16="http://schemas.microsoft.com/office/drawing/2014/main" id="{71D3D597-D9B3-4099-AA86-B913CC7843C9}"/>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120667</xdr:rowOff>
    </xdr:from>
    <xdr:ext cx="469744" cy="259045"/>
    <xdr:sp macro="" textlink="">
      <xdr:nvSpPr>
        <xdr:cNvPr id="111" name="n_1aveValue【図書館】&#10;一人当たり面積">
          <a:extLst>
            <a:ext uri="{FF2B5EF4-FFF2-40B4-BE49-F238E27FC236}">
              <a16:creationId xmlns="" xmlns:a16="http://schemas.microsoft.com/office/drawing/2014/main" id="{B07C05A6-2F06-49E7-B52D-7D82CB65E082}"/>
            </a:ext>
          </a:extLst>
        </xdr:cNvPr>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128270</xdr:rowOff>
    </xdr:from>
    <xdr:to>
      <xdr:col>46</xdr:col>
      <xdr:colOff>38100</xdr:colOff>
      <xdr:row>38</xdr:row>
      <xdr:rowOff>58420</xdr:rowOff>
    </xdr:to>
    <xdr:sp macro="" textlink="">
      <xdr:nvSpPr>
        <xdr:cNvPr id="112" name="フローチャート: 判断 111">
          <a:extLst>
            <a:ext uri="{FF2B5EF4-FFF2-40B4-BE49-F238E27FC236}">
              <a16:creationId xmlns="" xmlns:a16="http://schemas.microsoft.com/office/drawing/2014/main" id="{C592707D-FAA5-4502-8ED4-7EA3A6AE8E9D}"/>
            </a:ext>
          </a:extLst>
        </xdr:cNvPr>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74947</xdr:rowOff>
    </xdr:from>
    <xdr:ext cx="469744" cy="259045"/>
    <xdr:sp macro="" textlink="">
      <xdr:nvSpPr>
        <xdr:cNvPr id="113" name="n_2aveValue【図書館】&#10;一人当たり面積">
          <a:extLst>
            <a:ext uri="{FF2B5EF4-FFF2-40B4-BE49-F238E27FC236}">
              <a16:creationId xmlns="" xmlns:a16="http://schemas.microsoft.com/office/drawing/2014/main" id="{84E5BB1C-BA29-4095-A71A-6CFF475E6A0E}"/>
            </a:ext>
          </a:extLst>
        </xdr:cNvPr>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116840</xdr:rowOff>
    </xdr:from>
    <xdr:to>
      <xdr:col>41</xdr:col>
      <xdr:colOff>101600</xdr:colOff>
      <xdr:row>39</xdr:row>
      <xdr:rowOff>46990</xdr:rowOff>
    </xdr:to>
    <xdr:sp macro="" textlink="">
      <xdr:nvSpPr>
        <xdr:cNvPr id="114" name="フローチャート: 判断 113">
          <a:extLst>
            <a:ext uri="{FF2B5EF4-FFF2-40B4-BE49-F238E27FC236}">
              <a16:creationId xmlns="" xmlns:a16="http://schemas.microsoft.com/office/drawing/2014/main" id="{80D8913B-411B-4D9C-856D-A2EFD74234C2}"/>
            </a:ext>
          </a:extLst>
        </xdr:cNvPr>
        <xdr:cNvSpPr/>
      </xdr:nvSpPr>
      <xdr:spPr>
        <a:xfrm>
          <a:off x="781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63517</xdr:rowOff>
    </xdr:from>
    <xdr:ext cx="469744" cy="259045"/>
    <xdr:sp macro="" textlink="">
      <xdr:nvSpPr>
        <xdr:cNvPr id="115" name="n_3aveValue【図書館】&#10;一人当たり面積">
          <a:extLst>
            <a:ext uri="{FF2B5EF4-FFF2-40B4-BE49-F238E27FC236}">
              <a16:creationId xmlns="" xmlns:a16="http://schemas.microsoft.com/office/drawing/2014/main" id="{8F718B5A-90E0-43FA-9BBE-3BB7BF332AC5}"/>
            </a:ext>
          </a:extLst>
        </xdr:cNvPr>
        <xdr:cNvSpPr txBox="1"/>
      </xdr:nvSpPr>
      <xdr:spPr>
        <a:xfrm>
          <a:off x="7626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 xmlns:a16="http://schemas.microsoft.com/office/drawing/2014/main" id="{2DB44D7F-55D7-4ADF-AD14-301FCC1BD88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 xmlns:a16="http://schemas.microsoft.com/office/drawing/2014/main" id="{5D3CB396-871E-4E0E-87C3-93998F92894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 xmlns:a16="http://schemas.microsoft.com/office/drawing/2014/main" id="{1D18BF48-FF2A-4B94-B868-439A40FE778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 xmlns:a16="http://schemas.microsoft.com/office/drawing/2014/main" id="{530C128E-9EC8-41E8-A330-35D62070409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 xmlns:a16="http://schemas.microsoft.com/office/drawing/2014/main" id="{3CDF6218-CC14-406F-A369-F8F08AB9C8F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21" name="楕円 120">
          <a:extLst>
            <a:ext uri="{FF2B5EF4-FFF2-40B4-BE49-F238E27FC236}">
              <a16:creationId xmlns="" xmlns:a16="http://schemas.microsoft.com/office/drawing/2014/main" id="{999FA1FB-8271-473A-8EAA-892A0260FE5A}"/>
            </a:ext>
          </a:extLst>
        </xdr:cNvPr>
        <xdr:cNvSpPr/>
      </xdr:nvSpPr>
      <xdr:spPr>
        <a:xfrm>
          <a:off x="958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22" name="楕円 121">
          <a:extLst>
            <a:ext uri="{FF2B5EF4-FFF2-40B4-BE49-F238E27FC236}">
              <a16:creationId xmlns="" xmlns:a16="http://schemas.microsoft.com/office/drawing/2014/main" id="{59E4132D-73B3-4442-807F-B3C37422E8D8}"/>
            </a:ext>
          </a:extLst>
        </xdr:cNvPr>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40</xdr:row>
      <xdr:rowOff>7620</xdr:rowOff>
    </xdr:to>
    <xdr:cxnSp macro="">
      <xdr:nvCxnSpPr>
        <xdr:cNvPr id="123" name="直線コネクタ 122">
          <a:extLst>
            <a:ext uri="{FF2B5EF4-FFF2-40B4-BE49-F238E27FC236}">
              <a16:creationId xmlns="" xmlns:a16="http://schemas.microsoft.com/office/drawing/2014/main" id="{21064802-9E9D-4ABE-90B5-DAE85F47804D}"/>
            </a:ext>
          </a:extLst>
        </xdr:cNvPr>
        <xdr:cNvCxnSpPr/>
      </xdr:nvCxnSpPr>
      <xdr:spPr>
        <a:xfrm>
          <a:off x="8750300" y="6842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105410</xdr:rowOff>
    </xdr:from>
    <xdr:to>
      <xdr:col>41</xdr:col>
      <xdr:colOff>101600</xdr:colOff>
      <xdr:row>40</xdr:row>
      <xdr:rowOff>35560</xdr:rowOff>
    </xdr:to>
    <xdr:sp macro="" textlink="">
      <xdr:nvSpPr>
        <xdr:cNvPr id="124" name="楕円 123">
          <a:extLst>
            <a:ext uri="{FF2B5EF4-FFF2-40B4-BE49-F238E27FC236}">
              <a16:creationId xmlns="" xmlns:a16="http://schemas.microsoft.com/office/drawing/2014/main" id="{C7A55C84-D9EF-4BFC-9A2F-F4EB0B00D8EE}"/>
            </a:ext>
          </a:extLst>
        </xdr:cNvPr>
        <xdr:cNvSpPr/>
      </xdr:nvSpPr>
      <xdr:spPr>
        <a:xfrm>
          <a:off x="781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39</xdr:row>
      <xdr:rowOff>156210</xdr:rowOff>
    </xdr:to>
    <xdr:cxnSp macro="">
      <xdr:nvCxnSpPr>
        <xdr:cNvPr id="125" name="直線コネクタ 124">
          <a:extLst>
            <a:ext uri="{FF2B5EF4-FFF2-40B4-BE49-F238E27FC236}">
              <a16:creationId xmlns="" xmlns:a16="http://schemas.microsoft.com/office/drawing/2014/main" id="{20703FBE-29A1-49B7-A99D-0D1921F9B122}"/>
            </a:ext>
          </a:extLst>
        </xdr:cNvPr>
        <xdr:cNvCxnSpPr/>
      </xdr:nvCxnSpPr>
      <xdr:spPr>
        <a:xfrm>
          <a:off x="7861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49547</xdr:rowOff>
    </xdr:from>
    <xdr:ext cx="469744" cy="259045"/>
    <xdr:sp macro="" textlink="">
      <xdr:nvSpPr>
        <xdr:cNvPr id="126" name="n_1mainValue【図書館】&#10;一人当たり面積">
          <a:extLst>
            <a:ext uri="{FF2B5EF4-FFF2-40B4-BE49-F238E27FC236}">
              <a16:creationId xmlns="" xmlns:a16="http://schemas.microsoft.com/office/drawing/2014/main" id="{2E5161D8-07E9-4DCE-B2E7-59B88D1BFEAD}"/>
            </a:ext>
          </a:extLst>
        </xdr:cNvPr>
        <xdr:cNvSpPr txBox="1"/>
      </xdr:nvSpPr>
      <xdr:spPr>
        <a:xfrm>
          <a:off x="9391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27" name="n_2mainValue【図書館】&#10;一人当たり面積">
          <a:extLst>
            <a:ext uri="{FF2B5EF4-FFF2-40B4-BE49-F238E27FC236}">
              <a16:creationId xmlns="" xmlns:a16="http://schemas.microsoft.com/office/drawing/2014/main" id="{9763347F-44C8-4C90-A50A-DCFFA984C7A0}"/>
            </a:ext>
          </a:extLst>
        </xdr:cNvPr>
        <xdr:cNvSpPr txBox="1"/>
      </xdr:nvSpPr>
      <xdr:spPr>
        <a:xfrm>
          <a:off x="8515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28" name="n_3mainValue【図書館】&#10;一人当たり面積">
          <a:extLst>
            <a:ext uri="{FF2B5EF4-FFF2-40B4-BE49-F238E27FC236}">
              <a16:creationId xmlns="" xmlns:a16="http://schemas.microsoft.com/office/drawing/2014/main" id="{D61F3F82-7DF3-4004-990B-51F46EE96683}"/>
            </a:ext>
          </a:extLst>
        </xdr:cNvPr>
        <xdr:cNvSpPr txBox="1"/>
      </xdr:nvSpPr>
      <xdr:spPr>
        <a:xfrm>
          <a:off x="7626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 xmlns:a16="http://schemas.microsoft.com/office/drawing/2014/main" id="{58DFC07E-A84D-4CBA-A24E-F9B5187FFD8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 xmlns:a16="http://schemas.microsoft.com/office/drawing/2014/main" id="{0944AF78-F69C-4BB3-BF06-A3BC96AFA1B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 xmlns:a16="http://schemas.microsoft.com/office/drawing/2014/main" id="{3874ACF7-AAE8-4481-B515-143A4D5B731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 xmlns:a16="http://schemas.microsoft.com/office/drawing/2014/main" id="{C2C01A9D-7E90-41F4-8576-0ED181ACD2F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 xmlns:a16="http://schemas.microsoft.com/office/drawing/2014/main" id="{E7AC1E0D-6DF6-4E80-ABC5-831E58AB679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 xmlns:a16="http://schemas.microsoft.com/office/drawing/2014/main" id="{DE58283D-D826-4278-B75D-5FCF7520532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 xmlns:a16="http://schemas.microsoft.com/office/drawing/2014/main" id="{19956BFD-7D83-4A43-B268-25C1E127B68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 xmlns:a16="http://schemas.microsoft.com/office/drawing/2014/main" id="{59E7BB4E-9ECE-445C-BEF9-B53D55D586A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 xmlns:a16="http://schemas.microsoft.com/office/drawing/2014/main" id="{AA9FEF66-0E6C-4E60-950C-AAC1119A164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 xmlns:a16="http://schemas.microsoft.com/office/drawing/2014/main" id="{5037F6E9-76DE-4A78-BF3B-20CF53169DE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a:extLst>
            <a:ext uri="{FF2B5EF4-FFF2-40B4-BE49-F238E27FC236}">
              <a16:creationId xmlns="" xmlns:a16="http://schemas.microsoft.com/office/drawing/2014/main" id="{B7901B12-3477-4459-8D98-1F22090260CD}"/>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 xmlns:a16="http://schemas.microsoft.com/office/drawing/2014/main" id="{035F2B51-11B4-419F-A9EF-CCE6BA2C295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a:extLst>
            <a:ext uri="{FF2B5EF4-FFF2-40B4-BE49-F238E27FC236}">
              <a16:creationId xmlns="" xmlns:a16="http://schemas.microsoft.com/office/drawing/2014/main" id="{F980ACA1-A9A1-4DB3-A55B-EC7E9E8A2A88}"/>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 xmlns:a16="http://schemas.microsoft.com/office/drawing/2014/main" id="{96CCAC6D-839D-4693-9219-A7E6167F152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 xmlns:a16="http://schemas.microsoft.com/office/drawing/2014/main" id="{A50263EB-06B6-46F1-84F9-6A614A882B7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 xmlns:a16="http://schemas.microsoft.com/office/drawing/2014/main" id="{239CC203-E670-45AB-884D-B80F5AAB62C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 xmlns:a16="http://schemas.microsoft.com/office/drawing/2014/main" id="{0A087244-7C87-4CF6-AC76-ABCAD50AC20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 xmlns:a16="http://schemas.microsoft.com/office/drawing/2014/main" id="{6FC9C70C-9E33-43FE-9089-E3B73BD385C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 xmlns:a16="http://schemas.microsoft.com/office/drawing/2014/main" id="{84F98FFE-819D-4F03-B627-27B51FA39BC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 xmlns:a16="http://schemas.microsoft.com/office/drawing/2014/main" id="{46FE8FB2-809A-4A4A-B6EA-19B252C462F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a:extLst>
            <a:ext uri="{FF2B5EF4-FFF2-40B4-BE49-F238E27FC236}">
              <a16:creationId xmlns="" xmlns:a16="http://schemas.microsoft.com/office/drawing/2014/main" id="{8DE69DD4-448F-4A65-BA04-86DEE75E1456}"/>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 xmlns:a16="http://schemas.microsoft.com/office/drawing/2014/main" id="{E80EBCD4-3A7A-40D4-BE70-4B54E72E877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 xmlns:a16="http://schemas.microsoft.com/office/drawing/2014/main" id="{90546004-4C0A-454B-B3E8-D3709C205EF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a:extLst>
            <a:ext uri="{FF2B5EF4-FFF2-40B4-BE49-F238E27FC236}">
              <a16:creationId xmlns="" xmlns:a16="http://schemas.microsoft.com/office/drawing/2014/main" id="{45135F38-CE0B-4DCB-9FBC-7EA6FFCA78C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158115</xdr:rowOff>
    </xdr:to>
    <xdr:cxnSp macro="">
      <xdr:nvCxnSpPr>
        <xdr:cNvPr id="153" name="直線コネクタ 152">
          <a:extLst>
            <a:ext uri="{FF2B5EF4-FFF2-40B4-BE49-F238E27FC236}">
              <a16:creationId xmlns="" xmlns:a16="http://schemas.microsoft.com/office/drawing/2014/main" id="{3F28951A-B3B5-483B-95AE-5741C56BF371}"/>
            </a:ext>
          </a:extLst>
        </xdr:cNvPr>
        <xdr:cNvCxnSpPr/>
      </xdr:nvCxnSpPr>
      <xdr:spPr>
        <a:xfrm flipV="1">
          <a:off x="4634865" y="9525000"/>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161942</xdr:rowOff>
    </xdr:from>
    <xdr:ext cx="405111" cy="259045"/>
    <xdr:sp macro="" textlink="">
      <xdr:nvSpPr>
        <xdr:cNvPr id="154" name="【体育館・プール】&#10;有形固定資産減価償却率最小値テキスト">
          <a:extLst>
            <a:ext uri="{FF2B5EF4-FFF2-40B4-BE49-F238E27FC236}">
              <a16:creationId xmlns="" xmlns:a16="http://schemas.microsoft.com/office/drawing/2014/main" id="{322DCF45-1E2F-4356-8B0F-731731D4C505}"/>
            </a:ext>
          </a:extLst>
        </xdr:cNvPr>
        <xdr:cNvSpPr txBox="1"/>
      </xdr:nvSpPr>
      <xdr:spPr>
        <a:xfrm>
          <a:off x="4673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158115</xdr:rowOff>
    </xdr:from>
    <xdr:to>
      <xdr:col>24</xdr:col>
      <xdr:colOff>152400</xdr:colOff>
      <xdr:row>64</xdr:row>
      <xdr:rowOff>158115</xdr:rowOff>
    </xdr:to>
    <xdr:cxnSp macro="">
      <xdr:nvCxnSpPr>
        <xdr:cNvPr id="155" name="直線コネクタ 154">
          <a:extLst>
            <a:ext uri="{FF2B5EF4-FFF2-40B4-BE49-F238E27FC236}">
              <a16:creationId xmlns="" xmlns:a16="http://schemas.microsoft.com/office/drawing/2014/main" id="{AC46B516-2725-4769-A793-D9313C98B7EB}"/>
            </a:ext>
          </a:extLst>
        </xdr:cNvPr>
        <xdr:cNvCxnSpPr/>
      </xdr:nvCxnSpPr>
      <xdr:spPr>
        <a:xfrm>
          <a:off x="4546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6" name="【体育館・プール】&#10;有形固定資産減価償却率最大値テキスト">
          <a:extLst>
            <a:ext uri="{FF2B5EF4-FFF2-40B4-BE49-F238E27FC236}">
              <a16:creationId xmlns="" xmlns:a16="http://schemas.microsoft.com/office/drawing/2014/main" id="{CD7C4830-6D4C-441C-BD4F-4D88D19AE623}"/>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7" name="直線コネクタ 156">
          <a:extLst>
            <a:ext uri="{FF2B5EF4-FFF2-40B4-BE49-F238E27FC236}">
              <a16:creationId xmlns="" xmlns:a16="http://schemas.microsoft.com/office/drawing/2014/main" id="{E44DA9AB-357A-4F3C-879F-774094EC740F}"/>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97172</xdr:rowOff>
    </xdr:from>
    <xdr:ext cx="405111" cy="259045"/>
    <xdr:sp macro="" textlink="">
      <xdr:nvSpPr>
        <xdr:cNvPr id="158" name="【体育館・プール】&#10;有形固定資産減価償却率平均値テキスト">
          <a:extLst>
            <a:ext uri="{FF2B5EF4-FFF2-40B4-BE49-F238E27FC236}">
              <a16:creationId xmlns="" xmlns:a16="http://schemas.microsoft.com/office/drawing/2014/main" id="{C9DE6BE7-04CE-4353-8EA4-51ACDCC1A9FF}"/>
            </a:ext>
          </a:extLst>
        </xdr:cNvPr>
        <xdr:cNvSpPr txBox="1"/>
      </xdr:nvSpPr>
      <xdr:spPr>
        <a:xfrm>
          <a:off x="4673600" y="1021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59" name="フローチャート: 判断 158">
          <a:extLst>
            <a:ext uri="{FF2B5EF4-FFF2-40B4-BE49-F238E27FC236}">
              <a16:creationId xmlns="" xmlns:a16="http://schemas.microsoft.com/office/drawing/2014/main" id="{036B0DBD-6D5B-49E3-99B6-9A10789B9C9B}"/>
            </a:ext>
          </a:extLst>
        </xdr:cNvPr>
        <xdr:cNvSpPr/>
      </xdr:nvSpPr>
      <xdr:spPr>
        <a:xfrm>
          <a:off x="45847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60" name="フローチャート: 判断 159">
          <a:extLst>
            <a:ext uri="{FF2B5EF4-FFF2-40B4-BE49-F238E27FC236}">
              <a16:creationId xmlns="" xmlns:a16="http://schemas.microsoft.com/office/drawing/2014/main" id="{463E03D2-C00B-40A0-A4CA-31CD30562C8A}"/>
            </a:ext>
          </a:extLst>
        </xdr:cNvPr>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68597</xdr:rowOff>
    </xdr:from>
    <xdr:ext cx="405111" cy="259045"/>
    <xdr:sp macro="" textlink="">
      <xdr:nvSpPr>
        <xdr:cNvPr id="161" name="n_1aveValue【体育館・プール】&#10;有形固定資産減価償却率">
          <a:extLst>
            <a:ext uri="{FF2B5EF4-FFF2-40B4-BE49-F238E27FC236}">
              <a16:creationId xmlns="" xmlns:a16="http://schemas.microsoft.com/office/drawing/2014/main" id="{ADA5E9FB-7882-49BD-B9C5-B529C549F984}"/>
            </a:ext>
          </a:extLst>
        </xdr:cNvPr>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27305</xdr:rowOff>
    </xdr:from>
    <xdr:to>
      <xdr:col>15</xdr:col>
      <xdr:colOff>101600</xdr:colOff>
      <xdr:row>60</xdr:row>
      <xdr:rowOff>128905</xdr:rowOff>
    </xdr:to>
    <xdr:sp macro="" textlink="">
      <xdr:nvSpPr>
        <xdr:cNvPr id="162" name="フローチャート: 判断 161">
          <a:extLst>
            <a:ext uri="{FF2B5EF4-FFF2-40B4-BE49-F238E27FC236}">
              <a16:creationId xmlns="" xmlns:a16="http://schemas.microsoft.com/office/drawing/2014/main" id="{5C5EE7AD-8967-49A3-8427-E1AD2B792362}"/>
            </a:ext>
          </a:extLst>
        </xdr:cNvPr>
        <xdr:cNvSpPr/>
      </xdr:nvSpPr>
      <xdr:spPr>
        <a:xfrm>
          <a:off x="2857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120032</xdr:rowOff>
    </xdr:from>
    <xdr:ext cx="405111" cy="259045"/>
    <xdr:sp macro="" textlink="">
      <xdr:nvSpPr>
        <xdr:cNvPr id="163" name="n_2aveValue【体育館・プール】&#10;有形固定資産減価償却率">
          <a:extLst>
            <a:ext uri="{FF2B5EF4-FFF2-40B4-BE49-F238E27FC236}">
              <a16:creationId xmlns="" xmlns:a16="http://schemas.microsoft.com/office/drawing/2014/main" id="{D23F4D1C-50C0-4810-95E1-A8E587CA7EA8}"/>
            </a:ext>
          </a:extLst>
        </xdr:cNvPr>
        <xdr:cNvSpPr txBox="1"/>
      </xdr:nvSpPr>
      <xdr:spPr>
        <a:xfrm>
          <a:off x="2705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19685</xdr:rowOff>
    </xdr:from>
    <xdr:to>
      <xdr:col>10</xdr:col>
      <xdr:colOff>165100</xdr:colOff>
      <xdr:row>60</xdr:row>
      <xdr:rowOff>121285</xdr:rowOff>
    </xdr:to>
    <xdr:sp macro="" textlink="">
      <xdr:nvSpPr>
        <xdr:cNvPr id="164" name="フローチャート: 判断 163">
          <a:extLst>
            <a:ext uri="{FF2B5EF4-FFF2-40B4-BE49-F238E27FC236}">
              <a16:creationId xmlns="" xmlns:a16="http://schemas.microsoft.com/office/drawing/2014/main" id="{ADCA7781-CE53-4A18-BE6E-D2CBD48AD3E3}"/>
            </a:ext>
          </a:extLst>
        </xdr:cNvPr>
        <xdr:cNvSpPr/>
      </xdr:nvSpPr>
      <xdr:spPr>
        <a:xfrm>
          <a:off x="1968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137812</xdr:rowOff>
    </xdr:from>
    <xdr:ext cx="405111" cy="259045"/>
    <xdr:sp macro="" textlink="">
      <xdr:nvSpPr>
        <xdr:cNvPr id="165" name="n_3aveValue【体育館・プール】&#10;有形固定資産減価償却率">
          <a:extLst>
            <a:ext uri="{FF2B5EF4-FFF2-40B4-BE49-F238E27FC236}">
              <a16:creationId xmlns="" xmlns:a16="http://schemas.microsoft.com/office/drawing/2014/main" id="{2140892E-AD96-4F7A-B4E3-74644F5EE22F}"/>
            </a:ext>
          </a:extLst>
        </xdr:cNvPr>
        <xdr:cNvSpPr txBox="1"/>
      </xdr:nvSpPr>
      <xdr:spPr>
        <a:xfrm>
          <a:off x="1816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 xmlns:a16="http://schemas.microsoft.com/office/drawing/2014/main" id="{70C275E9-3303-438A-9CDE-DC483B54AA1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 xmlns:a16="http://schemas.microsoft.com/office/drawing/2014/main" id="{73F91E7E-4A1A-4040-8D21-01FAC1AEEF7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 xmlns:a16="http://schemas.microsoft.com/office/drawing/2014/main" id="{52A0CDFD-2981-456D-BE10-3C9DA6D23D7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 xmlns:a16="http://schemas.microsoft.com/office/drawing/2014/main" id="{3FFDEFAB-54E9-40CB-B9B2-656DC7B7857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 xmlns:a16="http://schemas.microsoft.com/office/drawing/2014/main" id="{8599CBDB-851C-48BC-AAF5-B0738656699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65405</xdr:rowOff>
    </xdr:from>
    <xdr:to>
      <xdr:col>20</xdr:col>
      <xdr:colOff>38100</xdr:colOff>
      <xdr:row>59</xdr:row>
      <xdr:rowOff>167005</xdr:rowOff>
    </xdr:to>
    <xdr:sp macro="" textlink="">
      <xdr:nvSpPr>
        <xdr:cNvPr id="171" name="楕円 170">
          <a:extLst>
            <a:ext uri="{FF2B5EF4-FFF2-40B4-BE49-F238E27FC236}">
              <a16:creationId xmlns="" xmlns:a16="http://schemas.microsoft.com/office/drawing/2014/main" id="{EE7840BF-17E0-4343-9758-A249F502D83C}"/>
            </a:ext>
          </a:extLst>
        </xdr:cNvPr>
        <xdr:cNvSpPr/>
      </xdr:nvSpPr>
      <xdr:spPr>
        <a:xfrm>
          <a:off x="3746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99695</xdr:rowOff>
    </xdr:from>
    <xdr:to>
      <xdr:col>15</xdr:col>
      <xdr:colOff>101600</xdr:colOff>
      <xdr:row>60</xdr:row>
      <xdr:rowOff>29845</xdr:rowOff>
    </xdr:to>
    <xdr:sp macro="" textlink="">
      <xdr:nvSpPr>
        <xdr:cNvPr id="172" name="楕円 171">
          <a:extLst>
            <a:ext uri="{FF2B5EF4-FFF2-40B4-BE49-F238E27FC236}">
              <a16:creationId xmlns="" xmlns:a16="http://schemas.microsoft.com/office/drawing/2014/main" id="{FA3AFDBD-7734-4D1A-AAAC-C30A5DBB9F63}"/>
            </a:ext>
          </a:extLst>
        </xdr:cNvPr>
        <xdr:cNvSpPr/>
      </xdr:nvSpPr>
      <xdr:spPr>
        <a:xfrm>
          <a:off x="2857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116205</xdr:rowOff>
    </xdr:from>
    <xdr:to>
      <xdr:col>19</xdr:col>
      <xdr:colOff>177800</xdr:colOff>
      <xdr:row>59</xdr:row>
      <xdr:rowOff>150495</xdr:rowOff>
    </xdr:to>
    <xdr:cxnSp macro="">
      <xdr:nvCxnSpPr>
        <xdr:cNvPr id="173" name="直線コネクタ 172">
          <a:extLst>
            <a:ext uri="{FF2B5EF4-FFF2-40B4-BE49-F238E27FC236}">
              <a16:creationId xmlns="" xmlns:a16="http://schemas.microsoft.com/office/drawing/2014/main" id="{2A2D8F80-0209-4A66-BB5D-2813EDA52808}"/>
            </a:ext>
          </a:extLst>
        </xdr:cNvPr>
        <xdr:cNvCxnSpPr/>
      </xdr:nvCxnSpPr>
      <xdr:spPr>
        <a:xfrm flipV="1">
          <a:off x="2908300" y="102317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25400</xdr:rowOff>
    </xdr:from>
    <xdr:to>
      <xdr:col>10</xdr:col>
      <xdr:colOff>165100</xdr:colOff>
      <xdr:row>60</xdr:row>
      <xdr:rowOff>127000</xdr:rowOff>
    </xdr:to>
    <xdr:sp macro="" textlink="">
      <xdr:nvSpPr>
        <xdr:cNvPr id="174" name="楕円 173">
          <a:extLst>
            <a:ext uri="{FF2B5EF4-FFF2-40B4-BE49-F238E27FC236}">
              <a16:creationId xmlns="" xmlns:a16="http://schemas.microsoft.com/office/drawing/2014/main" id="{546D934A-2220-4E12-8F90-B87122CFBC74}"/>
            </a:ext>
          </a:extLst>
        </xdr:cNvPr>
        <xdr:cNvSpPr/>
      </xdr:nvSpPr>
      <xdr:spPr>
        <a:xfrm>
          <a:off x="1968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150495</xdr:rowOff>
    </xdr:from>
    <xdr:to>
      <xdr:col>15</xdr:col>
      <xdr:colOff>50800</xdr:colOff>
      <xdr:row>60</xdr:row>
      <xdr:rowOff>76200</xdr:rowOff>
    </xdr:to>
    <xdr:cxnSp macro="">
      <xdr:nvCxnSpPr>
        <xdr:cNvPr id="175" name="直線コネクタ 174">
          <a:extLst>
            <a:ext uri="{FF2B5EF4-FFF2-40B4-BE49-F238E27FC236}">
              <a16:creationId xmlns="" xmlns:a16="http://schemas.microsoft.com/office/drawing/2014/main" id="{0BFF6D16-34BD-4F16-938C-A73A4B6BC188}"/>
            </a:ext>
          </a:extLst>
        </xdr:cNvPr>
        <xdr:cNvCxnSpPr/>
      </xdr:nvCxnSpPr>
      <xdr:spPr>
        <a:xfrm flipV="1">
          <a:off x="2019300" y="1026604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12082</xdr:rowOff>
    </xdr:from>
    <xdr:ext cx="405111" cy="259045"/>
    <xdr:sp macro="" textlink="">
      <xdr:nvSpPr>
        <xdr:cNvPr id="176" name="n_1mainValue【体育館・プール】&#10;有形固定資産減価償却率">
          <a:extLst>
            <a:ext uri="{FF2B5EF4-FFF2-40B4-BE49-F238E27FC236}">
              <a16:creationId xmlns="" xmlns:a16="http://schemas.microsoft.com/office/drawing/2014/main" id="{37BF562E-97D8-4C8C-96E6-440C3A8F2032}"/>
            </a:ext>
          </a:extLst>
        </xdr:cNvPr>
        <xdr:cNvSpPr txBox="1"/>
      </xdr:nvSpPr>
      <xdr:spPr>
        <a:xfrm>
          <a:off x="35820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46372</xdr:rowOff>
    </xdr:from>
    <xdr:ext cx="405111" cy="259045"/>
    <xdr:sp macro="" textlink="">
      <xdr:nvSpPr>
        <xdr:cNvPr id="177" name="n_2mainValue【体育館・プール】&#10;有形固定資産減価償却率">
          <a:extLst>
            <a:ext uri="{FF2B5EF4-FFF2-40B4-BE49-F238E27FC236}">
              <a16:creationId xmlns="" xmlns:a16="http://schemas.microsoft.com/office/drawing/2014/main" id="{38227FC7-E0D5-4F10-BED9-FDB6BFC59B79}"/>
            </a:ext>
          </a:extLst>
        </xdr:cNvPr>
        <xdr:cNvSpPr txBox="1"/>
      </xdr:nvSpPr>
      <xdr:spPr>
        <a:xfrm>
          <a:off x="2705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118127</xdr:rowOff>
    </xdr:from>
    <xdr:ext cx="405111" cy="259045"/>
    <xdr:sp macro="" textlink="">
      <xdr:nvSpPr>
        <xdr:cNvPr id="178" name="n_3mainValue【体育館・プール】&#10;有形固定資産減価償却率">
          <a:extLst>
            <a:ext uri="{FF2B5EF4-FFF2-40B4-BE49-F238E27FC236}">
              <a16:creationId xmlns="" xmlns:a16="http://schemas.microsoft.com/office/drawing/2014/main" id="{2E6830C1-E77B-4C17-84E1-8E1EB9366F0F}"/>
            </a:ext>
          </a:extLst>
        </xdr:cNvPr>
        <xdr:cNvSpPr txBox="1"/>
      </xdr:nvSpPr>
      <xdr:spPr>
        <a:xfrm>
          <a:off x="1816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 xmlns:a16="http://schemas.microsoft.com/office/drawing/2014/main" id="{75B712AA-669D-4780-AC25-E10F2899D31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 xmlns:a16="http://schemas.microsoft.com/office/drawing/2014/main" id="{E93CEB82-3ABF-4894-A7D1-9DF35CEE47D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 xmlns:a16="http://schemas.microsoft.com/office/drawing/2014/main" id="{6B20DCF4-A568-4928-8D46-559E08D8880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 xmlns:a16="http://schemas.microsoft.com/office/drawing/2014/main" id="{645B8CF1-FD9F-4D9E-BC31-0DCBF552073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 xmlns:a16="http://schemas.microsoft.com/office/drawing/2014/main" id="{2939984B-CF66-44C4-A326-BD7ECE0E4F4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 xmlns:a16="http://schemas.microsoft.com/office/drawing/2014/main" id="{43D83B0F-F64E-4AFF-A341-26EDD118339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 xmlns:a16="http://schemas.microsoft.com/office/drawing/2014/main" id="{7B92406F-A73B-4A7E-A421-9DB23533B3F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 xmlns:a16="http://schemas.microsoft.com/office/drawing/2014/main" id="{0762D599-5B25-409B-853A-10531BD8923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 xmlns:a16="http://schemas.microsoft.com/office/drawing/2014/main" id="{C50913E7-FB7B-4C58-BCC2-C8EA4173090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 xmlns:a16="http://schemas.microsoft.com/office/drawing/2014/main" id="{6966EC35-3A2A-44AA-8EE3-72809A41F78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9" name="直線コネクタ 188">
          <a:extLst>
            <a:ext uri="{FF2B5EF4-FFF2-40B4-BE49-F238E27FC236}">
              <a16:creationId xmlns="" xmlns:a16="http://schemas.microsoft.com/office/drawing/2014/main" id="{CABC4989-2FE1-4973-A20F-11DE441DB38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0" name="テキスト ボックス 189">
          <a:extLst>
            <a:ext uri="{FF2B5EF4-FFF2-40B4-BE49-F238E27FC236}">
              <a16:creationId xmlns="" xmlns:a16="http://schemas.microsoft.com/office/drawing/2014/main" id="{45533A6E-7754-45D7-A7D1-93B736C0DF37}"/>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1" name="直線コネクタ 190">
          <a:extLst>
            <a:ext uri="{FF2B5EF4-FFF2-40B4-BE49-F238E27FC236}">
              <a16:creationId xmlns="" xmlns:a16="http://schemas.microsoft.com/office/drawing/2014/main" id="{461AC641-78A5-4FC2-8858-90753A8FC39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2" name="テキスト ボックス 191">
          <a:extLst>
            <a:ext uri="{FF2B5EF4-FFF2-40B4-BE49-F238E27FC236}">
              <a16:creationId xmlns="" xmlns:a16="http://schemas.microsoft.com/office/drawing/2014/main" id="{2A6702BB-E908-476F-8AC8-661D60BECF4F}"/>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3" name="直線コネクタ 192">
          <a:extLst>
            <a:ext uri="{FF2B5EF4-FFF2-40B4-BE49-F238E27FC236}">
              <a16:creationId xmlns="" xmlns:a16="http://schemas.microsoft.com/office/drawing/2014/main" id="{82E7818E-7066-4371-8FEE-0D78E1A5C78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4" name="テキスト ボックス 193">
          <a:extLst>
            <a:ext uri="{FF2B5EF4-FFF2-40B4-BE49-F238E27FC236}">
              <a16:creationId xmlns="" xmlns:a16="http://schemas.microsoft.com/office/drawing/2014/main" id="{24AAE6A9-B955-4E1C-B85D-D3923373B187}"/>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5" name="直線コネクタ 194">
          <a:extLst>
            <a:ext uri="{FF2B5EF4-FFF2-40B4-BE49-F238E27FC236}">
              <a16:creationId xmlns="" xmlns:a16="http://schemas.microsoft.com/office/drawing/2014/main" id="{AA9FC5CA-B16B-44D6-8ECE-440571559D9F}"/>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6" name="テキスト ボックス 195">
          <a:extLst>
            <a:ext uri="{FF2B5EF4-FFF2-40B4-BE49-F238E27FC236}">
              <a16:creationId xmlns="" xmlns:a16="http://schemas.microsoft.com/office/drawing/2014/main" id="{9672CB97-CD9D-46B4-8055-286A52F64FE2}"/>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 xmlns:a16="http://schemas.microsoft.com/office/drawing/2014/main" id="{E07004DF-C91B-49E8-ACF0-40CB5B4C1B5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a:extLst>
            <a:ext uri="{FF2B5EF4-FFF2-40B4-BE49-F238E27FC236}">
              <a16:creationId xmlns="" xmlns:a16="http://schemas.microsoft.com/office/drawing/2014/main" id="{4FC239A0-8C27-4A6E-9032-A4208065794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a:extLst>
            <a:ext uri="{FF2B5EF4-FFF2-40B4-BE49-F238E27FC236}">
              <a16:creationId xmlns="" xmlns:a16="http://schemas.microsoft.com/office/drawing/2014/main" id="{D9EF21B3-1986-4DD6-96B2-3EAB5523430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63</xdr:row>
      <xdr:rowOff>84582</xdr:rowOff>
    </xdr:to>
    <xdr:cxnSp macro="">
      <xdr:nvCxnSpPr>
        <xdr:cNvPr id="200" name="直線コネクタ 199">
          <a:extLst>
            <a:ext uri="{FF2B5EF4-FFF2-40B4-BE49-F238E27FC236}">
              <a16:creationId xmlns="" xmlns:a16="http://schemas.microsoft.com/office/drawing/2014/main" id="{C93B698D-D15A-4A8E-B51F-7D76F8AB9F2A}"/>
            </a:ext>
          </a:extLst>
        </xdr:cNvPr>
        <xdr:cNvCxnSpPr/>
      </xdr:nvCxnSpPr>
      <xdr:spPr>
        <a:xfrm flipV="1">
          <a:off x="10476865" y="957834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201" name="【体育館・プール】&#10;一人当たり面積最小値テキスト">
          <a:extLst>
            <a:ext uri="{FF2B5EF4-FFF2-40B4-BE49-F238E27FC236}">
              <a16:creationId xmlns="" xmlns:a16="http://schemas.microsoft.com/office/drawing/2014/main" id="{4729CE4C-8F3E-43E7-8A69-20549B9A50AE}"/>
            </a:ext>
          </a:extLst>
        </xdr:cNvPr>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202" name="直線コネクタ 201">
          <a:extLst>
            <a:ext uri="{FF2B5EF4-FFF2-40B4-BE49-F238E27FC236}">
              <a16:creationId xmlns="" xmlns:a16="http://schemas.microsoft.com/office/drawing/2014/main" id="{A18EA07F-FA58-48C4-A3E6-A0F7692EF87C}"/>
            </a:ext>
          </a:extLst>
        </xdr:cNvPr>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203" name="【体育館・プール】&#10;一人当たり面積最大値テキスト">
          <a:extLst>
            <a:ext uri="{FF2B5EF4-FFF2-40B4-BE49-F238E27FC236}">
              <a16:creationId xmlns="" xmlns:a16="http://schemas.microsoft.com/office/drawing/2014/main" id="{A5D7D02E-8349-4282-8768-A434F3704F68}"/>
            </a:ext>
          </a:extLst>
        </xdr:cNvPr>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04" name="直線コネクタ 203">
          <a:extLst>
            <a:ext uri="{FF2B5EF4-FFF2-40B4-BE49-F238E27FC236}">
              <a16:creationId xmlns="" xmlns:a16="http://schemas.microsoft.com/office/drawing/2014/main" id="{8BF80340-778B-454A-9E9D-6298337E722E}"/>
            </a:ext>
          </a:extLst>
        </xdr:cNvPr>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44213</xdr:rowOff>
    </xdr:from>
    <xdr:ext cx="469744" cy="259045"/>
    <xdr:sp macro="" textlink="">
      <xdr:nvSpPr>
        <xdr:cNvPr id="205" name="【体育館・プール】&#10;一人当たり面積平均値テキスト">
          <a:extLst>
            <a:ext uri="{FF2B5EF4-FFF2-40B4-BE49-F238E27FC236}">
              <a16:creationId xmlns="" xmlns:a16="http://schemas.microsoft.com/office/drawing/2014/main" id="{7F3585C9-1A0B-463D-A381-6E341B0F0EF8}"/>
            </a:ext>
          </a:extLst>
        </xdr:cNvPr>
        <xdr:cNvSpPr txBox="1"/>
      </xdr:nvSpPr>
      <xdr:spPr>
        <a:xfrm>
          <a:off x="10515600" y="1050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65786</xdr:rowOff>
    </xdr:from>
    <xdr:to>
      <xdr:col>55</xdr:col>
      <xdr:colOff>50800</xdr:colOff>
      <xdr:row>61</xdr:row>
      <xdr:rowOff>167386</xdr:rowOff>
    </xdr:to>
    <xdr:sp macro="" textlink="">
      <xdr:nvSpPr>
        <xdr:cNvPr id="206" name="フローチャート: 判断 205">
          <a:extLst>
            <a:ext uri="{FF2B5EF4-FFF2-40B4-BE49-F238E27FC236}">
              <a16:creationId xmlns="" xmlns:a16="http://schemas.microsoft.com/office/drawing/2014/main" id="{6BD99CD4-DA45-49EA-A756-BC7AEFE28BF4}"/>
            </a:ext>
          </a:extLst>
        </xdr:cNvPr>
        <xdr:cNvSpPr/>
      </xdr:nvSpPr>
      <xdr:spPr>
        <a:xfrm>
          <a:off x="104267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07" name="フローチャート: 判断 206">
          <a:extLst>
            <a:ext uri="{FF2B5EF4-FFF2-40B4-BE49-F238E27FC236}">
              <a16:creationId xmlns="" xmlns:a16="http://schemas.microsoft.com/office/drawing/2014/main" id="{30EA08F5-50C3-41C7-A24B-302C91818CF8}"/>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21607</xdr:rowOff>
    </xdr:from>
    <xdr:ext cx="469744" cy="259045"/>
    <xdr:sp macro="" textlink="">
      <xdr:nvSpPr>
        <xdr:cNvPr id="208" name="n_1aveValue【体育館・プール】&#10;一人当たり面積">
          <a:extLst>
            <a:ext uri="{FF2B5EF4-FFF2-40B4-BE49-F238E27FC236}">
              <a16:creationId xmlns="" xmlns:a16="http://schemas.microsoft.com/office/drawing/2014/main" id="{1AC7B307-50C1-4488-A454-B52FE4603FBC}"/>
            </a:ext>
          </a:extLst>
        </xdr:cNvPr>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70358</xdr:rowOff>
    </xdr:from>
    <xdr:to>
      <xdr:col>46</xdr:col>
      <xdr:colOff>38100</xdr:colOff>
      <xdr:row>62</xdr:row>
      <xdr:rowOff>508</xdr:rowOff>
    </xdr:to>
    <xdr:sp macro="" textlink="">
      <xdr:nvSpPr>
        <xdr:cNvPr id="209" name="フローチャート: 判断 208">
          <a:extLst>
            <a:ext uri="{FF2B5EF4-FFF2-40B4-BE49-F238E27FC236}">
              <a16:creationId xmlns="" xmlns:a16="http://schemas.microsoft.com/office/drawing/2014/main" id="{82E630D8-6CCB-452B-AFDB-3C02DDF1EE30}"/>
            </a:ext>
          </a:extLst>
        </xdr:cNvPr>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17035</xdr:rowOff>
    </xdr:from>
    <xdr:ext cx="469744" cy="259045"/>
    <xdr:sp macro="" textlink="">
      <xdr:nvSpPr>
        <xdr:cNvPr id="210" name="n_2aveValue【体育館・プール】&#10;一人当たり面積">
          <a:extLst>
            <a:ext uri="{FF2B5EF4-FFF2-40B4-BE49-F238E27FC236}">
              <a16:creationId xmlns="" xmlns:a16="http://schemas.microsoft.com/office/drawing/2014/main" id="{CCF2DC1A-80F0-44CE-B33B-7F3833B7C328}"/>
            </a:ext>
          </a:extLst>
        </xdr:cNvPr>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148082</xdr:rowOff>
    </xdr:from>
    <xdr:to>
      <xdr:col>41</xdr:col>
      <xdr:colOff>101600</xdr:colOff>
      <xdr:row>62</xdr:row>
      <xdr:rowOff>78232</xdr:rowOff>
    </xdr:to>
    <xdr:sp macro="" textlink="">
      <xdr:nvSpPr>
        <xdr:cNvPr id="211" name="フローチャート: 判断 210">
          <a:extLst>
            <a:ext uri="{FF2B5EF4-FFF2-40B4-BE49-F238E27FC236}">
              <a16:creationId xmlns="" xmlns:a16="http://schemas.microsoft.com/office/drawing/2014/main" id="{EF2DF174-2A0F-4C24-ADC3-F0E14FCFB8F6}"/>
            </a:ext>
          </a:extLst>
        </xdr:cNvPr>
        <xdr:cNvSpPr/>
      </xdr:nvSpPr>
      <xdr:spPr>
        <a:xfrm>
          <a:off x="7810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94759</xdr:rowOff>
    </xdr:from>
    <xdr:ext cx="469744" cy="259045"/>
    <xdr:sp macro="" textlink="">
      <xdr:nvSpPr>
        <xdr:cNvPr id="212" name="n_3aveValue【体育館・プール】&#10;一人当たり面積">
          <a:extLst>
            <a:ext uri="{FF2B5EF4-FFF2-40B4-BE49-F238E27FC236}">
              <a16:creationId xmlns="" xmlns:a16="http://schemas.microsoft.com/office/drawing/2014/main" id="{30992E3E-6063-4920-8407-7BDF5FAD5E3E}"/>
            </a:ext>
          </a:extLst>
        </xdr:cNvPr>
        <xdr:cNvSpPr txBox="1"/>
      </xdr:nvSpPr>
      <xdr:spPr>
        <a:xfrm>
          <a:off x="7626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 xmlns:a16="http://schemas.microsoft.com/office/drawing/2014/main" id="{D268EBD0-D1E2-4218-B677-72F6D6739A8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 xmlns:a16="http://schemas.microsoft.com/office/drawing/2014/main" id="{FFBD5B47-D272-450C-AAE6-3327777A852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 xmlns:a16="http://schemas.microsoft.com/office/drawing/2014/main" id="{1D3B518A-9E42-4536-9CE2-9AD230B73A7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 xmlns:a16="http://schemas.microsoft.com/office/drawing/2014/main" id="{46475F05-F3DD-4A85-BAA2-3687113D36C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 xmlns:a16="http://schemas.microsoft.com/office/drawing/2014/main" id="{19BF0AC2-DCA7-4B15-AC92-AE86408A12D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166370</xdr:rowOff>
    </xdr:from>
    <xdr:to>
      <xdr:col>50</xdr:col>
      <xdr:colOff>165100</xdr:colOff>
      <xdr:row>62</xdr:row>
      <xdr:rowOff>96520</xdr:rowOff>
    </xdr:to>
    <xdr:sp macro="" textlink="">
      <xdr:nvSpPr>
        <xdr:cNvPr id="218" name="楕円 217">
          <a:extLst>
            <a:ext uri="{FF2B5EF4-FFF2-40B4-BE49-F238E27FC236}">
              <a16:creationId xmlns="" xmlns:a16="http://schemas.microsoft.com/office/drawing/2014/main" id="{861CB6CC-B249-4E40-92F6-27E6D473B952}"/>
            </a:ext>
          </a:extLst>
        </xdr:cNvPr>
        <xdr:cNvSpPr/>
      </xdr:nvSpPr>
      <xdr:spPr>
        <a:xfrm>
          <a:off x="9588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166370</xdr:rowOff>
    </xdr:from>
    <xdr:to>
      <xdr:col>46</xdr:col>
      <xdr:colOff>38100</xdr:colOff>
      <xdr:row>62</xdr:row>
      <xdr:rowOff>96520</xdr:rowOff>
    </xdr:to>
    <xdr:sp macro="" textlink="">
      <xdr:nvSpPr>
        <xdr:cNvPr id="219" name="楕円 218">
          <a:extLst>
            <a:ext uri="{FF2B5EF4-FFF2-40B4-BE49-F238E27FC236}">
              <a16:creationId xmlns="" xmlns:a16="http://schemas.microsoft.com/office/drawing/2014/main" id="{611A348B-75B4-43F9-A489-5769E18E96CC}"/>
            </a:ext>
          </a:extLst>
        </xdr:cNvPr>
        <xdr:cNvSpPr/>
      </xdr:nvSpPr>
      <xdr:spPr>
        <a:xfrm>
          <a:off x="8699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45720</xdr:rowOff>
    </xdr:from>
    <xdr:to>
      <xdr:col>50</xdr:col>
      <xdr:colOff>114300</xdr:colOff>
      <xdr:row>62</xdr:row>
      <xdr:rowOff>45720</xdr:rowOff>
    </xdr:to>
    <xdr:cxnSp macro="">
      <xdr:nvCxnSpPr>
        <xdr:cNvPr id="220" name="直線コネクタ 219">
          <a:extLst>
            <a:ext uri="{FF2B5EF4-FFF2-40B4-BE49-F238E27FC236}">
              <a16:creationId xmlns="" xmlns:a16="http://schemas.microsoft.com/office/drawing/2014/main" id="{89E6F3B5-509D-41D1-AC7D-63471BD5BD7E}"/>
            </a:ext>
          </a:extLst>
        </xdr:cNvPr>
        <xdr:cNvCxnSpPr/>
      </xdr:nvCxnSpPr>
      <xdr:spPr>
        <a:xfrm>
          <a:off x="8750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166370</xdr:rowOff>
    </xdr:from>
    <xdr:to>
      <xdr:col>41</xdr:col>
      <xdr:colOff>101600</xdr:colOff>
      <xdr:row>62</xdr:row>
      <xdr:rowOff>96520</xdr:rowOff>
    </xdr:to>
    <xdr:sp macro="" textlink="">
      <xdr:nvSpPr>
        <xdr:cNvPr id="221" name="楕円 220">
          <a:extLst>
            <a:ext uri="{FF2B5EF4-FFF2-40B4-BE49-F238E27FC236}">
              <a16:creationId xmlns="" xmlns:a16="http://schemas.microsoft.com/office/drawing/2014/main" id="{72BDB949-A01F-4019-A55F-6EB8A6D83560}"/>
            </a:ext>
          </a:extLst>
        </xdr:cNvPr>
        <xdr:cNvSpPr/>
      </xdr:nvSpPr>
      <xdr:spPr>
        <a:xfrm>
          <a:off x="781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45720</xdr:rowOff>
    </xdr:from>
    <xdr:to>
      <xdr:col>45</xdr:col>
      <xdr:colOff>177800</xdr:colOff>
      <xdr:row>62</xdr:row>
      <xdr:rowOff>45720</xdr:rowOff>
    </xdr:to>
    <xdr:cxnSp macro="">
      <xdr:nvCxnSpPr>
        <xdr:cNvPr id="222" name="直線コネクタ 221">
          <a:extLst>
            <a:ext uri="{FF2B5EF4-FFF2-40B4-BE49-F238E27FC236}">
              <a16:creationId xmlns="" xmlns:a16="http://schemas.microsoft.com/office/drawing/2014/main" id="{18998E2B-CF15-4F1A-AE41-2B0E3BE36627}"/>
            </a:ext>
          </a:extLst>
        </xdr:cNvPr>
        <xdr:cNvCxnSpPr/>
      </xdr:nvCxnSpPr>
      <xdr:spPr>
        <a:xfrm>
          <a:off x="7861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87647</xdr:rowOff>
    </xdr:from>
    <xdr:ext cx="469744" cy="259045"/>
    <xdr:sp macro="" textlink="">
      <xdr:nvSpPr>
        <xdr:cNvPr id="223" name="n_1mainValue【体育館・プール】&#10;一人当たり面積">
          <a:extLst>
            <a:ext uri="{FF2B5EF4-FFF2-40B4-BE49-F238E27FC236}">
              <a16:creationId xmlns="" xmlns:a16="http://schemas.microsoft.com/office/drawing/2014/main" id="{3F4DF1E8-1018-4D6C-AEE2-3BF2DF921EB5}"/>
            </a:ext>
          </a:extLst>
        </xdr:cNvPr>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87647</xdr:rowOff>
    </xdr:from>
    <xdr:ext cx="469744" cy="259045"/>
    <xdr:sp macro="" textlink="">
      <xdr:nvSpPr>
        <xdr:cNvPr id="224" name="n_2mainValue【体育館・プール】&#10;一人当たり面積">
          <a:extLst>
            <a:ext uri="{FF2B5EF4-FFF2-40B4-BE49-F238E27FC236}">
              <a16:creationId xmlns="" xmlns:a16="http://schemas.microsoft.com/office/drawing/2014/main" id="{8F97495E-3EAC-46D2-832A-7E66A69B6157}"/>
            </a:ext>
          </a:extLst>
        </xdr:cNvPr>
        <xdr:cNvSpPr txBox="1"/>
      </xdr:nvSpPr>
      <xdr:spPr>
        <a:xfrm>
          <a:off x="8515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87647</xdr:rowOff>
    </xdr:from>
    <xdr:ext cx="469744" cy="259045"/>
    <xdr:sp macro="" textlink="">
      <xdr:nvSpPr>
        <xdr:cNvPr id="225" name="n_3mainValue【体育館・プール】&#10;一人当たり面積">
          <a:extLst>
            <a:ext uri="{FF2B5EF4-FFF2-40B4-BE49-F238E27FC236}">
              <a16:creationId xmlns="" xmlns:a16="http://schemas.microsoft.com/office/drawing/2014/main" id="{DC0878B3-F41F-47EB-A6BB-9510D48B387E}"/>
            </a:ext>
          </a:extLst>
        </xdr:cNvPr>
        <xdr:cNvSpPr txBox="1"/>
      </xdr:nvSpPr>
      <xdr:spPr>
        <a:xfrm>
          <a:off x="7626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a:extLst>
            <a:ext uri="{FF2B5EF4-FFF2-40B4-BE49-F238E27FC236}">
              <a16:creationId xmlns="" xmlns:a16="http://schemas.microsoft.com/office/drawing/2014/main" id="{CE861793-858B-41D1-A868-8AE0619E876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a:extLst>
            <a:ext uri="{FF2B5EF4-FFF2-40B4-BE49-F238E27FC236}">
              <a16:creationId xmlns="" xmlns:a16="http://schemas.microsoft.com/office/drawing/2014/main" id="{CBE2CD60-DD67-47BD-A5E4-A486C4155BB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a:extLst>
            <a:ext uri="{FF2B5EF4-FFF2-40B4-BE49-F238E27FC236}">
              <a16:creationId xmlns="" xmlns:a16="http://schemas.microsoft.com/office/drawing/2014/main" id="{E5644F8B-C8E8-4B70-9C71-513D219B696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a:extLst>
            <a:ext uri="{FF2B5EF4-FFF2-40B4-BE49-F238E27FC236}">
              <a16:creationId xmlns="" xmlns:a16="http://schemas.microsoft.com/office/drawing/2014/main" id="{730492FC-6A3C-433E-9CEB-0793162FCBA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a:extLst>
            <a:ext uri="{FF2B5EF4-FFF2-40B4-BE49-F238E27FC236}">
              <a16:creationId xmlns="" xmlns:a16="http://schemas.microsoft.com/office/drawing/2014/main" id="{17B93E79-58A8-4424-A9E5-848A27B0D5E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a:extLst>
            <a:ext uri="{FF2B5EF4-FFF2-40B4-BE49-F238E27FC236}">
              <a16:creationId xmlns="" xmlns:a16="http://schemas.microsoft.com/office/drawing/2014/main" id="{2DA455BB-7CA6-434A-AA80-A3435D73606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a:extLst>
            <a:ext uri="{FF2B5EF4-FFF2-40B4-BE49-F238E27FC236}">
              <a16:creationId xmlns="" xmlns:a16="http://schemas.microsoft.com/office/drawing/2014/main" id="{96F1CD08-9456-470C-B00E-FD1E5DA3375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a:extLst>
            <a:ext uri="{FF2B5EF4-FFF2-40B4-BE49-F238E27FC236}">
              <a16:creationId xmlns="" xmlns:a16="http://schemas.microsoft.com/office/drawing/2014/main" id="{863DD94C-A97D-4AD3-9A60-3369DEB114A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a:extLst>
            <a:ext uri="{FF2B5EF4-FFF2-40B4-BE49-F238E27FC236}">
              <a16:creationId xmlns="" xmlns:a16="http://schemas.microsoft.com/office/drawing/2014/main" id="{5ECD02BE-31E3-48E5-99F2-9872F60E3BC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a:extLst>
            <a:ext uri="{FF2B5EF4-FFF2-40B4-BE49-F238E27FC236}">
              <a16:creationId xmlns="" xmlns:a16="http://schemas.microsoft.com/office/drawing/2014/main" id="{B114489D-40F0-429F-BE71-E678BD77E84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a:extLst>
            <a:ext uri="{FF2B5EF4-FFF2-40B4-BE49-F238E27FC236}">
              <a16:creationId xmlns="" xmlns:a16="http://schemas.microsoft.com/office/drawing/2014/main" id="{ACA07F64-113F-4406-A696-833C44A47AC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37" name="テキスト ボックス 236">
          <a:extLst>
            <a:ext uri="{FF2B5EF4-FFF2-40B4-BE49-F238E27FC236}">
              <a16:creationId xmlns="" xmlns:a16="http://schemas.microsoft.com/office/drawing/2014/main" id="{1CB5ACD9-9FF2-4E7A-A1A0-E6E8D32FB2E8}"/>
            </a:ext>
          </a:extLst>
        </xdr:cNvPr>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a:extLst>
            <a:ext uri="{FF2B5EF4-FFF2-40B4-BE49-F238E27FC236}">
              <a16:creationId xmlns="" xmlns:a16="http://schemas.microsoft.com/office/drawing/2014/main" id="{2B888C76-040B-4679-BD34-296A3C825F3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a:extLst>
            <a:ext uri="{FF2B5EF4-FFF2-40B4-BE49-F238E27FC236}">
              <a16:creationId xmlns="" xmlns:a16="http://schemas.microsoft.com/office/drawing/2014/main" id="{A0B0EF65-42EA-45C4-95D5-5341EB92C50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a:extLst>
            <a:ext uri="{FF2B5EF4-FFF2-40B4-BE49-F238E27FC236}">
              <a16:creationId xmlns="" xmlns:a16="http://schemas.microsoft.com/office/drawing/2014/main" id="{BCA60FAD-8207-4267-B7B0-C964944696E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a:extLst>
            <a:ext uri="{FF2B5EF4-FFF2-40B4-BE49-F238E27FC236}">
              <a16:creationId xmlns="" xmlns:a16="http://schemas.microsoft.com/office/drawing/2014/main" id="{759AB004-BABE-44ED-B79A-97DD676236C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a:extLst>
            <a:ext uri="{FF2B5EF4-FFF2-40B4-BE49-F238E27FC236}">
              <a16:creationId xmlns="" xmlns:a16="http://schemas.microsoft.com/office/drawing/2014/main" id="{F94C7385-3098-4E10-911D-0B5A1F35F3D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a:extLst>
            <a:ext uri="{FF2B5EF4-FFF2-40B4-BE49-F238E27FC236}">
              <a16:creationId xmlns="" xmlns:a16="http://schemas.microsoft.com/office/drawing/2014/main" id="{3760E0DF-71FF-4788-A5F0-E1F5821D187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a:extLst>
            <a:ext uri="{FF2B5EF4-FFF2-40B4-BE49-F238E27FC236}">
              <a16:creationId xmlns="" xmlns:a16="http://schemas.microsoft.com/office/drawing/2014/main" id="{D13CF323-3CBE-49E8-BF94-A1DB79F4AB3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5" name="テキスト ボックス 244">
          <a:extLst>
            <a:ext uri="{FF2B5EF4-FFF2-40B4-BE49-F238E27FC236}">
              <a16:creationId xmlns="" xmlns:a16="http://schemas.microsoft.com/office/drawing/2014/main" id="{73C69BD6-084C-4010-BC94-99B714DB571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a:extLst>
            <a:ext uri="{FF2B5EF4-FFF2-40B4-BE49-F238E27FC236}">
              <a16:creationId xmlns="" xmlns:a16="http://schemas.microsoft.com/office/drawing/2014/main" id="{BA25A36A-6D07-4033-90FE-F8B2BE82E0C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a:extLst>
            <a:ext uri="{FF2B5EF4-FFF2-40B4-BE49-F238E27FC236}">
              <a16:creationId xmlns="" xmlns:a16="http://schemas.microsoft.com/office/drawing/2014/main" id="{5D490621-93F0-46A8-96AB-6AC71DC420F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福祉施設】&#10;有形固定資産減価償却率グラフ枠">
          <a:extLst>
            <a:ext uri="{FF2B5EF4-FFF2-40B4-BE49-F238E27FC236}">
              <a16:creationId xmlns="" xmlns:a16="http://schemas.microsoft.com/office/drawing/2014/main" id="{A533D113-619C-48E9-B5ED-B4681B16D84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114300</xdr:rowOff>
    </xdr:from>
    <xdr:to>
      <xdr:col>24</xdr:col>
      <xdr:colOff>62865</xdr:colOff>
      <xdr:row>86</xdr:row>
      <xdr:rowOff>0</xdr:rowOff>
    </xdr:to>
    <xdr:cxnSp macro="">
      <xdr:nvCxnSpPr>
        <xdr:cNvPr id="249" name="直線コネクタ 248">
          <a:extLst>
            <a:ext uri="{FF2B5EF4-FFF2-40B4-BE49-F238E27FC236}">
              <a16:creationId xmlns="" xmlns:a16="http://schemas.microsoft.com/office/drawing/2014/main" id="{49E61389-2398-4CC9-83A2-A0557DB9CE54}"/>
            </a:ext>
          </a:extLst>
        </xdr:cNvPr>
        <xdr:cNvCxnSpPr/>
      </xdr:nvCxnSpPr>
      <xdr:spPr>
        <a:xfrm flipV="1">
          <a:off x="4634865" y="13315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3827</xdr:rowOff>
    </xdr:from>
    <xdr:ext cx="340478" cy="259045"/>
    <xdr:sp macro="" textlink="">
      <xdr:nvSpPr>
        <xdr:cNvPr id="250" name="【福祉施設】&#10;有形固定資産減価償却率最小値テキスト">
          <a:extLst>
            <a:ext uri="{FF2B5EF4-FFF2-40B4-BE49-F238E27FC236}">
              <a16:creationId xmlns="" xmlns:a16="http://schemas.microsoft.com/office/drawing/2014/main" id="{78EF1B23-2910-4E6C-84C3-10ACA99DBB7A}"/>
            </a:ext>
          </a:extLst>
        </xdr:cNvPr>
        <xdr:cNvSpPr txBox="1"/>
      </xdr:nvSpPr>
      <xdr:spPr>
        <a:xfrm>
          <a:off x="4673600" y="1474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0</xdr:rowOff>
    </xdr:from>
    <xdr:to>
      <xdr:col>24</xdr:col>
      <xdr:colOff>152400</xdr:colOff>
      <xdr:row>86</xdr:row>
      <xdr:rowOff>0</xdr:rowOff>
    </xdr:to>
    <xdr:cxnSp macro="">
      <xdr:nvCxnSpPr>
        <xdr:cNvPr id="251" name="直線コネクタ 250">
          <a:extLst>
            <a:ext uri="{FF2B5EF4-FFF2-40B4-BE49-F238E27FC236}">
              <a16:creationId xmlns="" xmlns:a16="http://schemas.microsoft.com/office/drawing/2014/main" id="{A4AB7EAD-2B24-445C-B056-4BD044C9DF18}"/>
            </a:ext>
          </a:extLst>
        </xdr:cNvPr>
        <xdr:cNvCxnSpPr/>
      </xdr:nvCxnSpPr>
      <xdr:spPr>
        <a:xfrm>
          <a:off x="4546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60977</xdr:rowOff>
    </xdr:from>
    <xdr:ext cx="405111" cy="259045"/>
    <xdr:sp macro="" textlink="">
      <xdr:nvSpPr>
        <xdr:cNvPr id="252" name="【福祉施設】&#10;有形固定資産減価償却率最大値テキスト">
          <a:extLst>
            <a:ext uri="{FF2B5EF4-FFF2-40B4-BE49-F238E27FC236}">
              <a16:creationId xmlns="" xmlns:a16="http://schemas.microsoft.com/office/drawing/2014/main" id="{FCB997D2-97BD-4A97-87BB-258E07AD621F}"/>
            </a:ext>
          </a:extLst>
        </xdr:cNvPr>
        <xdr:cNvSpPr txBox="1"/>
      </xdr:nvSpPr>
      <xdr:spPr>
        <a:xfrm>
          <a:off x="4673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114300</xdr:rowOff>
    </xdr:from>
    <xdr:to>
      <xdr:col>24</xdr:col>
      <xdr:colOff>152400</xdr:colOff>
      <xdr:row>77</xdr:row>
      <xdr:rowOff>114300</xdr:rowOff>
    </xdr:to>
    <xdr:cxnSp macro="">
      <xdr:nvCxnSpPr>
        <xdr:cNvPr id="253" name="直線コネクタ 252">
          <a:extLst>
            <a:ext uri="{FF2B5EF4-FFF2-40B4-BE49-F238E27FC236}">
              <a16:creationId xmlns="" xmlns:a16="http://schemas.microsoft.com/office/drawing/2014/main" id="{B566FA85-10E0-43AC-A0A3-6396B5B2711E}"/>
            </a:ext>
          </a:extLst>
        </xdr:cNvPr>
        <xdr:cNvCxnSpPr/>
      </xdr:nvCxnSpPr>
      <xdr:spPr>
        <a:xfrm>
          <a:off x="4546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38116</xdr:rowOff>
    </xdr:from>
    <xdr:ext cx="405111" cy="259045"/>
    <xdr:sp macro="" textlink="">
      <xdr:nvSpPr>
        <xdr:cNvPr id="254" name="【福祉施設】&#10;有形固定資産減価償却率平均値テキスト">
          <a:extLst>
            <a:ext uri="{FF2B5EF4-FFF2-40B4-BE49-F238E27FC236}">
              <a16:creationId xmlns="" xmlns:a16="http://schemas.microsoft.com/office/drawing/2014/main" id="{D7D3C64C-CB03-4B6D-B1CF-C4771F080EA4}"/>
            </a:ext>
          </a:extLst>
        </xdr:cNvPr>
        <xdr:cNvSpPr txBox="1"/>
      </xdr:nvSpPr>
      <xdr:spPr>
        <a:xfrm>
          <a:off x="4673600" y="13754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59689</xdr:rowOff>
    </xdr:from>
    <xdr:to>
      <xdr:col>24</xdr:col>
      <xdr:colOff>114300</xdr:colOff>
      <xdr:row>80</xdr:row>
      <xdr:rowOff>161289</xdr:rowOff>
    </xdr:to>
    <xdr:sp macro="" textlink="">
      <xdr:nvSpPr>
        <xdr:cNvPr id="255" name="フローチャート: 判断 254">
          <a:extLst>
            <a:ext uri="{FF2B5EF4-FFF2-40B4-BE49-F238E27FC236}">
              <a16:creationId xmlns="" xmlns:a16="http://schemas.microsoft.com/office/drawing/2014/main" id="{122F92DB-A376-440F-99D5-9D7E2F6F8F62}"/>
            </a:ext>
          </a:extLst>
        </xdr:cNvPr>
        <xdr:cNvSpPr/>
      </xdr:nvSpPr>
      <xdr:spPr>
        <a:xfrm>
          <a:off x="4584700" y="1377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99695</xdr:rowOff>
    </xdr:from>
    <xdr:to>
      <xdr:col>20</xdr:col>
      <xdr:colOff>38100</xdr:colOff>
      <xdr:row>81</xdr:row>
      <xdr:rowOff>29845</xdr:rowOff>
    </xdr:to>
    <xdr:sp macro="" textlink="">
      <xdr:nvSpPr>
        <xdr:cNvPr id="256" name="フローチャート: 判断 255">
          <a:extLst>
            <a:ext uri="{FF2B5EF4-FFF2-40B4-BE49-F238E27FC236}">
              <a16:creationId xmlns="" xmlns:a16="http://schemas.microsoft.com/office/drawing/2014/main" id="{C0F4369B-67D0-455D-9C7E-9B7A1FE2E83D}"/>
            </a:ext>
          </a:extLst>
        </xdr:cNvPr>
        <xdr:cNvSpPr/>
      </xdr:nvSpPr>
      <xdr:spPr>
        <a:xfrm>
          <a:off x="3746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46372</xdr:rowOff>
    </xdr:from>
    <xdr:ext cx="405111" cy="259045"/>
    <xdr:sp macro="" textlink="">
      <xdr:nvSpPr>
        <xdr:cNvPr id="257" name="n_1aveValue【福祉施設】&#10;有形固定資産減価償却率">
          <a:extLst>
            <a:ext uri="{FF2B5EF4-FFF2-40B4-BE49-F238E27FC236}">
              <a16:creationId xmlns="" xmlns:a16="http://schemas.microsoft.com/office/drawing/2014/main" id="{C3182BC9-E865-4E7A-8575-09AB0B4DBD7C}"/>
            </a:ext>
          </a:extLst>
        </xdr:cNvPr>
        <xdr:cNvSpPr txBox="1"/>
      </xdr:nvSpPr>
      <xdr:spPr>
        <a:xfrm>
          <a:off x="35820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128270</xdr:rowOff>
    </xdr:from>
    <xdr:to>
      <xdr:col>15</xdr:col>
      <xdr:colOff>101600</xdr:colOff>
      <xdr:row>81</xdr:row>
      <xdr:rowOff>58420</xdr:rowOff>
    </xdr:to>
    <xdr:sp macro="" textlink="">
      <xdr:nvSpPr>
        <xdr:cNvPr id="258" name="フローチャート: 判断 257">
          <a:extLst>
            <a:ext uri="{FF2B5EF4-FFF2-40B4-BE49-F238E27FC236}">
              <a16:creationId xmlns="" xmlns:a16="http://schemas.microsoft.com/office/drawing/2014/main" id="{E39F044E-9EFF-44C6-88BD-9EFF50CE06D9}"/>
            </a:ext>
          </a:extLst>
        </xdr:cNvPr>
        <xdr:cNvSpPr/>
      </xdr:nvSpPr>
      <xdr:spPr>
        <a:xfrm>
          <a:off x="2857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74947</xdr:rowOff>
    </xdr:from>
    <xdr:ext cx="405111" cy="259045"/>
    <xdr:sp macro="" textlink="">
      <xdr:nvSpPr>
        <xdr:cNvPr id="259" name="n_2aveValue【福祉施設】&#10;有形固定資産減価償却率">
          <a:extLst>
            <a:ext uri="{FF2B5EF4-FFF2-40B4-BE49-F238E27FC236}">
              <a16:creationId xmlns="" xmlns:a16="http://schemas.microsoft.com/office/drawing/2014/main" id="{069CFD33-4317-4C5F-B3DB-98022BD2ADA2}"/>
            </a:ext>
          </a:extLst>
        </xdr:cNvPr>
        <xdr:cNvSpPr txBox="1"/>
      </xdr:nvSpPr>
      <xdr:spPr>
        <a:xfrm>
          <a:off x="27057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15875</xdr:rowOff>
    </xdr:from>
    <xdr:to>
      <xdr:col>10</xdr:col>
      <xdr:colOff>165100</xdr:colOff>
      <xdr:row>81</xdr:row>
      <xdr:rowOff>117475</xdr:rowOff>
    </xdr:to>
    <xdr:sp macro="" textlink="">
      <xdr:nvSpPr>
        <xdr:cNvPr id="260" name="フローチャート: 判断 259">
          <a:extLst>
            <a:ext uri="{FF2B5EF4-FFF2-40B4-BE49-F238E27FC236}">
              <a16:creationId xmlns="" xmlns:a16="http://schemas.microsoft.com/office/drawing/2014/main" id="{E5466EB5-1F0C-4986-81CE-654B80523A3C}"/>
            </a:ext>
          </a:extLst>
        </xdr:cNvPr>
        <xdr:cNvSpPr/>
      </xdr:nvSpPr>
      <xdr:spPr>
        <a:xfrm>
          <a:off x="1968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108602</xdr:rowOff>
    </xdr:from>
    <xdr:ext cx="405111" cy="259045"/>
    <xdr:sp macro="" textlink="">
      <xdr:nvSpPr>
        <xdr:cNvPr id="261" name="n_3aveValue【福祉施設】&#10;有形固定資産減価償却率">
          <a:extLst>
            <a:ext uri="{FF2B5EF4-FFF2-40B4-BE49-F238E27FC236}">
              <a16:creationId xmlns="" xmlns:a16="http://schemas.microsoft.com/office/drawing/2014/main" id="{8D5B1F58-095A-48AB-BFAA-A56832C51E44}"/>
            </a:ext>
          </a:extLst>
        </xdr:cNvPr>
        <xdr:cNvSpPr txBox="1"/>
      </xdr:nvSpPr>
      <xdr:spPr>
        <a:xfrm>
          <a:off x="1816744"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2" name="テキスト ボックス 261">
          <a:extLst>
            <a:ext uri="{FF2B5EF4-FFF2-40B4-BE49-F238E27FC236}">
              <a16:creationId xmlns="" xmlns:a16="http://schemas.microsoft.com/office/drawing/2014/main" id="{11F2F6EA-159F-4BC8-9850-1DF7E718591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a:extLst>
            <a:ext uri="{FF2B5EF4-FFF2-40B4-BE49-F238E27FC236}">
              <a16:creationId xmlns="" xmlns:a16="http://schemas.microsoft.com/office/drawing/2014/main" id="{22AEC18E-1125-4FC0-8BBB-1E1EFC76577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a:extLst>
            <a:ext uri="{FF2B5EF4-FFF2-40B4-BE49-F238E27FC236}">
              <a16:creationId xmlns="" xmlns:a16="http://schemas.microsoft.com/office/drawing/2014/main" id="{0CDDA28D-4936-4C2B-8EEE-1EEF3BD5003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a:extLst>
            <a:ext uri="{FF2B5EF4-FFF2-40B4-BE49-F238E27FC236}">
              <a16:creationId xmlns="" xmlns:a16="http://schemas.microsoft.com/office/drawing/2014/main" id="{EE469EFB-6438-4AB4-8791-45A2C636865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a:extLst>
            <a:ext uri="{FF2B5EF4-FFF2-40B4-BE49-F238E27FC236}">
              <a16:creationId xmlns="" xmlns:a16="http://schemas.microsoft.com/office/drawing/2014/main" id="{FFE3AAE4-3B99-41AD-9143-9AF4AEBB679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135889</xdr:rowOff>
    </xdr:from>
    <xdr:to>
      <xdr:col>20</xdr:col>
      <xdr:colOff>38100</xdr:colOff>
      <xdr:row>81</xdr:row>
      <xdr:rowOff>66039</xdr:rowOff>
    </xdr:to>
    <xdr:sp macro="" textlink="">
      <xdr:nvSpPr>
        <xdr:cNvPr id="267" name="楕円 266">
          <a:extLst>
            <a:ext uri="{FF2B5EF4-FFF2-40B4-BE49-F238E27FC236}">
              <a16:creationId xmlns="" xmlns:a16="http://schemas.microsoft.com/office/drawing/2014/main" id="{CC68F0E3-32A0-46EC-AE30-59F4AF5A1AB0}"/>
            </a:ext>
          </a:extLst>
        </xdr:cNvPr>
        <xdr:cNvSpPr/>
      </xdr:nvSpPr>
      <xdr:spPr>
        <a:xfrm>
          <a:off x="3746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145414</xdr:rowOff>
    </xdr:from>
    <xdr:to>
      <xdr:col>15</xdr:col>
      <xdr:colOff>101600</xdr:colOff>
      <xdr:row>81</xdr:row>
      <xdr:rowOff>75564</xdr:rowOff>
    </xdr:to>
    <xdr:sp macro="" textlink="">
      <xdr:nvSpPr>
        <xdr:cNvPr id="268" name="楕円 267">
          <a:extLst>
            <a:ext uri="{FF2B5EF4-FFF2-40B4-BE49-F238E27FC236}">
              <a16:creationId xmlns="" xmlns:a16="http://schemas.microsoft.com/office/drawing/2014/main" id="{16BAC186-D51B-4AE9-BD12-98B5F79134F5}"/>
            </a:ext>
          </a:extLst>
        </xdr:cNvPr>
        <xdr:cNvSpPr/>
      </xdr:nvSpPr>
      <xdr:spPr>
        <a:xfrm>
          <a:off x="2857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15239</xdr:rowOff>
    </xdr:from>
    <xdr:to>
      <xdr:col>19</xdr:col>
      <xdr:colOff>177800</xdr:colOff>
      <xdr:row>81</xdr:row>
      <xdr:rowOff>24764</xdr:rowOff>
    </xdr:to>
    <xdr:cxnSp macro="">
      <xdr:nvCxnSpPr>
        <xdr:cNvPr id="269" name="直線コネクタ 268">
          <a:extLst>
            <a:ext uri="{FF2B5EF4-FFF2-40B4-BE49-F238E27FC236}">
              <a16:creationId xmlns="" xmlns:a16="http://schemas.microsoft.com/office/drawing/2014/main" id="{ECCF7F36-1E7B-493C-8F05-38DD0D17A9C7}"/>
            </a:ext>
          </a:extLst>
        </xdr:cNvPr>
        <xdr:cNvCxnSpPr/>
      </xdr:nvCxnSpPr>
      <xdr:spPr>
        <a:xfrm flipV="1">
          <a:off x="2908300" y="1390268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74930</xdr:rowOff>
    </xdr:from>
    <xdr:to>
      <xdr:col>10</xdr:col>
      <xdr:colOff>165100</xdr:colOff>
      <xdr:row>81</xdr:row>
      <xdr:rowOff>5080</xdr:rowOff>
    </xdr:to>
    <xdr:sp macro="" textlink="">
      <xdr:nvSpPr>
        <xdr:cNvPr id="270" name="楕円 269">
          <a:extLst>
            <a:ext uri="{FF2B5EF4-FFF2-40B4-BE49-F238E27FC236}">
              <a16:creationId xmlns="" xmlns:a16="http://schemas.microsoft.com/office/drawing/2014/main" id="{505E24A1-EA06-4B42-9D24-926AA8D6BDD5}"/>
            </a:ext>
          </a:extLst>
        </xdr:cNvPr>
        <xdr:cNvSpPr/>
      </xdr:nvSpPr>
      <xdr:spPr>
        <a:xfrm>
          <a:off x="19685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125730</xdr:rowOff>
    </xdr:from>
    <xdr:to>
      <xdr:col>15</xdr:col>
      <xdr:colOff>50800</xdr:colOff>
      <xdr:row>81</xdr:row>
      <xdr:rowOff>24764</xdr:rowOff>
    </xdr:to>
    <xdr:cxnSp macro="">
      <xdr:nvCxnSpPr>
        <xdr:cNvPr id="271" name="直線コネクタ 270">
          <a:extLst>
            <a:ext uri="{FF2B5EF4-FFF2-40B4-BE49-F238E27FC236}">
              <a16:creationId xmlns="" xmlns:a16="http://schemas.microsoft.com/office/drawing/2014/main" id="{D0E304DB-B840-4882-AC30-4AA0B8831BC0}"/>
            </a:ext>
          </a:extLst>
        </xdr:cNvPr>
        <xdr:cNvCxnSpPr/>
      </xdr:nvCxnSpPr>
      <xdr:spPr>
        <a:xfrm>
          <a:off x="2019300" y="13841730"/>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57166</xdr:rowOff>
    </xdr:from>
    <xdr:ext cx="405111" cy="259045"/>
    <xdr:sp macro="" textlink="">
      <xdr:nvSpPr>
        <xdr:cNvPr id="272" name="n_1mainValue【福祉施設】&#10;有形固定資産減価償却率">
          <a:extLst>
            <a:ext uri="{FF2B5EF4-FFF2-40B4-BE49-F238E27FC236}">
              <a16:creationId xmlns="" xmlns:a16="http://schemas.microsoft.com/office/drawing/2014/main" id="{40C038F4-79E2-482F-8E9E-296CB7DBF633}"/>
            </a:ext>
          </a:extLst>
        </xdr:cNvPr>
        <xdr:cNvSpPr txBox="1"/>
      </xdr:nvSpPr>
      <xdr:spPr>
        <a:xfrm>
          <a:off x="35820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66691</xdr:rowOff>
    </xdr:from>
    <xdr:ext cx="405111" cy="259045"/>
    <xdr:sp macro="" textlink="">
      <xdr:nvSpPr>
        <xdr:cNvPr id="273" name="n_2mainValue【福祉施設】&#10;有形固定資産減価償却率">
          <a:extLst>
            <a:ext uri="{FF2B5EF4-FFF2-40B4-BE49-F238E27FC236}">
              <a16:creationId xmlns="" xmlns:a16="http://schemas.microsoft.com/office/drawing/2014/main" id="{4928BC82-44C7-42DD-8178-B1A380E8EEB7}"/>
            </a:ext>
          </a:extLst>
        </xdr:cNvPr>
        <xdr:cNvSpPr txBox="1"/>
      </xdr:nvSpPr>
      <xdr:spPr>
        <a:xfrm>
          <a:off x="2705744" y="1395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21607</xdr:rowOff>
    </xdr:from>
    <xdr:ext cx="405111" cy="259045"/>
    <xdr:sp macro="" textlink="">
      <xdr:nvSpPr>
        <xdr:cNvPr id="274" name="n_3mainValue【福祉施設】&#10;有形固定資産減価償却率">
          <a:extLst>
            <a:ext uri="{FF2B5EF4-FFF2-40B4-BE49-F238E27FC236}">
              <a16:creationId xmlns="" xmlns:a16="http://schemas.microsoft.com/office/drawing/2014/main" id="{462A2904-052C-4285-899A-4EFE2E268CED}"/>
            </a:ext>
          </a:extLst>
        </xdr:cNvPr>
        <xdr:cNvSpPr txBox="1"/>
      </xdr:nvSpPr>
      <xdr:spPr>
        <a:xfrm>
          <a:off x="1816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a:extLst>
            <a:ext uri="{FF2B5EF4-FFF2-40B4-BE49-F238E27FC236}">
              <a16:creationId xmlns="" xmlns:a16="http://schemas.microsoft.com/office/drawing/2014/main" id="{BFE4C4DA-4024-4374-9953-6BC4C5EA5E0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a:extLst>
            <a:ext uri="{FF2B5EF4-FFF2-40B4-BE49-F238E27FC236}">
              <a16:creationId xmlns="" xmlns:a16="http://schemas.microsoft.com/office/drawing/2014/main" id="{90E17943-87F4-43AD-AA57-BCFF9822B94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a:extLst>
            <a:ext uri="{FF2B5EF4-FFF2-40B4-BE49-F238E27FC236}">
              <a16:creationId xmlns="" xmlns:a16="http://schemas.microsoft.com/office/drawing/2014/main" id="{C7839494-57C5-44FB-876A-3328699DDF1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a:extLst>
            <a:ext uri="{FF2B5EF4-FFF2-40B4-BE49-F238E27FC236}">
              <a16:creationId xmlns="" xmlns:a16="http://schemas.microsoft.com/office/drawing/2014/main" id="{E1DA2615-BD79-4AC1-97DD-7EEACE03E2A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a:extLst>
            <a:ext uri="{FF2B5EF4-FFF2-40B4-BE49-F238E27FC236}">
              <a16:creationId xmlns="" xmlns:a16="http://schemas.microsoft.com/office/drawing/2014/main" id="{FECA8A2B-2029-4EAD-9DC8-4CC57E04DF9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a:extLst>
            <a:ext uri="{FF2B5EF4-FFF2-40B4-BE49-F238E27FC236}">
              <a16:creationId xmlns="" xmlns:a16="http://schemas.microsoft.com/office/drawing/2014/main" id="{A7CB1593-74E6-4D71-BBBE-FBC67B86D7E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a:extLst>
            <a:ext uri="{FF2B5EF4-FFF2-40B4-BE49-F238E27FC236}">
              <a16:creationId xmlns="" xmlns:a16="http://schemas.microsoft.com/office/drawing/2014/main" id="{7453F584-7979-499F-B79A-148B73E712C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a:extLst>
            <a:ext uri="{FF2B5EF4-FFF2-40B4-BE49-F238E27FC236}">
              <a16:creationId xmlns="" xmlns:a16="http://schemas.microsoft.com/office/drawing/2014/main" id="{86E9C780-C874-458B-91FA-8EF97E347BB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a:extLst>
            <a:ext uri="{FF2B5EF4-FFF2-40B4-BE49-F238E27FC236}">
              <a16:creationId xmlns="" xmlns:a16="http://schemas.microsoft.com/office/drawing/2014/main" id="{14370147-E4F7-43CC-93AA-320823BC5D2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a:extLst>
            <a:ext uri="{FF2B5EF4-FFF2-40B4-BE49-F238E27FC236}">
              <a16:creationId xmlns="" xmlns:a16="http://schemas.microsoft.com/office/drawing/2014/main" id="{4B3C2BB4-C963-4D54-86F5-F65D2F9DAAA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5" name="直線コネクタ 284">
          <a:extLst>
            <a:ext uri="{FF2B5EF4-FFF2-40B4-BE49-F238E27FC236}">
              <a16:creationId xmlns="" xmlns:a16="http://schemas.microsoft.com/office/drawing/2014/main" id="{68650050-5F75-46B3-BD98-C11758B4FE3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6" name="テキスト ボックス 285">
          <a:extLst>
            <a:ext uri="{FF2B5EF4-FFF2-40B4-BE49-F238E27FC236}">
              <a16:creationId xmlns="" xmlns:a16="http://schemas.microsoft.com/office/drawing/2014/main" id="{3F965FA7-E9BF-4979-B6C2-A899EF54D37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7" name="直線コネクタ 286">
          <a:extLst>
            <a:ext uri="{FF2B5EF4-FFF2-40B4-BE49-F238E27FC236}">
              <a16:creationId xmlns="" xmlns:a16="http://schemas.microsoft.com/office/drawing/2014/main" id="{E70FE51A-B265-4387-AC36-C3B1B5CE8DE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8" name="テキスト ボックス 287">
          <a:extLst>
            <a:ext uri="{FF2B5EF4-FFF2-40B4-BE49-F238E27FC236}">
              <a16:creationId xmlns="" xmlns:a16="http://schemas.microsoft.com/office/drawing/2014/main" id="{D0AD0DA3-0D39-4958-8178-29E2088FD69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a:extLst>
            <a:ext uri="{FF2B5EF4-FFF2-40B4-BE49-F238E27FC236}">
              <a16:creationId xmlns="" xmlns:a16="http://schemas.microsoft.com/office/drawing/2014/main" id="{265F48DA-43B0-4954-B746-97240CDBA5B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a:extLst>
            <a:ext uri="{FF2B5EF4-FFF2-40B4-BE49-F238E27FC236}">
              <a16:creationId xmlns="" xmlns:a16="http://schemas.microsoft.com/office/drawing/2014/main" id="{DDAB2197-6AB5-49D7-B2E1-BECE8F39ACC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1" name="直線コネクタ 290">
          <a:extLst>
            <a:ext uri="{FF2B5EF4-FFF2-40B4-BE49-F238E27FC236}">
              <a16:creationId xmlns="" xmlns:a16="http://schemas.microsoft.com/office/drawing/2014/main" id="{53EE04CF-6B2D-4C86-9060-02DB512BAFA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2" name="テキスト ボックス 291">
          <a:extLst>
            <a:ext uri="{FF2B5EF4-FFF2-40B4-BE49-F238E27FC236}">
              <a16:creationId xmlns="" xmlns:a16="http://schemas.microsoft.com/office/drawing/2014/main" id="{FF476830-0E74-40E4-A3FC-7046C224C4A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3" name="直線コネクタ 292">
          <a:extLst>
            <a:ext uri="{FF2B5EF4-FFF2-40B4-BE49-F238E27FC236}">
              <a16:creationId xmlns="" xmlns:a16="http://schemas.microsoft.com/office/drawing/2014/main" id="{B8E63106-78B3-4D17-A886-277A12F1399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4" name="テキスト ボックス 293">
          <a:extLst>
            <a:ext uri="{FF2B5EF4-FFF2-40B4-BE49-F238E27FC236}">
              <a16:creationId xmlns="" xmlns:a16="http://schemas.microsoft.com/office/drawing/2014/main" id="{930A3A67-D295-4928-91A2-7192DE8C12E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a:extLst>
            <a:ext uri="{FF2B5EF4-FFF2-40B4-BE49-F238E27FC236}">
              <a16:creationId xmlns="" xmlns:a16="http://schemas.microsoft.com/office/drawing/2014/main" id="{771A8CD4-0CBB-4B96-B2D6-13306CD0787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a:extLst>
            <a:ext uri="{FF2B5EF4-FFF2-40B4-BE49-F238E27FC236}">
              <a16:creationId xmlns="" xmlns:a16="http://schemas.microsoft.com/office/drawing/2014/main" id="{26CDC125-F861-4759-B053-CA176FE586A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福祉施設】&#10;一人当たり面積グラフ枠">
          <a:extLst>
            <a:ext uri="{FF2B5EF4-FFF2-40B4-BE49-F238E27FC236}">
              <a16:creationId xmlns="" xmlns:a16="http://schemas.microsoft.com/office/drawing/2014/main" id="{E8837FF1-46A3-4590-9C2F-AD8809BDE09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158750</xdr:rowOff>
    </xdr:from>
    <xdr:to>
      <xdr:col>54</xdr:col>
      <xdr:colOff>189865</xdr:colOff>
      <xdr:row>86</xdr:row>
      <xdr:rowOff>25400</xdr:rowOff>
    </xdr:to>
    <xdr:cxnSp macro="">
      <xdr:nvCxnSpPr>
        <xdr:cNvPr id="298" name="直線コネクタ 297">
          <a:extLst>
            <a:ext uri="{FF2B5EF4-FFF2-40B4-BE49-F238E27FC236}">
              <a16:creationId xmlns="" xmlns:a16="http://schemas.microsoft.com/office/drawing/2014/main" id="{9655C300-5F2A-4434-A0FB-ECC5F4E1F7D0}"/>
            </a:ext>
          </a:extLst>
        </xdr:cNvPr>
        <xdr:cNvCxnSpPr/>
      </xdr:nvCxnSpPr>
      <xdr:spPr>
        <a:xfrm flipV="1">
          <a:off x="10476865" y="13360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99" name="【福祉施設】&#10;一人当たり面積最小値テキスト">
          <a:extLst>
            <a:ext uri="{FF2B5EF4-FFF2-40B4-BE49-F238E27FC236}">
              <a16:creationId xmlns="" xmlns:a16="http://schemas.microsoft.com/office/drawing/2014/main" id="{A110B641-C0BE-4DD8-B43B-32675236E66A}"/>
            </a:ext>
          </a:extLst>
        </xdr:cNvPr>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300" name="直線コネクタ 299">
          <a:extLst>
            <a:ext uri="{FF2B5EF4-FFF2-40B4-BE49-F238E27FC236}">
              <a16:creationId xmlns="" xmlns:a16="http://schemas.microsoft.com/office/drawing/2014/main" id="{3D9AA51F-D9F5-442F-955D-EB5D0E4B63EE}"/>
            </a:ext>
          </a:extLst>
        </xdr:cNvPr>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105427</xdr:rowOff>
    </xdr:from>
    <xdr:ext cx="469744" cy="259045"/>
    <xdr:sp macro="" textlink="">
      <xdr:nvSpPr>
        <xdr:cNvPr id="301" name="【福祉施設】&#10;一人当たり面積最大値テキスト">
          <a:extLst>
            <a:ext uri="{FF2B5EF4-FFF2-40B4-BE49-F238E27FC236}">
              <a16:creationId xmlns="" xmlns:a16="http://schemas.microsoft.com/office/drawing/2014/main" id="{739EE553-E9A8-4053-AC93-06B7CB1DA7C9}"/>
            </a:ext>
          </a:extLst>
        </xdr:cNvPr>
        <xdr:cNvSpPr txBox="1"/>
      </xdr:nvSpPr>
      <xdr:spPr>
        <a:xfrm>
          <a:off x="105156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158750</xdr:rowOff>
    </xdr:from>
    <xdr:to>
      <xdr:col>55</xdr:col>
      <xdr:colOff>88900</xdr:colOff>
      <xdr:row>77</xdr:row>
      <xdr:rowOff>158750</xdr:rowOff>
    </xdr:to>
    <xdr:cxnSp macro="">
      <xdr:nvCxnSpPr>
        <xdr:cNvPr id="302" name="直線コネクタ 301">
          <a:extLst>
            <a:ext uri="{FF2B5EF4-FFF2-40B4-BE49-F238E27FC236}">
              <a16:creationId xmlns="" xmlns:a16="http://schemas.microsoft.com/office/drawing/2014/main" id="{23753ED0-B3D3-4EFC-978C-68B0811171D6}"/>
            </a:ext>
          </a:extLst>
        </xdr:cNvPr>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156227</xdr:rowOff>
    </xdr:from>
    <xdr:ext cx="469744" cy="259045"/>
    <xdr:sp macro="" textlink="">
      <xdr:nvSpPr>
        <xdr:cNvPr id="303" name="【福祉施設】&#10;一人当たり面積平均値テキスト">
          <a:extLst>
            <a:ext uri="{FF2B5EF4-FFF2-40B4-BE49-F238E27FC236}">
              <a16:creationId xmlns="" xmlns:a16="http://schemas.microsoft.com/office/drawing/2014/main" id="{49B3ABE9-C51D-474E-820F-48E46D17F4D8}"/>
            </a:ext>
          </a:extLst>
        </xdr:cNvPr>
        <xdr:cNvSpPr txBox="1"/>
      </xdr:nvSpPr>
      <xdr:spPr>
        <a:xfrm>
          <a:off x="10515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304" name="フローチャート: 判断 303">
          <a:extLst>
            <a:ext uri="{FF2B5EF4-FFF2-40B4-BE49-F238E27FC236}">
              <a16:creationId xmlns="" xmlns:a16="http://schemas.microsoft.com/office/drawing/2014/main" id="{7BCF6063-BE54-4423-9C42-E551DC4F9517}"/>
            </a:ext>
          </a:extLst>
        </xdr:cNvPr>
        <xdr:cNvSpPr/>
      </xdr:nvSpPr>
      <xdr:spPr>
        <a:xfrm>
          <a:off x="10426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152400</xdr:rowOff>
    </xdr:from>
    <xdr:to>
      <xdr:col>50</xdr:col>
      <xdr:colOff>165100</xdr:colOff>
      <xdr:row>83</xdr:row>
      <xdr:rowOff>82550</xdr:rowOff>
    </xdr:to>
    <xdr:sp macro="" textlink="">
      <xdr:nvSpPr>
        <xdr:cNvPr id="305" name="フローチャート: 判断 304">
          <a:extLst>
            <a:ext uri="{FF2B5EF4-FFF2-40B4-BE49-F238E27FC236}">
              <a16:creationId xmlns="" xmlns:a16="http://schemas.microsoft.com/office/drawing/2014/main" id="{1F6A753A-9C0F-48F5-93DC-41CDD7AC19BE}"/>
            </a:ext>
          </a:extLst>
        </xdr:cNvPr>
        <xdr:cNvSpPr/>
      </xdr:nvSpPr>
      <xdr:spPr>
        <a:xfrm>
          <a:off x="9588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73677</xdr:rowOff>
    </xdr:from>
    <xdr:ext cx="469744" cy="259045"/>
    <xdr:sp macro="" textlink="">
      <xdr:nvSpPr>
        <xdr:cNvPr id="306" name="n_1aveValue【福祉施設】&#10;一人当たり面積">
          <a:extLst>
            <a:ext uri="{FF2B5EF4-FFF2-40B4-BE49-F238E27FC236}">
              <a16:creationId xmlns="" xmlns:a16="http://schemas.microsoft.com/office/drawing/2014/main" id="{1DFAA80D-B6BB-4ADE-9E15-E6871BB25081}"/>
            </a:ext>
          </a:extLst>
        </xdr:cNvPr>
        <xdr:cNvSpPr txBox="1"/>
      </xdr:nvSpPr>
      <xdr:spPr>
        <a:xfrm>
          <a:off x="93917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165100</xdr:rowOff>
    </xdr:from>
    <xdr:to>
      <xdr:col>46</xdr:col>
      <xdr:colOff>38100</xdr:colOff>
      <xdr:row>83</xdr:row>
      <xdr:rowOff>95250</xdr:rowOff>
    </xdr:to>
    <xdr:sp macro="" textlink="">
      <xdr:nvSpPr>
        <xdr:cNvPr id="307" name="フローチャート: 判断 306">
          <a:extLst>
            <a:ext uri="{FF2B5EF4-FFF2-40B4-BE49-F238E27FC236}">
              <a16:creationId xmlns="" xmlns:a16="http://schemas.microsoft.com/office/drawing/2014/main" id="{050ACCA9-6C83-4AB7-A311-FA94DEB59040}"/>
            </a:ext>
          </a:extLst>
        </xdr:cNvPr>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86377</xdr:rowOff>
    </xdr:from>
    <xdr:ext cx="469744" cy="259045"/>
    <xdr:sp macro="" textlink="">
      <xdr:nvSpPr>
        <xdr:cNvPr id="308" name="n_2aveValue【福祉施設】&#10;一人当たり面積">
          <a:extLst>
            <a:ext uri="{FF2B5EF4-FFF2-40B4-BE49-F238E27FC236}">
              <a16:creationId xmlns="" xmlns:a16="http://schemas.microsoft.com/office/drawing/2014/main" id="{2CBD0CCC-E6BB-4FF2-9081-EE17FDA7CE7C}"/>
            </a:ext>
          </a:extLst>
        </xdr:cNvPr>
        <xdr:cNvSpPr txBox="1"/>
      </xdr:nvSpPr>
      <xdr:spPr>
        <a:xfrm>
          <a:off x="8515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120650</xdr:rowOff>
    </xdr:from>
    <xdr:to>
      <xdr:col>41</xdr:col>
      <xdr:colOff>101600</xdr:colOff>
      <xdr:row>84</xdr:row>
      <xdr:rowOff>50800</xdr:rowOff>
    </xdr:to>
    <xdr:sp macro="" textlink="">
      <xdr:nvSpPr>
        <xdr:cNvPr id="309" name="フローチャート: 判断 308">
          <a:extLst>
            <a:ext uri="{FF2B5EF4-FFF2-40B4-BE49-F238E27FC236}">
              <a16:creationId xmlns="" xmlns:a16="http://schemas.microsoft.com/office/drawing/2014/main" id="{D4B26692-D1ED-4F2E-9070-70FBD74A87FA}"/>
            </a:ext>
          </a:extLst>
        </xdr:cNvPr>
        <xdr:cNvSpPr/>
      </xdr:nvSpPr>
      <xdr:spPr>
        <a:xfrm>
          <a:off x="7810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41927</xdr:rowOff>
    </xdr:from>
    <xdr:ext cx="469744" cy="259045"/>
    <xdr:sp macro="" textlink="">
      <xdr:nvSpPr>
        <xdr:cNvPr id="310" name="n_3aveValue【福祉施設】&#10;一人当たり面積">
          <a:extLst>
            <a:ext uri="{FF2B5EF4-FFF2-40B4-BE49-F238E27FC236}">
              <a16:creationId xmlns="" xmlns:a16="http://schemas.microsoft.com/office/drawing/2014/main" id="{EA54E983-0FF1-4BDD-B514-67B3C4B2FD5A}"/>
            </a:ext>
          </a:extLst>
        </xdr:cNvPr>
        <xdr:cNvSpPr txBox="1"/>
      </xdr:nvSpPr>
      <xdr:spPr>
        <a:xfrm>
          <a:off x="7626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11" name="テキスト ボックス 310">
          <a:extLst>
            <a:ext uri="{FF2B5EF4-FFF2-40B4-BE49-F238E27FC236}">
              <a16:creationId xmlns="" xmlns:a16="http://schemas.microsoft.com/office/drawing/2014/main" id="{C3B5AA63-B1F4-48F2-B9F1-1D2466C99A2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a:extLst>
            <a:ext uri="{FF2B5EF4-FFF2-40B4-BE49-F238E27FC236}">
              <a16:creationId xmlns="" xmlns:a16="http://schemas.microsoft.com/office/drawing/2014/main" id="{A3E0977A-87EC-430C-B086-3342D959C77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a:extLst>
            <a:ext uri="{FF2B5EF4-FFF2-40B4-BE49-F238E27FC236}">
              <a16:creationId xmlns="" xmlns:a16="http://schemas.microsoft.com/office/drawing/2014/main" id="{B8D64620-5FBB-4E2F-9E84-A2BF520EB23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a:extLst>
            <a:ext uri="{FF2B5EF4-FFF2-40B4-BE49-F238E27FC236}">
              <a16:creationId xmlns="" xmlns:a16="http://schemas.microsoft.com/office/drawing/2014/main" id="{8275F95F-D58D-44E3-8995-2BBC80222FE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a:extLst>
            <a:ext uri="{FF2B5EF4-FFF2-40B4-BE49-F238E27FC236}">
              <a16:creationId xmlns="" xmlns:a16="http://schemas.microsoft.com/office/drawing/2014/main" id="{93E67881-30BF-4DAE-A1B9-A60E9BF0917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19050</xdr:rowOff>
    </xdr:from>
    <xdr:to>
      <xdr:col>50</xdr:col>
      <xdr:colOff>165100</xdr:colOff>
      <xdr:row>81</xdr:row>
      <xdr:rowOff>120650</xdr:rowOff>
    </xdr:to>
    <xdr:sp macro="" textlink="">
      <xdr:nvSpPr>
        <xdr:cNvPr id="316" name="楕円 315">
          <a:extLst>
            <a:ext uri="{FF2B5EF4-FFF2-40B4-BE49-F238E27FC236}">
              <a16:creationId xmlns="" xmlns:a16="http://schemas.microsoft.com/office/drawing/2014/main" id="{C1643F36-C486-4FA3-A604-6606FE9A9622}"/>
            </a:ext>
          </a:extLst>
        </xdr:cNvPr>
        <xdr:cNvSpPr/>
      </xdr:nvSpPr>
      <xdr:spPr>
        <a:xfrm>
          <a:off x="95885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0</xdr:rowOff>
    </xdr:from>
    <xdr:to>
      <xdr:col>46</xdr:col>
      <xdr:colOff>38100</xdr:colOff>
      <xdr:row>82</xdr:row>
      <xdr:rowOff>101600</xdr:rowOff>
    </xdr:to>
    <xdr:sp macro="" textlink="">
      <xdr:nvSpPr>
        <xdr:cNvPr id="317" name="楕円 316">
          <a:extLst>
            <a:ext uri="{FF2B5EF4-FFF2-40B4-BE49-F238E27FC236}">
              <a16:creationId xmlns="" xmlns:a16="http://schemas.microsoft.com/office/drawing/2014/main" id="{08C3AF95-02BF-4C49-BE2D-30BF9670E5E7}"/>
            </a:ext>
          </a:extLst>
        </xdr:cNvPr>
        <xdr:cNvSpPr/>
      </xdr:nvSpPr>
      <xdr:spPr>
        <a:xfrm>
          <a:off x="86995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69850</xdr:rowOff>
    </xdr:from>
    <xdr:to>
      <xdr:col>50</xdr:col>
      <xdr:colOff>114300</xdr:colOff>
      <xdr:row>82</xdr:row>
      <xdr:rowOff>50800</xdr:rowOff>
    </xdr:to>
    <xdr:cxnSp macro="">
      <xdr:nvCxnSpPr>
        <xdr:cNvPr id="318" name="直線コネクタ 317">
          <a:extLst>
            <a:ext uri="{FF2B5EF4-FFF2-40B4-BE49-F238E27FC236}">
              <a16:creationId xmlns="" xmlns:a16="http://schemas.microsoft.com/office/drawing/2014/main" id="{5315BEFF-34FB-40B6-BE89-E2C90F5E50AB}"/>
            </a:ext>
          </a:extLst>
        </xdr:cNvPr>
        <xdr:cNvCxnSpPr/>
      </xdr:nvCxnSpPr>
      <xdr:spPr>
        <a:xfrm flipV="1">
          <a:off x="8750300" y="13957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57150</xdr:rowOff>
    </xdr:from>
    <xdr:to>
      <xdr:col>41</xdr:col>
      <xdr:colOff>101600</xdr:colOff>
      <xdr:row>81</xdr:row>
      <xdr:rowOff>158750</xdr:rowOff>
    </xdr:to>
    <xdr:sp macro="" textlink="">
      <xdr:nvSpPr>
        <xdr:cNvPr id="319" name="楕円 318">
          <a:extLst>
            <a:ext uri="{FF2B5EF4-FFF2-40B4-BE49-F238E27FC236}">
              <a16:creationId xmlns="" xmlns:a16="http://schemas.microsoft.com/office/drawing/2014/main" id="{BD0749A6-3207-4409-AAEB-2BB9105B3E87}"/>
            </a:ext>
          </a:extLst>
        </xdr:cNvPr>
        <xdr:cNvSpPr/>
      </xdr:nvSpPr>
      <xdr:spPr>
        <a:xfrm>
          <a:off x="78105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107950</xdr:rowOff>
    </xdr:from>
    <xdr:to>
      <xdr:col>45</xdr:col>
      <xdr:colOff>177800</xdr:colOff>
      <xdr:row>82</xdr:row>
      <xdr:rowOff>50800</xdr:rowOff>
    </xdr:to>
    <xdr:cxnSp macro="">
      <xdr:nvCxnSpPr>
        <xdr:cNvPr id="320" name="直線コネクタ 319">
          <a:extLst>
            <a:ext uri="{FF2B5EF4-FFF2-40B4-BE49-F238E27FC236}">
              <a16:creationId xmlns="" xmlns:a16="http://schemas.microsoft.com/office/drawing/2014/main" id="{0C4B1430-614B-4A54-8618-E6AC4DAD6600}"/>
            </a:ext>
          </a:extLst>
        </xdr:cNvPr>
        <xdr:cNvCxnSpPr/>
      </xdr:nvCxnSpPr>
      <xdr:spPr>
        <a:xfrm>
          <a:off x="7861300" y="13995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137177</xdr:rowOff>
    </xdr:from>
    <xdr:ext cx="469744" cy="259045"/>
    <xdr:sp macro="" textlink="">
      <xdr:nvSpPr>
        <xdr:cNvPr id="321" name="n_1mainValue【福祉施設】&#10;一人当たり面積">
          <a:extLst>
            <a:ext uri="{FF2B5EF4-FFF2-40B4-BE49-F238E27FC236}">
              <a16:creationId xmlns="" xmlns:a16="http://schemas.microsoft.com/office/drawing/2014/main" id="{1483F21E-91D8-4C0B-84C8-F58B2CB45F96}"/>
            </a:ext>
          </a:extLst>
        </xdr:cNvPr>
        <xdr:cNvSpPr txBox="1"/>
      </xdr:nvSpPr>
      <xdr:spPr>
        <a:xfrm>
          <a:off x="9391727" y="136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118127</xdr:rowOff>
    </xdr:from>
    <xdr:ext cx="469744" cy="259045"/>
    <xdr:sp macro="" textlink="">
      <xdr:nvSpPr>
        <xdr:cNvPr id="322" name="n_2mainValue【福祉施設】&#10;一人当たり面積">
          <a:extLst>
            <a:ext uri="{FF2B5EF4-FFF2-40B4-BE49-F238E27FC236}">
              <a16:creationId xmlns="" xmlns:a16="http://schemas.microsoft.com/office/drawing/2014/main" id="{68DD11F7-5AA3-4853-A0D7-0D91C95312EA}"/>
            </a:ext>
          </a:extLst>
        </xdr:cNvPr>
        <xdr:cNvSpPr txBox="1"/>
      </xdr:nvSpPr>
      <xdr:spPr>
        <a:xfrm>
          <a:off x="85154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3827</xdr:rowOff>
    </xdr:from>
    <xdr:ext cx="469744" cy="259045"/>
    <xdr:sp macro="" textlink="">
      <xdr:nvSpPr>
        <xdr:cNvPr id="323" name="n_3mainValue【福祉施設】&#10;一人当たり面積">
          <a:extLst>
            <a:ext uri="{FF2B5EF4-FFF2-40B4-BE49-F238E27FC236}">
              <a16:creationId xmlns="" xmlns:a16="http://schemas.microsoft.com/office/drawing/2014/main" id="{011CBF99-34BD-4611-BDBD-6222B863006A}"/>
            </a:ext>
          </a:extLst>
        </xdr:cNvPr>
        <xdr:cNvSpPr txBox="1"/>
      </xdr:nvSpPr>
      <xdr:spPr>
        <a:xfrm>
          <a:off x="7626427" y="1371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a:extLst>
            <a:ext uri="{FF2B5EF4-FFF2-40B4-BE49-F238E27FC236}">
              <a16:creationId xmlns="" xmlns:a16="http://schemas.microsoft.com/office/drawing/2014/main" id="{7DEB977D-7FF6-4501-8D57-65896A95D9A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a:extLst>
            <a:ext uri="{FF2B5EF4-FFF2-40B4-BE49-F238E27FC236}">
              <a16:creationId xmlns="" xmlns:a16="http://schemas.microsoft.com/office/drawing/2014/main" id="{9CE39088-F08C-40DE-BFDB-D8B5586B6C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a:extLst>
            <a:ext uri="{FF2B5EF4-FFF2-40B4-BE49-F238E27FC236}">
              <a16:creationId xmlns="" xmlns:a16="http://schemas.microsoft.com/office/drawing/2014/main" id="{A32D0A30-FE47-4963-A5ED-0CCCDCE23AF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a:extLst>
            <a:ext uri="{FF2B5EF4-FFF2-40B4-BE49-F238E27FC236}">
              <a16:creationId xmlns="" xmlns:a16="http://schemas.microsoft.com/office/drawing/2014/main" id="{00F1ABC2-0799-413C-A2D3-8527C841A22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a:extLst>
            <a:ext uri="{FF2B5EF4-FFF2-40B4-BE49-F238E27FC236}">
              <a16:creationId xmlns="" xmlns:a16="http://schemas.microsoft.com/office/drawing/2014/main" id="{655D0415-61B0-4164-B3C9-527868B4CB9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a:extLst>
            <a:ext uri="{FF2B5EF4-FFF2-40B4-BE49-F238E27FC236}">
              <a16:creationId xmlns="" xmlns:a16="http://schemas.microsoft.com/office/drawing/2014/main" id="{BBA235FA-693D-4858-AABA-43F8FA9D7E4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a:extLst>
            <a:ext uri="{FF2B5EF4-FFF2-40B4-BE49-F238E27FC236}">
              <a16:creationId xmlns="" xmlns:a16="http://schemas.microsoft.com/office/drawing/2014/main" id="{D48E24AA-A664-4A85-ADCA-5DCE6314925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a:extLst>
            <a:ext uri="{FF2B5EF4-FFF2-40B4-BE49-F238E27FC236}">
              <a16:creationId xmlns="" xmlns:a16="http://schemas.microsoft.com/office/drawing/2014/main" id="{317073EC-EDE9-4E44-ACC8-4F431750603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a:extLst>
            <a:ext uri="{FF2B5EF4-FFF2-40B4-BE49-F238E27FC236}">
              <a16:creationId xmlns="" xmlns:a16="http://schemas.microsoft.com/office/drawing/2014/main" id="{A337A65C-AC58-4D13-BF08-1939B5B5759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a:extLst>
            <a:ext uri="{FF2B5EF4-FFF2-40B4-BE49-F238E27FC236}">
              <a16:creationId xmlns="" xmlns:a16="http://schemas.microsoft.com/office/drawing/2014/main" id="{2BB7B9CF-D8F4-4D94-8F0D-AAD96A84DCE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4" name="テキスト ボックス 333">
          <a:extLst>
            <a:ext uri="{FF2B5EF4-FFF2-40B4-BE49-F238E27FC236}">
              <a16:creationId xmlns="" xmlns:a16="http://schemas.microsoft.com/office/drawing/2014/main" id="{8227F1D7-55B9-44F9-8486-95FD2906BC67}"/>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5" name="直線コネクタ 334">
          <a:extLst>
            <a:ext uri="{FF2B5EF4-FFF2-40B4-BE49-F238E27FC236}">
              <a16:creationId xmlns="" xmlns:a16="http://schemas.microsoft.com/office/drawing/2014/main" id="{F357C6E2-BD40-44D4-B170-0AE7C6FAD09E}"/>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6" name="テキスト ボックス 335">
          <a:extLst>
            <a:ext uri="{FF2B5EF4-FFF2-40B4-BE49-F238E27FC236}">
              <a16:creationId xmlns="" xmlns:a16="http://schemas.microsoft.com/office/drawing/2014/main" id="{95E120F1-DA01-4639-A872-B88B23981EDB}"/>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7" name="直線コネクタ 336">
          <a:extLst>
            <a:ext uri="{FF2B5EF4-FFF2-40B4-BE49-F238E27FC236}">
              <a16:creationId xmlns="" xmlns:a16="http://schemas.microsoft.com/office/drawing/2014/main" id="{E63D462D-B5EA-4CFD-999D-B7A8CF99EDDB}"/>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8" name="テキスト ボックス 337">
          <a:extLst>
            <a:ext uri="{FF2B5EF4-FFF2-40B4-BE49-F238E27FC236}">
              <a16:creationId xmlns="" xmlns:a16="http://schemas.microsoft.com/office/drawing/2014/main" id="{2D82CE8E-0FCA-479B-ABFA-4572B66192DD}"/>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9" name="直線コネクタ 338">
          <a:extLst>
            <a:ext uri="{FF2B5EF4-FFF2-40B4-BE49-F238E27FC236}">
              <a16:creationId xmlns="" xmlns:a16="http://schemas.microsoft.com/office/drawing/2014/main" id="{C77497BD-CA67-4B04-9F22-B2ADD770F728}"/>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0" name="テキスト ボックス 339">
          <a:extLst>
            <a:ext uri="{FF2B5EF4-FFF2-40B4-BE49-F238E27FC236}">
              <a16:creationId xmlns="" xmlns:a16="http://schemas.microsoft.com/office/drawing/2014/main" id="{72D1399B-4B4A-45FB-AAB1-EFC05EFFCD85}"/>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1" name="直線コネクタ 340">
          <a:extLst>
            <a:ext uri="{FF2B5EF4-FFF2-40B4-BE49-F238E27FC236}">
              <a16:creationId xmlns="" xmlns:a16="http://schemas.microsoft.com/office/drawing/2014/main" id="{AF7C27CF-D4D0-4F53-8B57-358424352665}"/>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2" name="テキスト ボックス 341">
          <a:extLst>
            <a:ext uri="{FF2B5EF4-FFF2-40B4-BE49-F238E27FC236}">
              <a16:creationId xmlns="" xmlns:a16="http://schemas.microsoft.com/office/drawing/2014/main" id="{C992AF1A-C36B-4057-82F9-45EAD0529959}"/>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3" name="直線コネクタ 342">
          <a:extLst>
            <a:ext uri="{FF2B5EF4-FFF2-40B4-BE49-F238E27FC236}">
              <a16:creationId xmlns="" xmlns:a16="http://schemas.microsoft.com/office/drawing/2014/main" id="{A895D072-C69B-458A-875A-EB4E574F56F2}"/>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4" name="テキスト ボックス 343">
          <a:extLst>
            <a:ext uri="{FF2B5EF4-FFF2-40B4-BE49-F238E27FC236}">
              <a16:creationId xmlns="" xmlns:a16="http://schemas.microsoft.com/office/drawing/2014/main" id="{16C4C072-3F17-405E-9CDF-9E5DDCEE4789}"/>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5" name="直線コネクタ 344">
          <a:extLst>
            <a:ext uri="{FF2B5EF4-FFF2-40B4-BE49-F238E27FC236}">
              <a16:creationId xmlns="" xmlns:a16="http://schemas.microsoft.com/office/drawing/2014/main" id="{EA6AB374-3707-4612-965A-CC5253640CE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6" name="テキスト ボックス 345">
          <a:extLst>
            <a:ext uri="{FF2B5EF4-FFF2-40B4-BE49-F238E27FC236}">
              <a16:creationId xmlns="" xmlns:a16="http://schemas.microsoft.com/office/drawing/2014/main" id="{0F307F67-E8A2-4D8B-B4F0-2D302AA97418}"/>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7" name="【市民会館】&#10;有形固定資産減価償却率グラフ枠">
          <a:extLst>
            <a:ext uri="{FF2B5EF4-FFF2-40B4-BE49-F238E27FC236}">
              <a16:creationId xmlns="" xmlns:a16="http://schemas.microsoft.com/office/drawing/2014/main" id="{B7D64236-9D57-4C32-909B-B668AB558D2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80011</xdr:rowOff>
    </xdr:to>
    <xdr:cxnSp macro="">
      <xdr:nvCxnSpPr>
        <xdr:cNvPr id="348" name="直線コネクタ 347">
          <a:extLst>
            <a:ext uri="{FF2B5EF4-FFF2-40B4-BE49-F238E27FC236}">
              <a16:creationId xmlns="" xmlns:a16="http://schemas.microsoft.com/office/drawing/2014/main" id="{85957D69-2765-461A-B8DF-895BD8C8D095}"/>
            </a:ext>
          </a:extLst>
        </xdr:cNvPr>
        <xdr:cNvCxnSpPr/>
      </xdr:nvCxnSpPr>
      <xdr:spPr>
        <a:xfrm flipV="1">
          <a:off x="4634865"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83838</xdr:rowOff>
    </xdr:from>
    <xdr:ext cx="405111" cy="259045"/>
    <xdr:sp macro="" textlink="">
      <xdr:nvSpPr>
        <xdr:cNvPr id="349" name="【市民会館】&#10;有形固定資産減価償却率最小値テキスト">
          <a:extLst>
            <a:ext uri="{FF2B5EF4-FFF2-40B4-BE49-F238E27FC236}">
              <a16:creationId xmlns="" xmlns:a16="http://schemas.microsoft.com/office/drawing/2014/main" id="{62CFCC1A-EB49-47AB-BA22-79141980FEFC}"/>
            </a:ext>
          </a:extLst>
        </xdr:cNvPr>
        <xdr:cNvSpPr txBox="1"/>
      </xdr:nvSpPr>
      <xdr:spPr>
        <a:xfrm>
          <a:off x="4673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80011</xdr:rowOff>
    </xdr:from>
    <xdr:to>
      <xdr:col>24</xdr:col>
      <xdr:colOff>152400</xdr:colOff>
      <xdr:row>108</xdr:row>
      <xdr:rowOff>80011</xdr:rowOff>
    </xdr:to>
    <xdr:cxnSp macro="">
      <xdr:nvCxnSpPr>
        <xdr:cNvPr id="350" name="直線コネクタ 349">
          <a:extLst>
            <a:ext uri="{FF2B5EF4-FFF2-40B4-BE49-F238E27FC236}">
              <a16:creationId xmlns="" xmlns:a16="http://schemas.microsoft.com/office/drawing/2014/main" id="{DDCE9D81-22E7-4822-BD41-D2E9CCBE8DDF}"/>
            </a:ext>
          </a:extLst>
        </xdr:cNvPr>
        <xdr:cNvCxnSpPr/>
      </xdr:nvCxnSpPr>
      <xdr:spPr>
        <a:xfrm>
          <a:off x="4546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51" name="【市民会館】&#10;有形固定資産減価償却率最大値テキスト">
          <a:extLst>
            <a:ext uri="{FF2B5EF4-FFF2-40B4-BE49-F238E27FC236}">
              <a16:creationId xmlns="" xmlns:a16="http://schemas.microsoft.com/office/drawing/2014/main" id="{7F33AB60-924A-485A-820A-CEB706A94158}"/>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52" name="直線コネクタ 351">
          <a:extLst>
            <a:ext uri="{FF2B5EF4-FFF2-40B4-BE49-F238E27FC236}">
              <a16:creationId xmlns="" xmlns:a16="http://schemas.microsoft.com/office/drawing/2014/main" id="{76552355-EFE3-4A3B-A484-2D21A6C8960C}"/>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156227</xdr:rowOff>
    </xdr:from>
    <xdr:ext cx="405111" cy="259045"/>
    <xdr:sp macro="" textlink="">
      <xdr:nvSpPr>
        <xdr:cNvPr id="353" name="【市民会館】&#10;有形固定資産減価償却率平均値テキスト">
          <a:extLst>
            <a:ext uri="{FF2B5EF4-FFF2-40B4-BE49-F238E27FC236}">
              <a16:creationId xmlns="" xmlns:a16="http://schemas.microsoft.com/office/drawing/2014/main" id="{25E959EA-8162-4E3D-83EA-EF91E295F433}"/>
            </a:ext>
          </a:extLst>
        </xdr:cNvPr>
        <xdr:cNvSpPr txBox="1"/>
      </xdr:nvSpPr>
      <xdr:spPr>
        <a:xfrm>
          <a:off x="4673600" y="1798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354" name="フローチャート: 判断 353">
          <a:extLst>
            <a:ext uri="{FF2B5EF4-FFF2-40B4-BE49-F238E27FC236}">
              <a16:creationId xmlns="" xmlns:a16="http://schemas.microsoft.com/office/drawing/2014/main" id="{192589A8-1348-444F-BEA2-82F352432FDE}"/>
            </a:ext>
          </a:extLst>
        </xdr:cNvPr>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113030</xdr:rowOff>
    </xdr:from>
    <xdr:to>
      <xdr:col>20</xdr:col>
      <xdr:colOff>38100</xdr:colOff>
      <xdr:row>105</xdr:row>
      <xdr:rowOff>43180</xdr:rowOff>
    </xdr:to>
    <xdr:sp macro="" textlink="">
      <xdr:nvSpPr>
        <xdr:cNvPr id="355" name="フローチャート: 判断 354">
          <a:extLst>
            <a:ext uri="{FF2B5EF4-FFF2-40B4-BE49-F238E27FC236}">
              <a16:creationId xmlns="" xmlns:a16="http://schemas.microsoft.com/office/drawing/2014/main" id="{55513D4C-2AA4-41AC-B898-03F104C7FD82}"/>
            </a:ext>
          </a:extLst>
        </xdr:cNvPr>
        <xdr:cNvSpPr/>
      </xdr:nvSpPr>
      <xdr:spPr>
        <a:xfrm>
          <a:off x="3746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34307</xdr:rowOff>
    </xdr:from>
    <xdr:ext cx="405111" cy="259045"/>
    <xdr:sp macro="" textlink="">
      <xdr:nvSpPr>
        <xdr:cNvPr id="356" name="n_1aveValue【市民会館】&#10;有形固定資産減価償却率">
          <a:extLst>
            <a:ext uri="{FF2B5EF4-FFF2-40B4-BE49-F238E27FC236}">
              <a16:creationId xmlns="" xmlns:a16="http://schemas.microsoft.com/office/drawing/2014/main" id="{6CF272C8-FA21-4647-9A1E-1A101CB29E53}"/>
            </a:ext>
          </a:extLst>
        </xdr:cNvPr>
        <xdr:cNvSpPr txBox="1"/>
      </xdr:nvSpPr>
      <xdr:spPr>
        <a:xfrm>
          <a:off x="35820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84455</xdr:rowOff>
    </xdr:from>
    <xdr:to>
      <xdr:col>15</xdr:col>
      <xdr:colOff>101600</xdr:colOff>
      <xdr:row>105</xdr:row>
      <xdr:rowOff>14605</xdr:rowOff>
    </xdr:to>
    <xdr:sp macro="" textlink="">
      <xdr:nvSpPr>
        <xdr:cNvPr id="357" name="フローチャート: 判断 356">
          <a:extLst>
            <a:ext uri="{FF2B5EF4-FFF2-40B4-BE49-F238E27FC236}">
              <a16:creationId xmlns="" xmlns:a16="http://schemas.microsoft.com/office/drawing/2014/main" id="{EAFA2553-2A21-4329-91D4-5EDAEB76D130}"/>
            </a:ext>
          </a:extLst>
        </xdr:cNvPr>
        <xdr:cNvSpPr/>
      </xdr:nvSpPr>
      <xdr:spPr>
        <a:xfrm>
          <a:off x="2857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5732</xdr:rowOff>
    </xdr:from>
    <xdr:ext cx="405111" cy="259045"/>
    <xdr:sp macro="" textlink="">
      <xdr:nvSpPr>
        <xdr:cNvPr id="358" name="n_2aveValue【市民会館】&#10;有形固定資産減価償却率">
          <a:extLst>
            <a:ext uri="{FF2B5EF4-FFF2-40B4-BE49-F238E27FC236}">
              <a16:creationId xmlns="" xmlns:a16="http://schemas.microsoft.com/office/drawing/2014/main" id="{6D8B1603-6050-4A22-B9E7-F6C09B3F6228}"/>
            </a:ext>
          </a:extLst>
        </xdr:cNvPr>
        <xdr:cNvSpPr txBox="1"/>
      </xdr:nvSpPr>
      <xdr:spPr>
        <a:xfrm>
          <a:off x="2705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29211</xdr:rowOff>
    </xdr:from>
    <xdr:to>
      <xdr:col>10</xdr:col>
      <xdr:colOff>165100</xdr:colOff>
      <xdr:row>105</xdr:row>
      <xdr:rowOff>130811</xdr:rowOff>
    </xdr:to>
    <xdr:sp macro="" textlink="">
      <xdr:nvSpPr>
        <xdr:cNvPr id="359" name="フローチャート: 判断 358">
          <a:extLst>
            <a:ext uri="{FF2B5EF4-FFF2-40B4-BE49-F238E27FC236}">
              <a16:creationId xmlns="" xmlns:a16="http://schemas.microsoft.com/office/drawing/2014/main" id="{7E722A38-444D-4EE7-BFE1-CCF1FBF68478}"/>
            </a:ext>
          </a:extLst>
        </xdr:cNvPr>
        <xdr:cNvSpPr/>
      </xdr:nvSpPr>
      <xdr:spPr>
        <a:xfrm>
          <a:off x="196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147338</xdr:rowOff>
    </xdr:from>
    <xdr:ext cx="405111" cy="259045"/>
    <xdr:sp macro="" textlink="">
      <xdr:nvSpPr>
        <xdr:cNvPr id="360" name="n_3aveValue【市民会館】&#10;有形固定資産減価償却率">
          <a:extLst>
            <a:ext uri="{FF2B5EF4-FFF2-40B4-BE49-F238E27FC236}">
              <a16:creationId xmlns="" xmlns:a16="http://schemas.microsoft.com/office/drawing/2014/main" id="{C454E783-23CE-429F-B151-303B472881A6}"/>
            </a:ext>
          </a:extLst>
        </xdr:cNvPr>
        <xdr:cNvSpPr txBox="1"/>
      </xdr:nvSpPr>
      <xdr:spPr>
        <a:xfrm>
          <a:off x="1816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61" name="テキスト ボックス 360">
          <a:extLst>
            <a:ext uri="{FF2B5EF4-FFF2-40B4-BE49-F238E27FC236}">
              <a16:creationId xmlns="" xmlns:a16="http://schemas.microsoft.com/office/drawing/2014/main" id="{39ED2203-3503-463B-9D18-46073963744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a:extLst>
            <a:ext uri="{FF2B5EF4-FFF2-40B4-BE49-F238E27FC236}">
              <a16:creationId xmlns="" xmlns:a16="http://schemas.microsoft.com/office/drawing/2014/main" id="{44A10C11-8DD5-4B15-ABE6-39975BFE9FD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a:extLst>
            <a:ext uri="{FF2B5EF4-FFF2-40B4-BE49-F238E27FC236}">
              <a16:creationId xmlns="" xmlns:a16="http://schemas.microsoft.com/office/drawing/2014/main" id="{C25E98C6-85A7-48A4-AA74-003FEE7204C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a:extLst>
            <a:ext uri="{FF2B5EF4-FFF2-40B4-BE49-F238E27FC236}">
              <a16:creationId xmlns="" xmlns:a16="http://schemas.microsoft.com/office/drawing/2014/main" id="{7A0BA77D-77B1-4841-9BD6-EC863687D69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a:extLst>
            <a:ext uri="{FF2B5EF4-FFF2-40B4-BE49-F238E27FC236}">
              <a16:creationId xmlns="" xmlns:a16="http://schemas.microsoft.com/office/drawing/2014/main" id="{ECCCFCDC-2E3D-45CE-957B-57C0A7D995D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145414</xdr:rowOff>
    </xdr:from>
    <xdr:to>
      <xdr:col>20</xdr:col>
      <xdr:colOff>38100</xdr:colOff>
      <xdr:row>103</xdr:row>
      <xdr:rowOff>75564</xdr:rowOff>
    </xdr:to>
    <xdr:sp macro="" textlink="">
      <xdr:nvSpPr>
        <xdr:cNvPr id="366" name="楕円 365">
          <a:extLst>
            <a:ext uri="{FF2B5EF4-FFF2-40B4-BE49-F238E27FC236}">
              <a16:creationId xmlns="" xmlns:a16="http://schemas.microsoft.com/office/drawing/2014/main" id="{A310679F-524A-4956-BF38-1576596114F3}"/>
            </a:ext>
          </a:extLst>
        </xdr:cNvPr>
        <xdr:cNvSpPr/>
      </xdr:nvSpPr>
      <xdr:spPr>
        <a:xfrm>
          <a:off x="3746500" y="1763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12064</xdr:rowOff>
    </xdr:from>
    <xdr:to>
      <xdr:col>15</xdr:col>
      <xdr:colOff>101600</xdr:colOff>
      <xdr:row>103</xdr:row>
      <xdr:rowOff>113664</xdr:rowOff>
    </xdr:to>
    <xdr:sp macro="" textlink="">
      <xdr:nvSpPr>
        <xdr:cNvPr id="367" name="楕円 366">
          <a:extLst>
            <a:ext uri="{FF2B5EF4-FFF2-40B4-BE49-F238E27FC236}">
              <a16:creationId xmlns="" xmlns:a16="http://schemas.microsoft.com/office/drawing/2014/main" id="{A1E95A9D-D0F3-46A0-A4B9-8608C4111AC5}"/>
            </a:ext>
          </a:extLst>
        </xdr:cNvPr>
        <xdr:cNvSpPr/>
      </xdr:nvSpPr>
      <xdr:spPr>
        <a:xfrm>
          <a:off x="2857500" y="176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24764</xdr:rowOff>
    </xdr:from>
    <xdr:to>
      <xdr:col>19</xdr:col>
      <xdr:colOff>177800</xdr:colOff>
      <xdr:row>103</xdr:row>
      <xdr:rowOff>62864</xdr:rowOff>
    </xdr:to>
    <xdr:cxnSp macro="">
      <xdr:nvCxnSpPr>
        <xdr:cNvPr id="368" name="直線コネクタ 367">
          <a:extLst>
            <a:ext uri="{FF2B5EF4-FFF2-40B4-BE49-F238E27FC236}">
              <a16:creationId xmlns="" xmlns:a16="http://schemas.microsoft.com/office/drawing/2014/main" id="{2D6F6AAB-E46E-4B81-AE09-44508ED7A54B}"/>
            </a:ext>
          </a:extLst>
        </xdr:cNvPr>
        <xdr:cNvCxnSpPr/>
      </xdr:nvCxnSpPr>
      <xdr:spPr>
        <a:xfrm flipV="1">
          <a:off x="2908300" y="176841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92091</xdr:rowOff>
    </xdr:from>
    <xdr:ext cx="405111" cy="259045"/>
    <xdr:sp macro="" textlink="">
      <xdr:nvSpPr>
        <xdr:cNvPr id="369" name="n_1mainValue【市民会館】&#10;有形固定資産減価償却率">
          <a:extLst>
            <a:ext uri="{FF2B5EF4-FFF2-40B4-BE49-F238E27FC236}">
              <a16:creationId xmlns="" xmlns:a16="http://schemas.microsoft.com/office/drawing/2014/main" id="{C017BC78-C60D-40EC-8DD5-038703A36228}"/>
            </a:ext>
          </a:extLst>
        </xdr:cNvPr>
        <xdr:cNvSpPr txBox="1"/>
      </xdr:nvSpPr>
      <xdr:spPr>
        <a:xfrm>
          <a:off x="3582044" y="1740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130191</xdr:rowOff>
    </xdr:from>
    <xdr:ext cx="405111" cy="259045"/>
    <xdr:sp macro="" textlink="">
      <xdr:nvSpPr>
        <xdr:cNvPr id="370" name="n_2mainValue【市民会館】&#10;有形固定資産減価償却率">
          <a:extLst>
            <a:ext uri="{FF2B5EF4-FFF2-40B4-BE49-F238E27FC236}">
              <a16:creationId xmlns="" xmlns:a16="http://schemas.microsoft.com/office/drawing/2014/main" id="{13F8594B-2200-467A-9841-7C69DD430379}"/>
            </a:ext>
          </a:extLst>
        </xdr:cNvPr>
        <xdr:cNvSpPr txBox="1"/>
      </xdr:nvSpPr>
      <xdr:spPr>
        <a:xfrm>
          <a:off x="2705744" y="1744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a:extLst>
            <a:ext uri="{FF2B5EF4-FFF2-40B4-BE49-F238E27FC236}">
              <a16:creationId xmlns="" xmlns:a16="http://schemas.microsoft.com/office/drawing/2014/main" id="{E3C5589C-FD7E-4E33-88B2-FE9640FFF6D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a:extLst>
            <a:ext uri="{FF2B5EF4-FFF2-40B4-BE49-F238E27FC236}">
              <a16:creationId xmlns="" xmlns:a16="http://schemas.microsoft.com/office/drawing/2014/main" id="{66AB3EA8-C5EA-4C3C-BBE2-28C91461C9D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a:extLst>
            <a:ext uri="{FF2B5EF4-FFF2-40B4-BE49-F238E27FC236}">
              <a16:creationId xmlns="" xmlns:a16="http://schemas.microsoft.com/office/drawing/2014/main" id="{780D26EB-84CD-43B5-A37C-9E488E5F3B5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a:extLst>
            <a:ext uri="{FF2B5EF4-FFF2-40B4-BE49-F238E27FC236}">
              <a16:creationId xmlns="" xmlns:a16="http://schemas.microsoft.com/office/drawing/2014/main" id="{2E078781-45C8-409D-A556-F5639F42B11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a:extLst>
            <a:ext uri="{FF2B5EF4-FFF2-40B4-BE49-F238E27FC236}">
              <a16:creationId xmlns="" xmlns:a16="http://schemas.microsoft.com/office/drawing/2014/main" id="{2358E382-1973-42D0-8C7C-E680900F0FF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a:extLst>
            <a:ext uri="{FF2B5EF4-FFF2-40B4-BE49-F238E27FC236}">
              <a16:creationId xmlns="" xmlns:a16="http://schemas.microsoft.com/office/drawing/2014/main" id="{FA6B186C-70BD-43F3-B1B0-DE9B724FEA2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a:extLst>
            <a:ext uri="{FF2B5EF4-FFF2-40B4-BE49-F238E27FC236}">
              <a16:creationId xmlns="" xmlns:a16="http://schemas.microsoft.com/office/drawing/2014/main" id="{52B83DF7-3D31-4491-B0EF-A05B0E83D88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a:extLst>
            <a:ext uri="{FF2B5EF4-FFF2-40B4-BE49-F238E27FC236}">
              <a16:creationId xmlns="" xmlns:a16="http://schemas.microsoft.com/office/drawing/2014/main" id="{974F2437-535E-4D6D-879A-C1DD8E188A7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a:extLst>
            <a:ext uri="{FF2B5EF4-FFF2-40B4-BE49-F238E27FC236}">
              <a16:creationId xmlns="" xmlns:a16="http://schemas.microsoft.com/office/drawing/2014/main" id="{96FF4DB6-2559-42CF-9A50-7815F75F779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a:extLst>
            <a:ext uri="{FF2B5EF4-FFF2-40B4-BE49-F238E27FC236}">
              <a16:creationId xmlns="" xmlns:a16="http://schemas.microsoft.com/office/drawing/2014/main" id="{4F075753-5EA2-40F7-9635-B84F550E28D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1" name="直線コネクタ 380">
          <a:extLst>
            <a:ext uri="{FF2B5EF4-FFF2-40B4-BE49-F238E27FC236}">
              <a16:creationId xmlns="" xmlns:a16="http://schemas.microsoft.com/office/drawing/2014/main" id="{31789096-6E61-4036-95EB-C5DF9490D85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2" name="テキスト ボックス 381">
          <a:extLst>
            <a:ext uri="{FF2B5EF4-FFF2-40B4-BE49-F238E27FC236}">
              <a16:creationId xmlns="" xmlns:a16="http://schemas.microsoft.com/office/drawing/2014/main" id="{17015E6E-2EE2-4A46-8834-5EB8DFFF857B}"/>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3" name="直線コネクタ 382">
          <a:extLst>
            <a:ext uri="{FF2B5EF4-FFF2-40B4-BE49-F238E27FC236}">
              <a16:creationId xmlns="" xmlns:a16="http://schemas.microsoft.com/office/drawing/2014/main" id="{946E28A4-0328-44A7-AAF4-68FFB0BBECC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4" name="テキスト ボックス 383">
          <a:extLst>
            <a:ext uri="{FF2B5EF4-FFF2-40B4-BE49-F238E27FC236}">
              <a16:creationId xmlns="" xmlns:a16="http://schemas.microsoft.com/office/drawing/2014/main" id="{71435114-F3C4-465B-9087-D96E98AB2E3D}"/>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5" name="直線コネクタ 384">
          <a:extLst>
            <a:ext uri="{FF2B5EF4-FFF2-40B4-BE49-F238E27FC236}">
              <a16:creationId xmlns="" xmlns:a16="http://schemas.microsoft.com/office/drawing/2014/main" id="{25C37B61-1429-484A-B12F-DAA1BE4EB7C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6" name="テキスト ボックス 385">
          <a:extLst>
            <a:ext uri="{FF2B5EF4-FFF2-40B4-BE49-F238E27FC236}">
              <a16:creationId xmlns="" xmlns:a16="http://schemas.microsoft.com/office/drawing/2014/main" id="{4A19A32A-9500-4198-808B-9708662E06F5}"/>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7" name="直線コネクタ 386">
          <a:extLst>
            <a:ext uri="{FF2B5EF4-FFF2-40B4-BE49-F238E27FC236}">
              <a16:creationId xmlns="" xmlns:a16="http://schemas.microsoft.com/office/drawing/2014/main" id="{56C3FD9C-463B-49BD-8233-4E2E042CD14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8" name="テキスト ボックス 387">
          <a:extLst>
            <a:ext uri="{FF2B5EF4-FFF2-40B4-BE49-F238E27FC236}">
              <a16:creationId xmlns="" xmlns:a16="http://schemas.microsoft.com/office/drawing/2014/main" id="{46D42314-5E89-4BBF-9538-6A6000BC74B4}"/>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9" name="直線コネクタ 388">
          <a:extLst>
            <a:ext uri="{FF2B5EF4-FFF2-40B4-BE49-F238E27FC236}">
              <a16:creationId xmlns="" xmlns:a16="http://schemas.microsoft.com/office/drawing/2014/main" id="{BF06C18A-1979-438E-98AD-2FC931DF385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0" name="テキスト ボックス 389">
          <a:extLst>
            <a:ext uri="{FF2B5EF4-FFF2-40B4-BE49-F238E27FC236}">
              <a16:creationId xmlns="" xmlns:a16="http://schemas.microsoft.com/office/drawing/2014/main" id="{13C53539-6A7E-470F-A16A-BEE987E050EB}"/>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a:extLst>
            <a:ext uri="{FF2B5EF4-FFF2-40B4-BE49-F238E27FC236}">
              <a16:creationId xmlns="" xmlns:a16="http://schemas.microsoft.com/office/drawing/2014/main" id="{FE0921B9-394C-4C94-93AA-6952BEF474A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2" name="テキスト ボックス 391">
          <a:extLst>
            <a:ext uri="{FF2B5EF4-FFF2-40B4-BE49-F238E27FC236}">
              <a16:creationId xmlns="" xmlns:a16="http://schemas.microsoft.com/office/drawing/2014/main" id="{D43D03F1-4087-4E64-83E7-E3A7219BF52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市民会館】&#10;一人当たり面積グラフ枠">
          <a:extLst>
            <a:ext uri="{FF2B5EF4-FFF2-40B4-BE49-F238E27FC236}">
              <a16:creationId xmlns="" xmlns:a16="http://schemas.microsoft.com/office/drawing/2014/main" id="{FCC778A0-5079-49AA-BC91-9FF99C03EB6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114300</xdr:rowOff>
    </xdr:to>
    <xdr:cxnSp macro="">
      <xdr:nvCxnSpPr>
        <xdr:cNvPr id="394" name="直線コネクタ 393">
          <a:extLst>
            <a:ext uri="{FF2B5EF4-FFF2-40B4-BE49-F238E27FC236}">
              <a16:creationId xmlns="" xmlns:a16="http://schemas.microsoft.com/office/drawing/2014/main" id="{9CD39C38-543C-4555-B8BD-9AB8B315EC1E}"/>
            </a:ext>
          </a:extLst>
        </xdr:cNvPr>
        <xdr:cNvCxnSpPr/>
      </xdr:nvCxnSpPr>
      <xdr:spPr>
        <a:xfrm flipV="1">
          <a:off x="10476865" y="1738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95" name="【市民会館】&#10;一人当たり面積最小値テキスト">
          <a:extLst>
            <a:ext uri="{FF2B5EF4-FFF2-40B4-BE49-F238E27FC236}">
              <a16:creationId xmlns="" xmlns:a16="http://schemas.microsoft.com/office/drawing/2014/main" id="{824F4F41-FF21-42A4-BA25-82C089A4F63E}"/>
            </a:ext>
          </a:extLst>
        </xdr:cNvPr>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96" name="直線コネクタ 395">
          <a:extLst>
            <a:ext uri="{FF2B5EF4-FFF2-40B4-BE49-F238E27FC236}">
              <a16:creationId xmlns="" xmlns:a16="http://schemas.microsoft.com/office/drawing/2014/main" id="{2B2D7168-71F0-441F-8FD7-05302B4A8094}"/>
            </a:ext>
          </a:extLst>
        </xdr:cNvPr>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397" name="【市民会館】&#10;一人当たり面積最大値テキスト">
          <a:extLst>
            <a:ext uri="{FF2B5EF4-FFF2-40B4-BE49-F238E27FC236}">
              <a16:creationId xmlns="" xmlns:a16="http://schemas.microsoft.com/office/drawing/2014/main" id="{F1CD7A92-DAFD-4019-93C0-F0C873AF3A74}"/>
            </a:ext>
          </a:extLst>
        </xdr:cNvPr>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398" name="直線コネクタ 397">
          <a:extLst>
            <a:ext uri="{FF2B5EF4-FFF2-40B4-BE49-F238E27FC236}">
              <a16:creationId xmlns="" xmlns:a16="http://schemas.microsoft.com/office/drawing/2014/main" id="{2465CD1E-3366-4127-BD41-3EE6EE51FB57}"/>
            </a:ext>
          </a:extLst>
        </xdr:cNvPr>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121938</xdr:rowOff>
    </xdr:from>
    <xdr:ext cx="469744" cy="259045"/>
    <xdr:sp macro="" textlink="">
      <xdr:nvSpPr>
        <xdr:cNvPr id="399" name="【市民会館】&#10;一人当たり面積平均値テキスト">
          <a:extLst>
            <a:ext uri="{FF2B5EF4-FFF2-40B4-BE49-F238E27FC236}">
              <a16:creationId xmlns="" xmlns:a16="http://schemas.microsoft.com/office/drawing/2014/main" id="{5F33074F-004B-4F86-AEB0-53A246E9C6D4}"/>
            </a:ext>
          </a:extLst>
        </xdr:cNvPr>
        <xdr:cNvSpPr txBox="1"/>
      </xdr:nvSpPr>
      <xdr:spPr>
        <a:xfrm>
          <a:off x="10515600" y="18124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00" name="フローチャート: 判断 399">
          <a:extLst>
            <a:ext uri="{FF2B5EF4-FFF2-40B4-BE49-F238E27FC236}">
              <a16:creationId xmlns="" xmlns:a16="http://schemas.microsoft.com/office/drawing/2014/main" id="{5BC80BF2-92A3-4980-84C1-7A03E5D79DA0}"/>
            </a:ext>
          </a:extLst>
        </xdr:cNvPr>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01" name="フローチャート: 判断 400">
          <a:extLst>
            <a:ext uri="{FF2B5EF4-FFF2-40B4-BE49-F238E27FC236}">
              <a16:creationId xmlns="" xmlns:a16="http://schemas.microsoft.com/office/drawing/2014/main" id="{85933555-5A67-4CBB-9EFF-BAD742ED0D11}"/>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90188</xdr:rowOff>
    </xdr:from>
    <xdr:ext cx="469744" cy="259045"/>
    <xdr:sp macro="" textlink="">
      <xdr:nvSpPr>
        <xdr:cNvPr id="402" name="n_1aveValue【市民会館】&#10;一人当たり面積">
          <a:extLst>
            <a:ext uri="{FF2B5EF4-FFF2-40B4-BE49-F238E27FC236}">
              <a16:creationId xmlns="" xmlns:a16="http://schemas.microsoft.com/office/drawing/2014/main" id="{CFE658E6-B9C0-49FE-866C-7B62DE7BEEE4}"/>
            </a:ext>
          </a:extLst>
        </xdr:cNvPr>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151130</xdr:rowOff>
    </xdr:from>
    <xdr:to>
      <xdr:col>46</xdr:col>
      <xdr:colOff>38100</xdr:colOff>
      <xdr:row>106</xdr:row>
      <xdr:rowOff>81280</xdr:rowOff>
    </xdr:to>
    <xdr:sp macro="" textlink="">
      <xdr:nvSpPr>
        <xdr:cNvPr id="403" name="フローチャート: 判断 402">
          <a:extLst>
            <a:ext uri="{FF2B5EF4-FFF2-40B4-BE49-F238E27FC236}">
              <a16:creationId xmlns="" xmlns:a16="http://schemas.microsoft.com/office/drawing/2014/main" id="{201D00F8-DA41-4159-BA7F-914C4736861A}"/>
            </a:ext>
          </a:extLst>
        </xdr:cNvPr>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97807</xdr:rowOff>
    </xdr:from>
    <xdr:ext cx="469744" cy="259045"/>
    <xdr:sp macro="" textlink="">
      <xdr:nvSpPr>
        <xdr:cNvPr id="404" name="n_2aveValue【市民会館】&#10;一人当たり面積">
          <a:extLst>
            <a:ext uri="{FF2B5EF4-FFF2-40B4-BE49-F238E27FC236}">
              <a16:creationId xmlns="" xmlns:a16="http://schemas.microsoft.com/office/drawing/2014/main" id="{276A8321-C029-4719-BAB0-77E82CFC6F50}"/>
            </a:ext>
          </a:extLst>
        </xdr:cNvPr>
        <xdr:cNvSpPr txBox="1"/>
      </xdr:nvSpPr>
      <xdr:spPr>
        <a:xfrm>
          <a:off x="8515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78739</xdr:rowOff>
    </xdr:from>
    <xdr:to>
      <xdr:col>41</xdr:col>
      <xdr:colOff>101600</xdr:colOff>
      <xdr:row>107</xdr:row>
      <xdr:rowOff>8889</xdr:rowOff>
    </xdr:to>
    <xdr:sp macro="" textlink="">
      <xdr:nvSpPr>
        <xdr:cNvPr id="405" name="フローチャート: 判断 404">
          <a:extLst>
            <a:ext uri="{FF2B5EF4-FFF2-40B4-BE49-F238E27FC236}">
              <a16:creationId xmlns="" xmlns:a16="http://schemas.microsoft.com/office/drawing/2014/main" id="{EFD71FE3-19C1-4293-BBA1-0921B4B0EAE0}"/>
            </a:ext>
          </a:extLst>
        </xdr:cNvPr>
        <xdr:cNvSpPr/>
      </xdr:nvSpPr>
      <xdr:spPr>
        <a:xfrm>
          <a:off x="7810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25416</xdr:rowOff>
    </xdr:from>
    <xdr:ext cx="469744" cy="259045"/>
    <xdr:sp macro="" textlink="">
      <xdr:nvSpPr>
        <xdr:cNvPr id="406" name="n_3aveValue【市民会館】&#10;一人当たり面積">
          <a:extLst>
            <a:ext uri="{FF2B5EF4-FFF2-40B4-BE49-F238E27FC236}">
              <a16:creationId xmlns="" xmlns:a16="http://schemas.microsoft.com/office/drawing/2014/main" id="{309528A0-9F84-4F6F-A921-73300B5DAE54}"/>
            </a:ext>
          </a:extLst>
        </xdr:cNvPr>
        <xdr:cNvSpPr txBox="1"/>
      </xdr:nvSpPr>
      <xdr:spPr>
        <a:xfrm>
          <a:off x="7626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07" name="テキスト ボックス 406">
          <a:extLst>
            <a:ext uri="{FF2B5EF4-FFF2-40B4-BE49-F238E27FC236}">
              <a16:creationId xmlns="" xmlns:a16="http://schemas.microsoft.com/office/drawing/2014/main" id="{1DC011A8-4E02-4D85-807F-DA1484D719F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8" name="テキスト ボックス 407">
          <a:extLst>
            <a:ext uri="{FF2B5EF4-FFF2-40B4-BE49-F238E27FC236}">
              <a16:creationId xmlns="" xmlns:a16="http://schemas.microsoft.com/office/drawing/2014/main" id="{0BBD6C4C-E6AD-441C-9647-01949CE6CA9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9" name="テキスト ボックス 408">
          <a:extLst>
            <a:ext uri="{FF2B5EF4-FFF2-40B4-BE49-F238E27FC236}">
              <a16:creationId xmlns="" xmlns:a16="http://schemas.microsoft.com/office/drawing/2014/main" id="{41BC12ED-1392-4BDA-9386-56995BF0F07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0" name="テキスト ボックス 409">
          <a:extLst>
            <a:ext uri="{FF2B5EF4-FFF2-40B4-BE49-F238E27FC236}">
              <a16:creationId xmlns="" xmlns:a16="http://schemas.microsoft.com/office/drawing/2014/main" id="{D6FD3638-590F-41D4-B6DE-C7E6335F1E6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1" name="テキスト ボックス 410">
          <a:extLst>
            <a:ext uri="{FF2B5EF4-FFF2-40B4-BE49-F238E27FC236}">
              <a16:creationId xmlns="" xmlns:a16="http://schemas.microsoft.com/office/drawing/2014/main" id="{D1C1037A-0C98-4855-A5C6-E7ED0112C68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52070</xdr:rowOff>
    </xdr:from>
    <xdr:to>
      <xdr:col>50</xdr:col>
      <xdr:colOff>165100</xdr:colOff>
      <xdr:row>107</xdr:row>
      <xdr:rowOff>153670</xdr:rowOff>
    </xdr:to>
    <xdr:sp macro="" textlink="">
      <xdr:nvSpPr>
        <xdr:cNvPr id="412" name="楕円 411">
          <a:extLst>
            <a:ext uri="{FF2B5EF4-FFF2-40B4-BE49-F238E27FC236}">
              <a16:creationId xmlns="" xmlns:a16="http://schemas.microsoft.com/office/drawing/2014/main" id="{39D69EBF-285F-418C-B479-C505A89BEF7A}"/>
            </a:ext>
          </a:extLst>
        </xdr:cNvPr>
        <xdr:cNvSpPr/>
      </xdr:nvSpPr>
      <xdr:spPr>
        <a:xfrm>
          <a:off x="9588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52070</xdr:rowOff>
    </xdr:from>
    <xdr:to>
      <xdr:col>46</xdr:col>
      <xdr:colOff>38100</xdr:colOff>
      <xdr:row>107</xdr:row>
      <xdr:rowOff>153670</xdr:rowOff>
    </xdr:to>
    <xdr:sp macro="" textlink="">
      <xdr:nvSpPr>
        <xdr:cNvPr id="413" name="楕円 412">
          <a:extLst>
            <a:ext uri="{FF2B5EF4-FFF2-40B4-BE49-F238E27FC236}">
              <a16:creationId xmlns="" xmlns:a16="http://schemas.microsoft.com/office/drawing/2014/main" id="{2C6C454E-8546-4DAD-8B7A-4F5BEFAFADDE}"/>
            </a:ext>
          </a:extLst>
        </xdr:cNvPr>
        <xdr:cNvSpPr/>
      </xdr:nvSpPr>
      <xdr:spPr>
        <a:xfrm>
          <a:off x="8699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102870</xdr:rowOff>
    </xdr:from>
    <xdr:to>
      <xdr:col>50</xdr:col>
      <xdr:colOff>114300</xdr:colOff>
      <xdr:row>107</xdr:row>
      <xdr:rowOff>102870</xdr:rowOff>
    </xdr:to>
    <xdr:cxnSp macro="">
      <xdr:nvCxnSpPr>
        <xdr:cNvPr id="414" name="直線コネクタ 413">
          <a:extLst>
            <a:ext uri="{FF2B5EF4-FFF2-40B4-BE49-F238E27FC236}">
              <a16:creationId xmlns="" xmlns:a16="http://schemas.microsoft.com/office/drawing/2014/main" id="{EA48A338-B69E-4A01-91B8-86B20FF490C0}"/>
            </a:ext>
          </a:extLst>
        </xdr:cNvPr>
        <xdr:cNvCxnSpPr/>
      </xdr:nvCxnSpPr>
      <xdr:spPr>
        <a:xfrm>
          <a:off x="8750300" y="1844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144797</xdr:rowOff>
    </xdr:from>
    <xdr:ext cx="469744" cy="259045"/>
    <xdr:sp macro="" textlink="">
      <xdr:nvSpPr>
        <xdr:cNvPr id="415" name="n_1mainValue【市民会館】&#10;一人当たり面積">
          <a:extLst>
            <a:ext uri="{FF2B5EF4-FFF2-40B4-BE49-F238E27FC236}">
              <a16:creationId xmlns="" xmlns:a16="http://schemas.microsoft.com/office/drawing/2014/main" id="{1CE725C9-09A1-4D2F-8649-A1E2095CC9DD}"/>
            </a:ext>
          </a:extLst>
        </xdr:cNvPr>
        <xdr:cNvSpPr txBox="1"/>
      </xdr:nvSpPr>
      <xdr:spPr>
        <a:xfrm>
          <a:off x="93917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144797</xdr:rowOff>
    </xdr:from>
    <xdr:ext cx="469744" cy="259045"/>
    <xdr:sp macro="" textlink="">
      <xdr:nvSpPr>
        <xdr:cNvPr id="416" name="n_2mainValue【市民会館】&#10;一人当たり面積">
          <a:extLst>
            <a:ext uri="{FF2B5EF4-FFF2-40B4-BE49-F238E27FC236}">
              <a16:creationId xmlns="" xmlns:a16="http://schemas.microsoft.com/office/drawing/2014/main" id="{A010C6A2-0043-47F0-B61A-4DCF880A4E91}"/>
            </a:ext>
          </a:extLst>
        </xdr:cNvPr>
        <xdr:cNvSpPr txBox="1"/>
      </xdr:nvSpPr>
      <xdr:spPr>
        <a:xfrm>
          <a:off x="8515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7" name="正方形/長方形 416">
          <a:extLst>
            <a:ext uri="{FF2B5EF4-FFF2-40B4-BE49-F238E27FC236}">
              <a16:creationId xmlns="" xmlns:a16="http://schemas.microsoft.com/office/drawing/2014/main" id="{FB16BE79-B8F7-4E27-A59B-6EB0359783B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8" name="正方形/長方形 417">
          <a:extLst>
            <a:ext uri="{FF2B5EF4-FFF2-40B4-BE49-F238E27FC236}">
              <a16:creationId xmlns="" xmlns:a16="http://schemas.microsoft.com/office/drawing/2014/main" id="{56C6A2D6-947C-471C-ACC8-4BC29119279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9" name="正方形/長方形 418">
          <a:extLst>
            <a:ext uri="{FF2B5EF4-FFF2-40B4-BE49-F238E27FC236}">
              <a16:creationId xmlns="" xmlns:a16="http://schemas.microsoft.com/office/drawing/2014/main" id="{7CACD4D6-09C6-4CFE-99FF-1EF6FD7C9B5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0" name="正方形/長方形 419">
          <a:extLst>
            <a:ext uri="{FF2B5EF4-FFF2-40B4-BE49-F238E27FC236}">
              <a16:creationId xmlns="" xmlns:a16="http://schemas.microsoft.com/office/drawing/2014/main" id="{759048B2-E9A4-43C2-A756-E00B818FE15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1" name="正方形/長方形 420">
          <a:extLst>
            <a:ext uri="{FF2B5EF4-FFF2-40B4-BE49-F238E27FC236}">
              <a16:creationId xmlns="" xmlns:a16="http://schemas.microsoft.com/office/drawing/2014/main" id="{C0C829B7-88E2-4DA9-A9ED-476D70D0A8A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2" name="正方形/長方形 421">
          <a:extLst>
            <a:ext uri="{FF2B5EF4-FFF2-40B4-BE49-F238E27FC236}">
              <a16:creationId xmlns="" xmlns:a16="http://schemas.microsoft.com/office/drawing/2014/main" id="{A91A008E-1CFA-4681-A1A2-2442E104F73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3" name="正方形/長方形 422">
          <a:extLst>
            <a:ext uri="{FF2B5EF4-FFF2-40B4-BE49-F238E27FC236}">
              <a16:creationId xmlns="" xmlns:a16="http://schemas.microsoft.com/office/drawing/2014/main" id="{D0E02ECA-68C8-48B3-8F45-3599BFBF154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4" name="正方形/長方形 423">
          <a:extLst>
            <a:ext uri="{FF2B5EF4-FFF2-40B4-BE49-F238E27FC236}">
              <a16:creationId xmlns="" xmlns:a16="http://schemas.microsoft.com/office/drawing/2014/main" id="{AE6B458A-1A05-4849-A9D6-6423378DC49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5" name="テキスト ボックス 424">
          <a:extLst>
            <a:ext uri="{FF2B5EF4-FFF2-40B4-BE49-F238E27FC236}">
              <a16:creationId xmlns="" xmlns:a16="http://schemas.microsoft.com/office/drawing/2014/main" id="{746B8276-B97C-4755-8A79-0AF9B92DAA9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6" name="直線コネクタ 425">
          <a:extLst>
            <a:ext uri="{FF2B5EF4-FFF2-40B4-BE49-F238E27FC236}">
              <a16:creationId xmlns="" xmlns:a16="http://schemas.microsoft.com/office/drawing/2014/main" id="{12DB6953-85A9-4104-9CEE-E0D6AAD49F7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7" name="テキスト ボックス 426">
          <a:extLst>
            <a:ext uri="{FF2B5EF4-FFF2-40B4-BE49-F238E27FC236}">
              <a16:creationId xmlns="" xmlns:a16="http://schemas.microsoft.com/office/drawing/2014/main" id="{E3E0CEA5-8027-4015-89E4-561F0B82DE07}"/>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8" name="直線コネクタ 427">
          <a:extLst>
            <a:ext uri="{FF2B5EF4-FFF2-40B4-BE49-F238E27FC236}">
              <a16:creationId xmlns="" xmlns:a16="http://schemas.microsoft.com/office/drawing/2014/main" id="{DF391134-F2AD-4C93-8879-BEC31B5BB43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9" name="テキスト ボックス 428">
          <a:extLst>
            <a:ext uri="{FF2B5EF4-FFF2-40B4-BE49-F238E27FC236}">
              <a16:creationId xmlns="" xmlns:a16="http://schemas.microsoft.com/office/drawing/2014/main" id="{9477A08E-2E2D-4886-8247-837AD463AF5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0" name="直線コネクタ 429">
          <a:extLst>
            <a:ext uri="{FF2B5EF4-FFF2-40B4-BE49-F238E27FC236}">
              <a16:creationId xmlns="" xmlns:a16="http://schemas.microsoft.com/office/drawing/2014/main" id="{DB73742D-F73D-4D88-8896-C2CD103E06B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1" name="テキスト ボックス 430">
          <a:extLst>
            <a:ext uri="{FF2B5EF4-FFF2-40B4-BE49-F238E27FC236}">
              <a16:creationId xmlns="" xmlns:a16="http://schemas.microsoft.com/office/drawing/2014/main" id="{3629D9FC-E9C7-4BDB-BBE5-D30884A1F02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2" name="直線コネクタ 431">
          <a:extLst>
            <a:ext uri="{FF2B5EF4-FFF2-40B4-BE49-F238E27FC236}">
              <a16:creationId xmlns="" xmlns:a16="http://schemas.microsoft.com/office/drawing/2014/main" id="{A0562968-3AA7-447B-9020-76732A1C6E4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3" name="テキスト ボックス 432">
          <a:extLst>
            <a:ext uri="{FF2B5EF4-FFF2-40B4-BE49-F238E27FC236}">
              <a16:creationId xmlns="" xmlns:a16="http://schemas.microsoft.com/office/drawing/2014/main" id="{10F38BB2-9801-4C85-BA5D-9DF599C36BD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4" name="直線コネクタ 433">
          <a:extLst>
            <a:ext uri="{FF2B5EF4-FFF2-40B4-BE49-F238E27FC236}">
              <a16:creationId xmlns="" xmlns:a16="http://schemas.microsoft.com/office/drawing/2014/main" id="{97EF4627-1066-4132-ADD4-D531E332B5E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5" name="テキスト ボックス 434">
          <a:extLst>
            <a:ext uri="{FF2B5EF4-FFF2-40B4-BE49-F238E27FC236}">
              <a16:creationId xmlns="" xmlns:a16="http://schemas.microsoft.com/office/drawing/2014/main" id="{0BC57182-47BC-441B-BF6C-C3C856BA2F0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6" name="直線コネクタ 435">
          <a:extLst>
            <a:ext uri="{FF2B5EF4-FFF2-40B4-BE49-F238E27FC236}">
              <a16:creationId xmlns="" xmlns:a16="http://schemas.microsoft.com/office/drawing/2014/main" id="{3C3E6019-A9B6-4203-9CCB-8F6DEBC828B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7" name="テキスト ボックス 436">
          <a:extLst>
            <a:ext uri="{FF2B5EF4-FFF2-40B4-BE49-F238E27FC236}">
              <a16:creationId xmlns="" xmlns:a16="http://schemas.microsoft.com/office/drawing/2014/main" id="{92E6E87A-2FF4-45E3-BFB4-E2E240E49D04}"/>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8" name="直線コネクタ 437">
          <a:extLst>
            <a:ext uri="{FF2B5EF4-FFF2-40B4-BE49-F238E27FC236}">
              <a16:creationId xmlns="" xmlns:a16="http://schemas.microsoft.com/office/drawing/2014/main" id="{7E769E32-03FC-4569-A3BE-5C51D65EC54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9" name="テキスト ボックス 438">
          <a:extLst>
            <a:ext uri="{FF2B5EF4-FFF2-40B4-BE49-F238E27FC236}">
              <a16:creationId xmlns="" xmlns:a16="http://schemas.microsoft.com/office/drawing/2014/main" id="{9B877649-2B2C-46DE-AE9F-48D4AF204FB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0" name="【一般廃棄物処理施設】&#10;有形固定資産減価償却率グラフ枠">
          <a:extLst>
            <a:ext uri="{FF2B5EF4-FFF2-40B4-BE49-F238E27FC236}">
              <a16:creationId xmlns="" xmlns:a16="http://schemas.microsoft.com/office/drawing/2014/main" id="{4C8F3D71-0BDD-4846-B2B2-AC9F7D8C7C6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40</xdr:row>
      <xdr:rowOff>133350</xdr:rowOff>
    </xdr:to>
    <xdr:cxnSp macro="">
      <xdr:nvCxnSpPr>
        <xdr:cNvPr id="441" name="直線コネクタ 440">
          <a:extLst>
            <a:ext uri="{FF2B5EF4-FFF2-40B4-BE49-F238E27FC236}">
              <a16:creationId xmlns="" xmlns:a16="http://schemas.microsoft.com/office/drawing/2014/main" id="{A36A44FB-AEA5-4707-8488-D039C6A9DBB0}"/>
            </a:ext>
          </a:extLst>
        </xdr:cNvPr>
        <xdr:cNvCxnSpPr/>
      </xdr:nvCxnSpPr>
      <xdr:spPr>
        <a:xfrm flipV="1">
          <a:off x="16318864" y="580263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442" name="【一般廃棄物処理施設】&#10;有形固定資産減価償却率最小値テキスト">
          <a:extLst>
            <a:ext uri="{FF2B5EF4-FFF2-40B4-BE49-F238E27FC236}">
              <a16:creationId xmlns="" xmlns:a16="http://schemas.microsoft.com/office/drawing/2014/main" id="{81181E37-F223-457E-AB7B-4EEFB7CAED93}"/>
            </a:ext>
          </a:extLst>
        </xdr:cNvPr>
        <xdr:cNvSpPr txBox="1"/>
      </xdr:nvSpPr>
      <xdr:spPr>
        <a:xfrm>
          <a:off x="16357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443" name="直線コネクタ 442">
          <a:extLst>
            <a:ext uri="{FF2B5EF4-FFF2-40B4-BE49-F238E27FC236}">
              <a16:creationId xmlns="" xmlns:a16="http://schemas.microsoft.com/office/drawing/2014/main" id="{F92A25D5-ABD3-4AF4-8266-83E1936CC92A}"/>
            </a:ext>
          </a:extLst>
        </xdr:cNvPr>
        <xdr:cNvCxnSpPr/>
      </xdr:nvCxnSpPr>
      <xdr:spPr>
        <a:xfrm>
          <a:off x="16230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44" name="【一般廃棄物処理施設】&#10;有形固定資産減価償却率最大値テキスト">
          <a:extLst>
            <a:ext uri="{FF2B5EF4-FFF2-40B4-BE49-F238E27FC236}">
              <a16:creationId xmlns="" xmlns:a16="http://schemas.microsoft.com/office/drawing/2014/main" id="{3325C87A-4D58-4CFC-8589-BE1ADB0FA590}"/>
            </a:ext>
          </a:extLst>
        </xdr:cNvPr>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45" name="直線コネクタ 444">
          <a:extLst>
            <a:ext uri="{FF2B5EF4-FFF2-40B4-BE49-F238E27FC236}">
              <a16:creationId xmlns="" xmlns:a16="http://schemas.microsoft.com/office/drawing/2014/main" id="{74C7863E-FBA6-4F18-AD56-DEF236539CD4}"/>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68597</xdr:rowOff>
    </xdr:from>
    <xdr:ext cx="405111" cy="259045"/>
    <xdr:sp macro="" textlink="">
      <xdr:nvSpPr>
        <xdr:cNvPr id="446" name="【一般廃棄物処理施設】&#10;有形固定資産減価償却率平均値テキスト">
          <a:extLst>
            <a:ext uri="{FF2B5EF4-FFF2-40B4-BE49-F238E27FC236}">
              <a16:creationId xmlns="" xmlns:a16="http://schemas.microsoft.com/office/drawing/2014/main" id="{915648D8-4CD1-484E-BD49-62F3F3D1395E}"/>
            </a:ext>
          </a:extLst>
        </xdr:cNvPr>
        <xdr:cNvSpPr txBox="1"/>
      </xdr:nvSpPr>
      <xdr:spPr>
        <a:xfrm>
          <a:off x="16357600" y="624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90170</xdr:rowOff>
    </xdr:from>
    <xdr:to>
      <xdr:col>85</xdr:col>
      <xdr:colOff>177800</xdr:colOff>
      <xdr:row>37</xdr:row>
      <xdr:rowOff>20320</xdr:rowOff>
    </xdr:to>
    <xdr:sp macro="" textlink="">
      <xdr:nvSpPr>
        <xdr:cNvPr id="447" name="フローチャート: 判断 446">
          <a:extLst>
            <a:ext uri="{FF2B5EF4-FFF2-40B4-BE49-F238E27FC236}">
              <a16:creationId xmlns="" xmlns:a16="http://schemas.microsoft.com/office/drawing/2014/main" id="{DA9ABA02-B9BD-4F2E-AB24-2C1ACFBCF74C}"/>
            </a:ext>
          </a:extLst>
        </xdr:cNvPr>
        <xdr:cNvSpPr/>
      </xdr:nvSpPr>
      <xdr:spPr>
        <a:xfrm>
          <a:off x="16268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93980</xdr:rowOff>
    </xdr:from>
    <xdr:to>
      <xdr:col>81</xdr:col>
      <xdr:colOff>101600</xdr:colOff>
      <xdr:row>37</xdr:row>
      <xdr:rowOff>24130</xdr:rowOff>
    </xdr:to>
    <xdr:sp macro="" textlink="">
      <xdr:nvSpPr>
        <xdr:cNvPr id="448" name="フローチャート: 判断 447">
          <a:extLst>
            <a:ext uri="{FF2B5EF4-FFF2-40B4-BE49-F238E27FC236}">
              <a16:creationId xmlns="" xmlns:a16="http://schemas.microsoft.com/office/drawing/2014/main" id="{F74BCDE4-E6DA-41C8-92BA-F3F8782FDC6E}"/>
            </a:ext>
          </a:extLst>
        </xdr:cNvPr>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40657</xdr:rowOff>
    </xdr:from>
    <xdr:ext cx="405111" cy="259045"/>
    <xdr:sp macro="" textlink="">
      <xdr:nvSpPr>
        <xdr:cNvPr id="449" name="n_1aveValue【一般廃棄物処理施設】&#10;有形固定資産減価償却率">
          <a:extLst>
            <a:ext uri="{FF2B5EF4-FFF2-40B4-BE49-F238E27FC236}">
              <a16:creationId xmlns="" xmlns:a16="http://schemas.microsoft.com/office/drawing/2014/main" id="{CA8875C5-A14F-4C05-AFE6-22DF8BB8938B}"/>
            </a:ext>
          </a:extLst>
        </xdr:cNvPr>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141605</xdr:rowOff>
    </xdr:from>
    <xdr:to>
      <xdr:col>76</xdr:col>
      <xdr:colOff>165100</xdr:colOff>
      <xdr:row>37</xdr:row>
      <xdr:rowOff>71755</xdr:rowOff>
    </xdr:to>
    <xdr:sp macro="" textlink="">
      <xdr:nvSpPr>
        <xdr:cNvPr id="450" name="フローチャート: 判断 449">
          <a:extLst>
            <a:ext uri="{FF2B5EF4-FFF2-40B4-BE49-F238E27FC236}">
              <a16:creationId xmlns="" xmlns:a16="http://schemas.microsoft.com/office/drawing/2014/main" id="{B9F25A47-9502-4575-A440-92268096CE8B}"/>
            </a:ext>
          </a:extLst>
        </xdr:cNvPr>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88282</xdr:rowOff>
    </xdr:from>
    <xdr:ext cx="405111" cy="259045"/>
    <xdr:sp macro="" textlink="">
      <xdr:nvSpPr>
        <xdr:cNvPr id="451" name="n_2aveValue【一般廃棄物処理施設】&#10;有形固定資産減価償却率">
          <a:extLst>
            <a:ext uri="{FF2B5EF4-FFF2-40B4-BE49-F238E27FC236}">
              <a16:creationId xmlns="" xmlns:a16="http://schemas.microsoft.com/office/drawing/2014/main" id="{CD5878A8-7DC3-4EBC-8BF3-5803EC1CEF92}"/>
            </a:ext>
          </a:extLst>
        </xdr:cNvPr>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71120</xdr:rowOff>
    </xdr:from>
    <xdr:to>
      <xdr:col>72</xdr:col>
      <xdr:colOff>38100</xdr:colOff>
      <xdr:row>37</xdr:row>
      <xdr:rowOff>1270</xdr:rowOff>
    </xdr:to>
    <xdr:sp macro="" textlink="">
      <xdr:nvSpPr>
        <xdr:cNvPr id="452" name="フローチャート: 判断 451">
          <a:extLst>
            <a:ext uri="{FF2B5EF4-FFF2-40B4-BE49-F238E27FC236}">
              <a16:creationId xmlns="" xmlns:a16="http://schemas.microsoft.com/office/drawing/2014/main" id="{F1238632-3BF9-4026-BC3A-6A7DA3C72A26}"/>
            </a:ext>
          </a:extLst>
        </xdr:cNvPr>
        <xdr:cNvSpPr/>
      </xdr:nvSpPr>
      <xdr:spPr>
        <a:xfrm>
          <a:off x="13652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17797</xdr:rowOff>
    </xdr:from>
    <xdr:ext cx="405111" cy="259045"/>
    <xdr:sp macro="" textlink="">
      <xdr:nvSpPr>
        <xdr:cNvPr id="453" name="n_3aveValue【一般廃棄物処理施設】&#10;有形固定資産減価償却率">
          <a:extLst>
            <a:ext uri="{FF2B5EF4-FFF2-40B4-BE49-F238E27FC236}">
              <a16:creationId xmlns="" xmlns:a16="http://schemas.microsoft.com/office/drawing/2014/main" id="{5BC2E61E-9217-480B-90E4-33F7843AF5A6}"/>
            </a:ext>
          </a:extLst>
        </xdr:cNvPr>
        <xdr:cNvSpPr txBox="1"/>
      </xdr:nvSpPr>
      <xdr:spPr>
        <a:xfrm>
          <a:off x="13500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54" name="テキスト ボックス 453">
          <a:extLst>
            <a:ext uri="{FF2B5EF4-FFF2-40B4-BE49-F238E27FC236}">
              <a16:creationId xmlns="" xmlns:a16="http://schemas.microsoft.com/office/drawing/2014/main" id="{29A9F41F-DDB6-4A9D-9F18-8C00EB4ACC4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5" name="テキスト ボックス 454">
          <a:extLst>
            <a:ext uri="{FF2B5EF4-FFF2-40B4-BE49-F238E27FC236}">
              <a16:creationId xmlns="" xmlns:a16="http://schemas.microsoft.com/office/drawing/2014/main" id="{EA5A0370-0D1E-49FC-9C6C-C9D6AD44D4A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6" name="テキスト ボックス 455">
          <a:extLst>
            <a:ext uri="{FF2B5EF4-FFF2-40B4-BE49-F238E27FC236}">
              <a16:creationId xmlns="" xmlns:a16="http://schemas.microsoft.com/office/drawing/2014/main" id="{B7DF23B6-F7DE-4358-8360-0F6561B44B8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7" name="テキスト ボックス 456">
          <a:extLst>
            <a:ext uri="{FF2B5EF4-FFF2-40B4-BE49-F238E27FC236}">
              <a16:creationId xmlns="" xmlns:a16="http://schemas.microsoft.com/office/drawing/2014/main" id="{7CA0FFD2-8B48-4849-BE7F-6F2E7F550BA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8" name="テキスト ボックス 457">
          <a:extLst>
            <a:ext uri="{FF2B5EF4-FFF2-40B4-BE49-F238E27FC236}">
              <a16:creationId xmlns="" xmlns:a16="http://schemas.microsoft.com/office/drawing/2014/main" id="{0DC39F92-BAA3-4F2B-A6FF-9686C09DE61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124460</xdr:rowOff>
    </xdr:from>
    <xdr:to>
      <xdr:col>81</xdr:col>
      <xdr:colOff>101600</xdr:colOff>
      <xdr:row>37</xdr:row>
      <xdr:rowOff>54610</xdr:rowOff>
    </xdr:to>
    <xdr:sp macro="" textlink="">
      <xdr:nvSpPr>
        <xdr:cNvPr id="459" name="楕円 458">
          <a:extLst>
            <a:ext uri="{FF2B5EF4-FFF2-40B4-BE49-F238E27FC236}">
              <a16:creationId xmlns="" xmlns:a16="http://schemas.microsoft.com/office/drawing/2014/main" id="{1A0066CB-39F6-4CA0-AA06-0D17ECB1E036}"/>
            </a:ext>
          </a:extLst>
        </xdr:cNvPr>
        <xdr:cNvSpPr/>
      </xdr:nvSpPr>
      <xdr:spPr>
        <a:xfrm>
          <a:off x="15430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168275</xdr:rowOff>
    </xdr:from>
    <xdr:to>
      <xdr:col>76</xdr:col>
      <xdr:colOff>165100</xdr:colOff>
      <xdr:row>37</xdr:row>
      <xdr:rowOff>98425</xdr:rowOff>
    </xdr:to>
    <xdr:sp macro="" textlink="">
      <xdr:nvSpPr>
        <xdr:cNvPr id="460" name="楕円 459">
          <a:extLst>
            <a:ext uri="{FF2B5EF4-FFF2-40B4-BE49-F238E27FC236}">
              <a16:creationId xmlns="" xmlns:a16="http://schemas.microsoft.com/office/drawing/2014/main" id="{27FBE9F7-25F8-4CC8-A24A-1C9AC0B7FA7B}"/>
            </a:ext>
          </a:extLst>
        </xdr:cNvPr>
        <xdr:cNvSpPr/>
      </xdr:nvSpPr>
      <xdr:spPr>
        <a:xfrm>
          <a:off x="14541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3810</xdr:rowOff>
    </xdr:from>
    <xdr:to>
      <xdr:col>81</xdr:col>
      <xdr:colOff>50800</xdr:colOff>
      <xdr:row>37</xdr:row>
      <xdr:rowOff>47625</xdr:rowOff>
    </xdr:to>
    <xdr:cxnSp macro="">
      <xdr:nvCxnSpPr>
        <xdr:cNvPr id="461" name="直線コネクタ 460">
          <a:extLst>
            <a:ext uri="{FF2B5EF4-FFF2-40B4-BE49-F238E27FC236}">
              <a16:creationId xmlns="" xmlns:a16="http://schemas.microsoft.com/office/drawing/2014/main" id="{3E8205E2-069A-471A-8DA2-9A37B0D4467D}"/>
            </a:ext>
          </a:extLst>
        </xdr:cNvPr>
        <xdr:cNvCxnSpPr/>
      </xdr:nvCxnSpPr>
      <xdr:spPr>
        <a:xfrm flipV="1">
          <a:off x="14592300" y="63474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164465</xdr:rowOff>
    </xdr:from>
    <xdr:to>
      <xdr:col>72</xdr:col>
      <xdr:colOff>38100</xdr:colOff>
      <xdr:row>39</xdr:row>
      <xdr:rowOff>94615</xdr:rowOff>
    </xdr:to>
    <xdr:sp macro="" textlink="">
      <xdr:nvSpPr>
        <xdr:cNvPr id="462" name="楕円 461">
          <a:extLst>
            <a:ext uri="{FF2B5EF4-FFF2-40B4-BE49-F238E27FC236}">
              <a16:creationId xmlns="" xmlns:a16="http://schemas.microsoft.com/office/drawing/2014/main" id="{D068D7D2-DF6E-4382-BA1B-225A1A98F152}"/>
            </a:ext>
          </a:extLst>
        </xdr:cNvPr>
        <xdr:cNvSpPr/>
      </xdr:nvSpPr>
      <xdr:spPr>
        <a:xfrm>
          <a:off x="13652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47625</xdr:rowOff>
    </xdr:from>
    <xdr:to>
      <xdr:col>76</xdr:col>
      <xdr:colOff>114300</xdr:colOff>
      <xdr:row>39</xdr:row>
      <xdr:rowOff>43815</xdr:rowOff>
    </xdr:to>
    <xdr:cxnSp macro="">
      <xdr:nvCxnSpPr>
        <xdr:cNvPr id="463" name="直線コネクタ 462">
          <a:extLst>
            <a:ext uri="{FF2B5EF4-FFF2-40B4-BE49-F238E27FC236}">
              <a16:creationId xmlns="" xmlns:a16="http://schemas.microsoft.com/office/drawing/2014/main" id="{F0E8B655-ED82-4602-8BA5-B8048B650FA8}"/>
            </a:ext>
          </a:extLst>
        </xdr:cNvPr>
        <xdr:cNvCxnSpPr/>
      </xdr:nvCxnSpPr>
      <xdr:spPr>
        <a:xfrm flipV="1">
          <a:off x="13703300" y="6391275"/>
          <a:ext cx="889000" cy="3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45737</xdr:rowOff>
    </xdr:from>
    <xdr:ext cx="405111" cy="259045"/>
    <xdr:sp macro="" textlink="">
      <xdr:nvSpPr>
        <xdr:cNvPr id="464" name="n_1mainValue【一般廃棄物処理施設】&#10;有形固定資産減価償却率">
          <a:extLst>
            <a:ext uri="{FF2B5EF4-FFF2-40B4-BE49-F238E27FC236}">
              <a16:creationId xmlns="" xmlns:a16="http://schemas.microsoft.com/office/drawing/2014/main" id="{1929B056-9B0F-4EA8-B9D3-38D1AF83F54F}"/>
            </a:ext>
          </a:extLst>
        </xdr:cNvPr>
        <xdr:cNvSpPr txBox="1"/>
      </xdr:nvSpPr>
      <xdr:spPr>
        <a:xfrm>
          <a:off x="15266044" y="638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89552</xdr:rowOff>
    </xdr:from>
    <xdr:ext cx="405111" cy="259045"/>
    <xdr:sp macro="" textlink="">
      <xdr:nvSpPr>
        <xdr:cNvPr id="465" name="n_2mainValue【一般廃棄物処理施設】&#10;有形固定資産減価償却率">
          <a:extLst>
            <a:ext uri="{FF2B5EF4-FFF2-40B4-BE49-F238E27FC236}">
              <a16:creationId xmlns="" xmlns:a16="http://schemas.microsoft.com/office/drawing/2014/main" id="{5A2CBA7B-A12E-45B7-BCEC-D29F58FD7468}"/>
            </a:ext>
          </a:extLst>
        </xdr:cNvPr>
        <xdr:cNvSpPr txBox="1"/>
      </xdr:nvSpPr>
      <xdr:spPr>
        <a:xfrm>
          <a:off x="14389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85742</xdr:rowOff>
    </xdr:from>
    <xdr:ext cx="405111" cy="259045"/>
    <xdr:sp macro="" textlink="">
      <xdr:nvSpPr>
        <xdr:cNvPr id="466" name="n_3mainValue【一般廃棄物処理施設】&#10;有形固定資産減価償却率">
          <a:extLst>
            <a:ext uri="{FF2B5EF4-FFF2-40B4-BE49-F238E27FC236}">
              <a16:creationId xmlns="" xmlns:a16="http://schemas.microsoft.com/office/drawing/2014/main" id="{890E79F7-3525-4D57-9432-F2EFA6AB884B}"/>
            </a:ext>
          </a:extLst>
        </xdr:cNvPr>
        <xdr:cNvSpPr txBox="1"/>
      </xdr:nvSpPr>
      <xdr:spPr>
        <a:xfrm>
          <a:off x="13500744"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7" name="正方形/長方形 466">
          <a:extLst>
            <a:ext uri="{FF2B5EF4-FFF2-40B4-BE49-F238E27FC236}">
              <a16:creationId xmlns="" xmlns:a16="http://schemas.microsoft.com/office/drawing/2014/main" id="{694F90D2-FC97-46B6-98BE-953ECDB46DF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8" name="正方形/長方形 467">
          <a:extLst>
            <a:ext uri="{FF2B5EF4-FFF2-40B4-BE49-F238E27FC236}">
              <a16:creationId xmlns="" xmlns:a16="http://schemas.microsoft.com/office/drawing/2014/main" id="{95110538-70EA-4CC6-8BC6-C73DAD2A63B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9" name="正方形/長方形 468">
          <a:extLst>
            <a:ext uri="{FF2B5EF4-FFF2-40B4-BE49-F238E27FC236}">
              <a16:creationId xmlns="" xmlns:a16="http://schemas.microsoft.com/office/drawing/2014/main" id="{BFC0AA0C-DD5B-4964-9ECD-22DA109B825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0" name="正方形/長方形 469">
          <a:extLst>
            <a:ext uri="{FF2B5EF4-FFF2-40B4-BE49-F238E27FC236}">
              <a16:creationId xmlns="" xmlns:a16="http://schemas.microsoft.com/office/drawing/2014/main" id="{5A29CBEB-5601-469E-8A83-CD8A5F21995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1" name="正方形/長方形 470">
          <a:extLst>
            <a:ext uri="{FF2B5EF4-FFF2-40B4-BE49-F238E27FC236}">
              <a16:creationId xmlns="" xmlns:a16="http://schemas.microsoft.com/office/drawing/2014/main" id="{F052B841-37C4-4ACD-A8CD-F314EE9F25C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2" name="正方形/長方形 471">
          <a:extLst>
            <a:ext uri="{FF2B5EF4-FFF2-40B4-BE49-F238E27FC236}">
              <a16:creationId xmlns="" xmlns:a16="http://schemas.microsoft.com/office/drawing/2014/main" id="{02198B06-756C-4770-88D2-64B82918F04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3" name="正方形/長方形 472">
          <a:extLst>
            <a:ext uri="{FF2B5EF4-FFF2-40B4-BE49-F238E27FC236}">
              <a16:creationId xmlns="" xmlns:a16="http://schemas.microsoft.com/office/drawing/2014/main" id="{B5E555B0-512E-4C47-9770-218F5088173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4" name="正方形/長方形 473">
          <a:extLst>
            <a:ext uri="{FF2B5EF4-FFF2-40B4-BE49-F238E27FC236}">
              <a16:creationId xmlns="" xmlns:a16="http://schemas.microsoft.com/office/drawing/2014/main" id="{26FF378E-6204-40BA-8438-7429E2C00DB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5" name="テキスト ボックス 474">
          <a:extLst>
            <a:ext uri="{FF2B5EF4-FFF2-40B4-BE49-F238E27FC236}">
              <a16:creationId xmlns="" xmlns:a16="http://schemas.microsoft.com/office/drawing/2014/main" id="{3E698EB2-FF8A-4677-97DF-732C94462A5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6" name="直線コネクタ 475">
          <a:extLst>
            <a:ext uri="{FF2B5EF4-FFF2-40B4-BE49-F238E27FC236}">
              <a16:creationId xmlns="" xmlns:a16="http://schemas.microsoft.com/office/drawing/2014/main" id="{E800DBDA-F92B-43B2-BC03-A9FC4833A20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7" name="直線コネクタ 476">
          <a:extLst>
            <a:ext uri="{FF2B5EF4-FFF2-40B4-BE49-F238E27FC236}">
              <a16:creationId xmlns="" xmlns:a16="http://schemas.microsoft.com/office/drawing/2014/main" id="{6DA9CEA8-2BCA-43D9-919E-D9B2F84C17E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8" name="テキスト ボックス 477">
          <a:extLst>
            <a:ext uri="{FF2B5EF4-FFF2-40B4-BE49-F238E27FC236}">
              <a16:creationId xmlns="" xmlns:a16="http://schemas.microsoft.com/office/drawing/2014/main" id="{D6450164-6D36-4F9D-AFA9-300390955093}"/>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9" name="直線コネクタ 478">
          <a:extLst>
            <a:ext uri="{FF2B5EF4-FFF2-40B4-BE49-F238E27FC236}">
              <a16:creationId xmlns="" xmlns:a16="http://schemas.microsoft.com/office/drawing/2014/main" id="{26149EE1-E915-4F39-824D-012D1888778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0" name="テキスト ボックス 479">
          <a:extLst>
            <a:ext uri="{FF2B5EF4-FFF2-40B4-BE49-F238E27FC236}">
              <a16:creationId xmlns="" xmlns:a16="http://schemas.microsoft.com/office/drawing/2014/main" id="{19E8F16E-9FB1-402B-B394-F9D691F725EE}"/>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1" name="直線コネクタ 480">
          <a:extLst>
            <a:ext uri="{FF2B5EF4-FFF2-40B4-BE49-F238E27FC236}">
              <a16:creationId xmlns="" xmlns:a16="http://schemas.microsoft.com/office/drawing/2014/main" id="{34504EB1-E39B-4CA8-BD1D-241FF7694EA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2" name="テキスト ボックス 481">
          <a:extLst>
            <a:ext uri="{FF2B5EF4-FFF2-40B4-BE49-F238E27FC236}">
              <a16:creationId xmlns="" xmlns:a16="http://schemas.microsoft.com/office/drawing/2014/main" id="{B1A56253-7AD1-421B-A496-6D06F5C0E54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3" name="直線コネクタ 482">
          <a:extLst>
            <a:ext uri="{FF2B5EF4-FFF2-40B4-BE49-F238E27FC236}">
              <a16:creationId xmlns="" xmlns:a16="http://schemas.microsoft.com/office/drawing/2014/main" id="{228E1094-2C87-4E24-8717-CF8E0FB9247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84" name="テキスト ボックス 483">
          <a:extLst>
            <a:ext uri="{FF2B5EF4-FFF2-40B4-BE49-F238E27FC236}">
              <a16:creationId xmlns="" xmlns:a16="http://schemas.microsoft.com/office/drawing/2014/main" id="{50E5005B-E133-4463-AB38-E65AA4F110E7}"/>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5" name="直線コネクタ 484">
          <a:extLst>
            <a:ext uri="{FF2B5EF4-FFF2-40B4-BE49-F238E27FC236}">
              <a16:creationId xmlns="" xmlns:a16="http://schemas.microsoft.com/office/drawing/2014/main" id="{A43F0B0E-1267-40CE-9AD8-D58F0342B92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6" name="テキスト ボックス 485">
          <a:extLst>
            <a:ext uri="{FF2B5EF4-FFF2-40B4-BE49-F238E27FC236}">
              <a16:creationId xmlns="" xmlns:a16="http://schemas.microsoft.com/office/drawing/2014/main" id="{BB579D48-DE59-4697-9E95-EA5C212B7F55}"/>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7" name="直線コネクタ 486">
          <a:extLst>
            <a:ext uri="{FF2B5EF4-FFF2-40B4-BE49-F238E27FC236}">
              <a16:creationId xmlns="" xmlns:a16="http://schemas.microsoft.com/office/drawing/2014/main" id="{FF69E9EC-837C-4DA7-B3AA-28F59FA6C88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8" name="テキスト ボックス 487">
          <a:extLst>
            <a:ext uri="{FF2B5EF4-FFF2-40B4-BE49-F238E27FC236}">
              <a16:creationId xmlns="" xmlns:a16="http://schemas.microsoft.com/office/drawing/2014/main" id="{4A8C322C-75EE-4368-BA66-788CFC5A258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9" name="【一般廃棄物処理施設】&#10;一人当たり有形固定資産（償却資産）額グラフ枠">
          <a:extLst>
            <a:ext uri="{FF2B5EF4-FFF2-40B4-BE49-F238E27FC236}">
              <a16:creationId xmlns="" xmlns:a16="http://schemas.microsoft.com/office/drawing/2014/main" id="{9E74B7D1-BEAE-40B5-806E-D8BE358C41F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150510</xdr:rowOff>
    </xdr:from>
    <xdr:to>
      <xdr:col>116</xdr:col>
      <xdr:colOff>62864</xdr:colOff>
      <xdr:row>42</xdr:row>
      <xdr:rowOff>6714</xdr:rowOff>
    </xdr:to>
    <xdr:cxnSp macro="">
      <xdr:nvCxnSpPr>
        <xdr:cNvPr id="490" name="直線コネクタ 489">
          <a:extLst>
            <a:ext uri="{FF2B5EF4-FFF2-40B4-BE49-F238E27FC236}">
              <a16:creationId xmlns="" xmlns:a16="http://schemas.microsoft.com/office/drawing/2014/main" id="{F19443A1-D56D-489B-BEA1-41EF1A576F4B}"/>
            </a:ext>
          </a:extLst>
        </xdr:cNvPr>
        <xdr:cNvCxnSpPr/>
      </xdr:nvCxnSpPr>
      <xdr:spPr>
        <a:xfrm flipV="1">
          <a:off x="22160864" y="5979810"/>
          <a:ext cx="0" cy="122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10541</xdr:rowOff>
    </xdr:from>
    <xdr:ext cx="469744" cy="259045"/>
    <xdr:sp macro="" textlink="">
      <xdr:nvSpPr>
        <xdr:cNvPr id="491" name="【一般廃棄物処理施設】&#10;一人当たり有形固定資産（償却資産）額最小値テキスト">
          <a:extLst>
            <a:ext uri="{FF2B5EF4-FFF2-40B4-BE49-F238E27FC236}">
              <a16:creationId xmlns="" xmlns:a16="http://schemas.microsoft.com/office/drawing/2014/main" id="{DB0824E8-08CF-4E20-9B7B-69BDA4664459}"/>
            </a:ext>
          </a:extLst>
        </xdr:cNvPr>
        <xdr:cNvSpPr txBox="1"/>
      </xdr:nvSpPr>
      <xdr:spPr>
        <a:xfrm>
          <a:off x="22199600" y="721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6714</xdr:rowOff>
    </xdr:from>
    <xdr:to>
      <xdr:col>116</xdr:col>
      <xdr:colOff>152400</xdr:colOff>
      <xdr:row>42</xdr:row>
      <xdr:rowOff>6714</xdr:rowOff>
    </xdr:to>
    <xdr:cxnSp macro="">
      <xdr:nvCxnSpPr>
        <xdr:cNvPr id="492" name="直線コネクタ 491">
          <a:extLst>
            <a:ext uri="{FF2B5EF4-FFF2-40B4-BE49-F238E27FC236}">
              <a16:creationId xmlns="" xmlns:a16="http://schemas.microsoft.com/office/drawing/2014/main" id="{5A1F88D6-8FE5-4E41-A36F-DFEAEC465001}"/>
            </a:ext>
          </a:extLst>
        </xdr:cNvPr>
        <xdr:cNvCxnSpPr/>
      </xdr:nvCxnSpPr>
      <xdr:spPr>
        <a:xfrm>
          <a:off x="22072600" y="720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97187</xdr:rowOff>
    </xdr:from>
    <xdr:ext cx="599010" cy="259045"/>
    <xdr:sp macro="" textlink="">
      <xdr:nvSpPr>
        <xdr:cNvPr id="493" name="【一般廃棄物処理施設】&#10;一人当たり有形固定資産（償却資産）額最大値テキスト">
          <a:extLst>
            <a:ext uri="{FF2B5EF4-FFF2-40B4-BE49-F238E27FC236}">
              <a16:creationId xmlns="" xmlns:a16="http://schemas.microsoft.com/office/drawing/2014/main" id="{51737F74-B4AC-496F-82E0-11657CD9B560}"/>
            </a:ext>
          </a:extLst>
        </xdr:cNvPr>
        <xdr:cNvSpPr txBox="1"/>
      </xdr:nvSpPr>
      <xdr:spPr>
        <a:xfrm>
          <a:off x="22199600" y="575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150510</xdr:rowOff>
    </xdr:from>
    <xdr:to>
      <xdr:col>116</xdr:col>
      <xdr:colOff>152400</xdr:colOff>
      <xdr:row>34</xdr:row>
      <xdr:rowOff>150510</xdr:rowOff>
    </xdr:to>
    <xdr:cxnSp macro="">
      <xdr:nvCxnSpPr>
        <xdr:cNvPr id="494" name="直線コネクタ 493">
          <a:extLst>
            <a:ext uri="{FF2B5EF4-FFF2-40B4-BE49-F238E27FC236}">
              <a16:creationId xmlns="" xmlns:a16="http://schemas.microsoft.com/office/drawing/2014/main" id="{93178167-CB82-466D-BB5A-E814BFA288E8}"/>
            </a:ext>
          </a:extLst>
        </xdr:cNvPr>
        <xdr:cNvCxnSpPr/>
      </xdr:nvCxnSpPr>
      <xdr:spPr>
        <a:xfrm>
          <a:off x="22072600" y="597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66967</xdr:rowOff>
    </xdr:from>
    <xdr:ext cx="534377" cy="259045"/>
    <xdr:sp macro="" textlink="">
      <xdr:nvSpPr>
        <xdr:cNvPr id="495" name="【一般廃棄物処理施設】&#10;一人当たり有形固定資産（償却資産）額平均値テキスト">
          <a:extLst>
            <a:ext uri="{FF2B5EF4-FFF2-40B4-BE49-F238E27FC236}">
              <a16:creationId xmlns="" xmlns:a16="http://schemas.microsoft.com/office/drawing/2014/main" id="{B6798285-98F3-421D-9DA3-2F5A632393FF}"/>
            </a:ext>
          </a:extLst>
        </xdr:cNvPr>
        <xdr:cNvSpPr txBox="1"/>
      </xdr:nvSpPr>
      <xdr:spPr>
        <a:xfrm>
          <a:off x="22199600" y="675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88540</xdr:rowOff>
    </xdr:from>
    <xdr:to>
      <xdr:col>116</xdr:col>
      <xdr:colOff>114300</xdr:colOff>
      <xdr:row>40</xdr:row>
      <xdr:rowOff>18690</xdr:rowOff>
    </xdr:to>
    <xdr:sp macro="" textlink="">
      <xdr:nvSpPr>
        <xdr:cNvPr id="496" name="フローチャート: 判断 495">
          <a:extLst>
            <a:ext uri="{FF2B5EF4-FFF2-40B4-BE49-F238E27FC236}">
              <a16:creationId xmlns="" xmlns:a16="http://schemas.microsoft.com/office/drawing/2014/main" id="{F4BCFEFA-FE37-4E3B-A3E6-E6019C88177D}"/>
            </a:ext>
          </a:extLst>
        </xdr:cNvPr>
        <xdr:cNvSpPr/>
      </xdr:nvSpPr>
      <xdr:spPr>
        <a:xfrm>
          <a:off x="22110700" y="677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43314</xdr:rowOff>
    </xdr:from>
    <xdr:to>
      <xdr:col>112</xdr:col>
      <xdr:colOff>38100</xdr:colOff>
      <xdr:row>39</xdr:row>
      <xdr:rowOff>144914</xdr:rowOff>
    </xdr:to>
    <xdr:sp macro="" textlink="">
      <xdr:nvSpPr>
        <xdr:cNvPr id="497" name="フローチャート: 判断 496">
          <a:extLst>
            <a:ext uri="{FF2B5EF4-FFF2-40B4-BE49-F238E27FC236}">
              <a16:creationId xmlns="" xmlns:a16="http://schemas.microsoft.com/office/drawing/2014/main" id="{BDAB4331-6F70-46E7-86D2-0C5BEF030D77}"/>
            </a:ext>
          </a:extLst>
        </xdr:cNvPr>
        <xdr:cNvSpPr/>
      </xdr:nvSpPr>
      <xdr:spPr>
        <a:xfrm>
          <a:off x="21272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136041</xdr:rowOff>
    </xdr:from>
    <xdr:ext cx="534377" cy="259045"/>
    <xdr:sp macro="" textlink="">
      <xdr:nvSpPr>
        <xdr:cNvPr id="498" name="n_1aveValue【一般廃棄物処理施設】&#10;一人当たり有形固定資産（償却資産）額">
          <a:extLst>
            <a:ext uri="{FF2B5EF4-FFF2-40B4-BE49-F238E27FC236}">
              <a16:creationId xmlns="" xmlns:a16="http://schemas.microsoft.com/office/drawing/2014/main" id="{1D1B3107-253F-4A55-AE64-279ED7671634}"/>
            </a:ext>
          </a:extLst>
        </xdr:cNvPr>
        <xdr:cNvSpPr txBox="1"/>
      </xdr:nvSpPr>
      <xdr:spPr>
        <a:xfrm>
          <a:off x="21043411" y="682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41356</xdr:rowOff>
    </xdr:from>
    <xdr:to>
      <xdr:col>107</xdr:col>
      <xdr:colOff>101600</xdr:colOff>
      <xdr:row>39</xdr:row>
      <xdr:rowOff>142956</xdr:rowOff>
    </xdr:to>
    <xdr:sp macro="" textlink="">
      <xdr:nvSpPr>
        <xdr:cNvPr id="499" name="フローチャート: 判断 498">
          <a:extLst>
            <a:ext uri="{FF2B5EF4-FFF2-40B4-BE49-F238E27FC236}">
              <a16:creationId xmlns="" xmlns:a16="http://schemas.microsoft.com/office/drawing/2014/main" id="{A86AA993-B151-4256-B8A1-042CFC4598F5}"/>
            </a:ext>
          </a:extLst>
        </xdr:cNvPr>
        <xdr:cNvSpPr/>
      </xdr:nvSpPr>
      <xdr:spPr>
        <a:xfrm>
          <a:off x="20383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134083</xdr:rowOff>
    </xdr:from>
    <xdr:ext cx="534377" cy="259045"/>
    <xdr:sp macro="" textlink="">
      <xdr:nvSpPr>
        <xdr:cNvPr id="500" name="n_2aveValue【一般廃棄物処理施設】&#10;一人当たり有形固定資産（償却資産）額">
          <a:extLst>
            <a:ext uri="{FF2B5EF4-FFF2-40B4-BE49-F238E27FC236}">
              <a16:creationId xmlns="" xmlns:a16="http://schemas.microsoft.com/office/drawing/2014/main" id="{994FF31F-0795-45D7-A300-FD7551B9D7CA}"/>
            </a:ext>
          </a:extLst>
        </xdr:cNvPr>
        <xdr:cNvSpPr txBox="1"/>
      </xdr:nvSpPr>
      <xdr:spPr>
        <a:xfrm>
          <a:off x="20167111" y="68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159733</xdr:rowOff>
    </xdr:from>
    <xdr:to>
      <xdr:col>102</xdr:col>
      <xdr:colOff>165100</xdr:colOff>
      <xdr:row>40</xdr:row>
      <xdr:rowOff>89883</xdr:rowOff>
    </xdr:to>
    <xdr:sp macro="" textlink="">
      <xdr:nvSpPr>
        <xdr:cNvPr id="501" name="フローチャート: 判断 500">
          <a:extLst>
            <a:ext uri="{FF2B5EF4-FFF2-40B4-BE49-F238E27FC236}">
              <a16:creationId xmlns="" xmlns:a16="http://schemas.microsoft.com/office/drawing/2014/main" id="{DA1CC52A-40D8-4D72-982E-5F5266F87FB1}"/>
            </a:ext>
          </a:extLst>
        </xdr:cNvPr>
        <xdr:cNvSpPr/>
      </xdr:nvSpPr>
      <xdr:spPr>
        <a:xfrm>
          <a:off x="19494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40</xdr:row>
      <xdr:rowOff>81010</xdr:rowOff>
    </xdr:from>
    <xdr:ext cx="534377" cy="259045"/>
    <xdr:sp macro="" textlink="">
      <xdr:nvSpPr>
        <xdr:cNvPr id="502" name="n_3aveValue【一般廃棄物処理施設】&#10;一人当たり有形固定資産（償却資産）額">
          <a:extLst>
            <a:ext uri="{FF2B5EF4-FFF2-40B4-BE49-F238E27FC236}">
              <a16:creationId xmlns="" xmlns:a16="http://schemas.microsoft.com/office/drawing/2014/main" id="{271E841A-BBE5-4E16-8764-F491AF248BF6}"/>
            </a:ext>
          </a:extLst>
        </xdr:cNvPr>
        <xdr:cNvSpPr txBox="1"/>
      </xdr:nvSpPr>
      <xdr:spPr>
        <a:xfrm>
          <a:off x="19278111" y="69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03" name="テキスト ボックス 502">
          <a:extLst>
            <a:ext uri="{FF2B5EF4-FFF2-40B4-BE49-F238E27FC236}">
              <a16:creationId xmlns="" xmlns:a16="http://schemas.microsoft.com/office/drawing/2014/main" id="{F2301CA3-8BC7-4D2B-9821-BFB8EC1E83E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4" name="テキスト ボックス 503">
          <a:extLst>
            <a:ext uri="{FF2B5EF4-FFF2-40B4-BE49-F238E27FC236}">
              <a16:creationId xmlns="" xmlns:a16="http://schemas.microsoft.com/office/drawing/2014/main" id="{C3B1FE9E-A898-4AE6-B4F5-5753EC036A9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5" name="テキスト ボックス 504">
          <a:extLst>
            <a:ext uri="{FF2B5EF4-FFF2-40B4-BE49-F238E27FC236}">
              <a16:creationId xmlns="" xmlns:a16="http://schemas.microsoft.com/office/drawing/2014/main" id="{B16DE836-34A3-4FCF-96E8-866F8C06B59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6" name="テキスト ボックス 505">
          <a:extLst>
            <a:ext uri="{FF2B5EF4-FFF2-40B4-BE49-F238E27FC236}">
              <a16:creationId xmlns="" xmlns:a16="http://schemas.microsoft.com/office/drawing/2014/main" id="{D2CDCF52-3340-4A70-9C79-6111BCE92F2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7" name="テキスト ボックス 506">
          <a:extLst>
            <a:ext uri="{FF2B5EF4-FFF2-40B4-BE49-F238E27FC236}">
              <a16:creationId xmlns="" xmlns:a16="http://schemas.microsoft.com/office/drawing/2014/main" id="{2EAE00D0-8A0E-449B-8FD1-3E88A96632A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108367</xdr:rowOff>
    </xdr:from>
    <xdr:to>
      <xdr:col>112</xdr:col>
      <xdr:colOff>38100</xdr:colOff>
      <xdr:row>34</xdr:row>
      <xdr:rowOff>38517</xdr:rowOff>
    </xdr:to>
    <xdr:sp macro="" textlink="">
      <xdr:nvSpPr>
        <xdr:cNvPr id="508" name="楕円 507">
          <a:extLst>
            <a:ext uri="{FF2B5EF4-FFF2-40B4-BE49-F238E27FC236}">
              <a16:creationId xmlns="" xmlns:a16="http://schemas.microsoft.com/office/drawing/2014/main" id="{C9E35E27-7E40-46B8-9892-DEDDC34C677B}"/>
            </a:ext>
          </a:extLst>
        </xdr:cNvPr>
        <xdr:cNvSpPr/>
      </xdr:nvSpPr>
      <xdr:spPr>
        <a:xfrm>
          <a:off x="21272500" y="57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109586</xdr:rowOff>
    </xdr:from>
    <xdr:to>
      <xdr:col>107</xdr:col>
      <xdr:colOff>101600</xdr:colOff>
      <xdr:row>34</xdr:row>
      <xdr:rowOff>39736</xdr:rowOff>
    </xdr:to>
    <xdr:sp macro="" textlink="">
      <xdr:nvSpPr>
        <xdr:cNvPr id="509" name="楕円 508">
          <a:extLst>
            <a:ext uri="{FF2B5EF4-FFF2-40B4-BE49-F238E27FC236}">
              <a16:creationId xmlns="" xmlns:a16="http://schemas.microsoft.com/office/drawing/2014/main" id="{B40FE495-7B71-49C3-8640-C9B41EF70A39}"/>
            </a:ext>
          </a:extLst>
        </xdr:cNvPr>
        <xdr:cNvSpPr/>
      </xdr:nvSpPr>
      <xdr:spPr>
        <a:xfrm>
          <a:off x="20383500" y="576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159167</xdr:rowOff>
    </xdr:from>
    <xdr:to>
      <xdr:col>111</xdr:col>
      <xdr:colOff>177800</xdr:colOff>
      <xdr:row>33</xdr:row>
      <xdr:rowOff>160386</xdr:rowOff>
    </xdr:to>
    <xdr:cxnSp macro="">
      <xdr:nvCxnSpPr>
        <xdr:cNvPr id="510" name="直線コネクタ 509">
          <a:extLst>
            <a:ext uri="{FF2B5EF4-FFF2-40B4-BE49-F238E27FC236}">
              <a16:creationId xmlns="" xmlns:a16="http://schemas.microsoft.com/office/drawing/2014/main" id="{885F0592-1946-4989-B04E-39C1E576C45C}"/>
            </a:ext>
          </a:extLst>
        </xdr:cNvPr>
        <xdr:cNvCxnSpPr/>
      </xdr:nvCxnSpPr>
      <xdr:spPr>
        <a:xfrm flipV="1">
          <a:off x="20434300" y="5817017"/>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131501</xdr:rowOff>
    </xdr:from>
    <xdr:to>
      <xdr:col>102</xdr:col>
      <xdr:colOff>165100</xdr:colOff>
      <xdr:row>40</xdr:row>
      <xdr:rowOff>61651</xdr:rowOff>
    </xdr:to>
    <xdr:sp macro="" textlink="">
      <xdr:nvSpPr>
        <xdr:cNvPr id="511" name="楕円 510">
          <a:extLst>
            <a:ext uri="{FF2B5EF4-FFF2-40B4-BE49-F238E27FC236}">
              <a16:creationId xmlns="" xmlns:a16="http://schemas.microsoft.com/office/drawing/2014/main" id="{CC412A2A-C045-4E1F-8983-B5A7A9DED575}"/>
            </a:ext>
          </a:extLst>
        </xdr:cNvPr>
        <xdr:cNvSpPr/>
      </xdr:nvSpPr>
      <xdr:spPr>
        <a:xfrm>
          <a:off x="19494500" y="681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160386</xdr:rowOff>
    </xdr:from>
    <xdr:to>
      <xdr:col>107</xdr:col>
      <xdr:colOff>50800</xdr:colOff>
      <xdr:row>40</xdr:row>
      <xdr:rowOff>10851</xdr:rowOff>
    </xdr:to>
    <xdr:cxnSp macro="">
      <xdr:nvCxnSpPr>
        <xdr:cNvPr id="512" name="直線コネクタ 511">
          <a:extLst>
            <a:ext uri="{FF2B5EF4-FFF2-40B4-BE49-F238E27FC236}">
              <a16:creationId xmlns="" xmlns:a16="http://schemas.microsoft.com/office/drawing/2014/main" id="{82042272-2923-4293-8804-D6668055BB01}"/>
            </a:ext>
          </a:extLst>
        </xdr:cNvPr>
        <xdr:cNvCxnSpPr/>
      </xdr:nvCxnSpPr>
      <xdr:spPr>
        <a:xfrm flipV="1">
          <a:off x="19545300" y="5818236"/>
          <a:ext cx="889000" cy="105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32</xdr:row>
      <xdr:rowOff>55044</xdr:rowOff>
    </xdr:from>
    <xdr:ext cx="599010" cy="259045"/>
    <xdr:sp macro="" textlink="">
      <xdr:nvSpPr>
        <xdr:cNvPr id="513" name="n_1mainValue【一般廃棄物処理施設】&#10;一人当たり有形固定資産（償却資産）額">
          <a:extLst>
            <a:ext uri="{FF2B5EF4-FFF2-40B4-BE49-F238E27FC236}">
              <a16:creationId xmlns="" xmlns:a16="http://schemas.microsoft.com/office/drawing/2014/main" id="{11181E50-0D19-4BFC-98AB-4443C0D7EAF6}"/>
            </a:ext>
          </a:extLst>
        </xdr:cNvPr>
        <xdr:cNvSpPr txBox="1"/>
      </xdr:nvSpPr>
      <xdr:spPr>
        <a:xfrm>
          <a:off x="21011095" y="5541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56263</xdr:rowOff>
    </xdr:from>
    <xdr:ext cx="599010" cy="259045"/>
    <xdr:sp macro="" textlink="">
      <xdr:nvSpPr>
        <xdr:cNvPr id="514" name="n_2mainValue【一般廃棄物処理施設】&#10;一人当たり有形固定資産（償却資産）額">
          <a:extLst>
            <a:ext uri="{FF2B5EF4-FFF2-40B4-BE49-F238E27FC236}">
              <a16:creationId xmlns="" xmlns:a16="http://schemas.microsoft.com/office/drawing/2014/main" id="{F8E511D7-C124-46B5-94AF-5225C8D6C23F}"/>
            </a:ext>
          </a:extLst>
        </xdr:cNvPr>
        <xdr:cNvSpPr txBox="1"/>
      </xdr:nvSpPr>
      <xdr:spPr>
        <a:xfrm>
          <a:off x="20134795" y="554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78178</xdr:rowOff>
    </xdr:from>
    <xdr:ext cx="534377" cy="259045"/>
    <xdr:sp macro="" textlink="">
      <xdr:nvSpPr>
        <xdr:cNvPr id="515" name="n_3mainValue【一般廃棄物処理施設】&#10;一人当たり有形固定資産（償却資産）額">
          <a:extLst>
            <a:ext uri="{FF2B5EF4-FFF2-40B4-BE49-F238E27FC236}">
              <a16:creationId xmlns="" xmlns:a16="http://schemas.microsoft.com/office/drawing/2014/main" id="{8A6964DE-E4F1-4521-B3DD-8BA6855FE706}"/>
            </a:ext>
          </a:extLst>
        </xdr:cNvPr>
        <xdr:cNvSpPr txBox="1"/>
      </xdr:nvSpPr>
      <xdr:spPr>
        <a:xfrm>
          <a:off x="19278111" y="659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6" name="正方形/長方形 515">
          <a:extLst>
            <a:ext uri="{FF2B5EF4-FFF2-40B4-BE49-F238E27FC236}">
              <a16:creationId xmlns="" xmlns:a16="http://schemas.microsoft.com/office/drawing/2014/main" id="{7B5B59AE-8195-4B7F-A4E1-8E880FF9816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7" name="正方形/長方形 516">
          <a:extLst>
            <a:ext uri="{FF2B5EF4-FFF2-40B4-BE49-F238E27FC236}">
              <a16:creationId xmlns="" xmlns:a16="http://schemas.microsoft.com/office/drawing/2014/main" id="{64735C05-EAF0-46C7-B67E-0E57343187D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8" name="正方形/長方形 517">
          <a:extLst>
            <a:ext uri="{FF2B5EF4-FFF2-40B4-BE49-F238E27FC236}">
              <a16:creationId xmlns="" xmlns:a16="http://schemas.microsoft.com/office/drawing/2014/main" id="{273CD9EA-65B4-4C0D-AB34-710994ECD81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9" name="正方形/長方形 518">
          <a:extLst>
            <a:ext uri="{FF2B5EF4-FFF2-40B4-BE49-F238E27FC236}">
              <a16:creationId xmlns="" xmlns:a16="http://schemas.microsoft.com/office/drawing/2014/main" id="{687E6DE0-DF82-4FFC-BADE-A1EB9C48B16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0" name="正方形/長方形 519">
          <a:extLst>
            <a:ext uri="{FF2B5EF4-FFF2-40B4-BE49-F238E27FC236}">
              <a16:creationId xmlns="" xmlns:a16="http://schemas.microsoft.com/office/drawing/2014/main" id="{6553E132-638B-425D-A487-6C7AF58627B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1" name="正方形/長方形 520">
          <a:extLst>
            <a:ext uri="{FF2B5EF4-FFF2-40B4-BE49-F238E27FC236}">
              <a16:creationId xmlns="" xmlns:a16="http://schemas.microsoft.com/office/drawing/2014/main" id="{213A19F8-1D1E-43F4-9146-E53EF379912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2" name="正方形/長方形 521">
          <a:extLst>
            <a:ext uri="{FF2B5EF4-FFF2-40B4-BE49-F238E27FC236}">
              <a16:creationId xmlns="" xmlns:a16="http://schemas.microsoft.com/office/drawing/2014/main" id="{D0607AC1-0DD2-448C-8C06-78AFFC28211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3" name="正方形/長方形 522">
          <a:extLst>
            <a:ext uri="{FF2B5EF4-FFF2-40B4-BE49-F238E27FC236}">
              <a16:creationId xmlns="" xmlns:a16="http://schemas.microsoft.com/office/drawing/2014/main" id="{C1F78CD3-9733-4A20-83E2-4BFA0C7F817B}"/>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a:extLst>
            <a:ext uri="{FF2B5EF4-FFF2-40B4-BE49-F238E27FC236}">
              <a16:creationId xmlns="" xmlns:a16="http://schemas.microsoft.com/office/drawing/2014/main" id="{6639EF28-63DE-4309-B98B-D98E9EED0E0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a:extLst>
            <a:ext uri="{FF2B5EF4-FFF2-40B4-BE49-F238E27FC236}">
              <a16:creationId xmlns="" xmlns:a16="http://schemas.microsoft.com/office/drawing/2014/main" id="{09F2707B-2DBD-4A4B-9D93-87EA4D4FDD7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a:extLst>
            <a:ext uri="{FF2B5EF4-FFF2-40B4-BE49-F238E27FC236}">
              <a16:creationId xmlns="" xmlns:a16="http://schemas.microsoft.com/office/drawing/2014/main" id="{9F8CEAC0-BA43-4534-85FF-6E0927DAC52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a:extLst>
            <a:ext uri="{FF2B5EF4-FFF2-40B4-BE49-F238E27FC236}">
              <a16:creationId xmlns="" xmlns:a16="http://schemas.microsoft.com/office/drawing/2014/main" id="{5FA33AF5-BD47-42C9-90ED-CB3DE20E353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a:extLst>
            <a:ext uri="{FF2B5EF4-FFF2-40B4-BE49-F238E27FC236}">
              <a16:creationId xmlns="" xmlns:a16="http://schemas.microsoft.com/office/drawing/2014/main" id="{7C102776-4E3B-40C9-B7A5-0362C5FBF0E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a:extLst>
            <a:ext uri="{FF2B5EF4-FFF2-40B4-BE49-F238E27FC236}">
              <a16:creationId xmlns="" xmlns:a16="http://schemas.microsoft.com/office/drawing/2014/main" id="{6301B33F-F8C1-4BFC-9B00-43CD5BA446F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a:extLst>
            <a:ext uri="{FF2B5EF4-FFF2-40B4-BE49-F238E27FC236}">
              <a16:creationId xmlns="" xmlns:a16="http://schemas.microsoft.com/office/drawing/2014/main" id="{F83B94E8-7F28-42E5-BD11-A86BEF3E2C0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a:extLst>
            <a:ext uri="{FF2B5EF4-FFF2-40B4-BE49-F238E27FC236}">
              <a16:creationId xmlns="" xmlns:a16="http://schemas.microsoft.com/office/drawing/2014/main" id="{0BC0FF4A-6482-43E8-83DE-D7FB7A86C6A4}"/>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32" name="正方形/長方形 531">
          <a:extLst>
            <a:ext uri="{FF2B5EF4-FFF2-40B4-BE49-F238E27FC236}">
              <a16:creationId xmlns="" xmlns:a16="http://schemas.microsoft.com/office/drawing/2014/main" id="{28C0DA3A-7170-4CD7-9D59-499A3939FA9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3" name="正方形/長方形 532">
          <a:extLst>
            <a:ext uri="{FF2B5EF4-FFF2-40B4-BE49-F238E27FC236}">
              <a16:creationId xmlns="" xmlns:a16="http://schemas.microsoft.com/office/drawing/2014/main" id="{2BBB9CF5-C8BA-4C65-B078-E8E103B359B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4" name="正方形/長方形 533">
          <a:extLst>
            <a:ext uri="{FF2B5EF4-FFF2-40B4-BE49-F238E27FC236}">
              <a16:creationId xmlns="" xmlns:a16="http://schemas.microsoft.com/office/drawing/2014/main" id="{C1E54A01-B26D-45D8-8CE9-1FC2A81A56B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5" name="正方形/長方形 534">
          <a:extLst>
            <a:ext uri="{FF2B5EF4-FFF2-40B4-BE49-F238E27FC236}">
              <a16:creationId xmlns="" xmlns:a16="http://schemas.microsoft.com/office/drawing/2014/main" id="{964A8B3E-C3DB-405B-A979-3E6596A1E2D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6" name="正方形/長方形 535">
          <a:extLst>
            <a:ext uri="{FF2B5EF4-FFF2-40B4-BE49-F238E27FC236}">
              <a16:creationId xmlns="" xmlns:a16="http://schemas.microsoft.com/office/drawing/2014/main" id="{2F614D32-46E6-4C80-8C0B-B4E39B8397D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7" name="正方形/長方形 536">
          <a:extLst>
            <a:ext uri="{FF2B5EF4-FFF2-40B4-BE49-F238E27FC236}">
              <a16:creationId xmlns="" xmlns:a16="http://schemas.microsoft.com/office/drawing/2014/main" id="{715BF550-BA47-4EA5-ADB9-8B73744C42D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8" name="正方形/長方形 537">
          <a:extLst>
            <a:ext uri="{FF2B5EF4-FFF2-40B4-BE49-F238E27FC236}">
              <a16:creationId xmlns="" xmlns:a16="http://schemas.microsoft.com/office/drawing/2014/main" id="{2842FC4B-07A1-4195-B4E9-DCE794BDA90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正方形/長方形 538">
          <a:extLst>
            <a:ext uri="{FF2B5EF4-FFF2-40B4-BE49-F238E27FC236}">
              <a16:creationId xmlns="" xmlns:a16="http://schemas.microsoft.com/office/drawing/2014/main" id="{9066EAA5-6506-47B3-9C63-0EF00C015DE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0" name="テキスト ボックス 539">
          <a:extLst>
            <a:ext uri="{FF2B5EF4-FFF2-40B4-BE49-F238E27FC236}">
              <a16:creationId xmlns="" xmlns:a16="http://schemas.microsoft.com/office/drawing/2014/main" id="{CAEFE9DF-1944-4E39-824B-E06BA5F5286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1" name="直線コネクタ 540">
          <a:extLst>
            <a:ext uri="{FF2B5EF4-FFF2-40B4-BE49-F238E27FC236}">
              <a16:creationId xmlns="" xmlns:a16="http://schemas.microsoft.com/office/drawing/2014/main" id="{F99C79B0-2F22-4115-BE81-A536256C28E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42" name="テキスト ボックス 541">
          <a:extLst>
            <a:ext uri="{FF2B5EF4-FFF2-40B4-BE49-F238E27FC236}">
              <a16:creationId xmlns="" xmlns:a16="http://schemas.microsoft.com/office/drawing/2014/main" id="{833DD6BA-2368-4CDB-B08C-2BA9F80835E3}"/>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3" name="直線コネクタ 542">
          <a:extLst>
            <a:ext uri="{FF2B5EF4-FFF2-40B4-BE49-F238E27FC236}">
              <a16:creationId xmlns="" xmlns:a16="http://schemas.microsoft.com/office/drawing/2014/main" id="{1787725C-F135-4622-BC19-AD3CD6E49BB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44" name="テキスト ボックス 543">
          <a:extLst>
            <a:ext uri="{FF2B5EF4-FFF2-40B4-BE49-F238E27FC236}">
              <a16:creationId xmlns="" xmlns:a16="http://schemas.microsoft.com/office/drawing/2014/main" id="{124D3572-B054-4235-9C80-490A08626FD5}"/>
            </a:ext>
          </a:extLst>
        </xdr:cNvPr>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5" name="直線コネクタ 544">
          <a:extLst>
            <a:ext uri="{FF2B5EF4-FFF2-40B4-BE49-F238E27FC236}">
              <a16:creationId xmlns="" xmlns:a16="http://schemas.microsoft.com/office/drawing/2014/main" id="{C0EA48C7-7A8E-430C-BB27-781C72FF4E2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6" name="テキスト ボックス 545">
          <a:extLst>
            <a:ext uri="{FF2B5EF4-FFF2-40B4-BE49-F238E27FC236}">
              <a16:creationId xmlns="" xmlns:a16="http://schemas.microsoft.com/office/drawing/2014/main" id="{910CD180-7A8A-48C1-BF1D-AF21A9209FA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7" name="直線コネクタ 546">
          <a:extLst>
            <a:ext uri="{FF2B5EF4-FFF2-40B4-BE49-F238E27FC236}">
              <a16:creationId xmlns="" xmlns:a16="http://schemas.microsoft.com/office/drawing/2014/main" id="{0D788511-1894-4CB2-964C-E2C22998A4A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8" name="テキスト ボックス 547">
          <a:extLst>
            <a:ext uri="{FF2B5EF4-FFF2-40B4-BE49-F238E27FC236}">
              <a16:creationId xmlns="" xmlns:a16="http://schemas.microsoft.com/office/drawing/2014/main" id="{09B03578-A48C-4019-BB91-1AB0D14B4DC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9" name="直線コネクタ 548">
          <a:extLst>
            <a:ext uri="{FF2B5EF4-FFF2-40B4-BE49-F238E27FC236}">
              <a16:creationId xmlns="" xmlns:a16="http://schemas.microsoft.com/office/drawing/2014/main" id="{997392A6-411A-4B6B-8088-72634EE78EA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0" name="テキスト ボックス 549">
          <a:extLst>
            <a:ext uri="{FF2B5EF4-FFF2-40B4-BE49-F238E27FC236}">
              <a16:creationId xmlns="" xmlns:a16="http://schemas.microsoft.com/office/drawing/2014/main" id="{65A50687-5CC9-4EC1-8063-CDE6982D137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1" name="直線コネクタ 550">
          <a:extLst>
            <a:ext uri="{FF2B5EF4-FFF2-40B4-BE49-F238E27FC236}">
              <a16:creationId xmlns="" xmlns:a16="http://schemas.microsoft.com/office/drawing/2014/main" id="{285122A4-DF2F-4580-AC71-8D24467F0BC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2" name="テキスト ボックス 551">
          <a:extLst>
            <a:ext uri="{FF2B5EF4-FFF2-40B4-BE49-F238E27FC236}">
              <a16:creationId xmlns="" xmlns:a16="http://schemas.microsoft.com/office/drawing/2014/main" id="{FF139BAD-21D4-43B7-BC57-8A298B639D9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3" name="直線コネクタ 552">
          <a:extLst>
            <a:ext uri="{FF2B5EF4-FFF2-40B4-BE49-F238E27FC236}">
              <a16:creationId xmlns="" xmlns:a16="http://schemas.microsoft.com/office/drawing/2014/main" id="{7125A6AF-3676-43E5-BE0C-05DFAB915B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54" name="テキスト ボックス 553">
          <a:extLst>
            <a:ext uri="{FF2B5EF4-FFF2-40B4-BE49-F238E27FC236}">
              <a16:creationId xmlns="" xmlns:a16="http://schemas.microsoft.com/office/drawing/2014/main" id="{E2C0C4AC-FA47-4E3C-9C81-85077D541634}"/>
            </a:ext>
          </a:extLst>
        </xdr:cNvPr>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5" name="直線コネクタ 554">
          <a:extLst>
            <a:ext uri="{FF2B5EF4-FFF2-40B4-BE49-F238E27FC236}">
              <a16:creationId xmlns="" xmlns:a16="http://schemas.microsoft.com/office/drawing/2014/main" id="{EF5D91EE-EE96-4E28-AFE1-2DA78E29A52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56" name="テキスト ボックス 555">
          <a:extLst>
            <a:ext uri="{FF2B5EF4-FFF2-40B4-BE49-F238E27FC236}">
              <a16:creationId xmlns="" xmlns:a16="http://schemas.microsoft.com/office/drawing/2014/main" id="{DAF7446B-D45F-4401-8F14-FB0308350719}"/>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7" name="【消防施設】&#10;有形固定資産減価償却率グラフ枠">
          <a:extLst>
            <a:ext uri="{FF2B5EF4-FFF2-40B4-BE49-F238E27FC236}">
              <a16:creationId xmlns="" xmlns:a16="http://schemas.microsoft.com/office/drawing/2014/main" id="{F75BC199-1C3C-4777-8FB7-48693FA960F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98516</xdr:rowOff>
    </xdr:from>
    <xdr:to>
      <xdr:col>85</xdr:col>
      <xdr:colOff>126364</xdr:colOff>
      <xdr:row>86</xdr:row>
      <xdr:rowOff>152400</xdr:rowOff>
    </xdr:to>
    <xdr:cxnSp macro="">
      <xdr:nvCxnSpPr>
        <xdr:cNvPr id="558" name="直線コネクタ 557">
          <a:extLst>
            <a:ext uri="{FF2B5EF4-FFF2-40B4-BE49-F238E27FC236}">
              <a16:creationId xmlns="" xmlns:a16="http://schemas.microsoft.com/office/drawing/2014/main" id="{FC6D6785-2A35-4741-A77C-C03D595907A5}"/>
            </a:ext>
          </a:extLst>
        </xdr:cNvPr>
        <xdr:cNvCxnSpPr/>
      </xdr:nvCxnSpPr>
      <xdr:spPr>
        <a:xfrm flipV="1">
          <a:off x="16318864" y="13300166"/>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559" name="【消防施設】&#10;有形固定資産減価償却率最小値テキスト">
          <a:extLst>
            <a:ext uri="{FF2B5EF4-FFF2-40B4-BE49-F238E27FC236}">
              <a16:creationId xmlns="" xmlns:a16="http://schemas.microsoft.com/office/drawing/2014/main" id="{9E1B2EE7-8278-427F-B17E-87BA4F4AD68B}"/>
            </a:ext>
          </a:extLst>
        </xdr:cNvPr>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560" name="直線コネクタ 559">
          <a:extLst>
            <a:ext uri="{FF2B5EF4-FFF2-40B4-BE49-F238E27FC236}">
              <a16:creationId xmlns="" xmlns:a16="http://schemas.microsoft.com/office/drawing/2014/main" id="{B647EE36-6F12-4A1F-A5C0-D8D9A1B4CF88}"/>
            </a:ext>
          </a:extLst>
        </xdr:cNvPr>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45193</xdr:rowOff>
    </xdr:from>
    <xdr:ext cx="405111" cy="259045"/>
    <xdr:sp macro="" textlink="">
      <xdr:nvSpPr>
        <xdr:cNvPr id="561" name="【消防施設】&#10;有形固定資産減価償却率最大値テキスト">
          <a:extLst>
            <a:ext uri="{FF2B5EF4-FFF2-40B4-BE49-F238E27FC236}">
              <a16:creationId xmlns="" xmlns:a16="http://schemas.microsoft.com/office/drawing/2014/main" id="{A9748623-FCCE-4126-A0EE-54D285A2945F}"/>
            </a:ext>
          </a:extLst>
        </xdr:cNvPr>
        <xdr:cNvSpPr txBox="1"/>
      </xdr:nvSpPr>
      <xdr:spPr>
        <a:xfrm>
          <a:off x="16357600" y="1307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98516</xdr:rowOff>
    </xdr:from>
    <xdr:to>
      <xdr:col>86</xdr:col>
      <xdr:colOff>25400</xdr:colOff>
      <xdr:row>77</xdr:row>
      <xdr:rowOff>98516</xdr:rowOff>
    </xdr:to>
    <xdr:cxnSp macro="">
      <xdr:nvCxnSpPr>
        <xdr:cNvPr id="562" name="直線コネクタ 561">
          <a:extLst>
            <a:ext uri="{FF2B5EF4-FFF2-40B4-BE49-F238E27FC236}">
              <a16:creationId xmlns="" xmlns:a16="http://schemas.microsoft.com/office/drawing/2014/main" id="{1CE90CF9-F97A-4F3B-974A-B67E1F033AD5}"/>
            </a:ext>
          </a:extLst>
        </xdr:cNvPr>
        <xdr:cNvCxnSpPr/>
      </xdr:nvCxnSpPr>
      <xdr:spPr>
        <a:xfrm>
          <a:off x="16230600" y="133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39206</xdr:rowOff>
    </xdr:from>
    <xdr:ext cx="405111" cy="259045"/>
    <xdr:sp macro="" textlink="">
      <xdr:nvSpPr>
        <xdr:cNvPr id="563" name="【消防施設】&#10;有形固定資産減価償却率平均値テキスト">
          <a:extLst>
            <a:ext uri="{FF2B5EF4-FFF2-40B4-BE49-F238E27FC236}">
              <a16:creationId xmlns="" xmlns:a16="http://schemas.microsoft.com/office/drawing/2014/main" id="{1C942161-F0AE-438E-AF03-6CDCD5708222}"/>
            </a:ext>
          </a:extLst>
        </xdr:cNvPr>
        <xdr:cNvSpPr txBox="1"/>
      </xdr:nvSpPr>
      <xdr:spPr>
        <a:xfrm>
          <a:off x="16357600" y="13926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60779</xdr:rowOff>
    </xdr:from>
    <xdr:to>
      <xdr:col>85</xdr:col>
      <xdr:colOff>177800</xdr:colOff>
      <xdr:row>81</xdr:row>
      <xdr:rowOff>162379</xdr:rowOff>
    </xdr:to>
    <xdr:sp macro="" textlink="">
      <xdr:nvSpPr>
        <xdr:cNvPr id="564" name="フローチャート: 判断 563">
          <a:extLst>
            <a:ext uri="{FF2B5EF4-FFF2-40B4-BE49-F238E27FC236}">
              <a16:creationId xmlns="" xmlns:a16="http://schemas.microsoft.com/office/drawing/2014/main" id="{4C2D64B2-990B-49C8-A2D1-0D43C217099B}"/>
            </a:ext>
          </a:extLst>
        </xdr:cNvPr>
        <xdr:cNvSpPr/>
      </xdr:nvSpPr>
      <xdr:spPr>
        <a:xfrm>
          <a:off x="162687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565" name="フローチャート: 判断 564">
          <a:extLst>
            <a:ext uri="{FF2B5EF4-FFF2-40B4-BE49-F238E27FC236}">
              <a16:creationId xmlns="" xmlns:a16="http://schemas.microsoft.com/office/drawing/2014/main" id="{0C4D7B0D-7EC1-4F26-A2F1-3AEF3ECE9943}"/>
            </a:ext>
          </a:extLst>
        </xdr:cNvPr>
        <xdr:cNvSpPr/>
      </xdr:nvSpPr>
      <xdr:spPr>
        <a:xfrm>
          <a:off x="15430500" y="1394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146975</xdr:rowOff>
    </xdr:from>
    <xdr:ext cx="405111" cy="259045"/>
    <xdr:sp macro="" textlink="">
      <xdr:nvSpPr>
        <xdr:cNvPr id="566" name="n_1aveValue【消防施設】&#10;有形固定資産減価償却率">
          <a:extLst>
            <a:ext uri="{FF2B5EF4-FFF2-40B4-BE49-F238E27FC236}">
              <a16:creationId xmlns="" xmlns:a16="http://schemas.microsoft.com/office/drawing/2014/main" id="{6C0C5082-4A7B-4FA7-B7CB-63E0BB9AD288}"/>
            </a:ext>
          </a:extLst>
        </xdr:cNvPr>
        <xdr:cNvSpPr txBox="1"/>
      </xdr:nvSpPr>
      <xdr:spPr>
        <a:xfrm>
          <a:off x="15266044" y="1403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155484</xdr:rowOff>
    </xdr:from>
    <xdr:to>
      <xdr:col>76</xdr:col>
      <xdr:colOff>165100</xdr:colOff>
      <xdr:row>82</xdr:row>
      <xdr:rowOff>85634</xdr:rowOff>
    </xdr:to>
    <xdr:sp macro="" textlink="">
      <xdr:nvSpPr>
        <xdr:cNvPr id="567" name="フローチャート: 判断 566">
          <a:extLst>
            <a:ext uri="{FF2B5EF4-FFF2-40B4-BE49-F238E27FC236}">
              <a16:creationId xmlns="" xmlns:a16="http://schemas.microsoft.com/office/drawing/2014/main" id="{1446A0CD-E691-494B-B981-22090FEAF1F6}"/>
            </a:ext>
          </a:extLst>
        </xdr:cNvPr>
        <xdr:cNvSpPr/>
      </xdr:nvSpPr>
      <xdr:spPr>
        <a:xfrm>
          <a:off x="14541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76761</xdr:rowOff>
    </xdr:from>
    <xdr:ext cx="405111" cy="259045"/>
    <xdr:sp macro="" textlink="">
      <xdr:nvSpPr>
        <xdr:cNvPr id="568" name="n_2aveValue【消防施設】&#10;有形固定資産減価償却率">
          <a:extLst>
            <a:ext uri="{FF2B5EF4-FFF2-40B4-BE49-F238E27FC236}">
              <a16:creationId xmlns="" xmlns:a16="http://schemas.microsoft.com/office/drawing/2014/main" id="{3909D364-4010-487E-BB4F-742F3B6FEEE5}"/>
            </a:ext>
          </a:extLst>
        </xdr:cNvPr>
        <xdr:cNvSpPr txBox="1"/>
      </xdr:nvSpPr>
      <xdr:spPr>
        <a:xfrm>
          <a:off x="14389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88537</xdr:rowOff>
    </xdr:from>
    <xdr:to>
      <xdr:col>72</xdr:col>
      <xdr:colOff>38100</xdr:colOff>
      <xdr:row>83</xdr:row>
      <xdr:rowOff>18687</xdr:rowOff>
    </xdr:to>
    <xdr:sp macro="" textlink="">
      <xdr:nvSpPr>
        <xdr:cNvPr id="569" name="フローチャート: 判断 568">
          <a:extLst>
            <a:ext uri="{FF2B5EF4-FFF2-40B4-BE49-F238E27FC236}">
              <a16:creationId xmlns="" xmlns:a16="http://schemas.microsoft.com/office/drawing/2014/main" id="{234881D6-C985-4AF8-A61E-E84422DF8583}"/>
            </a:ext>
          </a:extLst>
        </xdr:cNvPr>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83</xdr:row>
      <xdr:rowOff>9814</xdr:rowOff>
    </xdr:from>
    <xdr:ext cx="405111" cy="259045"/>
    <xdr:sp macro="" textlink="">
      <xdr:nvSpPr>
        <xdr:cNvPr id="570" name="n_3aveValue【消防施設】&#10;有形固定資産減価償却率">
          <a:extLst>
            <a:ext uri="{FF2B5EF4-FFF2-40B4-BE49-F238E27FC236}">
              <a16:creationId xmlns="" xmlns:a16="http://schemas.microsoft.com/office/drawing/2014/main" id="{4770B3D3-0DED-4B32-A1FE-97A33FA526FE}"/>
            </a:ext>
          </a:extLst>
        </xdr:cNvPr>
        <xdr:cNvSpPr txBox="1"/>
      </xdr:nvSpPr>
      <xdr:spPr>
        <a:xfrm>
          <a:off x="13500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1" name="テキスト ボックス 570">
          <a:extLst>
            <a:ext uri="{FF2B5EF4-FFF2-40B4-BE49-F238E27FC236}">
              <a16:creationId xmlns="" xmlns:a16="http://schemas.microsoft.com/office/drawing/2014/main" id="{ABE65059-BEDF-4D93-AA41-A38DFFA33FD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2" name="テキスト ボックス 571">
          <a:extLst>
            <a:ext uri="{FF2B5EF4-FFF2-40B4-BE49-F238E27FC236}">
              <a16:creationId xmlns="" xmlns:a16="http://schemas.microsoft.com/office/drawing/2014/main" id="{4D58F790-9C32-4B63-B0BD-85F6CB0A0A8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3" name="テキスト ボックス 572">
          <a:extLst>
            <a:ext uri="{FF2B5EF4-FFF2-40B4-BE49-F238E27FC236}">
              <a16:creationId xmlns="" xmlns:a16="http://schemas.microsoft.com/office/drawing/2014/main" id="{1347A9CF-2179-434E-8F1B-9D22E2A2173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4" name="テキスト ボックス 573">
          <a:extLst>
            <a:ext uri="{FF2B5EF4-FFF2-40B4-BE49-F238E27FC236}">
              <a16:creationId xmlns="" xmlns:a16="http://schemas.microsoft.com/office/drawing/2014/main" id="{9CD821D3-033A-40BD-8264-2A43101D565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5" name="テキスト ボックス 574">
          <a:extLst>
            <a:ext uri="{FF2B5EF4-FFF2-40B4-BE49-F238E27FC236}">
              <a16:creationId xmlns="" xmlns:a16="http://schemas.microsoft.com/office/drawing/2014/main" id="{7AB363FF-0938-47C1-A6F7-04AD38F2D6B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130992</xdr:rowOff>
    </xdr:from>
    <xdr:to>
      <xdr:col>81</xdr:col>
      <xdr:colOff>101600</xdr:colOff>
      <xdr:row>81</xdr:row>
      <xdr:rowOff>61142</xdr:rowOff>
    </xdr:to>
    <xdr:sp macro="" textlink="">
      <xdr:nvSpPr>
        <xdr:cNvPr id="576" name="楕円 575">
          <a:extLst>
            <a:ext uri="{FF2B5EF4-FFF2-40B4-BE49-F238E27FC236}">
              <a16:creationId xmlns="" xmlns:a16="http://schemas.microsoft.com/office/drawing/2014/main" id="{44FF9311-EF9A-475F-9765-BF61BB24245F}"/>
            </a:ext>
          </a:extLst>
        </xdr:cNvPr>
        <xdr:cNvSpPr/>
      </xdr:nvSpPr>
      <xdr:spPr>
        <a:xfrm>
          <a:off x="154305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28121</xdr:rowOff>
    </xdr:from>
    <xdr:to>
      <xdr:col>76</xdr:col>
      <xdr:colOff>165100</xdr:colOff>
      <xdr:row>81</xdr:row>
      <xdr:rowOff>129721</xdr:rowOff>
    </xdr:to>
    <xdr:sp macro="" textlink="">
      <xdr:nvSpPr>
        <xdr:cNvPr id="577" name="楕円 576">
          <a:extLst>
            <a:ext uri="{FF2B5EF4-FFF2-40B4-BE49-F238E27FC236}">
              <a16:creationId xmlns="" xmlns:a16="http://schemas.microsoft.com/office/drawing/2014/main" id="{C85991EB-EA26-44CC-A2B5-24614D2C9F90}"/>
            </a:ext>
          </a:extLst>
        </xdr:cNvPr>
        <xdr:cNvSpPr/>
      </xdr:nvSpPr>
      <xdr:spPr>
        <a:xfrm>
          <a:off x="14541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10342</xdr:rowOff>
    </xdr:from>
    <xdr:to>
      <xdr:col>81</xdr:col>
      <xdr:colOff>50800</xdr:colOff>
      <xdr:row>81</xdr:row>
      <xdr:rowOff>78921</xdr:rowOff>
    </xdr:to>
    <xdr:cxnSp macro="">
      <xdr:nvCxnSpPr>
        <xdr:cNvPr id="578" name="直線コネクタ 577">
          <a:extLst>
            <a:ext uri="{FF2B5EF4-FFF2-40B4-BE49-F238E27FC236}">
              <a16:creationId xmlns="" xmlns:a16="http://schemas.microsoft.com/office/drawing/2014/main" id="{EA668455-1F79-4BD8-B162-F410B0B42FBD}"/>
            </a:ext>
          </a:extLst>
        </xdr:cNvPr>
        <xdr:cNvCxnSpPr/>
      </xdr:nvCxnSpPr>
      <xdr:spPr>
        <a:xfrm flipV="1">
          <a:off x="14592300" y="1389779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165281</xdr:rowOff>
    </xdr:from>
    <xdr:to>
      <xdr:col>72</xdr:col>
      <xdr:colOff>38100</xdr:colOff>
      <xdr:row>80</xdr:row>
      <xdr:rowOff>95431</xdr:rowOff>
    </xdr:to>
    <xdr:sp macro="" textlink="">
      <xdr:nvSpPr>
        <xdr:cNvPr id="579" name="楕円 578">
          <a:extLst>
            <a:ext uri="{FF2B5EF4-FFF2-40B4-BE49-F238E27FC236}">
              <a16:creationId xmlns="" xmlns:a16="http://schemas.microsoft.com/office/drawing/2014/main" id="{B1ACC2D4-F2C4-4FAF-A12A-92EF72EAFEA0}"/>
            </a:ext>
          </a:extLst>
        </xdr:cNvPr>
        <xdr:cNvSpPr/>
      </xdr:nvSpPr>
      <xdr:spPr>
        <a:xfrm>
          <a:off x="13652500" y="1370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44631</xdr:rowOff>
    </xdr:from>
    <xdr:to>
      <xdr:col>76</xdr:col>
      <xdr:colOff>114300</xdr:colOff>
      <xdr:row>81</xdr:row>
      <xdr:rowOff>78921</xdr:rowOff>
    </xdr:to>
    <xdr:cxnSp macro="">
      <xdr:nvCxnSpPr>
        <xdr:cNvPr id="580" name="直線コネクタ 579">
          <a:extLst>
            <a:ext uri="{FF2B5EF4-FFF2-40B4-BE49-F238E27FC236}">
              <a16:creationId xmlns="" xmlns:a16="http://schemas.microsoft.com/office/drawing/2014/main" id="{697928C2-799A-4DA4-87EF-D280A312D0BB}"/>
            </a:ext>
          </a:extLst>
        </xdr:cNvPr>
        <xdr:cNvCxnSpPr/>
      </xdr:nvCxnSpPr>
      <xdr:spPr>
        <a:xfrm>
          <a:off x="13703300" y="13760631"/>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77669</xdr:rowOff>
    </xdr:from>
    <xdr:ext cx="405111" cy="259045"/>
    <xdr:sp macro="" textlink="">
      <xdr:nvSpPr>
        <xdr:cNvPr id="581" name="n_1mainValue【消防施設】&#10;有形固定資産減価償却率">
          <a:extLst>
            <a:ext uri="{FF2B5EF4-FFF2-40B4-BE49-F238E27FC236}">
              <a16:creationId xmlns="" xmlns:a16="http://schemas.microsoft.com/office/drawing/2014/main" id="{A88C5E80-9591-4AB1-A780-D0E5696C6548}"/>
            </a:ext>
          </a:extLst>
        </xdr:cNvPr>
        <xdr:cNvSpPr txBox="1"/>
      </xdr:nvSpPr>
      <xdr:spPr>
        <a:xfrm>
          <a:off x="152660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146248</xdr:rowOff>
    </xdr:from>
    <xdr:ext cx="405111" cy="259045"/>
    <xdr:sp macro="" textlink="">
      <xdr:nvSpPr>
        <xdr:cNvPr id="582" name="n_2mainValue【消防施設】&#10;有形固定資産減価償却率">
          <a:extLst>
            <a:ext uri="{FF2B5EF4-FFF2-40B4-BE49-F238E27FC236}">
              <a16:creationId xmlns="" xmlns:a16="http://schemas.microsoft.com/office/drawing/2014/main" id="{094470B3-D902-43EF-949E-E9C6976A46D5}"/>
            </a:ext>
          </a:extLst>
        </xdr:cNvPr>
        <xdr:cNvSpPr txBox="1"/>
      </xdr:nvSpPr>
      <xdr:spPr>
        <a:xfrm>
          <a:off x="143897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111958</xdr:rowOff>
    </xdr:from>
    <xdr:ext cx="405111" cy="259045"/>
    <xdr:sp macro="" textlink="">
      <xdr:nvSpPr>
        <xdr:cNvPr id="583" name="n_3mainValue【消防施設】&#10;有形固定資産減価償却率">
          <a:extLst>
            <a:ext uri="{FF2B5EF4-FFF2-40B4-BE49-F238E27FC236}">
              <a16:creationId xmlns="" xmlns:a16="http://schemas.microsoft.com/office/drawing/2014/main" id="{B73A629C-91DD-41B5-A630-C52B5A179EF8}"/>
            </a:ext>
          </a:extLst>
        </xdr:cNvPr>
        <xdr:cNvSpPr txBox="1"/>
      </xdr:nvSpPr>
      <xdr:spPr>
        <a:xfrm>
          <a:off x="13500744" y="1348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a:extLst>
            <a:ext uri="{FF2B5EF4-FFF2-40B4-BE49-F238E27FC236}">
              <a16:creationId xmlns="" xmlns:a16="http://schemas.microsoft.com/office/drawing/2014/main" id="{2182F667-9D7D-482A-A269-D6AAB9112AA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a:extLst>
            <a:ext uri="{FF2B5EF4-FFF2-40B4-BE49-F238E27FC236}">
              <a16:creationId xmlns="" xmlns:a16="http://schemas.microsoft.com/office/drawing/2014/main" id="{DA24D849-CA67-4966-9087-6BAF703AA43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a:extLst>
            <a:ext uri="{FF2B5EF4-FFF2-40B4-BE49-F238E27FC236}">
              <a16:creationId xmlns="" xmlns:a16="http://schemas.microsoft.com/office/drawing/2014/main" id="{35467F17-664F-4551-A99F-C47420B4AB2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a:extLst>
            <a:ext uri="{FF2B5EF4-FFF2-40B4-BE49-F238E27FC236}">
              <a16:creationId xmlns="" xmlns:a16="http://schemas.microsoft.com/office/drawing/2014/main" id="{57B72155-AFF2-411D-80F3-E7EA5F0C7C8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a:extLst>
            <a:ext uri="{FF2B5EF4-FFF2-40B4-BE49-F238E27FC236}">
              <a16:creationId xmlns="" xmlns:a16="http://schemas.microsoft.com/office/drawing/2014/main" id="{BEC42322-7D66-4D9D-9569-9F27612EAB0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a:extLst>
            <a:ext uri="{FF2B5EF4-FFF2-40B4-BE49-F238E27FC236}">
              <a16:creationId xmlns="" xmlns:a16="http://schemas.microsoft.com/office/drawing/2014/main" id="{7A421962-FBC0-4297-8EEA-BF3AE5271F1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a:extLst>
            <a:ext uri="{FF2B5EF4-FFF2-40B4-BE49-F238E27FC236}">
              <a16:creationId xmlns="" xmlns:a16="http://schemas.microsoft.com/office/drawing/2014/main" id="{A1AEFA4C-9D2E-40EF-933B-364387C39EF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a:extLst>
            <a:ext uri="{FF2B5EF4-FFF2-40B4-BE49-F238E27FC236}">
              <a16:creationId xmlns="" xmlns:a16="http://schemas.microsoft.com/office/drawing/2014/main" id="{AE7AD7DF-96C4-47F3-9A9D-B932014C203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a:extLst>
            <a:ext uri="{FF2B5EF4-FFF2-40B4-BE49-F238E27FC236}">
              <a16:creationId xmlns="" xmlns:a16="http://schemas.microsoft.com/office/drawing/2014/main" id="{5AC74AE1-071D-4476-836E-FC33B5733CD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a:extLst>
            <a:ext uri="{FF2B5EF4-FFF2-40B4-BE49-F238E27FC236}">
              <a16:creationId xmlns="" xmlns:a16="http://schemas.microsoft.com/office/drawing/2014/main" id="{89958F2C-2052-4A55-A4C4-EA0832E28A5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4" name="直線コネクタ 593">
          <a:extLst>
            <a:ext uri="{FF2B5EF4-FFF2-40B4-BE49-F238E27FC236}">
              <a16:creationId xmlns="" xmlns:a16="http://schemas.microsoft.com/office/drawing/2014/main" id="{23FDF41E-0756-45D6-BAA8-234245D1EC2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5" name="テキスト ボックス 594">
          <a:extLst>
            <a:ext uri="{FF2B5EF4-FFF2-40B4-BE49-F238E27FC236}">
              <a16:creationId xmlns="" xmlns:a16="http://schemas.microsoft.com/office/drawing/2014/main" id="{A23C8DB0-F61D-4391-955F-E8731A5C2FA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6" name="直線コネクタ 595">
          <a:extLst>
            <a:ext uri="{FF2B5EF4-FFF2-40B4-BE49-F238E27FC236}">
              <a16:creationId xmlns="" xmlns:a16="http://schemas.microsoft.com/office/drawing/2014/main" id="{759822DB-9B8E-43AE-81A0-669B0823032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7" name="テキスト ボックス 596">
          <a:extLst>
            <a:ext uri="{FF2B5EF4-FFF2-40B4-BE49-F238E27FC236}">
              <a16:creationId xmlns="" xmlns:a16="http://schemas.microsoft.com/office/drawing/2014/main" id="{CE6B7F78-7C49-4527-9F5B-2E9D4C63494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8" name="直線コネクタ 597">
          <a:extLst>
            <a:ext uri="{FF2B5EF4-FFF2-40B4-BE49-F238E27FC236}">
              <a16:creationId xmlns="" xmlns:a16="http://schemas.microsoft.com/office/drawing/2014/main" id="{B4180833-091F-4E19-BC49-9B779901CC5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9" name="テキスト ボックス 598">
          <a:extLst>
            <a:ext uri="{FF2B5EF4-FFF2-40B4-BE49-F238E27FC236}">
              <a16:creationId xmlns="" xmlns:a16="http://schemas.microsoft.com/office/drawing/2014/main" id="{45913034-083E-4790-8DCC-88AC9037C69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0" name="直線コネクタ 599">
          <a:extLst>
            <a:ext uri="{FF2B5EF4-FFF2-40B4-BE49-F238E27FC236}">
              <a16:creationId xmlns="" xmlns:a16="http://schemas.microsoft.com/office/drawing/2014/main" id="{C66C609C-36AC-4B20-B358-C0A09462F4F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1" name="テキスト ボックス 600">
          <a:extLst>
            <a:ext uri="{FF2B5EF4-FFF2-40B4-BE49-F238E27FC236}">
              <a16:creationId xmlns="" xmlns:a16="http://schemas.microsoft.com/office/drawing/2014/main" id="{5D612961-93C8-444B-AE9A-6BC38A7BF56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2" name="直線コネクタ 601">
          <a:extLst>
            <a:ext uri="{FF2B5EF4-FFF2-40B4-BE49-F238E27FC236}">
              <a16:creationId xmlns="" xmlns:a16="http://schemas.microsoft.com/office/drawing/2014/main" id="{C4F27785-9DA2-486F-9921-47B1531BBFC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3" name="テキスト ボックス 602">
          <a:extLst>
            <a:ext uri="{FF2B5EF4-FFF2-40B4-BE49-F238E27FC236}">
              <a16:creationId xmlns="" xmlns:a16="http://schemas.microsoft.com/office/drawing/2014/main" id="{53B6F863-951A-48E6-AF26-28D1A8F6C93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a:extLst>
            <a:ext uri="{FF2B5EF4-FFF2-40B4-BE49-F238E27FC236}">
              <a16:creationId xmlns="" xmlns:a16="http://schemas.microsoft.com/office/drawing/2014/main" id="{6BA3D11A-F78C-49CD-A3CD-B266F542B21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a:extLst>
            <a:ext uri="{FF2B5EF4-FFF2-40B4-BE49-F238E27FC236}">
              <a16:creationId xmlns="" xmlns:a16="http://schemas.microsoft.com/office/drawing/2014/main" id="{D9F6BCED-2F02-4C74-97DA-DD919E4A3D7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消防施設】&#10;一人当たり面積グラフ枠">
          <a:extLst>
            <a:ext uri="{FF2B5EF4-FFF2-40B4-BE49-F238E27FC236}">
              <a16:creationId xmlns="" xmlns:a16="http://schemas.microsoft.com/office/drawing/2014/main" id="{D0DA5334-4629-4B4A-8E9E-16D1A3B2078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125730</xdr:rowOff>
    </xdr:from>
    <xdr:to>
      <xdr:col>116</xdr:col>
      <xdr:colOff>62864</xdr:colOff>
      <xdr:row>86</xdr:row>
      <xdr:rowOff>76200</xdr:rowOff>
    </xdr:to>
    <xdr:cxnSp macro="">
      <xdr:nvCxnSpPr>
        <xdr:cNvPr id="607" name="直線コネクタ 606">
          <a:extLst>
            <a:ext uri="{FF2B5EF4-FFF2-40B4-BE49-F238E27FC236}">
              <a16:creationId xmlns="" xmlns:a16="http://schemas.microsoft.com/office/drawing/2014/main" id="{27783D39-2E9B-4249-AE65-FFF7D8566CFF}"/>
            </a:ext>
          </a:extLst>
        </xdr:cNvPr>
        <xdr:cNvCxnSpPr/>
      </xdr:nvCxnSpPr>
      <xdr:spPr>
        <a:xfrm flipV="1">
          <a:off x="22160864" y="133273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8" name="【消防施設】&#10;一人当たり面積最小値テキスト">
          <a:extLst>
            <a:ext uri="{FF2B5EF4-FFF2-40B4-BE49-F238E27FC236}">
              <a16:creationId xmlns="" xmlns:a16="http://schemas.microsoft.com/office/drawing/2014/main" id="{FA4159A3-F225-46A9-A04A-18169555896D}"/>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9" name="直線コネクタ 608">
          <a:extLst>
            <a:ext uri="{FF2B5EF4-FFF2-40B4-BE49-F238E27FC236}">
              <a16:creationId xmlns="" xmlns:a16="http://schemas.microsoft.com/office/drawing/2014/main" id="{47A5C09B-2A61-4F07-B410-1B37F249D828}"/>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72407</xdr:rowOff>
    </xdr:from>
    <xdr:ext cx="469744" cy="259045"/>
    <xdr:sp macro="" textlink="">
      <xdr:nvSpPr>
        <xdr:cNvPr id="610" name="【消防施設】&#10;一人当たり面積最大値テキスト">
          <a:extLst>
            <a:ext uri="{FF2B5EF4-FFF2-40B4-BE49-F238E27FC236}">
              <a16:creationId xmlns="" xmlns:a16="http://schemas.microsoft.com/office/drawing/2014/main" id="{A7CB5A81-6E57-4029-89E2-82851ACED3D8}"/>
            </a:ext>
          </a:extLst>
        </xdr:cNvPr>
        <xdr:cNvSpPr txBox="1"/>
      </xdr:nvSpPr>
      <xdr:spPr>
        <a:xfrm>
          <a:off x="22199600" y="1310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125730</xdr:rowOff>
    </xdr:from>
    <xdr:to>
      <xdr:col>116</xdr:col>
      <xdr:colOff>152400</xdr:colOff>
      <xdr:row>77</xdr:row>
      <xdr:rowOff>125730</xdr:rowOff>
    </xdr:to>
    <xdr:cxnSp macro="">
      <xdr:nvCxnSpPr>
        <xdr:cNvPr id="611" name="直線コネクタ 610">
          <a:extLst>
            <a:ext uri="{FF2B5EF4-FFF2-40B4-BE49-F238E27FC236}">
              <a16:creationId xmlns="" xmlns:a16="http://schemas.microsoft.com/office/drawing/2014/main" id="{4EB491B8-4BBC-4D43-BD45-1ED268B5E604}"/>
            </a:ext>
          </a:extLst>
        </xdr:cNvPr>
        <xdr:cNvCxnSpPr/>
      </xdr:nvCxnSpPr>
      <xdr:spPr>
        <a:xfrm>
          <a:off x="22072600" y="1332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612" name="【消防施設】&#10;一人当たり面積平均値テキスト">
          <a:extLst>
            <a:ext uri="{FF2B5EF4-FFF2-40B4-BE49-F238E27FC236}">
              <a16:creationId xmlns="" xmlns:a16="http://schemas.microsoft.com/office/drawing/2014/main" id="{E822E582-532E-45B0-A0C4-FDF8E9D4DDAB}"/>
            </a:ext>
          </a:extLst>
        </xdr:cNvPr>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13" name="フローチャート: 判断 612">
          <a:extLst>
            <a:ext uri="{FF2B5EF4-FFF2-40B4-BE49-F238E27FC236}">
              <a16:creationId xmlns="" xmlns:a16="http://schemas.microsoft.com/office/drawing/2014/main" id="{7356BEC5-9611-4106-B71C-DF91D3561969}"/>
            </a:ext>
          </a:extLst>
        </xdr:cNvPr>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614" name="フローチャート: 判断 613">
          <a:extLst>
            <a:ext uri="{FF2B5EF4-FFF2-40B4-BE49-F238E27FC236}">
              <a16:creationId xmlns="" xmlns:a16="http://schemas.microsoft.com/office/drawing/2014/main" id="{C33FEBF2-9150-4E6B-8AFF-E8D37E03B71E}"/>
            </a:ext>
          </a:extLst>
        </xdr:cNvPr>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30497</xdr:rowOff>
    </xdr:from>
    <xdr:ext cx="469744" cy="259045"/>
    <xdr:sp macro="" textlink="">
      <xdr:nvSpPr>
        <xdr:cNvPr id="615" name="n_1aveValue【消防施設】&#10;一人当たり面積">
          <a:extLst>
            <a:ext uri="{FF2B5EF4-FFF2-40B4-BE49-F238E27FC236}">
              <a16:creationId xmlns="" xmlns:a16="http://schemas.microsoft.com/office/drawing/2014/main" id="{2E05D4DA-6D1E-497B-A257-161161FFB89E}"/>
            </a:ext>
          </a:extLst>
        </xdr:cNvPr>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101600</xdr:rowOff>
    </xdr:from>
    <xdr:to>
      <xdr:col>107</xdr:col>
      <xdr:colOff>101600</xdr:colOff>
      <xdr:row>85</xdr:row>
      <xdr:rowOff>31750</xdr:rowOff>
    </xdr:to>
    <xdr:sp macro="" textlink="">
      <xdr:nvSpPr>
        <xdr:cNvPr id="616" name="フローチャート: 判断 615">
          <a:extLst>
            <a:ext uri="{FF2B5EF4-FFF2-40B4-BE49-F238E27FC236}">
              <a16:creationId xmlns="" xmlns:a16="http://schemas.microsoft.com/office/drawing/2014/main" id="{E5BF0E42-D577-4789-90EF-0015AE59EF6B}"/>
            </a:ext>
          </a:extLst>
        </xdr:cNvPr>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22877</xdr:rowOff>
    </xdr:from>
    <xdr:ext cx="469744" cy="259045"/>
    <xdr:sp macro="" textlink="">
      <xdr:nvSpPr>
        <xdr:cNvPr id="617" name="n_2aveValue【消防施設】&#10;一人当たり面積">
          <a:extLst>
            <a:ext uri="{FF2B5EF4-FFF2-40B4-BE49-F238E27FC236}">
              <a16:creationId xmlns="" xmlns:a16="http://schemas.microsoft.com/office/drawing/2014/main" id="{E41E8EA4-4BAA-4FB0-AAAB-796D627540E8}"/>
            </a:ext>
          </a:extLst>
        </xdr:cNvPr>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101600</xdr:rowOff>
    </xdr:from>
    <xdr:to>
      <xdr:col>102</xdr:col>
      <xdr:colOff>165100</xdr:colOff>
      <xdr:row>85</xdr:row>
      <xdr:rowOff>31750</xdr:rowOff>
    </xdr:to>
    <xdr:sp macro="" textlink="">
      <xdr:nvSpPr>
        <xdr:cNvPr id="618" name="フローチャート: 判断 617">
          <a:extLst>
            <a:ext uri="{FF2B5EF4-FFF2-40B4-BE49-F238E27FC236}">
              <a16:creationId xmlns="" xmlns:a16="http://schemas.microsoft.com/office/drawing/2014/main" id="{3A42059D-47F8-464B-857A-5B21C2F91799}"/>
            </a:ext>
          </a:extLst>
        </xdr:cNvPr>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85</xdr:row>
      <xdr:rowOff>22877</xdr:rowOff>
    </xdr:from>
    <xdr:ext cx="469744" cy="259045"/>
    <xdr:sp macro="" textlink="">
      <xdr:nvSpPr>
        <xdr:cNvPr id="619" name="n_3aveValue【消防施設】&#10;一人当たり面積">
          <a:extLst>
            <a:ext uri="{FF2B5EF4-FFF2-40B4-BE49-F238E27FC236}">
              <a16:creationId xmlns="" xmlns:a16="http://schemas.microsoft.com/office/drawing/2014/main" id="{AD4CB6FC-0FEA-4534-AC58-984F7A5F39C5}"/>
            </a:ext>
          </a:extLst>
        </xdr:cNvPr>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20" name="テキスト ボックス 619">
          <a:extLst>
            <a:ext uri="{FF2B5EF4-FFF2-40B4-BE49-F238E27FC236}">
              <a16:creationId xmlns="" xmlns:a16="http://schemas.microsoft.com/office/drawing/2014/main" id="{D0087271-B436-4363-84CC-C02C3BC86D5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a:extLst>
            <a:ext uri="{FF2B5EF4-FFF2-40B4-BE49-F238E27FC236}">
              <a16:creationId xmlns="" xmlns:a16="http://schemas.microsoft.com/office/drawing/2014/main" id="{8EA2304B-4E0F-4C5A-804A-50BAEBFA3BA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a:extLst>
            <a:ext uri="{FF2B5EF4-FFF2-40B4-BE49-F238E27FC236}">
              <a16:creationId xmlns="" xmlns:a16="http://schemas.microsoft.com/office/drawing/2014/main" id="{7D53862F-4CEF-423F-B6D1-D6CEF419D45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a:extLst>
            <a:ext uri="{FF2B5EF4-FFF2-40B4-BE49-F238E27FC236}">
              <a16:creationId xmlns="" xmlns:a16="http://schemas.microsoft.com/office/drawing/2014/main" id="{9D2062EF-7E36-41CB-A64D-80F064276EF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a:extLst>
            <a:ext uri="{FF2B5EF4-FFF2-40B4-BE49-F238E27FC236}">
              <a16:creationId xmlns="" xmlns:a16="http://schemas.microsoft.com/office/drawing/2014/main" id="{76408168-97D8-4F1D-9416-86C32EBA706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625" name="楕円 624">
          <a:extLst>
            <a:ext uri="{FF2B5EF4-FFF2-40B4-BE49-F238E27FC236}">
              <a16:creationId xmlns="" xmlns:a16="http://schemas.microsoft.com/office/drawing/2014/main" id="{44C0E812-4E8E-48E4-9299-93B8ED94BCAB}"/>
            </a:ext>
          </a:extLst>
        </xdr:cNvPr>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10161</xdr:rowOff>
    </xdr:from>
    <xdr:to>
      <xdr:col>107</xdr:col>
      <xdr:colOff>101600</xdr:colOff>
      <xdr:row>84</xdr:row>
      <xdr:rowOff>111761</xdr:rowOff>
    </xdr:to>
    <xdr:sp macro="" textlink="">
      <xdr:nvSpPr>
        <xdr:cNvPr id="626" name="楕円 625">
          <a:extLst>
            <a:ext uri="{FF2B5EF4-FFF2-40B4-BE49-F238E27FC236}">
              <a16:creationId xmlns="" xmlns:a16="http://schemas.microsoft.com/office/drawing/2014/main" id="{53DB6D45-CE86-46F2-A8FC-122EDCB5DBCD}"/>
            </a:ext>
          </a:extLst>
        </xdr:cNvPr>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60961</xdr:rowOff>
    </xdr:to>
    <xdr:cxnSp macro="">
      <xdr:nvCxnSpPr>
        <xdr:cNvPr id="627" name="直線コネクタ 626">
          <a:extLst>
            <a:ext uri="{FF2B5EF4-FFF2-40B4-BE49-F238E27FC236}">
              <a16:creationId xmlns="" xmlns:a16="http://schemas.microsoft.com/office/drawing/2014/main" id="{C01CB8AF-058F-4EB3-BD5F-A62191F21088}"/>
            </a:ext>
          </a:extLst>
        </xdr:cNvPr>
        <xdr:cNvCxnSpPr/>
      </xdr:nvCxnSpPr>
      <xdr:spPr>
        <a:xfrm>
          <a:off x="20434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628" name="楕円 627">
          <a:extLst>
            <a:ext uri="{FF2B5EF4-FFF2-40B4-BE49-F238E27FC236}">
              <a16:creationId xmlns="" xmlns:a16="http://schemas.microsoft.com/office/drawing/2014/main" id="{7090ECDF-C6F2-413E-8E75-64703B846A3A}"/>
            </a:ext>
          </a:extLst>
        </xdr:cNvPr>
        <xdr:cNvSpPr/>
      </xdr:nvSpPr>
      <xdr:spPr>
        <a:xfrm>
          <a:off x="19494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60961</xdr:rowOff>
    </xdr:from>
    <xdr:to>
      <xdr:col>107</xdr:col>
      <xdr:colOff>50800</xdr:colOff>
      <xdr:row>84</xdr:row>
      <xdr:rowOff>83820</xdr:rowOff>
    </xdr:to>
    <xdr:cxnSp macro="">
      <xdr:nvCxnSpPr>
        <xdr:cNvPr id="629" name="直線コネクタ 628">
          <a:extLst>
            <a:ext uri="{FF2B5EF4-FFF2-40B4-BE49-F238E27FC236}">
              <a16:creationId xmlns="" xmlns:a16="http://schemas.microsoft.com/office/drawing/2014/main" id="{DC3D080A-57D5-4EE9-AA49-ED9E007E93DC}"/>
            </a:ext>
          </a:extLst>
        </xdr:cNvPr>
        <xdr:cNvCxnSpPr/>
      </xdr:nvCxnSpPr>
      <xdr:spPr>
        <a:xfrm flipV="1">
          <a:off x="19545300" y="14462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128288</xdr:rowOff>
    </xdr:from>
    <xdr:ext cx="469744" cy="259045"/>
    <xdr:sp macro="" textlink="">
      <xdr:nvSpPr>
        <xdr:cNvPr id="630" name="n_1mainValue【消防施設】&#10;一人当たり面積">
          <a:extLst>
            <a:ext uri="{FF2B5EF4-FFF2-40B4-BE49-F238E27FC236}">
              <a16:creationId xmlns="" xmlns:a16="http://schemas.microsoft.com/office/drawing/2014/main" id="{4C517E13-D420-4A60-9CB0-0D219C7683EB}"/>
            </a:ext>
          </a:extLst>
        </xdr:cNvPr>
        <xdr:cNvSpPr txBox="1"/>
      </xdr:nvSpPr>
      <xdr:spPr>
        <a:xfrm>
          <a:off x="21075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128288</xdr:rowOff>
    </xdr:from>
    <xdr:ext cx="469744" cy="259045"/>
    <xdr:sp macro="" textlink="">
      <xdr:nvSpPr>
        <xdr:cNvPr id="631" name="n_2mainValue【消防施設】&#10;一人当たり面積">
          <a:extLst>
            <a:ext uri="{FF2B5EF4-FFF2-40B4-BE49-F238E27FC236}">
              <a16:creationId xmlns="" xmlns:a16="http://schemas.microsoft.com/office/drawing/2014/main" id="{4642624F-258F-41D2-AB0E-F01BA01AC5A3}"/>
            </a:ext>
          </a:extLst>
        </xdr:cNvPr>
        <xdr:cNvSpPr txBox="1"/>
      </xdr:nvSpPr>
      <xdr:spPr>
        <a:xfrm>
          <a:off x="20199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632" name="n_3mainValue【消防施設】&#10;一人当たり面積">
          <a:extLst>
            <a:ext uri="{FF2B5EF4-FFF2-40B4-BE49-F238E27FC236}">
              <a16:creationId xmlns="" xmlns:a16="http://schemas.microsoft.com/office/drawing/2014/main" id="{8490720A-5672-4A70-93C6-4E2F548AB824}"/>
            </a:ext>
          </a:extLst>
        </xdr:cNvPr>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a:extLst>
            <a:ext uri="{FF2B5EF4-FFF2-40B4-BE49-F238E27FC236}">
              <a16:creationId xmlns="" xmlns:a16="http://schemas.microsoft.com/office/drawing/2014/main" id="{03466D8E-925B-45D7-A6D1-D91CB0141EE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a:extLst>
            <a:ext uri="{FF2B5EF4-FFF2-40B4-BE49-F238E27FC236}">
              <a16:creationId xmlns="" xmlns:a16="http://schemas.microsoft.com/office/drawing/2014/main" id="{24E199C1-18C5-4198-AE03-84358BDE66C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a:extLst>
            <a:ext uri="{FF2B5EF4-FFF2-40B4-BE49-F238E27FC236}">
              <a16:creationId xmlns="" xmlns:a16="http://schemas.microsoft.com/office/drawing/2014/main" id="{30F82C5B-FB53-4644-BCE6-2D1749E9FBA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a:extLst>
            <a:ext uri="{FF2B5EF4-FFF2-40B4-BE49-F238E27FC236}">
              <a16:creationId xmlns="" xmlns:a16="http://schemas.microsoft.com/office/drawing/2014/main" id="{3C3E87E2-24F9-4197-A6D6-F6D88F8FFE6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a:extLst>
            <a:ext uri="{FF2B5EF4-FFF2-40B4-BE49-F238E27FC236}">
              <a16:creationId xmlns="" xmlns:a16="http://schemas.microsoft.com/office/drawing/2014/main" id="{9FD9F225-079B-48AF-9006-A157A468800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a:extLst>
            <a:ext uri="{FF2B5EF4-FFF2-40B4-BE49-F238E27FC236}">
              <a16:creationId xmlns="" xmlns:a16="http://schemas.microsoft.com/office/drawing/2014/main" id="{7DD3E7D4-0802-4388-AFE7-5D0802F30A7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a:extLst>
            <a:ext uri="{FF2B5EF4-FFF2-40B4-BE49-F238E27FC236}">
              <a16:creationId xmlns="" xmlns:a16="http://schemas.microsoft.com/office/drawing/2014/main" id="{16483968-BCF0-40F5-90BB-11153069D7E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a:extLst>
            <a:ext uri="{FF2B5EF4-FFF2-40B4-BE49-F238E27FC236}">
              <a16:creationId xmlns="" xmlns:a16="http://schemas.microsoft.com/office/drawing/2014/main" id="{6C4A889D-BF1C-4942-A934-9EBCB3C966B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a:extLst>
            <a:ext uri="{FF2B5EF4-FFF2-40B4-BE49-F238E27FC236}">
              <a16:creationId xmlns="" xmlns:a16="http://schemas.microsoft.com/office/drawing/2014/main" id="{8DF004BD-74EC-4BE4-9285-B20A62ADAB3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a:extLst>
            <a:ext uri="{FF2B5EF4-FFF2-40B4-BE49-F238E27FC236}">
              <a16:creationId xmlns="" xmlns:a16="http://schemas.microsoft.com/office/drawing/2014/main" id="{1A6CA434-DEB0-435E-8D62-FB8864A6D88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43" name="直線コネクタ 642">
          <a:extLst>
            <a:ext uri="{FF2B5EF4-FFF2-40B4-BE49-F238E27FC236}">
              <a16:creationId xmlns="" xmlns:a16="http://schemas.microsoft.com/office/drawing/2014/main" id="{67332512-4A49-4F8F-B993-A18B4E97344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44" name="テキスト ボックス 643">
          <a:extLst>
            <a:ext uri="{FF2B5EF4-FFF2-40B4-BE49-F238E27FC236}">
              <a16:creationId xmlns="" xmlns:a16="http://schemas.microsoft.com/office/drawing/2014/main" id="{18C6401D-894C-4DC2-8384-66FA6F090943}"/>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5" name="直線コネクタ 644">
          <a:extLst>
            <a:ext uri="{FF2B5EF4-FFF2-40B4-BE49-F238E27FC236}">
              <a16:creationId xmlns="" xmlns:a16="http://schemas.microsoft.com/office/drawing/2014/main" id="{F20258BA-2DB2-4773-A5D4-07F1DA63B23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6" name="テキスト ボックス 645">
          <a:extLst>
            <a:ext uri="{FF2B5EF4-FFF2-40B4-BE49-F238E27FC236}">
              <a16:creationId xmlns="" xmlns:a16="http://schemas.microsoft.com/office/drawing/2014/main" id="{9D442F66-B4AF-4C53-9DB2-045DB3DC4EA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7" name="直線コネクタ 646">
          <a:extLst>
            <a:ext uri="{FF2B5EF4-FFF2-40B4-BE49-F238E27FC236}">
              <a16:creationId xmlns="" xmlns:a16="http://schemas.microsoft.com/office/drawing/2014/main" id="{B46AA0FC-A005-4064-9EA3-5CA54AC5132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8" name="テキスト ボックス 647">
          <a:extLst>
            <a:ext uri="{FF2B5EF4-FFF2-40B4-BE49-F238E27FC236}">
              <a16:creationId xmlns="" xmlns:a16="http://schemas.microsoft.com/office/drawing/2014/main" id="{F2CC5514-CCB1-4242-BB5B-A5752DC31DA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9" name="直線コネクタ 648">
          <a:extLst>
            <a:ext uri="{FF2B5EF4-FFF2-40B4-BE49-F238E27FC236}">
              <a16:creationId xmlns="" xmlns:a16="http://schemas.microsoft.com/office/drawing/2014/main" id="{960D8832-2FB0-4A2B-8A58-4F0D97F322B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0" name="テキスト ボックス 649">
          <a:extLst>
            <a:ext uri="{FF2B5EF4-FFF2-40B4-BE49-F238E27FC236}">
              <a16:creationId xmlns="" xmlns:a16="http://schemas.microsoft.com/office/drawing/2014/main" id="{68B853E8-B3BC-4BF8-AFC0-81D319AD1BC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1" name="直線コネクタ 650">
          <a:extLst>
            <a:ext uri="{FF2B5EF4-FFF2-40B4-BE49-F238E27FC236}">
              <a16:creationId xmlns="" xmlns:a16="http://schemas.microsoft.com/office/drawing/2014/main" id="{C6307B7C-CAE6-42AB-9999-B7AE9288B9A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2" name="テキスト ボックス 651">
          <a:extLst>
            <a:ext uri="{FF2B5EF4-FFF2-40B4-BE49-F238E27FC236}">
              <a16:creationId xmlns="" xmlns:a16="http://schemas.microsoft.com/office/drawing/2014/main" id="{38A0D205-5050-4BFC-88B3-1DC706136418}"/>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3" name="直線コネクタ 652">
          <a:extLst>
            <a:ext uri="{FF2B5EF4-FFF2-40B4-BE49-F238E27FC236}">
              <a16:creationId xmlns="" xmlns:a16="http://schemas.microsoft.com/office/drawing/2014/main" id="{F132CFE1-1B7E-455D-B582-A50FBEBDAF9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4" name="テキスト ボックス 653">
          <a:extLst>
            <a:ext uri="{FF2B5EF4-FFF2-40B4-BE49-F238E27FC236}">
              <a16:creationId xmlns="" xmlns:a16="http://schemas.microsoft.com/office/drawing/2014/main" id="{9E66B961-5E3B-45B7-8FA4-1727CBE9A9E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5" name="【庁舎】&#10;有形固定資産減価償却率グラフ枠">
          <a:extLst>
            <a:ext uri="{FF2B5EF4-FFF2-40B4-BE49-F238E27FC236}">
              <a16:creationId xmlns="" xmlns:a16="http://schemas.microsoft.com/office/drawing/2014/main" id="{6B88F2D3-4D83-4578-A732-1417F3C6DFA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137161</xdr:rowOff>
    </xdr:from>
    <xdr:to>
      <xdr:col>85</xdr:col>
      <xdr:colOff>126364</xdr:colOff>
      <xdr:row>108</xdr:row>
      <xdr:rowOff>76200</xdr:rowOff>
    </xdr:to>
    <xdr:cxnSp macro="">
      <xdr:nvCxnSpPr>
        <xdr:cNvPr id="656" name="直線コネクタ 655">
          <a:extLst>
            <a:ext uri="{FF2B5EF4-FFF2-40B4-BE49-F238E27FC236}">
              <a16:creationId xmlns="" xmlns:a16="http://schemas.microsoft.com/office/drawing/2014/main" id="{E7853186-9120-4D9C-B263-4848560AE660}"/>
            </a:ext>
          </a:extLst>
        </xdr:cNvPr>
        <xdr:cNvCxnSpPr/>
      </xdr:nvCxnSpPr>
      <xdr:spPr>
        <a:xfrm flipV="1">
          <a:off x="16318864" y="171107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340478" cy="259045"/>
    <xdr:sp macro="" textlink="">
      <xdr:nvSpPr>
        <xdr:cNvPr id="657" name="【庁舎】&#10;有形固定資産減価償却率最小値テキスト">
          <a:extLst>
            <a:ext uri="{FF2B5EF4-FFF2-40B4-BE49-F238E27FC236}">
              <a16:creationId xmlns="" xmlns:a16="http://schemas.microsoft.com/office/drawing/2014/main" id="{5EBDD9A9-9624-45F5-98A8-CA5AB98FF970}"/>
            </a:ext>
          </a:extLst>
        </xdr:cNvPr>
        <xdr:cNvSpPr txBox="1"/>
      </xdr:nvSpPr>
      <xdr:spPr>
        <a:xfrm>
          <a:off x="16357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58" name="直線コネクタ 657">
          <a:extLst>
            <a:ext uri="{FF2B5EF4-FFF2-40B4-BE49-F238E27FC236}">
              <a16:creationId xmlns="" xmlns:a16="http://schemas.microsoft.com/office/drawing/2014/main" id="{DAEF3092-7380-476C-A9C0-3BCA09F7BD14}"/>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83838</xdr:rowOff>
    </xdr:from>
    <xdr:ext cx="405111" cy="259045"/>
    <xdr:sp macro="" textlink="">
      <xdr:nvSpPr>
        <xdr:cNvPr id="659" name="【庁舎】&#10;有形固定資産減価償却率最大値テキスト">
          <a:extLst>
            <a:ext uri="{FF2B5EF4-FFF2-40B4-BE49-F238E27FC236}">
              <a16:creationId xmlns="" xmlns:a16="http://schemas.microsoft.com/office/drawing/2014/main" id="{3CB027A3-2DCB-4C6B-8896-4877E8B54660}"/>
            </a:ext>
          </a:extLst>
        </xdr:cNvPr>
        <xdr:cNvSpPr txBox="1"/>
      </xdr:nvSpPr>
      <xdr:spPr>
        <a:xfrm>
          <a:off x="16357600" y="1688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137161</xdr:rowOff>
    </xdr:from>
    <xdr:to>
      <xdr:col>86</xdr:col>
      <xdr:colOff>25400</xdr:colOff>
      <xdr:row>99</xdr:row>
      <xdr:rowOff>137161</xdr:rowOff>
    </xdr:to>
    <xdr:cxnSp macro="">
      <xdr:nvCxnSpPr>
        <xdr:cNvPr id="660" name="直線コネクタ 659">
          <a:extLst>
            <a:ext uri="{FF2B5EF4-FFF2-40B4-BE49-F238E27FC236}">
              <a16:creationId xmlns="" xmlns:a16="http://schemas.microsoft.com/office/drawing/2014/main" id="{CB0ACA05-E026-4A5E-9915-6CEB077FAB2C}"/>
            </a:ext>
          </a:extLst>
        </xdr:cNvPr>
        <xdr:cNvCxnSpPr/>
      </xdr:nvCxnSpPr>
      <xdr:spPr>
        <a:xfrm>
          <a:off x="16230600" y="1711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51452</xdr:rowOff>
    </xdr:from>
    <xdr:ext cx="405111" cy="259045"/>
    <xdr:sp macro="" textlink="">
      <xdr:nvSpPr>
        <xdr:cNvPr id="661" name="【庁舎】&#10;有形固定資産減価償却率平均値テキスト">
          <a:extLst>
            <a:ext uri="{FF2B5EF4-FFF2-40B4-BE49-F238E27FC236}">
              <a16:creationId xmlns="" xmlns:a16="http://schemas.microsoft.com/office/drawing/2014/main" id="{1AEA9A95-83DE-4499-B3FB-A2AC623040F9}"/>
            </a:ext>
          </a:extLst>
        </xdr:cNvPr>
        <xdr:cNvSpPr txBox="1"/>
      </xdr:nvSpPr>
      <xdr:spPr>
        <a:xfrm>
          <a:off x="16357600" y="1771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73025</xdr:rowOff>
    </xdr:from>
    <xdr:to>
      <xdr:col>85</xdr:col>
      <xdr:colOff>177800</xdr:colOff>
      <xdr:row>104</xdr:row>
      <xdr:rowOff>3175</xdr:rowOff>
    </xdr:to>
    <xdr:sp macro="" textlink="">
      <xdr:nvSpPr>
        <xdr:cNvPr id="662" name="フローチャート: 判断 661">
          <a:extLst>
            <a:ext uri="{FF2B5EF4-FFF2-40B4-BE49-F238E27FC236}">
              <a16:creationId xmlns="" xmlns:a16="http://schemas.microsoft.com/office/drawing/2014/main" id="{12EDE2F3-46FF-443E-9016-D3213EAA3F6E}"/>
            </a:ext>
          </a:extLst>
        </xdr:cNvPr>
        <xdr:cNvSpPr/>
      </xdr:nvSpPr>
      <xdr:spPr>
        <a:xfrm>
          <a:off x="16268700" y="1773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124461</xdr:rowOff>
    </xdr:from>
    <xdr:to>
      <xdr:col>81</xdr:col>
      <xdr:colOff>101600</xdr:colOff>
      <xdr:row>104</xdr:row>
      <xdr:rowOff>54611</xdr:rowOff>
    </xdr:to>
    <xdr:sp macro="" textlink="">
      <xdr:nvSpPr>
        <xdr:cNvPr id="663" name="フローチャート: 判断 662">
          <a:extLst>
            <a:ext uri="{FF2B5EF4-FFF2-40B4-BE49-F238E27FC236}">
              <a16:creationId xmlns="" xmlns:a16="http://schemas.microsoft.com/office/drawing/2014/main" id="{27FBEA0B-BB4B-4106-B646-2B37203410A4}"/>
            </a:ext>
          </a:extLst>
        </xdr:cNvPr>
        <xdr:cNvSpPr/>
      </xdr:nvSpPr>
      <xdr:spPr>
        <a:xfrm>
          <a:off x="15430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45738</xdr:rowOff>
    </xdr:from>
    <xdr:ext cx="405111" cy="259045"/>
    <xdr:sp macro="" textlink="">
      <xdr:nvSpPr>
        <xdr:cNvPr id="664" name="n_1aveValue【庁舎】&#10;有形固定資産減価償却率">
          <a:extLst>
            <a:ext uri="{FF2B5EF4-FFF2-40B4-BE49-F238E27FC236}">
              <a16:creationId xmlns="" xmlns:a16="http://schemas.microsoft.com/office/drawing/2014/main" id="{F18601AB-42C3-4CBA-9CB2-B15E7EAFBAA1}"/>
            </a:ext>
          </a:extLst>
        </xdr:cNvPr>
        <xdr:cNvSpPr txBox="1"/>
      </xdr:nvSpPr>
      <xdr:spPr>
        <a:xfrm>
          <a:off x="152660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143511</xdr:rowOff>
    </xdr:from>
    <xdr:to>
      <xdr:col>76</xdr:col>
      <xdr:colOff>165100</xdr:colOff>
      <xdr:row>103</xdr:row>
      <xdr:rowOff>73661</xdr:rowOff>
    </xdr:to>
    <xdr:sp macro="" textlink="">
      <xdr:nvSpPr>
        <xdr:cNvPr id="665" name="フローチャート: 判断 664">
          <a:extLst>
            <a:ext uri="{FF2B5EF4-FFF2-40B4-BE49-F238E27FC236}">
              <a16:creationId xmlns="" xmlns:a16="http://schemas.microsoft.com/office/drawing/2014/main" id="{FAC77AB8-5D99-4D96-827E-410CFF1BBAA2}"/>
            </a:ext>
          </a:extLst>
        </xdr:cNvPr>
        <xdr:cNvSpPr/>
      </xdr:nvSpPr>
      <xdr:spPr>
        <a:xfrm>
          <a:off x="14541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64788</xdr:rowOff>
    </xdr:from>
    <xdr:ext cx="405111" cy="259045"/>
    <xdr:sp macro="" textlink="">
      <xdr:nvSpPr>
        <xdr:cNvPr id="666" name="n_2aveValue【庁舎】&#10;有形固定資産減価償却率">
          <a:extLst>
            <a:ext uri="{FF2B5EF4-FFF2-40B4-BE49-F238E27FC236}">
              <a16:creationId xmlns="" xmlns:a16="http://schemas.microsoft.com/office/drawing/2014/main" id="{A072EA0B-A2B8-49DB-8EB0-B1D9C8582238}"/>
            </a:ext>
          </a:extLst>
        </xdr:cNvPr>
        <xdr:cNvSpPr txBox="1"/>
      </xdr:nvSpPr>
      <xdr:spPr>
        <a:xfrm>
          <a:off x="14389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101</xdr:row>
      <xdr:rowOff>97789</xdr:rowOff>
    </xdr:from>
    <xdr:to>
      <xdr:col>72</xdr:col>
      <xdr:colOff>38100</xdr:colOff>
      <xdr:row>102</xdr:row>
      <xdr:rowOff>27939</xdr:rowOff>
    </xdr:to>
    <xdr:sp macro="" textlink="">
      <xdr:nvSpPr>
        <xdr:cNvPr id="667" name="フローチャート: 判断 666">
          <a:extLst>
            <a:ext uri="{FF2B5EF4-FFF2-40B4-BE49-F238E27FC236}">
              <a16:creationId xmlns="" xmlns:a16="http://schemas.microsoft.com/office/drawing/2014/main" id="{2722633F-BE95-45F3-A15D-06417D77427E}"/>
            </a:ext>
          </a:extLst>
        </xdr:cNvPr>
        <xdr:cNvSpPr/>
      </xdr:nvSpPr>
      <xdr:spPr>
        <a:xfrm>
          <a:off x="13652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19066</xdr:rowOff>
    </xdr:from>
    <xdr:ext cx="405111" cy="259045"/>
    <xdr:sp macro="" textlink="">
      <xdr:nvSpPr>
        <xdr:cNvPr id="668" name="n_3aveValue【庁舎】&#10;有形固定資産減価償却率">
          <a:extLst>
            <a:ext uri="{FF2B5EF4-FFF2-40B4-BE49-F238E27FC236}">
              <a16:creationId xmlns="" xmlns:a16="http://schemas.microsoft.com/office/drawing/2014/main" id="{A73FF693-4E31-4191-AC7A-0D504B21D35E}"/>
            </a:ext>
          </a:extLst>
        </xdr:cNvPr>
        <xdr:cNvSpPr txBox="1"/>
      </xdr:nvSpPr>
      <xdr:spPr>
        <a:xfrm>
          <a:off x="13500744" y="1750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69" name="テキスト ボックス 668">
          <a:extLst>
            <a:ext uri="{FF2B5EF4-FFF2-40B4-BE49-F238E27FC236}">
              <a16:creationId xmlns="" xmlns:a16="http://schemas.microsoft.com/office/drawing/2014/main" id="{4026BB49-8F67-4B28-9F0A-7EBF70EC10C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a:extLst>
            <a:ext uri="{FF2B5EF4-FFF2-40B4-BE49-F238E27FC236}">
              <a16:creationId xmlns="" xmlns:a16="http://schemas.microsoft.com/office/drawing/2014/main" id="{6DB76CB1-EE7D-418B-9CB5-5BFB63A419E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a:extLst>
            <a:ext uri="{FF2B5EF4-FFF2-40B4-BE49-F238E27FC236}">
              <a16:creationId xmlns="" xmlns:a16="http://schemas.microsoft.com/office/drawing/2014/main" id="{37ADB012-0F84-43D6-95D6-B61CACFDF79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a:extLst>
            <a:ext uri="{FF2B5EF4-FFF2-40B4-BE49-F238E27FC236}">
              <a16:creationId xmlns="" xmlns:a16="http://schemas.microsoft.com/office/drawing/2014/main" id="{70C6E0CB-5031-4CCC-B670-8EE19081965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a:extLst>
            <a:ext uri="{FF2B5EF4-FFF2-40B4-BE49-F238E27FC236}">
              <a16:creationId xmlns="" xmlns:a16="http://schemas.microsoft.com/office/drawing/2014/main" id="{FAC19274-477F-4EB6-8E16-1EE83AE5C07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50164</xdr:rowOff>
    </xdr:from>
    <xdr:to>
      <xdr:col>81</xdr:col>
      <xdr:colOff>101600</xdr:colOff>
      <xdr:row>100</xdr:row>
      <xdr:rowOff>151764</xdr:rowOff>
    </xdr:to>
    <xdr:sp macro="" textlink="">
      <xdr:nvSpPr>
        <xdr:cNvPr id="674" name="楕円 673">
          <a:extLst>
            <a:ext uri="{FF2B5EF4-FFF2-40B4-BE49-F238E27FC236}">
              <a16:creationId xmlns="" xmlns:a16="http://schemas.microsoft.com/office/drawing/2014/main" id="{5E4567E9-CD13-4322-BA1C-4F2CC7BF7FF9}"/>
            </a:ext>
          </a:extLst>
        </xdr:cNvPr>
        <xdr:cNvSpPr/>
      </xdr:nvSpPr>
      <xdr:spPr>
        <a:xfrm>
          <a:off x="15430500" y="1719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84455</xdr:rowOff>
    </xdr:from>
    <xdr:to>
      <xdr:col>76</xdr:col>
      <xdr:colOff>165100</xdr:colOff>
      <xdr:row>101</xdr:row>
      <xdr:rowOff>14605</xdr:rowOff>
    </xdr:to>
    <xdr:sp macro="" textlink="">
      <xdr:nvSpPr>
        <xdr:cNvPr id="675" name="楕円 674">
          <a:extLst>
            <a:ext uri="{FF2B5EF4-FFF2-40B4-BE49-F238E27FC236}">
              <a16:creationId xmlns="" xmlns:a16="http://schemas.microsoft.com/office/drawing/2014/main" id="{55D97FCE-2E54-49B0-B983-72E61F466B4F}"/>
            </a:ext>
          </a:extLst>
        </xdr:cNvPr>
        <xdr:cNvSpPr/>
      </xdr:nvSpPr>
      <xdr:spPr>
        <a:xfrm>
          <a:off x="14541500" y="1722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100964</xdr:rowOff>
    </xdr:from>
    <xdr:to>
      <xdr:col>81</xdr:col>
      <xdr:colOff>50800</xdr:colOff>
      <xdr:row>100</xdr:row>
      <xdr:rowOff>135255</xdr:rowOff>
    </xdr:to>
    <xdr:cxnSp macro="">
      <xdr:nvCxnSpPr>
        <xdr:cNvPr id="676" name="直線コネクタ 675">
          <a:extLst>
            <a:ext uri="{FF2B5EF4-FFF2-40B4-BE49-F238E27FC236}">
              <a16:creationId xmlns="" xmlns:a16="http://schemas.microsoft.com/office/drawing/2014/main" id="{62DAF578-3AF9-4009-A198-F3B17147948A}"/>
            </a:ext>
          </a:extLst>
        </xdr:cNvPr>
        <xdr:cNvCxnSpPr/>
      </xdr:nvCxnSpPr>
      <xdr:spPr>
        <a:xfrm flipV="1">
          <a:off x="14592300" y="172459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141605</xdr:rowOff>
    </xdr:from>
    <xdr:to>
      <xdr:col>72</xdr:col>
      <xdr:colOff>38100</xdr:colOff>
      <xdr:row>101</xdr:row>
      <xdr:rowOff>71755</xdr:rowOff>
    </xdr:to>
    <xdr:sp macro="" textlink="">
      <xdr:nvSpPr>
        <xdr:cNvPr id="677" name="楕円 676">
          <a:extLst>
            <a:ext uri="{FF2B5EF4-FFF2-40B4-BE49-F238E27FC236}">
              <a16:creationId xmlns="" xmlns:a16="http://schemas.microsoft.com/office/drawing/2014/main" id="{2BE598A2-4B4C-4207-9B1A-E4341C0E6E3F}"/>
            </a:ext>
          </a:extLst>
        </xdr:cNvPr>
        <xdr:cNvSpPr/>
      </xdr:nvSpPr>
      <xdr:spPr>
        <a:xfrm>
          <a:off x="13652500" y="1728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135255</xdr:rowOff>
    </xdr:from>
    <xdr:to>
      <xdr:col>76</xdr:col>
      <xdr:colOff>114300</xdr:colOff>
      <xdr:row>101</xdr:row>
      <xdr:rowOff>20955</xdr:rowOff>
    </xdr:to>
    <xdr:cxnSp macro="">
      <xdr:nvCxnSpPr>
        <xdr:cNvPr id="678" name="直線コネクタ 677">
          <a:extLst>
            <a:ext uri="{FF2B5EF4-FFF2-40B4-BE49-F238E27FC236}">
              <a16:creationId xmlns="" xmlns:a16="http://schemas.microsoft.com/office/drawing/2014/main" id="{5A3682D8-D0CB-4E69-A604-ADBE46198017}"/>
            </a:ext>
          </a:extLst>
        </xdr:cNvPr>
        <xdr:cNvCxnSpPr/>
      </xdr:nvCxnSpPr>
      <xdr:spPr>
        <a:xfrm flipV="1">
          <a:off x="13703300" y="172802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168291</xdr:rowOff>
    </xdr:from>
    <xdr:ext cx="405111" cy="259045"/>
    <xdr:sp macro="" textlink="">
      <xdr:nvSpPr>
        <xdr:cNvPr id="679" name="n_1mainValue【庁舎】&#10;有形固定資産減価償却率">
          <a:extLst>
            <a:ext uri="{FF2B5EF4-FFF2-40B4-BE49-F238E27FC236}">
              <a16:creationId xmlns="" xmlns:a16="http://schemas.microsoft.com/office/drawing/2014/main" id="{A313FCD9-DA6D-418F-878D-883BD1096C85}"/>
            </a:ext>
          </a:extLst>
        </xdr:cNvPr>
        <xdr:cNvSpPr txBox="1"/>
      </xdr:nvSpPr>
      <xdr:spPr>
        <a:xfrm>
          <a:off x="15266044" y="1697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31132</xdr:rowOff>
    </xdr:from>
    <xdr:ext cx="405111" cy="259045"/>
    <xdr:sp macro="" textlink="">
      <xdr:nvSpPr>
        <xdr:cNvPr id="680" name="n_2mainValue【庁舎】&#10;有形固定資産減価償却率">
          <a:extLst>
            <a:ext uri="{FF2B5EF4-FFF2-40B4-BE49-F238E27FC236}">
              <a16:creationId xmlns="" xmlns:a16="http://schemas.microsoft.com/office/drawing/2014/main" id="{0A531EAF-22CB-41B9-AAEC-CD5260CC3F9A}"/>
            </a:ext>
          </a:extLst>
        </xdr:cNvPr>
        <xdr:cNvSpPr txBox="1"/>
      </xdr:nvSpPr>
      <xdr:spPr>
        <a:xfrm>
          <a:off x="14389744" y="1700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88282</xdr:rowOff>
    </xdr:from>
    <xdr:ext cx="405111" cy="259045"/>
    <xdr:sp macro="" textlink="">
      <xdr:nvSpPr>
        <xdr:cNvPr id="681" name="n_3mainValue【庁舎】&#10;有形固定資産減価償却率">
          <a:extLst>
            <a:ext uri="{FF2B5EF4-FFF2-40B4-BE49-F238E27FC236}">
              <a16:creationId xmlns="" xmlns:a16="http://schemas.microsoft.com/office/drawing/2014/main" id="{17D44839-89B3-4C63-B01B-DFAD3DB40FD0}"/>
            </a:ext>
          </a:extLst>
        </xdr:cNvPr>
        <xdr:cNvSpPr txBox="1"/>
      </xdr:nvSpPr>
      <xdr:spPr>
        <a:xfrm>
          <a:off x="13500744" y="1706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2" name="正方形/長方形 681">
          <a:extLst>
            <a:ext uri="{FF2B5EF4-FFF2-40B4-BE49-F238E27FC236}">
              <a16:creationId xmlns="" xmlns:a16="http://schemas.microsoft.com/office/drawing/2014/main" id="{6F274FA5-40E1-4974-A09E-0D7003029D5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3" name="正方形/長方形 682">
          <a:extLst>
            <a:ext uri="{FF2B5EF4-FFF2-40B4-BE49-F238E27FC236}">
              <a16:creationId xmlns="" xmlns:a16="http://schemas.microsoft.com/office/drawing/2014/main" id="{7627A987-CAF0-4D04-89F2-513E00DCCC4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4" name="正方形/長方形 683">
          <a:extLst>
            <a:ext uri="{FF2B5EF4-FFF2-40B4-BE49-F238E27FC236}">
              <a16:creationId xmlns="" xmlns:a16="http://schemas.microsoft.com/office/drawing/2014/main" id="{2D2FB86F-803F-4A61-809E-3062E1ADE01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5" name="正方形/長方形 684">
          <a:extLst>
            <a:ext uri="{FF2B5EF4-FFF2-40B4-BE49-F238E27FC236}">
              <a16:creationId xmlns="" xmlns:a16="http://schemas.microsoft.com/office/drawing/2014/main" id="{4502E95A-E494-45B0-BDAE-28E52C79293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6" name="正方形/長方形 685">
          <a:extLst>
            <a:ext uri="{FF2B5EF4-FFF2-40B4-BE49-F238E27FC236}">
              <a16:creationId xmlns="" xmlns:a16="http://schemas.microsoft.com/office/drawing/2014/main" id="{F1ECF8A2-BE35-4D10-907E-D5C4D721C8D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7" name="正方形/長方形 686">
          <a:extLst>
            <a:ext uri="{FF2B5EF4-FFF2-40B4-BE49-F238E27FC236}">
              <a16:creationId xmlns="" xmlns:a16="http://schemas.microsoft.com/office/drawing/2014/main" id="{667A6837-4FED-417E-AE5F-228D907506B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8" name="正方形/長方形 687">
          <a:extLst>
            <a:ext uri="{FF2B5EF4-FFF2-40B4-BE49-F238E27FC236}">
              <a16:creationId xmlns="" xmlns:a16="http://schemas.microsoft.com/office/drawing/2014/main" id="{3CFD75AE-D75A-4B21-B5BC-DB6E344A0E6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9" name="正方形/長方形 688">
          <a:extLst>
            <a:ext uri="{FF2B5EF4-FFF2-40B4-BE49-F238E27FC236}">
              <a16:creationId xmlns="" xmlns:a16="http://schemas.microsoft.com/office/drawing/2014/main" id="{79F5129B-4986-42B2-9400-D13E71C5BF8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0" name="テキスト ボックス 689">
          <a:extLst>
            <a:ext uri="{FF2B5EF4-FFF2-40B4-BE49-F238E27FC236}">
              <a16:creationId xmlns="" xmlns:a16="http://schemas.microsoft.com/office/drawing/2014/main" id="{CC6F5F39-E1F0-4BD1-A0FE-261CB16C7B8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1" name="直線コネクタ 690">
          <a:extLst>
            <a:ext uri="{FF2B5EF4-FFF2-40B4-BE49-F238E27FC236}">
              <a16:creationId xmlns="" xmlns:a16="http://schemas.microsoft.com/office/drawing/2014/main" id="{D4E77DAF-6208-4AF6-9685-2E6D028A494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92" name="直線コネクタ 691">
          <a:extLst>
            <a:ext uri="{FF2B5EF4-FFF2-40B4-BE49-F238E27FC236}">
              <a16:creationId xmlns="" xmlns:a16="http://schemas.microsoft.com/office/drawing/2014/main" id="{DEE3CBB0-33DA-4400-B5A4-DB3CFE037189}"/>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93" name="テキスト ボックス 692">
          <a:extLst>
            <a:ext uri="{FF2B5EF4-FFF2-40B4-BE49-F238E27FC236}">
              <a16:creationId xmlns="" xmlns:a16="http://schemas.microsoft.com/office/drawing/2014/main" id="{3046C245-9564-4F39-BCF1-5ADEA212A25D}"/>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94" name="直線コネクタ 693">
          <a:extLst>
            <a:ext uri="{FF2B5EF4-FFF2-40B4-BE49-F238E27FC236}">
              <a16:creationId xmlns="" xmlns:a16="http://schemas.microsoft.com/office/drawing/2014/main" id="{0D1BDD9F-2E53-493C-8295-0F028085E65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95" name="テキスト ボックス 694">
          <a:extLst>
            <a:ext uri="{FF2B5EF4-FFF2-40B4-BE49-F238E27FC236}">
              <a16:creationId xmlns="" xmlns:a16="http://schemas.microsoft.com/office/drawing/2014/main" id="{F3D593A8-04F4-49EA-A161-8C643BBDB1C3}"/>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96" name="直線コネクタ 695">
          <a:extLst>
            <a:ext uri="{FF2B5EF4-FFF2-40B4-BE49-F238E27FC236}">
              <a16:creationId xmlns="" xmlns:a16="http://schemas.microsoft.com/office/drawing/2014/main" id="{5D9E3AAE-1D0E-402D-A38F-1509E8CE6F0A}"/>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97" name="テキスト ボックス 696">
          <a:extLst>
            <a:ext uri="{FF2B5EF4-FFF2-40B4-BE49-F238E27FC236}">
              <a16:creationId xmlns="" xmlns:a16="http://schemas.microsoft.com/office/drawing/2014/main" id="{608D895F-9FA5-4FED-B193-D1CBAA61CC6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98" name="直線コネクタ 697">
          <a:extLst>
            <a:ext uri="{FF2B5EF4-FFF2-40B4-BE49-F238E27FC236}">
              <a16:creationId xmlns="" xmlns:a16="http://schemas.microsoft.com/office/drawing/2014/main" id="{D2CCDDE8-EBD2-4910-89C5-389977C98D5E}"/>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99" name="テキスト ボックス 698">
          <a:extLst>
            <a:ext uri="{FF2B5EF4-FFF2-40B4-BE49-F238E27FC236}">
              <a16:creationId xmlns="" xmlns:a16="http://schemas.microsoft.com/office/drawing/2014/main" id="{3A2ADB02-6134-45A5-8772-7DE3CC8205A3}"/>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0" name="直線コネクタ 699">
          <a:extLst>
            <a:ext uri="{FF2B5EF4-FFF2-40B4-BE49-F238E27FC236}">
              <a16:creationId xmlns="" xmlns:a16="http://schemas.microsoft.com/office/drawing/2014/main" id="{51908AB8-FCB1-4B41-9EB0-4B6D56C120C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1" name="テキスト ボックス 700">
          <a:extLst>
            <a:ext uri="{FF2B5EF4-FFF2-40B4-BE49-F238E27FC236}">
              <a16:creationId xmlns="" xmlns:a16="http://schemas.microsoft.com/office/drawing/2014/main" id="{E5C4DE95-CA90-48D3-8698-2BD10B1821B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2" name="【庁舎】&#10;一人当たり面積グラフ枠">
          <a:extLst>
            <a:ext uri="{FF2B5EF4-FFF2-40B4-BE49-F238E27FC236}">
              <a16:creationId xmlns="" xmlns:a16="http://schemas.microsoft.com/office/drawing/2014/main" id="{C810CEDF-C123-4343-BDE2-4A0EA4841A4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107</xdr:row>
      <xdr:rowOff>96774</xdr:rowOff>
    </xdr:to>
    <xdr:cxnSp macro="">
      <xdr:nvCxnSpPr>
        <xdr:cNvPr id="703" name="直線コネクタ 702">
          <a:extLst>
            <a:ext uri="{FF2B5EF4-FFF2-40B4-BE49-F238E27FC236}">
              <a16:creationId xmlns="" xmlns:a16="http://schemas.microsoft.com/office/drawing/2014/main" id="{25415316-E82E-4F22-AE44-88C212C61FF4}"/>
            </a:ext>
          </a:extLst>
        </xdr:cNvPr>
        <xdr:cNvCxnSpPr/>
      </xdr:nvCxnSpPr>
      <xdr:spPr>
        <a:xfrm flipV="1">
          <a:off x="22160864" y="1737207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704" name="【庁舎】&#10;一人当たり面積最小値テキスト">
          <a:extLst>
            <a:ext uri="{FF2B5EF4-FFF2-40B4-BE49-F238E27FC236}">
              <a16:creationId xmlns="" xmlns:a16="http://schemas.microsoft.com/office/drawing/2014/main" id="{38D09076-EB1A-4B3B-A028-41DBC836A7F8}"/>
            </a:ext>
          </a:extLst>
        </xdr:cNvPr>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705" name="直線コネクタ 704">
          <a:extLst>
            <a:ext uri="{FF2B5EF4-FFF2-40B4-BE49-F238E27FC236}">
              <a16:creationId xmlns="" xmlns:a16="http://schemas.microsoft.com/office/drawing/2014/main" id="{410D7885-3967-4D4B-B42F-6D9543D5479B}"/>
            </a:ext>
          </a:extLst>
        </xdr:cNvPr>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706" name="【庁舎】&#10;一人当たり面積最大値テキスト">
          <a:extLst>
            <a:ext uri="{FF2B5EF4-FFF2-40B4-BE49-F238E27FC236}">
              <a16:creationId xmlns="" xmlns:a16="http://schemas.microsoft.com/office/drawing/2014/main" id="{5E81DB4B-BE87-4D06-B14D-63FF64A86AEE}"/>
            </a:ext>
          </a:extLst>
        </xdr:cNvPr>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707" name="直線コネクタ 706">
          <a:extLst>
            <a:ext uri="{FF2B5EF4-FFF2-40B4-BE49-F238E27FC236}">
              <a16:creationId xmlns="" xmlns:a16="http://schemas.microsoft.com/office/drawing/2014/main" id="{6F00FD24-7418-4624-8569-01911E6C5555}"/>
            </a:ext>
          </a:extLst>
        </xdr:cNvPr>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76979</xdr:rowOff>
    </xdr:from>
    <xdr:ext cx="469744" cy="259045"/>
    <xdr:sp macro="" textlink="">
      <xdr:nvSpPr>
        <xdr:cNvPr id="708" name="【庁舎】&#10;一人当たり面積平均値テキスト">
          <a:extLst>
            <a:ext uri="{FF2B5EF4-FFF2-40B4-BE49-F238E27FC236}">
              <a16:creationId xmlns="" xmlns:a16="http://schemas.microsoft.com/office/drawing/2014/main" id="{A538AEE4-518F-4C89-AFCC-B33631656537}"/>
            </a:ext>
          </a:extLst>
        </xdr:cNvPr>
        <xdr:cNvSpPr txBox="1"/>
      </xdr:nvSpPr>
      <xdr:spPr>
        <a:xfrm>
          <a:off x="22199600" y="1790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98552</xdr:rowOff>
    </xdr:from>
    <xdr:to>
      <xdr:col>116</xdr:col>
      <xdr:colOff>114300</xdr:colOff>
      <xdr:row>105</xdr:row>
      <xdr:rowOff>28702</xdr:rowOff>
    </xdr:to>
    <xdr:sp macro="" textlink="">
      <xdr:nvSpPr>
        <xdr:cNvPr id="709" name="フローチャート: 判断 708">
          <a:extLst>
            <a:ext uri="{FF2B5EF4-FFF2-40B4-BE49-F238E27FC236}">
              <a16:creationId xmlns="" xmlns:a16="http://schemas.microsoft.com/office/drawing/2014/main" id="{0DEB3F7D-926A-4373-BB40-F6AE9D49A230}"/>
            </a:ext>
          </a:extLst>
        </xdr:cNvPr>
        <xdr:cNvSpPr/>
      </xdr:nvSpPr>
      <xdr:spPr>
        <a:xfrm>
          <a:off x="22110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80263</xdr:rowOff>
    </xdr:from>
    <xdr:to>
      <xdr:col>112</xdr:col>
      <xdr:colOff>38100</xdr:colOff>
      <xdr:row>105</xdr:row>
      <xdr:rowOff>10413</xdr:rowOff>
    </xdr:to>
    <xdr:sp macro="" textlink="">
      <xdr:nvSpPr>
        <xdr:cNvPr id="710" name="フローチャート: 判断 709">
          <a:extLst>
            <a:ext uri="{FF2B5EF4-FFF2-40B4-BE49-F238E27FC236}">
              <a16:creationId xmlns="" xmlns:a16="http://schemas.microsoft.com/office/drawing/2014/main" id="{A9BBDD54-D192-45AA-A770-19B41DFA0204}"/>
            </a:ext>
          </a:extLst>
        </xdr:cNvPr>
        <xdr:cNvSpPr/>
      </xdr:nvSpPr>
      <xdr:spPr>
        <a:xfrm>
          <a:off x="21272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26940</xdr:rowOff>
    </xdr:from>
    <xdr:ext cx="469744" cy="259045"/>
    <xdr:sp macro="" textlink="">
      <xdr:nvSpPr>
        <xdr:cNvPr id="711" name="n_1aveValue【庁舎】&#10;一人当たり面積">
          <a:extLst>
            <a:ext uri="{FF2B5EF4-FFF2-40B4-BE49-F238E27FC236}">
              <a16:creationId xmlns="" xmlns:a16="http://schemas.microsoft.com/office/drawing/2014/main" id="{AAA08030-E263-4E5A-8F5B-A820C7C6C5D3}"/>
            </a:ext>
          </a:extLst>
        </xdr:cNvPr>
        <xdr:cNvSpPr txBox="1"/>
      </xdr:nvSpPr>
      <xdr:spPr>
        <a:xfrm>
          <a:off x="210757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84837</xdr:rowOff>
    </xdr:from>
    <xdr:to>
      <xdr:col>107</xdr:col>
      <xdr:colOff>101600</xdr:colOff>
      <xdr:row>105</xdr:row>
      <xdr:rowOff>14987</xdr:rowOff>
    </xdr:to>
    <xdr:sp macro="" textlink="">
      <xdr:nvSpPr>
        <xdr:cNvPr id="712" name="フローチャート: 判断 711">
          <a:extLst>
            <a:ext uri="{FF2B5EF4-FFF2-40B4-BE49-F238E27FC236}">
              <a16:creationId xmlns="" xmlns:a16="http://schemas.microsoft.com/office/drawing/2014/main" id="{F3BEF0E1-3AD9-419B-B220-489EAC7B3B51}"/>
            </a:ext>
          </a:extLst>
        </xdr:cNvPr>
        <xdr:cNvSpPr/>
      </xdr:nvSpPr>
      <xdr:spPr>
        <a:xfrm>
          <a:off x="20383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31514</xdr:rowOff>
    </xdr:from>
    <xdr:ext cx="469744" cy="259045"/>
    <xdr:sp macro="" textlink="">
      <xdr:nvSpPr>
        <xdr:cNvPr id="713" name="n_2aveValue【庁舎】&#10;一人当たり面積">
          <a:extLst>
            <a:ext uri="{FF2B5EF4-FFF2-40B4-BE49-F238E27FC236}">
              <a16:creationId xmlns="" xmlns:a16="http://schemas.microsoft.com/office/drawing/2014/main" id="{6A028E7E-5FC2-4900-A68D-F5E39348F17B}"/>
            </a:ext>
          </a:extLst>
        </xdr:cNvPr>
        <xdr:cNvSpPr txBox="1"/>
      </xdr:nvSpPr>
      <xdr:spPr>
        <a:xfrm>
          <a:off x="20199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27687</xdr:rowOff>
    </xdr:from>
    <xdr:to>
      <xdr:col>102</xdr:col>
      <xdr:colOff>165100</xdr:colOff>
      <xdr:row>105</xdr:row>
      <xdr:rowOff>129287</xdr:rowOff>
    </xdr:to>
    <xdr:sp macro="" textlink="">
      <xdr:nvSpPr>
        <xdr:cNvPr id="714" name="フローチャート: 判断 713">
          <a:extLst>
            <a:ext uri="{FF2B5EF4-FFF2-40B4-BE49-F238E27FC236}">
              <a16:creationId xmlns="" xmlns:a16="http://schemas.microsoft.com/office/drawing/2014/main" id="{B9F1D112-AF04-4FBC-B67D-7CFD61D2BB60}"/>
            </a:ext>
          </a:extLst>
        </xdr:cNvPr>
        <xdr:cNvSpPr/>
      </xdr:nvSpPr>
      <xdr:spPr>
        <a:xfrm>
          <a:off x="19494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120414</xdr:rowOff>
    </xdr:from>
    <xdr:ext cx="469744" cy="259045"/>
    <xdr:sp macro="" textlink="">
      <xdr:nvSpPr>
        <xdr:cNvPr id="715" name="n_3aveValue【庁舎】&#10;一人当たり面積">
          <a:extLst>
            <a:ext uri="{FF2B5EF4-FFF2-40B4-BE49-F238E27FC236}">
              <a16:creationId xmlns="" xmlns:a16="http://schemas.microsoft.com/office/drawing/2014/main" id="{246B0D21-F139-43FC-91E0-9A41A67374EC}"/>
            </a:ext>
          </a:extLst>
        </xdr:cNvPr>
        <xdr:cNvSpPr txBox="1"/>
      </xdr:nvSpPr>
      <xdr:spPr>
        <a:xfrm>
          <a:off x="19310427" y="181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16" name="テキスト ボックス 715">
          <a:extLst>
            <a:ext uri="{FF2B5EF4-FFF2-40B4-BE49-F238E27FC236}">
              <a16:creationId xmlns="" xmlns:a16="http://schemas.microsoft.com/office/drawing/2014/main" id="{7D6D4252-67F5-4503-AB6B-AA9180FF41B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7" name="テキスト ボックス 716">
          <a:extLst>
            <a:ext uri="{FF2B5EF4-FFF2-40B4-BE49-F238E27FC236}">
              <a16:creationId xmlns="" xmlns:a16="http://schemas.microsoft.com/office/drawing/2014/main" id="{2B7D40AE-5EF6-4599-97A9-167CE2D0108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8" name="テキスト ボックス 717">
          <a:extLst>
            <a:ext uri="{FF2B5EF4-FFF2-40B4-BE49-F238E27FC236}">
              <a16:creationId xmlns="" xmlns:a16="http://schemas.microsoft.com/office/drawing/2014/main" id="{69944B67-3C7E-411B-A6E3-28017A2B3F5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9" name="テキスト ボックス 718">
          <a:extLst>
            <a:ext uri="{FF2B5EF4-FFF2-40B4-BE49-F238E27FC236}">
              <a16:creationId xmlns="" xmlns:a16="http://schemas.microsoft.com/office/drawing/2014/main" id="{48AAD51B-315C-4954-85C7-4393C8FC8D2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0" name="テキスト ボックス 719">
          <a:extLst>
            <a:ext uri="{FF2B5EF4-FFF2-40B4-BE49-F238E27FC236}">
              <a16:creationId xmlns="" xmlns:a16="http://schemas.microsoft.com/office/drawing/2014/main" id="{2C2039C7-1B25-4E3F-A152-9C608C55FD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93980</xdr:rowOff>
    </xdr:from>
    <xdr:to>
      <xdr:col>112</xdr:col>
      <xdr:colOff>38100</xdr:colOff>
      <xdr:row>105</xdr:row>
      <xdr:rowOff>24130</xdr:rowOff>
    </xdr:to>
    <xdr:sp macro="" textlink="">
      <xdr:nvSpPr>
        <xdr:cNvPr id="721" name="楕円 720">
          <a:extLst>
            <a:ext uri="{FF2B5EF4-FFF2-40B4-BE49-F238E27FC236}">
              <a16:creationId xmlns="" xmlns:a16="http://schemas.microsoft.com/office/drawing/2014/main" id="{71F1CFEF-B9E4-4EEE-A1FB-578A14E81392}"/>
            </a:ext>
          </a:extLst>
        </xdr:cNvPr>
        <xdr:cNvSpPr/>
      </xdr:nvSpPr>
      <xdr:spPr>
        <a:xfrm>
          <a:off x="2127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107696</xdr:rowOff>
    </xdr:from>
    <xdr:to>
      <xdr:col>107</xdr:col>
      <xdr:colOff>101600</xdr:colOff>
      <xdr:row>105</xdr:row>
      <xdr:rowOff>37846</xdr:rowOff>
    </xdr:to>
    <xdr:sp macro="" textlink="">
      <xdr:nvSpPr>
        <xdr:cNvPr id="722" name="楕円 721">
          <a:extLst>
            <a:ext uri="{FF2B5EF4-FFF2-40B4-BE49-F238E27FC236}">
              <a16:creationId xmlns="" xmlns:a16="http://schemas.microsoft.com/office/drawing/2014/main" id="{BE083EA0-8692-43E7-A6C0-7C3F45A2E55D}"/>
            </a:ext>
          </a:extLst>
        </xdr:cNvPr>
        <xdr:cNvSpPr/>
      </xdr:nvSpPr>
      <xdr:spPr>
        <a:xfrm>
          <a:off x="20383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144780</xdr:rowOff>
    </xdr:from>
    <xdr:to>
      <xdr:col>111</xdr:col>
      <xdr:colOff>177800</xdr:colOff>
      <xdr:row>104</xdr:row>
      <xdr:rowOff>158496</xdr:rowOff>
    </xdr:to>
    <xdr:cxnSp macro="">
      <xdr:nvCxnSpPr>
        <xdr:cNvPr id="723" name="直線コネクタ 722">
          <a:extLst>
            <a:ext uri="{FF2B5EF4-FFF2-40B4-BE49-F238E27FC236}">
              <a16:creationId xmlns="" xmlns:a16="http://schemas.microsoft.com/office/drawing/2014/main" id="{AA8D5C08-300A-45DB-9F0C-BF36211AE24C}"/>
            </a:ext>
          </a:extLst>
        </xdr:cNvPr>
        <xdr:cNvCxnSpPr/>
      </xdr:nvCxnSpPr>
      <xdr:spPr>
        <a:xfrm flipV="1">
          <a:off x="20434300" y="179755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98552</xdr:rowOff>
    </xdr:from>
    <xdr:to>
      <xdr:col>102</xdr:col>
      <xdr:colOff>165100</xdr:colOff>
      <xdr:row>105</xdr:row>
      <xdr:rowOff>28702</xdr:rowOff>
    </xdr:to>
    <xdr:sp macro="" textlink="">
      <xdr:nvSpPr>
        <xdr:cNvPr id="724" name="楕円 723">
          <a:extLst>
            <a:ext uri="{FF2B5EF4-FFF2-40B4-BE49-F238E27FC236}">
              <a16:creationId xmlns="" xmlns:a16="http://schemas.microsoft.com/office/drawing/2014/main" id="{2AE70B07-1F4D-4610-A3CD-D952FBA7AEA1}"/>
            </a:ext>
          </a:extLst>
        </xdr:cNvPr>
        <xdr:cNvSpPr/>
      </xdr:nvSpPr>
      <xdr:spPr>
        <a:xfrm>
          <a:off x="194945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149352</xdr:rowOff>
    </xdr:from>
    <xdr:to>
      <xdr:col>107</xdr:col>
      <xdr:colOff>50800</xdr:colOff>
      <xdr:row>104</xdr:row>
      <xdr:rowOff>158496</xdr:rowOff>
    </xdr:to>
    <xdr:cxnSp macro="">
      <xdr:nvCxnSpPr>
        <xdr:cNvPr id="725" name="直線コネクタ 724">
          <a:extLst>
            <a:ext uri="{FF2B5EF4-FFF2-40B4-BE49-F238E27FC236}">
              <a16:creationId xmlns="" xmlns:a16="http://schemas.microsoft.com/office/drawing/2014/main" id="{2C30C8AC-C705-4918-96A3-04B4B5F17EA1}"/>
            </a:ext>
          </a:extLst>
        </xdr:cNvPr>
        <xdr:cNvCxnSpPr/>
      </xdr:nvCxnSpPr>
      <xdr:spPr>
        <a:xfrm>
          <a:off x="19545300" y="179801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15257</xdr:rowOff>
    </xdr:from>
    <xdr:ext cx="469744" cy="259045"/>
    <xdr:sp macro="" textlink="">
      <xdr:nvSpPr>
        <xdr:cNvPr id="726" name="n_1mainValue【庁舎】&#10;一人当たり面積">
          <a:extLst>
            <a:ext uri="{FF2B5EF4-FFF2-40B4-BE49-F238E27FC236}">
              <a16:creationId xmlns="" xmlns:a16="http://schemas.microsoft.com/office/drawing/2014/main" id="{9BE57D08-E066-4B51-8A17-D55C75F62F10}"/>
            </a:ext>
          </a:extLst>
        </xdr:cNvPr>
        <xdr:cNvSpPr txBox="1"/>
      </xdr:nvSpPr>
      <xdr:spPr>
        <a:xfrm>
          <a:off x="2107572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28973</xdr:rowOff>
    </xdr:from>
    <xdr:ext cx="469744" cy="259045"/>
    <xdr:sp macro="" textlink="">
      <xdr:nvSpPr>
        <xdr:cNvPr id="727" name="n_2mainValue【庁舎】&#10;一人当たり面積">
          <a:extLst>
            <a:ext uri="{FF2B5EF4-FFF2-40B4-BE49-F238E27FC236}">
              <a16:creationId xmlns="" xmlns:a16="http://schemas.microsoft.com/office/drawing/2014/main" id="{D33C7752-5D57-4762-B1D7-F71DD0E77B8F}"/>
            </a:ext>
          </a:extLst>
        </xdr:cNvPr>
        <xdr:cNvSpPr txBox="1"/>
      </xdr:nvSpPr>
      <xdr:spPr>
        <a:xfrm>
          <a:off x="20199427" y="1803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45229</xdr:rowOff>
    </xdr:from>
    <xdr:ext cx="469744" cy="259045"/>
    <xdr:sp macro="" textlink="">
      <xdr:nvSpPr>
        <xdr:cNvPr id="728" name="n_3mainValue【庁舎】&#10;一人当たり面積">
          <a:extLst>
            <a:ext uri="{FF2B5EF4-FFF2-40B4-BE49-F238E27FC236}">
              <a16:creationId xmlns="" xmlns:a16="http://schemas.microsoft.com/office/drawing/2014/main" id="{CD3201AC-462A-4078-A900-1817A2B4E2CA}"/>
            </a:ext>
          </a:extLst>
        </xdr:cNvPr>
        <xdr:cNvSpPr txBox="1"/>
      </xdr:nvSpPr>
      <xdr:spPr>
        <a:xfrm>
          <a:off x="193104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9" name="正方形/長方形 728">
          <a:extLst>
            <a:ext uri="{FF2B5EF4-FFF2-40B4-BE49-F238E27FC236}">
              <a16:creationId xmlns="" xmlns:a16="http://schemas.microsoft.com/office/drawing/2014/main" id="{A8A59077-5ADC-4BF2-89A4-DA23BB577E9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0" name="正方形/長方形 729">
          <a:extLst>
            <a:ext uri="{FF2B5EF4-FFF2-40B4-BE49-F238E27FC236}">
              <a16:creationId xmlns="" xmlns:a16="http://schemas.microsoft.com/office/drawing/2014/main" id="{391AB0BD-215A-4781-8CE3-33F65247563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1" name="テキスト ボックス 730">
          <a:extLst>
            <a:ext uri="{FF2B5EF4-FFF2-40B4-BE49-F238E27FC236}">
              <a16:creationId xmlns="" xmlns:a16="http://schemas.microsoft.com/office/drawing/2014/main" id="{61C101A0-C7F9-4375-A291-3F7E1F8BFE4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年度の数値は各分析表に記載されていない</a:t>
          </a:r>
          <a:r>
            <a:rPr kumimoji="1" lang="ja-JP" altLang="en-US" sz="1100">
              <a:latin typeface="ＭＳ Ｐゴシック" panose="020B0600070205080204" pitchFamily="50" charset="-128"/>
              <a:ea typeface="ＭＳ Ｐゴシック" panose="020B0600070205080204" pitchFamily="50" charset="-128"/>
            </a:rPr>
            <a:t>が、本市が所有する施設は老朽化している施設が多くなっており、中でも庁舎の老朽化の改善については、大規模な事業費がかかることから計画的に老朽化対策に取り組んでいく必要がある。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神奈川県鎌倉市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176,369
174,964
39.67
60,676,625
58,737,162
1,662,654
36,038,682
38,060,234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基準財政需要額は対前年に比べ約１．６億円増加したが、基準財政収入額も約２．５億円増加した。前年約１９．２億円の財源超過であったものに、これらの要因を加え、計約２０．１億円収入額が需要額を上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基準財政需要額増の要因は、高齢者保健福祉費（</a:t>
          </a:r>
          <a:r>
            <a:rPr kumimoji="1" lang="en-US" altLang="ja-JP" sz="1200">
              <a:latin typeface="ＭＳ Ｐゴシック" panose="020B0600070205080204" pitchFamily="50" charset="-128"/>
              <a:ea typeface="ＭＳ Ｐゴシック" panose="020B0600070205080204" pitchFamily="50" charset="-128"/>
            </a:rPr>
            <a:t>65</a:t>
          </a:r>
          <a:r>
            <a:rPr kumimoji="1" lang="ja-JP" altLang="en-US" sz="1200">
              <a:latin typeface="ＭＳ Ｐゴシック" panose="020B0600070205080204" pitchFamily="50" charset="-128"/>
              <a:ea typeface="ＭＳ Ｐゴシック" panose="020B0600070205080204" pitchFamily="50" charset="-128"/>
            </a:rPr>
            <a:t>歳以上人口）が対前年に比べ、約１．９億円増加したことなどである。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基準財政収入額増の要因は、地方消費税交付金が約１．５億円、市税が約１億円対前年に比べ、増加したことなどである。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引き続き市税の伸縮に応じた弾力的な財政運営に努めていきたい。</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57150</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1148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83961</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flipV="1">
          <a:off x="3225800" y="67437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83961</xdr:rowOff>
    </xdr:from>
    <xdr:to>
      <xdr:col>15</xdr:col>
      <xdr:colOff>82550</xdr:colOff>
      <xdr:row>39</xdr:row>
      <xdr:rowOff>124178</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flipV="1">
          <a:off x="2336800" y="67705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124178</xdr:rowOff>
    </xdr:from>
    <xdr:to>
      <xdr:col>11</xdr:col>
      <xdr:colOff>31750</xdr:colOff>
      <xdr:row>39</xdr:row>
      <xdr:rowOff>150989</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flipV="1">
          <a:off x="1447800" y="68107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58155</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33161</xdr:rowOff>
    </xdr:from>
    <xdr:to>
      <xdr:col>15</xdr:col>
      <xdr:colOff>133350</xdr:colOff>
      <xdr:row>39</xdr:row>
      <xdr:rowOff>134761</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144938</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73378</xdr:rowOff>
    </xdr:from>
    <xdr:to>
      <xdr:col>11</xdr:col>
      <xdr:colOff>82550</xdr:colOff>
      <xdr:row>40</xdr:row>
      <xdr:rowOff>3528</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13705</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100189</xdr:rowOff>
    </xdr:from>
    <xdr:to>
      <xdr:col>7</xdr:col>
      <xdr:colOff>31750</xdr:colOff>
      <xdr:row>40</xdr:row>
      <xdr:rowOff>30339</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40516</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経常収支比率は、歳入計上一般財源が約５．１億円の増額、歳出経常一般財源分約１１．８億円の増額となり、前年度から１．９ポイント増となった。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歳入における主な変動要因として、市税が約４．６億円、地方消費税交付金が約１．５億円対前年に比べ、増加した。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歳出における主な変動要因として、退職手当等の増により人件費が約６．７億円、扶助費が約１．９億円、物件費が約４．５億円対前年に比べ、増加した。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今後の人件費の傾向や扶助費などの動向によっては、経常収支比率の更なる悪化の可能性があるため、引き続き慎重な事業計画の実施</a:t>
          </a:r>
          <a:r>
            <a:rPr kumimoji="1" lang="ja-JP" altLang="en-US" sz="1300">
              <a:latin typeface="ＭＳ Ｐゴシック" panose="020B0600070205080204" pitchFamily="50" charset="-128"/>
              <a:ea typeface="ＭＳ Ｐゴシック" panose="020B0600070205080204" pitchFamily="50" charset="-128"/>
            </a:rPr>
            <a:t>が求められる。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20828</xdr:rowOff>
    </xdr:from>
    <xdr:to>
      <xdr:col>23</xdr:col>
      <xdr:colOff>133350</xdr:colOff>
      <xdr:row>67</xdr:row>
      <xdr:rowOff>2794</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flipV="1">
          <a:off x="4953000" y="996492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a:extLst>
            <a:ext uri="{FF2B5EF4-FFF2-40B4-BE49-F238E27FC236}">
              <a16:creationId xmlns="" xmlns:a16="http://schemas.microsoft.com/office/drawing/2014/main" id="{00000000-0008-0000-0300-00007E000000}"/>
            </a:ext>
          </a:extLst>
        </xdr:cNvPr>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107205</xdr:rowOff>
    </xdr:from>
    <xdr:ext cx="762000" cy="259045"/>
    <xdr:sp macro="" textlink="">
      <xdr:nvSpPr>
        <xdr:cNvPr id="128" name="財政構造の弾力性最大値テキスト">
          <a:extLst>
            <a:ext uri="{FF2B5EF4-FFF2-40B4-BE49-F238E27FC236}">
              <a16:creationId xmlns="" xmlns:a16="http://schemas.microsoft.com/office/drawing/2014/main" id="{00000000-0008-0000-0300-000080000000}"/>
            </a:ext>
          </a:extLst>
        </xdr:cNvPr>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20828</xdr:rowOff>
    </xdr:from>
    <xdr:to>
      <xdr:col>24</xdr:col>
      <xdr:colOff>12700</xdr:colOff>
      <xdr:row>58</xdr:row>
      <xdr:rowOff>20828</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162306</xdr:rowOff>
    </xdr:from>
    <xdr:to>
      <xdr:col>23</xdr:col>
      <xdr:colOff>133350</xdr:colOff>
      <xdr:row>67</xdr:row>
      <xdr:rowOff>2794</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114800" y="11306556"/>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1" name="財政構造の弾力性平均値テキスト">
          <a:extLst>
            <a:ext uri="{FF2B5EF4-FFF2-40B4-BE49-F238E27FC236}">
              <a16:creationId xmlns="" xmlns:a16="http://schemas.microsoft.com/office/drawing/2014/main" id="{00000000-0008-0000-0300-000083000000}"/>
            </a:ext>
          </a:extLst>
        </xdr:cNvPr>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2" name="フローチャート: 判断 131">
          <a:extLst>
            <a:ext uri="{FF2B5EF4-FFF2-40B4-BE49-F238E27FC236}">
              <a16:creationId xmlns="" xmlns:a16="http://schemas.microsoft.com/office/drawing/2014/main" id="{00000000-0008-0000-0300-000084000000}"/>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92456</xdr:rowOff>
    </xdr:from>
    <xdr:to>
      <xdr:col>19</xdr:col>
      <xdr:colOff>133350</xdr:colOff>
      <xdr:row>65</xdr:row>
      <xdr:rowOff>162306</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a:off x="3225800" y="1106525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123952</xdr:rowOff>
    </xdr:from>
    <xdr:to>
      <xdr:col>19</xdr:col>
      <xdr:colOff>184150</xdr:colOff>
      <xdr:row>63</xdr:row>
      <xdr:rowOff>54102</xdr:rowOff>
    </xdr:to>
    <xdr:sp macro="" textlink="">
      <xdr:nvSpPr>
        <xdr:cNvPr id="134" name="フローチャート: 判断 133">
          <a:extLst>
            <a:ext uri="{FF2B5EF4-FFF2-40B4-BE49-F238E27FC236}">
              <a16:creationId xmlns="" xmlns:a16="http://schemas.microsoft.com/office/drawing/2014/main" id="{00000000-0008-0000-0300-000086000000}"/>
            </a:ext>
          </a:extLst>
        </xdr:cNvPr>
        <xdr:cNvSpPr/>
      </xdr:nvSpPr>
      <xdr:spPr>
        <a:xfrm>
          <a:off x="4064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35" name="テキスト ボックス 134">
          <a:extLst>
            <a:ext uri="{FF2B5EF4-FFF2-40B4-BE49-F238E27FC236}">
              <a16:creationId xmlns="" xmlns:a16="http://schemas.microsoft.com/office/drawing/2014/main" id="{00000000-0008-0000-0300-000087000000}"/>
            </a:ext>
          </a:extLst>
        </xdr:cNvPr>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64</xdr:row>
      <xdr:rowOff>92456</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a:off x="2336800" y="1093978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152908</xdr:rowOff>
    </xdr:from>
    <xdr:to>
      <xdr:col>15</xdr:col>
      <xdr:colOff>133350</xdr:colOff>
      <xdr:row>63</xdr:row>
      <xdr:rowOff>83058</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3175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93235</xdr:rowOff>
    </xdr:from>
    <xdr:ext cx="7620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2844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119126</xdr:rowOff>
    </xdr:from>
    <xdr:to>
      <xdr:col>11</xdr:col>
      <xdr:colOff>31750</xdr:colOff>
      <xdr:row>63</xdr:row>
      <xdr:rowOff>138430</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a:off x="1447800" y="109204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102362</xdr:rowOff>
    </xdr:from>
    <xdr:to>
      <xdr:col>11</xdr:col>
      <xdr:colOff>82550</xdr:colOff>
      <xdr:row>62</xdr:row>
      <xdr:rowOff>32512</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2286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42689</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1955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42" name="フローチャート: 判断 141">
          <a:extLst>
            <a:ext uri="{FF2B5EF4-FFF2-40B4-BE49-F238E27FC236}">
              <a16:creationId xmlns="" xmlns:a16="http://schemas.microsoft.com/office/drawing/2014/main" id="{00000000-0008-0000-0300-00008E000000}"/>
            </a:ext>
          </a:extLst>
        </xdr:cNvPr>
        <xdr:cNvSpPr/>
      </xdr:nvSpPr>
      <xdr:spPr>
        <a:xfrm>
          <a:off x="1397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123444</xdr:rowOff>
    </xdr:from>
    <xdr:to>
      <xdr:col>23</xdr:col>
      <xdr:colOff>184150</xdr:colOff>
      <xdr:row>67</xdr:row>
      <xdr:rowOff>53594</xdr:rowOff>
    </xdr:to>
    <xdr:sp macro="" textlink="">
      <xdr:nvSpPr>
        <xdr:cNvPr id="149" name="楕円 148">
          <a:extLst>
            <a:ext uri="{FF2B5EF4-FFF2-40B4-BE49-F238E27FC236}">
              <a16:creationId xmlns="" xmlns:a16="http://schemas.microsoft.com/office/drawing/2014/main" id="{00000000-0008-0000-0300-000095000000}"/>
            </a:ext>
          </a:extLst>
        </xdr:cNvPr>
        <xdr:cNvSpPr/>
      </xdr:nvSpPr>
      <xdr:spPr>
        <a:xfrm>
          <a:off x="4902200" y="114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19321</xdr:rowOff>
    </xdr:from>
    <xdr:ext cx="762000" cy="259045"/>
    <xdr:sp macro="" textlink="">
      <xdr:nvSpPr>
        <xdr:cNvPr id="150" name="財政構造の弾力性該当値テキスト">
          <a:extLst>
            <a:ext uri="{FF2B5EF4-FFF2-40B4-BE49-F238E27FC236}">
              <a16:creationId xmlns="" xmlns:a16="http://schemas.microsoft.com/office/drawing/2014/main" id="{00000000-0008-0000-0300-000096000000}"/>
            </a:ext>
          </a:extLst>
        </xdr:cNvPr>
        <xdr:cNvSpPr txBox="1"/>
      </xdr:nvSpPr>
      <xdr:spPr>
        <a:xfrm>
          <a:off x="5041900" y="1133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111506</xdr:rowOff>
    </xdr:from>
    <xdr:to>
      <xdr:col>19</xdr:col>
      <xdr:colOff>184150</xdr:colOff>
      <xdr:row>66</xdr:row>
      <xdr:rowOff>41656</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4064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26433</xdr:rowOff>
    </xdr:from>
    <xdr:ext cx="7366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3733800" y="1134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41656</xdr:rowOff>
    </xdr:from>
    <xdr:to>
      <xdr:col>15</xdr:col>
      <xdr:colOff>133350</xdr:colOff>
      <xdr:row>64</xdr:row>
      <xdr:rowOff>143256</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3175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68326</xdr:rowOff>
    </xdr:from>
    <xdr:to>
      <xdr:col>7</xdr:col>
      <xdr:colOff>31750</xdr:colOff>
      <xdr:row>63</xdr:row>
      <xdr:rowOff>169926</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1397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8653</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066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前年度と比較し、退職金を除く人件費は約１．３億円の増額、物件費は約４．９億円増額し、維持補修費は約０．２億円減少した。　物件費は平成</a:t>
          </a:r>
          <a:r>
            <a:rPr kumimoji="1" lang="en-US" altLang="ja-JP" sz="1200" baseline="0">
              <a:latin typeface="ＭＳ Ｐゴシック" panose="020B0600070205080204" pitchFamily="50" charset="-128"/>
              <a:ea typeface="ＭＳ Ｐゴシック" panose="020B0600070205080204" pitchFamily="50" charset="-128"/>
            </a:rPr>
            <a:t>26</a:t>
          </a:r>
          <a:r>
            <a:rPr kumimoji="1" lang="ja-JP" altLang="en-US" sz="1200" baseline="0">
              <a:latin typeface="ＭＳ Ｐゴシック" panose="020B0600070205080204" pitchFamily="50" charset="-128"/>
              <a:ea typeface="ＭＳ Ｐゴシック" panose="020B0600070205080204" pitchFamily="50" charset="-128"/>
            </a:rPr>
            <a:t>年度以前から増加傾向にあり、主な増要因は委託料であり、前年度と比較し、中学校給食事務約１．２億円及びふるさと寄附金運用等委託約０．８億円などが増加した。</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本市では職員数が多いことで、他の類似団体よりも人件費が高くなっている。起伏に富んだ地形的特性により消防署所が多いことなどから、類似団体並みまで押し下げることは困難であるが、財政の硬直化を避けるため、「行政経営戦略プラン」に掲げる民間委託の推進等によりコスト削減を引き続き目指し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53618</xdr:rowOff>
    </xdr:from>
    <xdr:to>
      <xdr:col>23</xdr:col>
      <xdr:colOff>133350</xdr:colOff>
      <xdr:row>89</xdr:row>
      <xdr:rowOff>38125</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flipV="1">
          <a:off x="4953000" y="13941068"/>
          <a:ext cx="0" cy="1356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10202</xdr:rowOff>
    </xdr:from>
    <xdr:ext cx="762000" cy="259045"/>
    <xdr:sp macro="" textlink="">
      <xdr:nvSpPr>
        <xdr:cNvPr id="191" name="人件費・物件費等の状況最小値テキスト">
          <a:extLst>
            <a:ext uri="{FF2B5EF4-FFF2-40B4-BE49-F238E27FC236}">
              <a16:creationId xmlns="" xmlns:a16="http://schemas.microsoft.com/office/drawing/2014/main" id="{00000000-0008-0000-0300-0000BF000000}"/>
            </a:ext>
          </a:extLst>
        </xdr:cNvPr>
        <xdr:cNvSpPr txBox="1"/>
      </xdr:nvSpPr>
      <xdr:spPr>
        <a:xfrm>
          <a:off x="5041900" y="152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38125</xdr:rowOff>
    </xdr:from>
    <xdr:to>
      <xdr:col>24</xdr:col>
      <xdr:colOff>12700</xdr:colOff>
      <xdr:row>89</xdr:row>
      <xdr:rowOff>38125</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529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139995</xdr:rowOff>
    </xdr:from>
    <xdr:ext cx="762000" cy="259045"/>
    <xdr:sp macro="" textlink="">
      <xdr:nvSpPr>
        <xdr:cNvPr id="193" name="人件費・物件費等の状況最大値テキスト">
          <a:extLst>
            <a:ext uri="{FF2B5EF4-FFF2-40B4-BE49-F238E27FC236}">
              <a16:creationId xmlns="" xmlns:a16="http://schemas.microsoft.com/office/drawing/2014/main" id="{00000000-0008-0000-0300-0000C1000000}"/>
            </a:ext>
          </a:extLst>
        </xdr:cNvPr>
        <xdr:cNvSpPr txBox="1"/>
      </xdr:nvSpPr>
      <xdr:spPr>
        <a:xfrm>
          <a:off x="5041900" y="136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53618</xdr:rowOff>
    </xdr:from>
    <xdr:to>
      <xdr:col>24</xdr:col>
      <xdr:colOff>12700</xdr:colOff>
      <xdr:row>81</xdr:row>
      <xdr:rowOff>53618</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864100" y="139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67739</xdr:rowOff>
    </xdr:from>
    <xdr:to>
      <xdr:col>23</xdr:col>
      <xdr:colOff>133350</xdr:colOff>
      <xdr:row>84</xdr:row>
      <xdr:rowOff>99039</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114800" y="14469539"/>
          <a:ext cx="838200" cy="3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10853</xdr:rowOff>
    </xdr:from>
    <xdr:ext cx="762000" cy="259045"/>
    <xdr:sp macro="" textlink="">
      <xdr:nvSpPr>
        <xdr:cNvPr id="196" name="人件費・物件費等の状況平均値テキスト">
          <a:extLst>
            <a:ext uri="{FF2B5EF4-FFF2-40B4-BE49-F238E27FC236}">
              <a16:creationId xmlns="" xmlns:a16="http://schemas.microsoft.com/office/drawing/2014/main" id="{00000000-0008-0000-0300-0000C4000000}"/>
            </a:ext>
          </a:extLst>
        </xdr:cNvPr>
        <xdr:cNvSpPr txBox="1"/>
      </xdr:nvSpPr>
      <xdr:spPr>
        <a:xfrm>
          <a:off x="5041900" y="14069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165776</xdr:rowOff>
    </xdr:from>
    <xdr:to>
      <xdr:col>23</xdr:col>
      <xdr:colOff>184150</xdr:colOff>
      <xdr:row>83</xdr:row>
      <xdr:rowOff>95926</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9022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38839</xdr:rowOff>
    </xdr:from>
    <xdr:to>
      <xdr:col>19</xdr:col>
      <xdr:colOff>133350</xdr:colOff>
      <xdr:row>84</xdr:row>
      <xdr:rowOff>67739</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a:off x="3225800" y="14440639"/>
          <a:ext cx="889000" cy="2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58271</xdr:rowOff>
    </xdr:from>
    <xdr:to>
      <xdr:col>19</xdr:col>
      <xdr:colOff>184150</xdr:colOff>
      <xdr:row>83</xdr:row>
      <xdr:rowOff>159871</xdr:rowOff>
    </xdr:to>
    <xdr:sp macro="" textlink="">
      <xdr:nvSpPr>
        <xdr:cNvPr id="199" name="フローチャート: 判断 198">
          <a:extLst>
            <a:ext uri="{FF2B5EF4-FFF2-40B4-BE49-F238E27FC236}">
              <a16:creationId xmlns="" xmlns:a16="http://schemas.microsoft.com/office/drawing/2014/main" id="{00000000-0008-0000-0300-0000C7000000}"/>
            </a:ext>
          </a:extLst>
        </xdr:cNvPr>
        <xdr:cNvSpPr/>
      </xdr:nvSpPr>
      <xdr:spPr>
        <a:xfrm>
          <a:off x="4064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170048</xdr:rowOff>
    </xdr:from>
    <xdr:ext cx="736600" cy="259045"/>
    <xdr:sp macro="" textlink="">
      <xdr:nvSpPr>
        <xdr:cNvPr id="200" name="テキスト ボックス 199">
          <a:extLst>
            <a:ext uri="{FF2B5EF4-FFF2-40B4-BE49-F238E27FC236}">
              <a16:creationId xmlns="" xmlns:a16="http://schemas.microsoft.com/office/drawing/2014/main" id="{00000000-0008-0000-0300-0000C8000000}"/>
            </a:ext>
          </a:extLst>
        </xdr:cNvPr>
        <xdr:cNvSpPr txBox="1"/>
      </xdr:nvSpPr>
      <xdr:spPr>
        <a:xfrm>
          <a:off x="3733800" y="14057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24030</xdr:rowOff>
    </xdr:from>
    <xdr:to>
      <xdr:col>15</xdr:col>
      <xdr:colOff>82550</xdr:colOff>
      <xdr:row>84</xdr:row>
      <xdr:rowOff>38839</xdr:rowOff>
    </xdr:to>
    <xdr:cxnSp macro="">
      <xdr:nvCxnSpPr>
        <xdr:cNvPr id="201" name="直線コネクタ 200">
          <a:extLst>
            <a:ext uri="{FF2B5EF4-FFF2-40B4-BE49-F238E27FC236}">
              <a16:creationId xmlns="" xmlns:a16="http://schemas.microsoft.com/office/drawing/2014/main" id="{00000000-0008-0000-0300-0000C9000000}"/>
            </a:ext>
          </a:extLst>
        </xdr:cNvPr>
        <xdr:cNvCxnSpPr/>
      </xdr:nvCxnSpPr>
      <xdr:spPr>
        <a:xfrm>
          <a:off x="2336800" y="14425830"/>
          <a:ext cx="889000" cy="1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136635</xdr:rowOff>
    </xdr:from>
    <xdr:to>
      <xdr:col>15</xdr:col>
      <xdr:colOff>133350</xdr:colOff>
      <xdr:row>84</xdr:row>
      <xdr:rowOff>66785</xdr:rowOff>
    </xdr:to>
    <xdr:sp macro="" textlink="">
      <xdr:nvSpPr>
        <xdr:cNvPr id="202" name="フローチャート: 判断 201">
          <a:extLst>
            <a:ext uri="{FF2B5EF4-FFF2-40B4-BE49-F238E27FC236}">
              <a16:creationId xmlns="" xmlns:a16="http://schemas.microsoft.com/office/drawing/2014/main" id="{00000000-0008-0000-0300-0000CA000000}"/>
            </a:ext>
          </a:extLst>
        </xdr:cNvPr>
        <xdr:cNvSpPr/>
      </xdr:nvSpPr>
      <xdr:spPr>
        <a:xfrm>
          <a:off x="3175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76962</xdr:rowOff>
    </xdr:from>
    <xdr:ext cx="7620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2844800" y="1413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165650</xdr:rowOff>
    </xdr:from>
    <xdr:to>
      <xdr:col>11</xdr:col>
      <xdr:colOff>31750</xdr:colOff>
      <xdr:row>84</xdr:row>
      <xdr:rowOff>24030</xdr:rowOff>
    </xdr:to>
    <xdr:cxnSp macro="">
      <xdr:nvCxnSpPr>
        <xdr:cNvPr id="204" name="直線コネクタ 203">
          <a:extLst>
            <a:ext uri="{FF2B5EF4-FFF2-40B4-BE49-F238E27FC236}">
              <a16:creationId xmlns="" xmlns:a16="http://schemas.microsoft.com/office/drawing/2014/main" id="{00000000-0008-0000-0300-0000CC000000}"/>
            </a:ext>
          </a:extLst>
        </xdr:cNvPr>
        <xdr:cNvCxnSpPr/>
      </xdr:nvCxnSpPr>
      <xdr:spPr>
        <a:xfrm>
          <a:off x="1447800" y="14396000"/>
          <a:ext cx="889000" cy="2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156848</xdr:rowOff>
    </xdr:from>
    <xdr:to>
      <xdr:col>11</xdr:col>
      <xdr:colOff>82550</xdr:colOff>
      <xdr:row>84</xdr:row>
      <xdr:rowOff>86998</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2286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71775</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955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154595</xdr:rowOff>
    </xdr:from>
    <xdr:to>
      <xdr:col>7</xdr:col>
      <xdr:colOff>31750</xdr:colOff>
      <xdr:row>83</xdr:row>
      <xdr:rowOff>84745</xdr:rowOff>
    </xdr:to>
    <xdr:sp macro="" textlink="">
      <xdr:nvSpPr>
        <xdr:cNvPr id="207" name="フローチャート: 判断 206">
          <a:extLst>
            <a:ext uri="{FF2B5EF4-FFF2-40B4-BE49-F238E27FC236}">
              <a16:creationId xmlns="" xmlns:a16="http://schemas.microsoft.com/office/drawing/2014/main" id="{00000000-0008-0000-0300-0000CF000000}"/>
            </a:ext>
          </a:extLst>
        </xdr:cNvPr>
        <xdr:cNvSpPr/>
      </xdr:nvSpPr>
      <xdr:spPr>
        <a:xfrm>
          <a:off x="1397000" y="142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94922</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1066800" y="1398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48239</xdr:rowOff>
    </xdr:from>
    <xdr:to>
      <xdr:col>23</xdr:col>
      <xdr:colOff>184150</xdr:colOff>
      <xdr:row>84</xdr:row>
      <xdr:rowOff>149839</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902200" y="1445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20316</xdr:rowOff>
    </xdr:from>
    <xdr:ext cx="762000" cy="259045"/>
    <xdr:sp macro="" textlink="">
      <xdr:nvSpPr>
        <xdr:cNvPr id="215" name="人件費・物件費等の状況該当値テキスト">
          <a:extLst>
            <a:ext uri="{FF2B5EF4-FFF2-40B4-BE49-F238E27FC236}">
              <a16:creationId xmlns="" xmlns:a16="http://schemas.microsoft.com/office/drawing/2014/main" id="{00000000-0008-0000-0300-0000D7000000}"/>
            </a:ext>
          </a:extLst>
        </xdr:cNvPr>
        <xdr:cNvSpPr txBox="1"/>
      </xdr:nvSpPr>
      <xdr:spPr>
        <a:xfrm>
          <a:off x="5041900" y="1442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16939</xdr:rowOff>
    </xdr:from>
    <xdr:to>
      <xdr:col>19</xdr:col>
      <xdr:colOff>184150</xdr:colOff>
      <xdr:row>84</xdr:row>
      <xdr:rowOff>118539</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4064000" y="1441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103316</xdr:rowOff>
    </xdr:from>
    <xdr:ext cx="7366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3733800" y="14505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159489</xdr:rowOff>
    </xdr:from>
    <xdr:to>
      <xdr:col>15</xdr:col>
      <xdr:colOff>133350</xdr:colOff>
      <xdr:row>84</xdr:row>
      <xdr:rowOff>89639</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3175000" y="1438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74416</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2844800" y="1447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144680</xdr:rowOff>
    </xdr:from>
    <xdr:to>
      <xdr:col>11</xdr:col>
      <xdr:colOff>82550</xdr:colOff>
      <xdr:row>84</xdr:row>
      <xdr:rowOff>74830</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2286000" y="143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85007</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955800" y="1414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114850</xdr:rowOff>
    </xdr:from>
    <xdr:to>
      <xdr:col>7</xdr:col>
      <xdr:colOff>31750</xdr:colOff>
      <xdr:row>84</xdr:row>
      <xdr:rowOff>45000</xdr:rowOff>
    </xdr:to>
    <xdr:sp macro="" textlink="">
      <xdr:nvSpPr>
        <xdr:cNvPr id="222" name="楕円 221">
          <a:extLst>
            <a:ext uri="{FF2B5EF4-FFF2-40B4-BE49-F238E27FC236}">
              <a16:creationId xmlns="" xmlns:a16="http://schemas.microsoft.com/office/drawing/2014/main" id="{00000000-0008-0000-0300-0000DE000000}"/>
            </a:ext>
          </a:extLst>
        </xdr:cNvPr>
        <xdr:cNvSpPr/>
      </xdr:nvSpPr>
      <xdr:spPr>
        <a:xfrm>
          <a:off x="1397000" y="143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29777</xdr:rowOff>
    </xdr:from>
    <xdr:ext cx="762000" cy="259045"/>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066800" y="144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年９月で本市において実施した平均</a:t>
          </a:r>
          <a:r>
            <a:rPr kumimoji="1" lang="en-US" altLang="ja-JP" sz="1200">
              <a:latin typeface="ＭＳ Ｐゴシック" panose="020B0600070205080204" pitchFamily="50" charset="-128"/>
              <a:ea typeface="ＭＳ Ｐゴシック" panose="020B0600070205080204" pitchFamily="50" charset="-128"/>
            </a:rPr>
            <a:t>7.7</a:t>
          </a:r>
          <a:r>
            <a:rPr kumimoji="1" lang="ja-JP" altLang="en-US" sz="1200">
              <a:latin typeface="ＭＳ Ｐゴシック" panose="020B0600070205080204" pitchFamily="50" charset="-128"/>
              <a:ea typeface="ＭＳ Ｐゴシック" panose="020B0600070205080204" pitchFamily="50" charset="-128"/>
            </a:rPr>
            <a:t>％の給与の暫定削減措置が終了した一方、平成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月に総合的な人事・給与制度の見直しを行ったことから、</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年は</a:t>
          </a:r>
          <a:r>
            <a:rPr kumimoji="1" lang="en-US" altLang="ja-JP" sz="1200">
              <a:latin typeface="ＭＳ Ｐゴシック" panose="020B0600070205080204" pitchFamily="50" charset="-128"/>
              <a:ea typeface="ＭＳ Ｐゴシック" panose="020B0600070205080204" pitchFamily="50" charset="-128"/>
            </a:rPr>
            <a:t>100.4</a:t>
          </a:r>
          <a:r>
            <a:rPr kumimoji="1" lang="ja-JP" altLang="en-US" sz="1200">
              <a:latin typeface="ＭＳ Ｐゴシック" panose="020B0600070205080204" pitchFamily="50" charset="-128"/>
              <a:ea typeface="ＭＳ Ｐゴシック" panose="020B0600070205080204" pitchFamily="50" charset="-128"/>
            </a:rPr>
            <a:t>となった。平成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年は職員の新陳代謝により、前年からマイナス</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の</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となっている。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年以降は安定した水準を保っている。今後も引き続き適正な水準の維持に努める。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87630</xdr:rowOff>
    </xdr:from>
    <xdr:to>
      <xdr:col>81</xdr:col>
      <xdr:colOff>44450</xdr:colOff>
      <xdr:row>89</xdr:row>
      <xdr:rowOff>93980</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flipV="1">
          <a:off x="17018000" y="1414653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1" name="給与水準   （国との比較）最小値テキスト">
          <a:extLst>
            <a:ext uri="{FF2B5EF4-FFF2-40B4-BE49-F238E27FC236}">
              <a16:creationId xmlns="" xmlns:a16="http://schemas.microsoft.com/office/drawing/2014/main" id="{00000000-0008-0000-0300-0000FB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2557</xdr:rowOff>
    </xdr:from>
    <xdr:ext cx="762000" cy="259045"/>
    <xdr:sp macro="" textlink="">
      <xdr:nvSpPr>
        <xdr:cNvPr id="253" name="給与水準   （国との比較）最大値テキスト">
          <a:extLst>
            <a:ext uri="{FF2B5EF4-FFF2-40B4-BE49-F238E27FC236}">
              <a16:creationId xmlns="" xmlns:a16="http://schemas.microsoft.com/office/drawing/2014/main" id="{00000000-0008-0000-0300-0000FD000000}"/>
            </a:ext>
          </a:extLst>
        </xdr:cNvPr>
        <xdr:cNvSpPr txBox="1"/>
      </xdr:nvSpPr>
      <xdr:spPr>
        <a:xfrm>
          <a:off x="171069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87630</xdr:rowOff>
    </xdr:from>
    <xdr:to>
      <xdr:col>81</xdr:col>
      <xdr:colOff>133350</xdr:colOff>
      <xdr:row>82</xdr:row>
      <xdr:rowOff>87630</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6929100" y="1414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77470</xdr:rowOff>
    </xdr:from>
    <xdr:to>
      <xdr:col>81</xdr:col>
      <xdr:colOff>44450</xdr:colOff>
      <xdr:row>86</xdr:row>
      <xdr:rowOff>101600</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6179800" y="148221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47007</xdr:rowOff>
    </xdr:from>
    <xdr:ext cx="762000" cy="259045"/>
    <xdr:sp macro="" textlink="">
      <xdr:nvSpPr>
        <xdr:cNvPr id="256" name="給与水準   （国との比較）平均値テキスト">
          <a:extLst>
            <a:ext uri="{FF2B5EF4-FFF2-40B4-BE49-F238E27FC236}">
              <a16:creationId xmlns="" xmlns:a16="http://schemas.microsoft.com/office/drawing/2014/main" id="{00000000-0008-0000-0300-000000010000}"/>
            </a:ext>
          </a:extLst>
        </xdr:cNvPr>
        <xdr:cNvSpPr txBox="1"/>
      </xdr:nvSpPr>
      <xdr:spPr>
        <a:xfrm>
          <a:off x="17106900" y="1479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57" name="フローチャート: 判断 256">
          <a:extLst>
            <a:ext uri="{FF2B5EF4-FFF2-40B4-BE49-F238E27FC236}">
              <a16:creationId xmlns="" xmlns:a16="http://schemas.microsoft.com/office/drawing/2014/main" id="{00000000-0008-0000-0300-000001010000}"/>
            </a:ext>
          </a:extLst>
        </xdr:cNvPr>
        <xdr:cNvSpPr/>
      </xdr:nvSpPr>
      <xdr:spPr>
        <a:xfrm>
          <a:off x="169672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77470</xdr:rowOff>
    </xdr:from>
    <xdr:to>
      <xdr:col>77</xdr:col>
      <xdr:colOff>44450</xdr:colOff>
      <xdr:row>86</xdr:row>
      <xdr:rowOff>101600</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flipV="1">
          <a:off x="15290800" y="1482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59" name="フローチャート: 判断 258">
          <a:extLst>
            <a:ext uri="{FF2B5EF4-FFF2-40B4-BE49-F238E27FC236}">
              <a16:creationId xmlns="" xmlns:a16="http://schemas.microsoft.com/office/drawing/2014/main" id="{00000000-0008-0000-0300-000003010000}"/>
            </a:ext>
          </a:extLst>
        </xdr:cNvPr>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60" name="テキスト ボックス 259">
          <a:extLst>
            <a:ext uri="{FF2B5EF4-FFF2-40B4-BE49-F238E27FC236}">
              <a16:creationId xmlns="" xmlns:a16="http://schemas.microsoft.com/office/drawing/2014/main" id="{00000000-0008-0000-0300-000004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26670</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flipV="1">
          <a:off x="14401800" y="148463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24130</xdr:rowOff>
    </xdr:from>
    <xdr:to>
      <xdr:col>73</xdr:col>
      <xdr:colOff>44450</xdr:colOff>
      <xdr:row>87</xdr:row>
      <xdr:rowOff>125730</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26670</xdr:rowOff>
    </xdr:from>
    <xdr:to>
      <xdr:col>68</xdr:col>
      <xdr:colOff>152400</xdr:colOff>
      <xdr:row>87</xdr:row>
      <xdr:rowOff>99061</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flipV="1">
          <a:off x="13512800" y="149428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96520</xdr:rowOff>
    </xdr:from>
    <xdr:to>
      <xdr:col>68</xdr:col>
      <xdr:colOff>203200</xdr:colOff>
      <xdr:row>88</xdr:row>
      <xdr:rowOff>26670</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4351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4" name="楕円 273">
          <a:extLst>
            <a:ext uri="{FF2B5EF4-FFF2-40B4-BE49-F238E27FC236}">
              <a16:creationId xmlns="" xmlns:a16="http://schemas.microsoft.com/office/drawing/2014/main" id="{00000000-0008-0000-0300-000012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67327</xdr:rowOff>
    </xdr:from>
    <xdr:ext cx="762000" cy="259045"/>
    <xdr:sp macro="" textlink="">
      <xdr:nvSpPr>
        <xdr:cNvPr id="275" name="給与水準   （国との比較）該当値テキスト">
          <a:extLst>
            <a:ext uri="{FF2B5EF4-FFF2-40B4-BE49-F238E27FC236}">
              <a16:creationId xmlns="" xmlns:a16="http://schemas.microsoft.com/office/drawing/2014/main" id="{00000000-0008-0000-0300-000013010000}"/>
            </a:ext>
          </a:extLst>
        </xdr:cNvPr>
        <xdr:cNvSpPr txBox="1"/>
      </xdr:nvSpPr>
      <xdr:spPr>
        <a:xfrm>
          <a:off x="171069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26670</xdr:rowOff>
    </xdr:from>
    <xdr:to>
      <xdr:col>77</xdr:col>
      <xdr:colOff>95250</xdr:colOff>
      <xdr:row>86</xdr:row>
      <xdr:rowOff>128270</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147320</xdr:rowOff>
    </xdr:from>
    <xdr:to>
      <xdr:col>68</xdr:col>
      <xdr:colOff>203200</xdr:colOff>
      <xdr:row>87</xdr:row>
      <xdr:rowOff>77470</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4351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48261</xdr:rowOff>
    </xdr:from>
    <xdr:to>
      <xdr:col>64</xdr:col>
      <xdr:colOff>152400</xdr:colOff>
      <xdr:row>87</xdr:row>
      <xdr:rowOff>149861</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160038</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3131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に対する職員数が類似団体内平均値と比較して多い要因としては市全体が複雑な地形であるため、消防署の数が多いことやごみ収集の委託化が途上にあることなどが挙げられる。職員の数について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年２月に第４次職員数適性化計画を策定し、民間事業者への業務委託や、業務の担い手、事務事業、事務制度の見直し、職員の多能工化により令和７年度までに職員の数</a:t>
          </a:r>
          <a:r>
            <a:rPr kumimoji="1" lang="en-US" altLang="ja-JP" sz="1200">
              <a:latin typeface="ＭＳ Ｐゴシック" panose="020B0600070205080204" pitchFamily="50" charset="-128"/>
              <a:ea typeface="ＭＳ Ｐゴシック" panose="020B0600070205080204" pitchFamily="50" charset="-128"/>
            </a:rPr>
            <a:t>109</a:t>
          </a:r>
          <a:r>
            <a:rPr kumimoji="1" lang="ja-JP" altLang="en-US" sz="1200">
              <a:latin typeface="ＭＳ Ｐゴシック" panose="020B0600070205080204" pitchFamily="50" charset="-128"/>
              <a:ea typeface="ＭＳ Ｐゴシック" panose="020B0600070205080204" pitchFamily="50" charset="-128"/>
            </a:rPr>
            <a:t>人を減らすことを目標としている。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66</xdr:row>
      <xdr:rowOff>134257</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flipV="1">
          <a:off x="17018000" y="10136596"/>
          <a:ext cx="0" cy="1313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106334</xdr:rowOff>
    </xdr:from>
    <xdr:ext cx="762000" cy="259045"/>
    <xdr:sp macro="" textlink="">
      <xdr:nvSpPr>
        <xdr:cNvPr id="316" name="定員管理の状況最小値テキスト">
          <a:extLst>
            <a:ext uri="{FF2B5EF4-FFF2-40B4-BE49-F238E27FC236}">
              <a16:creationId xmlns="" xmlns:a16="http://schemas.microsoft.com/office/drawing/2014/main" id="{00000000-0008-0000-0300-00003C010000}"/>
            </a:ext>
          </a:extLst>
        </xdr:cNvPr>
        <xdr:cNvSpPr txBox="1"/>
      </xdr:nvSpPr>
      <xdr:spPr>
        <a:xfrm>
          <a:off x="17106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134257</xdr:rowOff>
    </xdr:from>
    <xdr:to>
      <xdr:col>81</xdr:col>
      <xdr:colOff>133350</xdr:colOff>
      <xdr:row>66</xdr:row>
      <xdr:rowOff>134257</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6929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18" name="定員管理の状況最大値テキスト">
          <a:extLst>
            <a:ext uri="{FF2B5EF4-FFF2-40B4-BE49-F238E27FC236}">
              <a16:creationId xmlns="" xmlns:a16="http://schemas.microsoft.com/office/drawing/2014/main" id="{00000000-0008-0000-0300-00003E010000}"/>
            </a:ext>
          </a:extLst>
        </xdr:cNvPr>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25581</xdr:rowOff>
    </xdr:from>
    <xdr:to>
      <xdr:col>81</xdr:col>
      <xdr:colOff>44450</xdr:colOff>
      <xdr:row>64</xdr:row>
      <xdr:rowOff>66947</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flipV="1">
          <a:off x="16179800" y="10998381"/>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a:extLst>
            <a:ext uri="{FF2B5EF4-FFF2-40B4-BE49-F238E27FC236}">
              <a16:creationId xmlns="" xmlns:a16="http://schemas.microsoft.com/office/drawing/2014/main" id="{00000000-0008-0000-0300-000041010000}"/>
            </a:ext>
          </a:extLst>
        </xdr:cNvPr>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a:extLst>
            <a:ext uri="{FF2B5EF4-FFF2-40B4-BE49-F238E27FC236}">
              <a16:creationId xmlns="" xmlns:a16="http://schemas.microsoft.com/office/drawing/2014/main" id="{00000000-0008-0000-0300-000042010000}"/>
            </a:ext>
          </a:extLst>
        </xdr:cNvPr>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66947</xdr:rowOff>
    </xdr:from>
    <xdr:to>
      <xdr:col>77</xdr:col>
      <xdr:colOff>44450</xdr:colOff>
      <xdr:row>64</xdr:row>
      <xdr:rowOff>70394</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flipV="1">
          <a:off x="15290800" y="1103974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77850</xdr:rowOff>
    </xdr:from>
    <xdr:ext cx="736600" cy="259045"/>
    <xdr:sp macro="" textlink="">
      <xdr:nvSpPr>
        <xdr:cNvPr id="325" name="テキスト ボックス 324">
          <a:extLst>
            <a:ext uri="{FF2B5EF4-FFF2-40B4-BE49-F238E27FC236}">
              <a16:creationId xmlns="" xmlns:a16="http://schemas.microsoft.com/office/drawing/2014/main" id="{00000000-0008-0000-0300-000045010000}"/>
            </a:ext>
          </a:extLst>
        </xdr:cNvPr>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63500</xdr:rowOff>
    </xdr:from>
    <xdr:to>
      <xdr:col>72</xdr:col>
      <xdr:colOff>203200</xdr:colOff>
      <xdr:row>64</xdr:row>
      <xdr:rowOff>70394</xdr:rowOff>
    </xdr:to>
    <xdr:cxnSp macro="">
      <xdr:nvCxnSpPr>
        <xdr:cNvPr id="326" name="直線コネクタ 325">
          <a:extLst>
            <a:ext uri="{FF2B5EF4-FFF2-40B4-BE49-F238E27FC236}">
              <a16:creationId xmlns="" xmlns:a16="http://schemas.microsoft.com/office/drawing/2014/main" id="{00000000-0008-0000-0300-000046010000}"/>
            </a:ext>
          </a:extLst>
        </xdr:cNvPr>
        <xdr:cNvCxnSpPr/>
      </xdr:nvCxnSpPr>
      <xdr:spPr>
        <a:xfrm>
          <a:off x="14401800" y="1103630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7" name="フローチャート: 判断 326">
          <a:extLst>
            <a:ext uri="{FF2B5EF4-FFF2-40B4-BE49-F238E27FC236}">
              <a16:creationId xmlns="" xmlns:a16="http://schemas.microsoft.com/office/drawing/2014/main" id="{00000000-0008-0000-0300-000047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35923</xdr:rowOff>
    </xdr:from>
    <xdr:to>
      <xdr:col>68</xdr:col>
      <xdr:colOff>152400</xdr:colOff>
      <xdr:row>64</xdr:row>
      <xdr:rowOff>63500</xdr:rowOff>
    </xdr:to>
    <xdr:cxnSp macro="">
      <xdr:nvCxnSpPr>
        <xdr:cNvPr id="329" name="直線コネクタ 328">
          <a:extLst>
            <a:ext uri="{FF2B5EF4-FFF2-40B4-BE49-F238E27FC236}">
              <a16:creationId xmlns="" xmlns:a16="http://schemas.microsoft.com/office/drawing/2014/main" id="{00000000-0008-0000-0300-000049010000}"/>
            </a:ext>
          </a:extLst>
        </xdr:cNvPr>
        <xdr:cNvCxnSpPr/>
      </xdr:nvCxnSpPr>
      <xdr:spPr>
        <a:xfrm>
          <a:off x="13512800" y="1100872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14333</xdr:rowOff>
    </xdr:from>
    <xdr:to>
      <xdr:col>68</xdr:col>
      <xdr:colOff>203200</xdr:colOff>
      <xdr:row>62</xdr:row>
      <xdr:rowOff>115933</xdr:rowOff>
    </xdr:to>
    <xdr:sp macro="" textlink="">
      <xdr:nvSpPr>
        <xdr:cNvPr id="330" name="フローチャート: 判断 329">
          <a:extLst>
            <a:ext uri="{FF2B5EF4-FFF2-40B4-BE49-F238E27FC236}">
              <a16:creationId xmlns="" xmlns:a16="http://schemas.microsoft.com/office/drawing/2014/main" id="{00000000-0008-0000-0300-00004A010000}"/>
            </a:ext>
          </a:extLst>
        </xdr:cNvPr>
        <xdr:cNvSpPr/>
      </xdr:nvSpPr>
      <xdr:spPr>
        <a:xfrm>
          <a:off x="14351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126110</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4020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62593</xdr:rowOff>
    </xdr:from>
    <xdr:to>
      <xdr:col>64</xdr:col>
      <xdr:colOff>152400</xdr:colOff>
      <xdr:row>62</xdr:row>
      <xdr:rowOff>164193</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3462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2920</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3131800" y="104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146231</xdr:rowOff>
    </xdr:from>
    <xdr:to>
      <xdr:col>81</xdr:col>
      <xdr:colOff>95250</xdr:colOff>
      <xdr:row>64</xdr:row>
      <xdr:rowOff>76381</xdr:rowOff>
    </xdr:to>
    <xdr:sp macro="" textlink="">
      <xdr:nvSpPr>
        <xdr:cNvPr id="339" name="楕円 338">
          <a:extLst>
            <a:ext uri="{FF2B5EF4-FFF2-40B4-BE49-F238E27FC236}">
              <a16:creationId xmlns="" xmlns:a16="http://schemas.microsoft.com/office/drawing/2014/main" id="{00000000-0008-0000-0300-000053010000}"/>
            </a:ext>
          </a:extLst>
        </xdr:cNvPr>
        <xdr:cNvSpPr/>
      </xdr:nvSpPr>
      <xdr:spPr>
        <a:xfrm>
          <a:off x="169672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118308</xdr:rowOff>
    </xdr:from>
    <xdr:ext cx="762000" cy="259045"/>
    <xdr:sp macro="" textlink="">
      <xdr:nvSpPr>
        <xdr:cNvPr id="340" name="定員管理の状況該当値テキスト">
          <a:extLst>
            <a:ext uri="{FF2B5EF4-FFF2-40B4-BE49-F238E27FC236}">
              <a16:creationId xmlns="" xmlns:a16="http://schemas.microsoft.com/office/drawing/2014/main" id="{00000000-0008-0000-0300-000054010000}"/>
            </a:ext>
          </a:extLst>
        </xdr:cNvPr>
        <xdr:cNvSpPr txBox="1"/>
      </xdr:nvSpPr>
      <xdr:spPr>
        <a:xfrm>
          <a:off x="17106900" y="109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16147</xdr:rowOff>
    </xdr:from>
    <xdr:to>
      <xdr:col>77</xdr:col>
      <xdr:colOff>95250</xdr:colOff>
      <xdr:row>64</xdr:row>
      <xdr:rowOff>117747</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1290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102524</xdr:rowOff>
    </xdr:from>
    <xdr:ext cx="7366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5798800" y="11075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19594</xdr:rowOff>
    </xdr:from>
    <xdr:to>
      <xdr:col>73</xdr:col>
      <xdr:colOff>44450</xdr:colOff>
      <xdr:row>64</xdr:row>
      <xdr:rowOff>121194</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52400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105971</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4909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12700</xdr:rowOff>
    </xdr:from>
    <xdr:to>
      <xdr:col>68</xdr:col>
      <xdr:colOff>203200</xdr:colOff>
      <xdr:row>64</xdr:row>
      <xdr:rowOff>114300</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4351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99077</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020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156573</xdr:rowOff>
    </xdr:from>
    <xdr:to>
      <xdr:col>64</xdr:col>
      <xdr:colOff>152400</xdr:colOff>
      <xdr:row>64</xdr:row>
      <xdr:rowOff>86723</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3462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71500</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3131800" y="1104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年度から継続して類似団体平均を大幅に下回っている。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年度は、公営企業債の元利償還金に対する繰入金等、元利償還金の額等が減少したものの、特定財源が減少したことなどから、前年度と比較して悪化した。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後年度負担を考慮した事業執行及び起債管理を行い、適正な水準の維持に努める。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a:extLst>
            <a:ext uri="{FF2B5EF4-FFF2-40B4-BE49-F238E27FC236}">
              <a16:creationId xmlns="" xmlns:a16="http://schemas.microsoft.com/office/drawing/2014/main" id="{00000000-0008-0000-0300-00007B010000}"/>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a:extLst>
            <a:ext uri="{FF2B5EF4-FFF2-40B4-BE49-F238E27FC236}">
              <a16:creationId xmlns="" xmlns:a16="http://schemas.microsoft.com/office/drawing/2014/main" id="{00000000-0008-0000-0300-00007D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158750</xdr:rowOff>
    </xdr:from>
    <xdr:to>
      <xdr:col>81</xdr:col>
      <xdr:colOff>44450</xdr:colOff>
      <xdr:row>38</xdr:row>
      <xdr:rowOff>21772</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a:off x="16179800" y="65024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84" name="公債費負担の状況平均値テキスト">
          <a:extLst>
            <a:ext uri="{FF2B5EF4-FFF2-40B4-BE49-F238E27FC236}">
              <a16:creationId xmlns="" xmlns:a16="http://schemas.microsoft.com/office/drawing/2014/main" id="{00000000-0008-0000-0300-000080010000}"/>
            </a:ext>
          </a:extLst>
        </xdr:cNvPr>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112788</xdr:rowOff>
    </xdr:from>
    <xdr:to>
      <xdr:col>77</xdr:col>
      <xdr:colOff>44450</xdr:colOff>
      <xdr:row>37</xdr:row>
      <xdr:rowOff>158750</xdr:rowOff>
    </xdr:to>
    <xdr:cxnSp macro="">
      <xdr:nvCxnSpPr>
        <xdr:cNvPr id="386" name="直線コネクタ 385">
          <a:extLst>
            <a:ext uri="{FF2B5EF4-FFF2-40B4-BE49-F238E27FC236}">
              <a16:creationId xmlns="" xmlns:a16="http://schemas.microsoft.com/office/drawing/2014/main" id="{00000000-0008-0000-0300-000082010000}"/>
            </a:ext>
          </a:extLst>
        </xdr:cNvPr>
        <xdr:cNvCxnSpPr/>
      </xdr:nvCxnSpPr>
      <xdr:spPr>
        <a:xfrm>
          <a:off x="15290800" y="64564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43845</xdr:rowOff>
    </xdr:from>
    <xdr:to>
      <xdr:col>72</xdr:col>
      <xdr:colOff>203200</xdr:colOff>
      <xdr:row>37</xdr:row>
      <xdr:rowOff>112788</xdr:rowOff>
    </xdr:to>
    <xdr:cxnSp macro="">
      <xdr:nvCxnSpPr>
        <xdr:cNvPr id="389" name="直線コネクタ 388">
          <a:extLst>
            <a:ext uri="{FF2B5EF4-FFF2-40B4-BE49-F238E27FC236}">
              <a16:creationId xmlns="" xmlns:a16="http://schemas.microsoft.com/office/drawing/2014/main" id="{00000000-0008-0000-0300-000085010000}"/>
            </a:ext>
          </a:extLst>
        </xdr:cNvPr>
        <xdr:cNvCxnSpPr/>
      </xdr:nvCxnSpPr>
      <xdr:spPr>
        <a:xfrm>
          <a:off x="14401800" y="638749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0" name="フローチャート: 判断 389">
          <a:extLst>
            <a:ext uri="{FF2B5EF4-FFF2-40B4-BE49-F238E27FC236}">
              <a16:creationId xmlns="" xmlns:a16="http://schemas.microsoft.com/office/drawing/2014/main" id="{00000000-0008-0000-0300-000086010000}"/>
            </a:ext>
          </a:extLst>
        </xdr:cNvPr>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43845</xdr:rowOff>
    </xdr:from>
    <xdr:to>
      <xdr:col>68</xdr:col>
      <xdr:colOff>152400</xdr:colOff>
      <xdr:row>37</xdr:row>
      <xdr:rowOff>55336</xdr:rowOff>
    </xdr:to>
    <xdr:cxnSp macro="">
      <xdr:nvCxnSpPr>
        <xdr:cNvPr id="392" name="直線コネクタ 391">
          <a:extLst>
            <a:ext uri="{FF2B5EF4-FFF2-40B4-BE49-F238E27FC236}">
              <a16:creationId xmlns="" xmlns:a16="http://schemas.microsoft.com/office/drawing/2014/main" id="{00000000-0008-0000-0300-000088010000}"/>
            </a:ext>
          </a:extLst>
        </xdr:cNvPr>
        <xdr:cNvCxnSpPr/>
      </xdr:nvCxnSpPr>
      <xdr:spPr>
        <a:xfrm flipV="1">
          <a:off x="13512800" y="63874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3" name="フローチャート: 判断 392">
          <a:extLst>
            <a:ext uri="{FF2B5EF4-FFF2-40B4-BE49-F238E27FC236}">
              <a16:creationId xmlns="" xmlns:a16="http://schemas.microsoft.com/office/drawing/2014/main" id="{00000000-0008-0000-0300-000089010000}"/>
            </a:ext>
          </a:extLst>
        </xdr:cNvPr>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25599</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4020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5" name="フローチャート: 判断 394">
          <a:extLst>
            <a:ext uri="{FF2B5EF4-FFF2-40B4-BE49-F238E27FC236}">
              <a16:creationId xmlns="" xmlns:a16="http://schemas.microsoft.com/office/drawing/2014/main" id="{00000000-0008-0000-0300-00008B010000}"/>
            </a:ext>
          </a:extLst>
        </xdr:cNvPr>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142422</xdr:rowOff>
    </xdr:from>
    <xdr:to>
      <xdr:col>81</xdr:col>
      <xdr:colOff>95250</xdr:colOff>
      <xdr:row>38</xdr:row>
      <xdr:rowOff>72572</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69672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158949</xdr:rowOff>
    </xdr:from>
    <xdr:ext cx="762000" cy="259045"/>
    <xdr:sp macro="" textlink="">
      <xdr:nvSpPr>
        <xdr:cNvPr id="403" name="公債費負担の状況該当値テキスト">
          <a:extLst>
            <a:ext uri="{FF2B5EF4-FFF2-40B4-BE49-F238E27FC236}">
              <a16:creationId xmlns="" xmlns:a16="http://schemas.microsoft.com/office/drawing/2014/main" id="{00000000-0008-0000-0300-000093010000}"/>
            </a:ext>
          </a:extLst>
        </xdr:cNvPr>
        <xdr:cNvSpPr txBox="1"/>
      </xdr:nvSpPr>
      <xdr:spPr>
        <a:xfrm>
          <a:off x="17106900" y="63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107950</xdr:rowOff>
    </xdr:from>
    <xdr:to>
      <xdr:col>77</xdr:col>
      <xdr:colOff>95250</xdr:colOff>
      <xdr:row>38</xdr:row>
      <xdr:rowOff>38100</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48277</xdr:rowOff>
    </xdr:from>
    <xdr:ext cx="7366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61988</xdr:rowOff>
    </xdr:from>
    <xdr:to>
      <xdr:col>73</xdr:col>
      <xdr:colOff>44450</xdr:colOff>
      <xdr:row>37</xdr:row>
      <xdr:rowOff>163588</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5240000" y="64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2315</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909800" y="617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164495</xdr:rowOff>
    </xdr:from>
    <xdr:to>
      <xdr:col>68</xdr:col>
      <xdr:colOff>203200</xdr:colOff>
      <xdr:row>37</xdr:row>
      <xdr:rowOff>94645</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4351000" y="63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104822</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4020800" y="610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4536</xdr:rowOff>
    </xdr:from>
    <xdr:to>
      <xdr:col>64</xdr:col>
      <xdr:colOff>152400</xdr:colOff>
      <xdr:row>37</xdr:row>
      <xdr:rowOff>106136</xdr:rowOff>
    </xdr:to>
    <xdr:sp macro="" textlink="">
      <xdr:nvSpPr>
        <xdr:cNvPr id="410" name="楕円 409">
          <a:extLst>
            <a:ext uri="{FF2B5EF4-FFF2-40B4-BE49-F238E27FC236}">
              <a16:creationId xmlns="" xmlns:a16="http://schemas.microsoft.com/office/drawing/2014/main" id="{00000000-0008-0000-0300-00009A010000}"/>
            </a:ext>
          </a:extLst>
        </xdr:cNvPr>
        <xdr:cNvSpPr/>
      </xdr:nvSpPr>
      <xdr:spPr>
        <a:xfrm>
          <a:off x="13462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116313</xdr:rowOff>
    </xdr:from>
    <xdr:ext cx="762000" cy="259045"/>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3131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年度においては、</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退職手当負担見込額が減少したことに加え、地方債の償還が進んだことによる地方債残高などから、将来負担額が減少した。</a:t>
          </a:r>
          <a:endPar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r>
            <a:rPr kumimoji="1" lang="ja-JP" altLang="en-US" sz="1200" b="0" i="0" u="none" strike="noStrik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将来負担率は前年度に引き続き０となったが、</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今後も後世への負担を少しでも軽減するよう、新規事業の実施等について慎重を期し、財政の健全化を図る。 </a:t>
          </a:r>
          <a:r>
            <a:rPr kumimoji="1" lang="ja-JP" altLang="en-US" sz="12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2470</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flipV="1">
          <a:off x="17018000" y="2370667"/>
          <a:ext cx="0" cy="15751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145997</xdr:rowOff>
    </xdr:from>
    <xdr:ext cx="762000" cy="259045"/>
    <xdr:sp macro="" textlink="">
      <xdr:nvSpPr>
        <xdr:cNvPr id="441" name="将来負担の状況最小値テキスト">
          <a:extLst>
            <a:ext uri="{FF2B5EF4-FFF2-40B4-BE49-F238E27FC236}">
              <a16:creationId xmlns="" xmlns:a16="http://schemas.microsoft.com/office/drawing/2014/main" id="{00000000-0008-0000-0300-0000B9010000}"/>
            </a:ext>
          </a:extLst>
        </xdr:cNvPr>
        <xdr:cNvSpPr txBox="1"/>
      </xdr:nvSpPr>
      <xdr:spPr>
        <a:xfrm>
          <a:off x="17106900" y="39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2470</xdr:rowOff>
    </xdr:from>
    <xdr:to>
      <xdr:col>81</xdr:col>
      <xdr:colOff>133350</xdr:colOff>
      <xdr:row>23</xdr:row>
      <xdr:rowOff>2470</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6929100" y="39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53851</xdr:rowOff>
    </xdr:from>
    <xdr:ext cx="762000" cy="259045"/>
    <xdr:sp macro="" textlink="">
      <xdr:nvSpPr>
        <xdr:cNvPr id="445" name="将来負担の状況平均値テキスト">
          <a:extLst>
            <a:ext uri="{FF2B5EF4-FFF2-40B4-BE49-F238E27FC236}">
              <a16:creationId xmlns="" xmlns:a16="http://schemas.microsoft.com/office/drawing/2014/main" id="{00000000-0008-0000-0300-0000BD010000}"/>
            </a:ext>
          </a:extLst>
        </xdr:cNvPr>
        <xdr:cNvSpPr txBox="1"/>
      </xdr:nvSpPr>
      <xdr:spPr>
        <a:xfrm>
          <a:off x="17106900" y="2454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81774</xdr:rowOff>
    </xdr:from>
    <xdr:to>
      <xdr:col>81</xdr:col>
      <xdr:colOff>95250</xdr:colOff>
      <xdr:row>15</xdr:row>
      <xdr:rowOff>11924</xdr:rowOff>
    </xdr:to>
    <xdr:sp macro="" textlink="">
      <xdr:nvSpPr>
        <xdr:cNvPr id="446" name="フローチャート: 判断 445">
          <a:extLst>
            <a:ext uri="{FF2B5EF4-FFF2-40B4-BE49-F238E27FC236}">
              <a16:creationId xmlns="" xmlns:a16="http://schemas.microsoft.com/office/drawing/2014/main" id="{00000000-0008-0000-0300-0000BE010000}"/>
            </a:ext>
          </a:extLst>
        </xdr:cNvPr>
        <xdr:cNvSpPr/>
      </xdr:nvSpPr>
      <xdr:spPr>
        <a:xfrm>
          <a:off x="169672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152823</xdr:rowOff>
    </xdr:from>
    <xdr:to>
      <xdr:col>77</xdr:col>
      <xdr:colOff>95250</xdr:colOff>
      <xdr:row>15</xdr:row>
      <xdr:rowOff>82973</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6129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93150</xdr:rowOff>
    </xdr:from>
    <xdr:ext cx="7366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5798800" y="232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142099</xdr:rowOff>
    </xdr:from>
    <xdr:to>
      <xdr:col>73</xdr:col>
      <xdr:colOff>44450</xdr:colOff>
      <xdr:row>15</xdr:row>
      <xdr:rowOff>72249</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5240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82426</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4909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88618</xdr:rowOff>
    </xdr:from>
    <xdr:to>
      <xdr:col>68</xdr:col>
      <xdr:colOff>203200</xdr:colOff>
      <xdr:row>16</xdr:row>
      <xdr:rowOff>18768</xdr:rowOff>
    </xdr:to>
    <xdr:sp macro="" textlink="">
      <xdr:nvSpPr>
        <xdr:cNvPr id="451" name="フローチャート: 判断 450">
          <a:extLst>
            <a:ext uri="{FF2B5EF4-FFF2-40B4-BE49-F238E27FC236}">
              <a16:creationId xmlns="" xmlns:a16="http://schemas.microsoft.com/office/drawing/2014/main" id="{00000000-0008-0000-0300-0000C3010000}"/>
            </a:ext>
          </a:extLst>
        </xdr:cNvPr>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56868</xdr:rowOff>
    </xdr:from>
    <xdr:to>
      <xdr:col>64</xdr:col>
      <xdr:colOff>152400</xdr:colOff>
      <xdr:row>18</xdr:row>
      <xdr:rowOff>158468</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3462000" y="314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143245</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3131800" y="322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111125</xdr:rowOff>
    </xdr:from>
    <xdr:to>
      <xdr:col>64</xdr:col>
      <xdr:colOff>152400</xdr:colOff>
      <xdr:row>14</xdr:row>
      <xdr:rowOff>41275</xdr:rowOff>
    </xdr:to>
    <xdr:sp macro="" textlink="">
      <xdr:nvSpPr>
        <xdr:cNvPr id="460" name="楕円 459">
          <a:extLst>
            <a:ext uri="{FF2B5EF4-FFF2-40B4-BE49-F238E27FC236}">
              <a16:creationId xmlns="" xmlns:a16="http://schemas.microsoft.com/office/drawing/2014/main" id="{00000000-0008-0000-0300-0000CC010000}"/>
            </a:ext>
          </a:extLst>
        </xdr:cNvPr>
        <xdr:cNvSpPr/>
      </xdr:nvSpPr>
      <xdr:spPr>
        <a:xfrm>
          <a:off x="13462000" y="23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51452</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3131800" y="210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神奈川県鎌倉市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176,369
174,964
39.67
60,676,625
58,737,162
1,662,654
36,038,682
38,060,234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人件費については、平成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年度は暫定削減終了に伴い増に転じ、平成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年度から平成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年度までは職員の新陳代謝及び退職手当支給額の減少により減額、平成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年度から再び増に転じた。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年度は退職手当支給額の増により、前年度より</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ポイント悪化した。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今後も、財政の硬直化を避けるため、「行政経営戦略プラン」に掲げる民間委託の推進等によりコスト削減を引き続き目指していく。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40</xdr:row>
      <xdr:rowOff>165100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811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58420</xdr:rowOff>
    </xdr:from>
    <xdr:to>
      <xdr:col>24</xdr:col>
      <xdr:colOff>25400</xdr:colOff>
      <xdr:row>40</xdr:row>
      <xdr:rowOff>165100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a:off x="3987800" y="69164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138430</xdr:rowOff>
    </xdr:from>
    <xdr:to>
      <xdr:col>19</xdr:col>
      <xdr:colOff>187325</xdr:colOff>
      <xdr:row>40</xdr:row>
      <xdr:rowOff>58420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a:off x="3098800" y="6824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138430</xdr:rowOff>
    </xdr:from>
    <xdr:to>
      <xdr:col>15</xdr:col>
      <xdr:colOff>98425</xdr:colOff>
      <xdr:row>40</xdr:row>
      <xdr:rowOff>142240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flipV="1">
          <a:off x="2209800" y="68249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27957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142240</xdr:rowOff>
    </xdr:from>
    <xdr:to>
      <xdr:col>11</xdr:col>
      <xdr:colOff>9525</xdr:colOff>
      <xdr:row>41</xdr:row>
      <xdr:rowOff>85090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flipV="1">
          <a:off x="1320800" y="7000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95250</xdr:rowOff>
    </xdr:from>
    <xdr:to>
      <xdr:col>11</xdr:col>
      <xdr:colOff>60325</xdr:colOff>
      <xdr:row>38</xdr:row>
      <xdr:rowOff>25400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35577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148590</xdr:rowOff>
    </xdr:from>
    <xdr:to>
      <xdr:col>6</xdr:col>
      <xdr:colOff>171450</xdr:colOff>
      <xdr:row>40</xdr:row>
      <xdr:rowOff>78740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83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88917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660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114300</xdr:rowOff>
    </xdr:from>
    <xdr:to>
      <xdr:col>24</xdr:col>
      <xdr:colOff>76200</xdr:colOff>
      <xdr:row>41</xdr:row>
      <xdr:rowOff>44450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22877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7620</xdr:rowOff>
    </xdr:from>
    <xdr:to>
      <xdr:col>20</xdr:col>
      <xdr:colOff>38100</xdr:colOff>
      <xdr:row>40</xdr:row>
      <xdr:rowOff>109220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93997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695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87630</xdr:rowOff>
    </xdr:from>
    <xdr:to>
      <xdr:col>15</xdr:col>
      <xdr:colOff>149225</xdr:colOff>
      <xdr:row>40</xdr:row>
      <xdr:rowOff>17780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2557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91440</xdr:rowOff>
    </xdr:from>
    <xdr:to>
      <xdr:col>11</xdr:col>
      <xdr:colOff>60325</xdr:colOff>
      <xdr:row>41</xdr:row>
      <xdr:rowOff>21590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6367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70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34290</xdr:rowOff>
    </xdr:from>
    <xdr:to>
      <xdr:col>6</xdr:col>
      <xdr:colOff>171450</xdr:colOff>
      <xdr:row>41</xdr:row>
      <xdr:rowOff>135890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706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120667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715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中学校給食事務及びふるさと寄附金運用等委託などの費用の増によって、前年度より</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ポイント悪化した。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今後も、職員数適正化計画による職員数の減に対応した委託料の増などの要因により、微増傾向が継続する可能性があると考えている。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19</xdr:row>
      <xdr:rowOff>165862</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flipV="1">
          <a:off x="16510000" y="235356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137939</xdr:rowOff>
    </xdr:from>
    <xdr:ext cx="762000" cy="259045"/>
    <xdr:sp macro="" textlink="">
      <xdr:nvSpPr>
        <xdr:cNvPr id="121" name="物件費最小値テキスト">
          <a:extLst>
            <a:ext uri="{FF2B5EF4-FFF2-40B4-BE49-F238E27FC236}">
              <a16:creationId xmlns="" xmlns:a16="http://schemas.microsoft.com/office/drawing/2014/main" id="{00000000-0008-0000-0400-000079000000}"/>
            </a:ext>
          </a:extLst>
        </xdr:cNvPr>
        <xdr:cNvSpPr txBox="1"/>
      </xdr:nvSpPr>
      <xdr:spPr>
        <a:xfrm>
          <a:off x="16598900" y="33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165862</xdr:rowOff>
    </xdr:from>
    <xdr:to>
      <xdr:col>82</xdr:col>
      <xdr:colOff>196850</xdr:colOff>
      <xdr:row>19</xdr:row>
      <xdr:rowOff>165862</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16421100" y="34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3" name="物件費最大値テキスト">
          <a:extLst>
            <a:ext uri="{FF2B5EF4-FFF2-40B4-BE49-F238E27FC236}">
              <a16:creationId xmlns="" xmlns:a16="http://schemas.microsoft.com/office/drawing/2014/main" id="{00000000-0008-0000-0400-00007B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143002</xdr:rowOff>
    </xdr:from>
    <xdr:to>
      <xdr:col>82</xdr:col>
      <xdr:colOff>107950</xdr:colOff>
      <xdr:row>16</xdr:row>
      <xdr:rowOff>17272</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a:off x="15671800" y="27147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a:extLst>
            <a:ext uri="{FF2B5EF4-FFF2-40B4-BE49-F238E27FC236}">
              <a16:creationId xmlns="" xmlns:a16="http://schemas.microsoft.com/office/drawing/2014/main" id="{00000000-0008-0000-0400-00007E000000}"/>
            </a:ext>
          </a:extLst>
        </xdr:cNvPr>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a:extLst>
            <a:ext uri="{FF2B5EF4-FFF2-40B4-BE49-F238E27FC236}">
              <a16:creationId xmlns="" xmlns:a16="http://schemas.microsoft.com/office/drawing/2014/main" id="{00000000-0008-0000-0400-00007F000000}"/>
            </a:ext>
          </a:extLst>
        </xdr:cNvPr>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115570</xdr:rowOff>
    </xdr:from>
    <xdr:to>
      <xdr:col>78</xdr:col>
      <xdr:colOff>69850</xdr:colOff>
      <xdr:row>15</xdr:row>
      <xdr:rowOff>143002</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4782800" y="26873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a:extLst>
            <a:ext uri="{FF2B5EF4-FFF2-40B4-BE49-F238E27FC236}">
              <a16:creationId xmlns="" xmlns:a16="http://schemas.microsoft.com/office/drawing/2014/main" id="{00000000-0008-0000-0400-000082000000}"/>
            </a:ext>
          </a:extLst>
        </xdr:cNvPr>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60706</xdr:rowOff>
    </xdr:from>
    <xdr:to>
      <xdr:col>73</xdr:col>
      <xdr:colOff>180975</xdr:colOff>
      <xdr:row>15</xdr:row>
      <xdr:rowOff>115570</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a:off x="13893800" y="26324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a:extLst>
            <a:ext uri="{FF2B5EF4-FFF2-40B4-BE49-F238E27FC236}">
              <a16:creationId xmlns="" xmlns:a16="http://schemas.microsoft.com/office/drawing/2014/main" id="{00000000-0008-0000-0400-000084000000}"/>
            </a:ext>
          </a:extLst>
        </xdr:cNvPr>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a:extLst>
            <a:ext uri="{FF2B5EF4-FFF2-40B4-BE49-F238E27FC236}">
              <a16:creationId xmlns="" xmlns:a16="http://schemas.microsoft.com/office/drawing/2014/main" id="{00000000-0008-0000-0400-000085000000}"/>
            </a:ext>
          </a:extLst>
        </xdr:cNvPr>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60706</xdr:rowOff>
    </xdr:from>
    <xdr:to>
      <xdr:col>69</xdr:col>
      <xdr:colOff>92075</xdr:colOff>
      <xdr:row>15</xdr:row>
      <xdr:rowOff>143002</xdr:rowOff>
    </xdr:to>
    <xdr:cxnSp macro="">
      <xdr:nvCxnSpPr>
        <xdr:cNvPr id="134" name="直線コネクタ 133">
          <a:extLst>
            <a:ext uri="{FF2B5EF4-FFF2-40B4-BE49-F238E27FC236}">
              <a16:creationId xmlns="" xmlns:a16="http://schemas.microsoft.com/office/drawing/2014/main" id="{00000000-0008-0000-0400-000086000000}"/>
            </a:ext>
          </a:extLst>
        </xdr:cNvPr>
        <xdr:cNvCxnSpPr/>
      </xdr:nvCxnSpPr>
      <xdr:spPr>
        <a:xfrm flipV="1">
          <a:off x="13004800" y="26324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5" name="フローチャート: 判断 134">
          <a:extLst>
            <a:ext uri="{FF2B5EF4-FFF2-40B4-BE49-F238E27FC236}">
              <a16:creationId xmlns="" xmlns:a16="http://schemas.microsoft.com/office/drawing/2014/main" id="{00000000-0008-0000-0400-000087000000}"/>
            </a:ext>
          </a:extLst>
        </xdr:cNvPr>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135636</xdr:rowOff>
    </xdr:from>
    <xdr:to>
      <xdr:col>65</xdr:col>
      <xdr:colOff>53975</xdr:colOff>
      <xdr:row>15</xdr:row>
      <xdr:rowOff>65786</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2954000" y="2535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75963</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2623800" y="230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137922</xdr:rowOff>
    </xdr:from>
    <xdr:to>
      <xdr:col>82</xdr:col>
      <xdr:colOff>158750</xdr:colOff>
      <xdr:row>16</xdr:row>
      <xdr:rowOff>68072</xdr:rowOff>
    </xdr:to>
    <xdr:sp macro="" textlink="">
      <xdr:nvSpPr>
        <xdr:cNvPr id="144" name="楕円 143">
          <a:extLst>
            <a:ext uri="{FF2B5EF4-FFF2-40B4-BE49-F238E27FC236}">
              <a16:creationId xmlns="" xmlns:a16="http://schemas.microsoft.com/office/drawing/2014/main" id="{00000000-0008-0000-0400-000090000000}"/>
            </a:ext>
          </a:extLst>
        </xdr:cNvPr>
        <xdr:cNvSpPr/>
      </xdr:nvSpPr>
      <xdr:spPr>
        <a:xfrm>
          <a:off x="164592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109999</xdr:rowOff>
    </xdr:from>
    <xdr:ext cx="762000" cy="259045"/>
    <xdr:sp macro="" textlink="">
      <xdr:nvSpPr>
        <xdr:cNvPr id="145" name="物件費該当値テキスト">
          <a:extLst>
            <a:ext uri="{FF2B5EF4-FFF2-40B4-BE49-F238E27FC236}">
              <a16:creationId xmlns="" xmlns:a16="http://schemas.microsoft.com/office/drawing/2014/main" id="{00000000-0008-0000-0400-000091000000}"/>
            </a:ext>
          </a:extLst>
        </xdr:cNvPr>
        <xdr:cNvSpPr txBox="1"/>
      </xdr:nvSpPr>
      <xdr:spPr>
        <a:xfrm>
          <a:off x="16598900" y="26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92202</xdr:rowOff>
    </xdr:from>
    <xdr:to>
      <xdr:col>78</xdr:col>
      <xdr:colOff>120650</xdr:colOff>
      <xdr:row>16</xdr:row>
      <xdr:rowOff>22352</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5621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7129</xdr:rowOff>
    </xdr:from>
    <xdr:ext cx="7366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5290800" y="275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64770</xdr:rowOff>
    </xdr:from>
    <xdr:to>
      <xdr:col>74</xdr:col>
      <xdr:colOff>31750</xdr:colOff>
      <xdr:row>15</xdr:row>
      <xdr:rowOff>166370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151147</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4401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9906</xdr:rowOff>
    </xdr:from>
    <xdr:to>
      <xdr:col>69</xdr:col>
      <xdr:colOff>142875</xdr:colOff>
      <xdr:row>15</xdr:row>
      <xdr:rowOff>111506</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38430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96283</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3512800" y="266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92202</xdr:rowOff>
    </xdr:from>
    <xdr:to>
      <xdr:col>65</xdr:col>
      <xdr:colOff>53975</xdr:colOff>
      <xdr:row>16</xdr:row>
      <xdr:rowOff>22352</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2954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7129</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2623800" y="275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扶助費は、生活保護扶助事業に係る医療扶助費の増や障害者自立支援法の法内事業への移行が進んだことにより増加してきた。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年度においては、特定教育・保育施設支援事業などの増により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市民ニーズを的確に把握し、事業の重点化と効率化を進める事で、財政を圧迫する上昇傾向に歯止めをかけるよう努める。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a:extLst>
            <a:ext uri="{FF2B5EF4-FFF2-40B4-BE49-F238E27FC236}">
              <a16:creationId xmlns="" xmlns:a16="http://schemas.microsoft.com/office/drawing/2014/main" id="{00000000-0008-0000-0400-0000B8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69850</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3987800" y="96139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7" name="扶助費平均値テキスト">
          <a:extLst>
            <a:ext uri="{FF2B5EF4-FFF2-40B4-BE49-F238E27FC236}">
              <a16:creationId xmlns="" xmlns:a16="http://schemas.microsoft.com/office/drawing/2014/main" id="{00000000-0008-0000-0400-0000BB000000}"/>
            </a:ext>
          </a:extLst>
        </xdr:cNvPr>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a:extLst>
            <a:ext uri="{FF2B5EF4-FFF2-40B4-BE49-F238E27FC236}">
              <a16:creationId xmlns="" xmlns:a16="http://schemas.microsoft.com/office/drawing/2014/main" id="{00000000-0008-0000-0400-0000BC000000}"/>
            </a:ext>
          </a:extLst>
        </xdr:cNvPr>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56</xdr:row>
      <xdr:rowOff>12700</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3098800" y="9423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a:extLst>
            <a:ext uri="{FF2B5EF4-FFF2-40B4-BE49-F238E27FC236}">
              <a16:creationId xmlns="" xmlns:a16="http://schemas.microsoft.com/office/drawing/2014/main" id="{00000000-0008-0000-0400-0000BE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1" name="テキスト ボックス 190">
          <a:extLst>
            <a:ext uri="{FF2B5EF4-FFF2-40B4-BE49-F238E27FC236}">
              <a16:creationId xmlns="" xmlns:a16="http://schemas.microsoft.com/office/drawing/2014/main" id="{00000000-0008-0000-0400-0000BF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54</xdr:row>
      <xdr:rowOff>165100</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a:off x="2209800" y="9194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3" name="フローチャート: 判断 192">
          <a:extLst>
            <a:ext uri="{FF2B5EF4-FFF2-40B4-BE49-F238E27FC236}">
              <a16:creationId xmlns="" xmlns:a16="http://schemas.microsoft.com/office/drawing/2014/main" id="{00000000-0008-0000-0400-0000C1000000}"/>
            </a:ext>
          </a:extLst>
        </xdr:cNvPr>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194" name="テキスト ボックス 193">
          <a:extLst>
            <a:ext uri="{FF2B5EF4-FFF2-40B4-BE49-F238E27FC236}">
              <a16:creationId xmlns="" xmlns:a16="http://schemas.microsoft.com/office/drawing/2014/main" id="{00000000-0008-0000-0400-0000C2000000}"/>
            </a:ext>
          </a:extLst>
        </xdr:cNvPr>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88900</xdr:rowOff>
    </xdr:from>
    <xdr:to>
      <xdr:col>11</xdr:col>
      <xdr:colOff>9525</xdr:colOff>
      <xdr:row>53</xdr:row>
      <xdr:rowOff>107950</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a:off x="1320800" y="9004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76200</xdr:rowOff>
    </xdr:from>
    <xdr:to>
      <xdr:col>6</xdr:col>
      <xdr:colOff>171450</xdr:colOff>
      <xdr:row>53</xdr:row>
      <xdr:rowOff>6350</xdr:rowOff>
    </xdr:to>
    <xdr:sp macro="" textlink="">
      <xdr:nvSpPr>
        <xdr:cNvPr id="198" name="フローチャート: 判断 197">
          <a:extLst>
            <a:ext uri="{FF2B5EF4-FFF2-40B4-BE49-F238E27FC236}">
              <a16:creationId xmlns="" xmlns:a16="http://schemas.microsoft.com/office/drawing/2014/main" id="{00000000-0008-0000-0400-0000C6000000}"/>
            </a:ext>
          </a:extLst>
        </xdr:cNvPr>
        <xdr:cNvSpPr/>
      </xdr:nvSpPr>
      <xdr:spPr>
        <a:xfrm>
          <a:off x="1270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162577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5" name="楕円 204">
          <a:extLst>
            <a:ext uri="{FF2B5EF4-FFF2-40B4-BE49-F238E27FC236}">
              <a16:creationId xmlns="" xmlns:a16="http://schemas.microsoft.com/office/drawing/2014/main" id="{00000000-0008-0000-0400-0000CD000000}"/>
            </a:ext>
          </a:extLst>
        </xdr:cNvPr>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35577</xdr:rowOff>
    </xdr:from>
    <xdr:ext cx="762000" cy="259045"/>
    <xdr:sp macro="" textlink="">
      <xdr:nvSpPr>
        <xdr:cNvPr id="206" name="扶助費該当値テキスト">
          <a:extLst>
            <a:ext uri="{FF2B5EF4-FFF2-40B4-BE49-F238E27FC236}">
              <a16:creationId xmlns="" xmlns:a16="http://schemas.microsoft.com/office/drawing/2014/main" id="{00000000-0008-0000-0400-0000CE000000}"/>
            </a:ext>
          </a:extLst>
        </xdr:cNvPr>
        <xdr:cNvSpPr txBox="1"/>
      </xdr:nvSpPr>
      <xdr:spPr>
        <a:xfrm>
          <a:off x="4914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38100</xdr:rowOff>
    </xdr:from>
    <xdr:to>
      <xdr:col>6</xdr:col>
      <xdr:colOff>171450</xdr:colOff>
      <xdr:row>52</xdr:row>
      <xdr:rowOff>139700</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1270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149877</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939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介護保険事業特別会計及び後期高齢者医療事業特別会計への繰出金は増となったが、下水道事業特別会計及び国民健康保険事業特別会計への繰出金が減となったことから前年度から減少した。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今後も引き続き、効率的な事業展開に努める。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26307</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flipV="1">
          <a:off x="16510000" y="91784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169834</xdr:rowOff>
    </xdr:from>
    <xdr:ext cx="762000" cy="259045"/>
    <xdr:sp macro="" textlink="">
      <xdr:nvSpPr>
        <xdr:cNvPr id="245" name="その他最小値テキスト">
          <a:extLst>
            <a:ext uri="{FF2B5EF4-FFF2-40B4-BE49-F238E27FC236}">
              <a16:creationId xmlns="" xmlns:a16="http://schemas.microsoft.com/office/drawing/2014/main" id="{00000000-0008-0000-0400-0000F5000000}"/>
            </a:ext>
          </a:extLst>
        </xdr:cNvPr>
        <xdr:cNvSpPr txBox="1"/>
      </xdr:nvSpPr>
      <xdr:spPr>
        <a:xfrm>
          <a:off x="16598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26307</xdr:rowOff>
    </xdr:from>
    <xdr:to>
      <xdr:col>82</xdr:col>
      <xdr:colOff>196850</xdr:colOff>
      <xdr:row>61</xdr:row>
      <xdr:rowOff>26307</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6421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7" name="その他最大値テキスト">
          <a:extLst>
            <a:ext uri="{FF2B5EF4-FFF2-40B4-BE49-F238E27FC236}">
              <a16:creationId xmlns="" xmlns:a16="http://schemas.microsoft.com/office/drawing/2014/main" id="{00000000-0008-0000-0400-0000F7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26307</xdr:rowOff>
    </xdr:from>
    <xdr:to>
      <xdr:col>82</xdr:col>
      <xdr:colOff>107950</xdr:colOff>
      <xdr:row>61</xdr:row>
      <xdr:rowOff>58965</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flipV="1">
          <a:off x="15671800" y="104847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0" name="その他平均値テキスト">
          <a:extLst>
            <a:ext uri="{FF2B5EF4-FFF2-40B4-BE49-F238E27FC236}">
              <a16:creationId xmlns="" xmlns:a16="http://schemas.microsoft.com/office/drawing/2014/main" id="{00000000-0008-0000-0400-0000FA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a:extLst>
            <a:ext uri="{FF2B5EF4-FFF2-40B4-BE49-F238E27FC236}">
              <a16:creationId xmlns="" xmlns:a16="http://schemas.microsoft.com/office/drawing/2014/main" id="{00000000-0008-0000-0400-0000FB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58965</xdr:rowOff>
    </xdr:from>
    <xdr:to>
      <xdr:col>78</xdr:col>
      <xdr:colOff>69850</xdr:colOff>
      <xdr:row>61</xdr:row>
      <xdr:rowOff>80735</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flipV="1">
          <a:off x="14782800" y="10517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a:extLst>
            <a:ext uri="{FF2B5EF4-FFF2-40B4-BE49-F238E27FC236}">
              <a16:creationId xmlns="" xmlns:a16="http://schemas.microsoft.com/office/drawing/2014/main" id="{00000000-0008-0000-0400-0000FD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4" name="テキスト ボックス 253">
          <a:extLst>
            <a:ext uri="{FF2B5EF4-FFF2-40B4-BE49-F238E27FC236}">
              <a16:creationId xmlns="" xmlns:a16="http://schemas.microsoft.com/office/drawing/2014/main" id="{00000000-0008-0000-0400-0000FE00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121557</xdr:rowOff>
    </xdr:from>
    <xdr:to>
      <xdr:col>73</xdr:col>
      <xdr:colOff>180975</xdr:colOff>
      <xdr:row>61</xdr:row>
      <xdr:rowOff>80735</xdr:rowOff>
    </xdr:to>
    <xdr:cxnSp macro="">
      <xdr:nvCxnSpPr>
        <xdr:cNvPr id="255" name="直線コネクタ 254">
          <a:extLst>
            <a:ext uri="{FF2B5EF4-FFF2-40B4-BE49-F238E27FC236}">
              <a16:creationId xmlns="" xmlns:a16="http://schemas.microsoft.com/office/drawing/2014/main" id="{00000000-0008-0000-0400-0000FF000000}"/>
            </a:ext>
          </a:extLst>
        </xdr:cNvPr>
        <xdr:cNvCxnSpPr/>
      </xdr:nvCxnSpPr>
      <xdr:spPr>
        <a:xfrm>
          <a:off x="13893800" y="104085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124278</xdr:rowOff>
    </xdr:from>
    <xdr:to>
      <xdr:col>69</xdr:col>
      <xdr:colOff>92075</xdr:colOff>
      <xdr:row>60</xdr:row>
      <xdr:rowOff>121557</xdr:rowOff>
    </xdr:to>
    <xdr:cxnSp macro="">
      <xdr:nvCxnSpPr>
        <xdr:cNvPr id="258" name="直線コネクタ 257">
          <a:extLst>
            <a:ext uri="{FF2B5EF4-FFF2-40B4-BE49-F238E27FC236}">
              <a16:creationId xmlns="" xmlns:a16="http://schemas.microsoft.com/office/drawing/2014/main" id="{00000000-0008-0000-0400-000002010000}"/>
            </a:ext>
          </a:extLst>
        </xdr:cNvPr>
        <xdr:cNvCxnSpPr/>
      </xdr:nvCxnSpPr>
      <xdr:spPr>
        <a:xfrm>
          <a:off x="13004800" y="9896928"/>
          <a:ext cx="889000" cy="51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98170</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62593</xdr:rowOff>
    </xdr:from>
    <xdr:to>
      <xdr:col>65</xdr:col>
      <xdr:colOff>53975</xdr:colOff>
      <xdr:row>57</xdr:row>
      <xdr:rowOff>164193</xdr:rowOff>
    </xdr:to>
    <xdr:sp macro="" textlink="">
      <xdr:nvSpPr>
        <xdr:cNvPr id="261" name="フローチャート: 判断 260">
          <a:extLst>
            <a:ext uri="{FF2B5EF4-FFF2-40B4-BE49-F238E27FC236}">
              <a16:creationId xmlns="" xmlns:a16="http://schemas.microsoft.com/office/drawing/2014/main" id="{00000000-0008-0000-0400-000005010000}"/>
            </a:ext>
          </a:extLst>
        </xdr:cNvPr>
        <xdr:cNvSpPr/>
      </xdr:nvSpPr>
      <xdr:spPr>
        <a:xfrm>
          <a:off x="12954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2920</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2623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146957</xdr:rowOff>
    </xdr:from>
    <xdr:to>
      <xdr:col>82</xdr:col>
      <xdr:colOff>158750</xdr:colOff>
      <xdr:row>61</xdr:row>
      <xdr:rowOff>77107</xdr:rowOff>
    </xdr:to>
    <xdr:sp macro="" textlink="">
      <xdr:nvSpPr>
        <xdr:cNvPr id="268" name="楕円 267">
          <a:extLst>
            <a:ext uri="{FF2B5EF4-FFF2-40B4-BE49-F238E27FC236}">
              <a16:creationId xmlns="" xmlns:a16="http://schemas.microsoft.com/office/drawing/2014/main" id="{00000000-0008-0000-0400-00000C010000}"/>
            </a:ext>
          </a:extLst>
        </xdr:cNvPr>
        <xdr:cNvSpPr/>
      </xdr:nvSpPr>
      <xdr:spPr>
        <a:xfrm>
          <a:off x="164592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55534</xdr:rowOff>
    </xdr:from>
    <xdr:ext cx="762000" cy="259045"/>
    <xdr:sp macro="" textlink="">
      <xdr:nvSpPr>
        <xdr:cNvPr id="269" name="その他該当値テキスト">
          <a:extLst>
            <a:ext uri="{FF2B5EF4-FFF2-40B4-BE49-F238E27FC236}">
              <a16:creationId xmlns="" xmlns:a16="http://schemas.microsoft.com/office/drawing/2014/main" id="{00000000-0008-0000-0400-00000D010000}"/>
            </a:ext>
          </a:extLst>
        </xdr:cNvPr>
        <xdr:cNvSpPr txBox="1"/>
      </xdr:nvSpPr>
      <xdr:spPr>
        <a:xfrm>
          <a:off x="16598900" y="1034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8165</xdr:rowOff>
    </xdr:from>
    <xdr:to>
      <xdr:col>78</xdr:col>
      <xdr:colOff>120650</xdr:colOff>
      <xdr:row>61</xdr:row>
      <xdr:rowOff>109765</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5621000" y="104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94542</xdr:rowOff>
    </xdr:from>
    <xdr:ext cx="7366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5290800" y="1055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29935</xdr:rowOff>
    </xdr:from>
    <xdr:to>
      <xdr:col>74</xdr:col>
      <xdr:colOff>31750</xdr:colOff>
      <xdr:row>61</xdr:row>
      <xdr:rowOff>131535</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4732000" y="104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116312</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4401800" y="1057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70757</xdr:rowOff>
    </xdr:from>
    <xdr:to>
      <xdr:col>69</xdr:col>
      <xdr:colOff>142875</xdr:colOff>
      <xdr:row>61</xdr:row>
      <xdr:rowOff>907</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3843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157134</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3512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73478</xdr:rowOff>
    </xdr:from>
    <xdr:to>
      <xdr:col>65</xdr:col>
      <xdr:colOff>53975</xdr:colOff>
      <xdr:row>58</xdr:row>
      <xdr:rowOff>3628</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2954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159855</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平成</a:t>
          </a:r>
          <a:r>
            <a:rPr kumimoji="1" lang="en-US" altLang="ja-JP" sz="1200" baseline="0">
              <a:latin typeface="ＭＳ Ｐゴシック" panose="020B0600070205080204" pitchFamily="50" charset="-128"/>
              <a:ea typeface="ＭＳ Ｐゴシック" panose="020B0600070205080204" pitchFamily="50" charset="-128"/>
            </a:rPr>
            <a:t>30</a:t>
          </a:r>
          <a:r>
            <a:rPr kumimoji="1" lang="ja-JP" altLang="en-US" sz="1200" baseline="0">
              <a:latin typeface="ＭＳ Ｐゴシック" panose="020B0600070205080204" pitchFamily="50" charset="-128"/>
              <a:ea typeface="ＭＳ Ｐゴシック" panose="020B0600070205080204" pitchFamily="50" charset="-128"/>
            </a:rPr>
            <a:t>年度は前年度に比べ微減となり、補助費等は近年横ばい傾向にあるが、類似団体平均を下回っており、今後もこの傾向を継続するよう努める。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40</xdr:row>
      <xdr:rowOff>149860</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a:extLst>
            <a:ext uri="{FF2B5EF4-FFF2-40B4-BE49-F238E27FC236}">
              <a16:creationId xmlns="" xmlns:a16="http://schemas.microsoft.com/office/drawing/2014/main" id="{00000000-0008-0000-0400-000031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106697</xdr:rowOff>
    </xdr:from>
    <xdr:ext cx="762000" cy="259045"/>
    <xdr:sp macro="" textlink="">
      <xdr:nvSpPr>
        <xdr:cNvPr id="307" name="補助費等最大値テキスト">
          <a:extLst>
            <a:ext uri="{FF2B5EF4-FFF2-40B4-BE49-F238E27FC236}">
              <a16:creationId xmlns="" xmlns:a16="http://schemas.microsoft.com/office/drawing/2014/main" id="{00000000-0008-0000-0400-000033010000}"/>
            </a:ext>
          </a:extLst>
        </xdr:cNvPr>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43180</xdr:rowOff>
    </xdr:from>
    <xdr:to>
      <xdr:col>82</xdr:col>
      <xdr:colOff>107950</xdr:colOff>
      <xdr:row>34</xdr:row>
      <xdr:rowOff>66040</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flipV="1">
          <a:off x="15671800" y="5872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0" name="補助費等平均値テキスト">
          <a:extLst>
            <a:ext uri="{FF2B5EF4-FFF2-40B4-BE49-F238E27FC236}">
              <a16:creationId xmlns="" xmlns:a16="http://schemas.microsoft.com/office/drawing/2014/main" id="{00000000-0008-0000-0400-000036010000}"/>
            </a:ext>
          </a:extLst>
        </xdr:cNvPr>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a:extLst>
            <a:ext uri="{FF2B5EF4-FFF2-40B4-BE49-F238E27FC236}">
              <a16:creationId xmlns="" xmlns:a16="http://schemas.microsoft.com/office/drawing/2014/main" id="{00000000-0008-0000-0400-000037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58420</xdr:rowOff>
    </xdr:from>
    <xdr:to>
      <xdr:col>78</xdr:col>
      <xdr:colOff>69850</xdr:colOff>
      <xdr:row>34</xdr:row>
      <xdr:rowOff>66040</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a:off x="14782800" y="5887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3" name="フローチャート: 判断 312">
          <a:extLst>
            <a:ext uri="{FF2B5EF4-FFF2-40B4-BE49-F238E27FC236}">
              <a16:creationId xmlns="" xmlns:a16="http://schemas.microsoft.com/office/drawing/2014/main" id="{00000000-0008-0000-0400-000039010000}"/>
            </a:ext>
          </a:extLst>
        </xdr:cNvPr>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170197</xdr:rowOff>
    </xdr:from>
    <xdr:ext cx="7366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58420</xdr:rowOff>
    </xdr:from>
    <xdr:to>
      <xdr:col>73</xdr:col>
      <xdr:colOff>180975</xdr:colOff>
      <xdr:row>34</xdr:row>
      <xdr:rowOff>88900</xdr:rowOff>
    </xdr:to>
    <xdr:cxnSp macro="">
      <xdr:nvCxnSpPr>
        <xdr:cNvPr id="315" name="直線コネクタ 314">
          <a:extLst>
            <a:ext uri="{FF2B5EF4-FFF2-40B4-BE49-F238E27FC236}">
              <a16:creationId xmlns="" xmlns:a16="http://schemas.microsoft.com/office/drawing/2014/main" id="{00000000-0008-0000-0400-00003B010000}"/>
            </a:ext>
          </a:extLst>
        </xdr:cNvPr>
        <xdr:cNvCxnSpPr/>
      </xdr:nvCxnSpPr>
      <xdr:spPr>
        <a:xfrm flipV="1">
          <a:off x="13893800" y="5887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6" name="フローチャート: 判断 315">
          <a:extLst>
            <a:ext uri="{FF2B5EF4-FFF2-40B4-BE49-F238E27FC236}">
              <a16:creationId xmlns="" xmlns:a16="http://schemas.microsoft.com/office/drawing/2014/main" id="{00000000-0008-0000-0400-00003C010000}"/>
            </a:ext>
          </a:extLst>
        </xdr:cNvPr>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6367</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4401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88900</xdr:rowOff>
    </xdr:from>
    <xdr:to>
      <xdr:col>69</xdr:col>
      <xdr:colOff>92075</xdr:colOff>
      <xdr:row>34</xdr:row>
      <xdr:rowOff>119380</xdr:rowOff>
    </xdr:to>
    <xdr:cxnSp macro="">
      <xdr:nvCxnSpPr>
        <xdr:cNvPr id="318" name="直線コネクタ 317">
          <a:extLst>
            <a:ext uri="{FF2B5EF4-FFF2-40B4-BE49-F238E27FC236}">
              <a16:creationId xmlns="" xmlns:a16="http://schemas.microsoft.com/office/drawing/2014/main" id="{00000000-0008-0000-0400-00003E010000}"/>
            </a:ext>
          </a:extLst>
        </xdr:cNvPr>
        <xdr:cNvCxnSpPr/>
      </xdr:nvCxnSpPr>
      <xdr:spPr>
        <a:xfrm flipV="1">
          <a:off x="13004800" y="591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19" name="フローチャート: 判断 318">
          <a:extLst>
            <a:ext uri="{FF2B5EF4-FFF2-40B4-BE49-F238E27FC236}">
              <a16:creationId xmlns="" xmlns:a16="http://schemas.microsoft.com/office/drawing/2014/main" id="{00000000-0008-0000-0400-00003F010000}"/>
            </a:ext>
          </a:extLst>
        </xdr:cNvPr>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101617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91440</xdr:rowOff>
    </xdr:from>
    <xdr:to>
      <xdr:col>65</xdr:col>
      <xdr:colOff>53975</xdr:colOff>
      <xdr:row>37</xdr:row>
      <xdr:rowOff>21590</xdr:rowOff>
    </xdr:to>
    <xdr:sp macro="" textlink="">
      <xdr:nvSpPr>
        <xdr:cNvPr id="321" name="フローチャート: 判断 320">
          <a:extLst>
            <a:ext uri="{FF2B5EF4-FFF2-40B4-BE49-F238E27FC236}">
              <a16:creationId xmlns="" xmlns:a16="http://schemas.microsoft.com/office/drawing/2014/main" id="{00000000-0008-0000-0400-000041010000}"/>
            </a:ext>
          </a:extLst>
        </xdr:cNvPr>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6367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2623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163830</xdr:rowOff>
    </xdr:from>
    <xdr:to>
      <xdr:col>82</xdr:col>
      <xdr:colOff>158750</xdr:colOff>
      <xdr:row>34</xdr:row>
      <xdr:rowOff>93980</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64592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72407</xdr:rowOff>
    </xdr:from>
    <xdr:ext cx="762000" cy="259045"/>
    <xdr:sp macro="" textlink="">
      <xdr:nvSpPr>
        <xdr:cNvPr id="329" name="補助費等該当値テキスト">
          <a:extLst>
            <a:ext uri="{FF2B5EF4-FFF2-40B4-BE49-F238E27FC236}">
              <a16:creationId xmlns="" xmlns:a16="http://schemas.microsoft.com/office/drawing/2014/main" id="{00000000-0008-0000-0400-000049010000}"/>
            </a:ext>
          </a:extLst>
        </xdr:cNvPr>
        <xdr:cNvSpPr txBox="1"/>
      </xdr:nvSpPr>
      <xdr:spPr>
        <a:xfrm>
          <a:off x="16598900" y="573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xdr:rowOff>
    </xdr:from>
    <xdr:to>
      <xdr:col>78</xdr:col>
      <xdr:colOff>120650</xdr:colOff>
      <xdr:row>34</xdr:row>
      <xdr:rowOff>116840</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5621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127017</xdr:rowOff>
    </xdr:from>
    <xdr:ext cx="7366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5290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xdr:rowOff>
    </xdr:from>
    <xdr:to>
      <xdr:col>74</xdr:col>
      <xdr:colOff>31750</xdr:colOff>
      <xdr:row>34</xdr:row>
      <xdr:rowOff>109220</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4732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119397</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4401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38100</xdr:rowOff>
    </xdr:from>
    <xdr:to>
      <xdr:col>69</xdr:col>
      <xdr:colOff>142875</xdr:colOff>
      <xdr:row>34</xdr:row>
      <xdr:rowOff>139700</xdr:rowOff>
    </xdr:to>
    <xdr:sp macro="" textlink="">
      <xdr:nvSpPr>
        <xdr:cNvPr id="334" name="楕円 333">
          <a:extLst>
            <a:ext uri="{FF2B5EF4-FFF2-40B4-BE49-F238E27FC236}">
              <a16:creationId xmlns="" xmlns:a16="http://schemas.microsoft.com/office/drawing/2014/main" id="{00000000-0008-0000-0400-00004E010000}"/>
            </a:ext>
          </a:extLst>
        </xdr:cNvPr>
        <xdr:cNvSpPr/>
      </xdr:nvSpPr>
      <xdr:spPr>
        <a:xfrm>
          <a:off x="13843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149877</xdr:rowOff>
    </xdr:from>
    <xdr:ext cx="762000" cy="259045"/>
    <xdr:sp macro="" textlink="">
      <xdr:nvSpPr>
        <xdr:cNvPr id="335" name="テキスト ボックス 334">
          <a:extLst>
            <a:ext uri="{FF2B5EF4-FFF2-40B4-BE49-F238E27FC236}">
              <a16:creationId xmlns="" xmlns:a16="http://schemas.microsoft.com/office/drawing/2014/main" id="{00000000-0008-0000-0400-00004F010000}"/>
            </a:ext>
          </a:extLst>
        </xdr:cNvPr>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68580</xdr:rowOff>
    </xdr:from>
    <xdr:to>
      <xdr:col>65</xdr:col>
      <xdr:colOff>53975</xdr:colOff>
      <xdr:row>34</xdr:row>
      <xdr:rowOff>170180</xdr:rowOff>
    </xdr:to>
    <xdr:sp macro="" textlink="">
      <xdr:nvSpPr>
        <xdr:cNvPr id="336" name="楕円 335">
          <a:extLst>
            <a:ext uri="{FF2B5EF4-FFF2-40B4-BE49-F238E27FC236}">
              <a16:creationId xmlns="" xmlns:a16="http://schemas.microsoft.com/office/drawing/2014/main" id="{00000000-0008-0000-0400-000050010000}"/>
            </a:ext>
          </a:extLst>
        </xdr:cNvPr>
        <xdr:cNvSpPr/>
      </xdr:nvSpPr>
      <xdr:spPr>
        <a:xfrm>
          <a:off x="12954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8907</xdr:rowOff>
    </xdr:from>
    <xdr:ext cx="762000" cy="259045"/>
    <xdr:sp macro="" textlink="">
      <xdr:nvSpPr>
        <xdr:cNvPr id="337" name="テキスト ボックス 336">
          <a:extLst>
            <a:ext uri="{FF2B5EF4-FFF2-40B4-BE49-F238E27FC236}">
              <a16:creationId xmlns="" xmlns:a16="http://schemas.microsoft.com/office/drawing/2014/main" id="{00000000-0008-0000-0400-000051010000}"/>
            </a:ext>
          </a:extLst>
        </xdr:cNvPr>
        <xdr:cNvSpPr txBox="1"/>
      </xdr:nvSpPr>
      <xdr:spPr>
        <a:xfrm>
          <a:off x="12623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平成</a:t>
          </a:r>
          <a:r>
            <a:rPr kumimoji="1" lang="en-US" altLang="ja-JP" sz="1200" baseline="0">
              <a:latin typeface="ＭＳ Ｐゴシック" panose="020B0600070205080204" pitchFamily="50" charset="-128"/>
              <a:ea typeface="ＭＳ Ｐゴシック" panose="020B0600070205080204" pitchFamily="50" charset="-128"/>
            </a:rPr>
            <a:t>29</a:t>
          </a:r>
          <a:r>
            <a:rPr kumimoji="1" lang="ja-JP" altLang="en-US" sz="1200" baseline="0">
              <a:latin typeface="ＭＳ Ｐゴシック" panose="020B0600070205080204" pitchFamily="50" charset="-128"/>
              <a:ea typeface="ＭＳ Ｐゴシック" panose="020B0600070205080204" pitchFamily="50" charset="-128"/>
            </a:rPr>
            <a:t>年度は高金利で発行した臨時財政対策債の完済などにより減へと転じ、臨時財政対策債の新規発行を行わなかった平成</a:t>
          </a:r>
          <a:r>
            <a:rPr kumimoji="1" lang="en-US" altLang="ja-JP" sz="1200" baseline="0">
              <a:latin typeface="ＭＳ Ｐゴシック" panose="020B0600070205080204" pitchFamily="50" charset="-128"/>
              <a:ea typeface="ＭＳ Ｐゴシック" panose="020B0600070205080204" pitchFamily="50" charset="-128"/>
            </a:rPr>
            <a:t>30</a:t>
          </a:r>
          <a:r>
            <a:rPr kumimoji="1" lang="ja-JP" altLang="en-US" sz="1200" baseline="0">
              <a:latin typeface="ＭＳ Ｐゴシック" panose="020B0600070205080204" pitchFamily="50" charset="-128"/>
              <a:ea typeface="ＭＳ Ｐゴシック" panose="020B0600070205080204" pitchFamily="50" charset="-128"/>
            </a:rPr>
            <a:t>年度も引き続き減少傾向となった。</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今後、市債残高や公債費比率の推移等の将来負担を見極めながら、公債費の適正な水準の維持に努める。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54611</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flipV="1">
          <a:off x="4826000" y="126314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6" name="公債費最小値テキスト">
          <a:extLst>
            <a:ext uri="{FF2B5EF4-FFF2-40B4-BE49-F238E27FC236}">
              <a16:creationId xmlns="" xmlns:a16="http://schemas.microsoft.com/office/drawing/2014/main" id="{00000000-0008-0000-0400-00006E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8" name="公債費最大値テキスト">
          <a:extLst>
            <a:ext uri="{FF2B5EF4-FFF2-40B4-BE49-F238E27FC236}">
              <a16:creationId xmlns="" xmlns:a16="http://schemas.microsoft.com/office/drawing/2014/main" id="{00000000-0008-0000-0400-000070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123190</xdr:rowOff>
    </xdr:from>
    <xdr:to>
      <xdr:col>24</xdr:col>
      <xdr:colOff>25400</xdr:colOff>
      <xdr:row>75</xdr:row>
      <xdr:rowOff>138430</xdr:rowOff>
    </xdr:to>
    <xdr:cxnSp macro="">
      <xdr:nvCxnSpPr>
        <xdr:cNvPr id="370" name="直線コネクタ 369">
          <a:extLst>
            <a:ext uri="{FF2B5EF4-FFF2-40B4-BE49-F238E27FC236}">
              <a16:creationId xmlns="" xmlns:a16="http://schemas.microsoft.com/office/drawing/2014/main" id="{00000000-0008-0000-0400-000072010000}"/>
            </a:ext>
          </a:extLst>
        </xdr:cNvPr>
        <xdr:cNvCxnSpPr/>
      </xdr:nvCxnSpPr>
      <xdr:spPr>
        <a:xfrm flipV="1">
          <a:off x="3987800" y="12981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1" name="公債費平均値テキスト">
          <a:extLst>
            <a:ext uri="{FF2B5EF4-FFF2-40B4-BE49-F238E27FC236}">
              <a16:creationId xmlns="" xmlns:a16="http://schemas.microsoft.com/office/drawing/2014/main" id="{00000000-0008-0000-0400-000073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a:extLst>
            <a:ext uri="{FF2B5EF4-FFF2-40B4-BE49-F238E27FC236}">
              <a16:creationId xmlns="" xmlns:a16="http://schemas.microsoft.com/office/drawing/2014/main" id="{00000000-0008-0000-0400-000074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75</xdr:row>
      <xdr:rowOff>153670</xdr:rowOff>
    </xdr:to>
    <xdr:cxnSp macro="">
      <xdr:nvCxnSpPr>
        <xdr:cNvPr id="373" name="直線コネクタ 372">
          <a:extLst>
            <a:ext uri="{FF2B5EF4-FFF2-40B4-BE49-F238E27FC236}">
              <a16:creationId xmlns="" xmlns:a16="http://schemas.microsoft.com/office/drawing/2014/main" id="{00000000-0008-0000-0400-000075010000}"/>
            </a:ext>
          </a:extLst>
        </xdr:cNvPr>
        <xdr:cNvCxnSpPr/>
      </xdr:nvCxnSpPr>
      <xdr:spPr>
        <a:xfrm flipV="1">
          <a:off x="3098800" y="12997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a:extLst>
            <a:ext uri="{FF2B5EF4-FFF2-40B4-BE49-F238E27FC236}">
              <a16:creationId xmlns="" xmlns:a16="http://schemas.microsoft.com/office/drawing/2014/main" id="{00000000-0008-0000-0400-000076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123190</xdr:rowOff>
    </xdr:from>
    <xdr:to>
      <xdr:col>15</xdr:col>
      <xdr:colOff>98425</xdr:colOff>
      <xdr:row>75</xdr:row>
      <xdr:rowOff>153670</xdr:rowOff>
    </xdr:to>
    <xdr:cxnSp macro="">
      <xdr:nvCxnSpPr>
        <xdr:cNvPr id="376" name="直線コネクタ 375">
          <a:extLst>
            <a:ext uri="{FF2B5EF4-FFF2-40B4-BE49-F238E27FC236}">
              <a16:creationId xmlns="" xmlns:a16="http://schemas.microsoft.com/office/drawing/2014/main" id="{00000000-0008-0000-0400-000078010000}"/>
            </a:ext>
          </a:extLst>
        </xdr:cNvPr>
        <xdr:cNvCxnSpPr/>
      </xdr:nvCxnSpPr>
      <xdr:spPr>
        <a:xfrm>
          <a:off x="2209800" y="12981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7" name="フローチャート: 判断 376">
          <a:extLst>
            <a:ext uri="{FF2B5EF4-FFF2-40B4-BE49-F238E27FC236}">
              <a16:creationId xmlns="" xmlns:a16="http://schemas.microsoft.com/office/drawing/2014/main" id="{00000000-0008-0000-0400-000079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123190</xdr:rowOff>
    </xdr:from>
    <xdr:to>
      <xdr:col>11</xdr:col>
      <xdr:colOff>9525</xdr:colOff>
      <xdr:row>76</xdr:row>
      <xdr:rowOff>88900</xdr:rowOff>
    </xdr:to>
    <xdr:cxnSp macro="">
      <xdr:nvCxnSpPr>
        <xdr:cNvPr id="379" name="直線コネクタ 378">
          <a:extLst>
            <a:ext uri="{FF2B5EF4-FFF2-40B4-BE49-F238E27FC236}">
              <a16:creationId xmlns="" xmlns:a16="http://schemas.microsoft.com/office/drawing/2014/main" id="{00000000-0008-0000-0400-00007B010000}"/>
            </a:ext>
          </a:extLst>
        </xdr:cNvPr>
        <xdr:cNvCxnSpPr/>
      </xdr:nvCxnSpPr>
      <xdr:spPr>
        <a:xfrm flipV="1">
          <a:off x="1320800" y="12981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0" name="フローチャート: 判断 379">
          <a:extLst>
            <a:ext uri="{FF2B5EF4-FFF2-40B4-BE49-F238E27FC236}">
              <a16:creationId xmlns="" xmlns:a16="http://schemas.microsoft.com/office/drawing/2014/main" id="{00000000-0008-0000-0400-00007C010000}"/>
            </a:ext>
          </a:extLst>
        </xdr:cNvPr>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2" name="フローチャート: 判断 381">
          <a:extLst>
            <a:ext uri="{FF2B5EF4-FFF2-40B4-BE49-F238E27FC236}">
              <a16:creationId xmlns="" xmlns:a16="http://schemas.microsoft.com/office/drawing/2014/main" id="{00000000-0008-0000-0400-00007E010000}"/>
            </a:ext>
          </a:extLst>
        </xdr:cNvPr>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72390</xdr:rowOff>
    </xdr:from>
    <xdr:to>
      <xdr:col>24</xdr:col>
      <xdr:colOff>76200</xdr:colOff>
      <xdr:row>76</xdr:row>
      <xdr:rowOff>2539</xdr:rowOff>
    </xdr:to>
    <xdr:sp macro="" textlink="">
      <xdr:nvSpPr>
        <xdr:cNvPr id="389" name="楕円 388">
          <a:extLst>
            <a:ext uri="{FF2B5EF4-FFF2-40B4-BE49-F238E27FC236}">
              <a16:creationId xmlns="" xmlns:a16="http://schemas.microsoft.com/office/drawing/2014/main" id="{00000000-0008-0000-0400-000085010000}"/>
            </a:ext>
          </a:extLst>
        </xdr:cNvPr>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88917</xdr:rowOff>
    </xdr:from>
    <xdr:ext cx="762000" cy="259045"/>
    <xdr:sp macro="" textlink="">
      <xdr:nvSpPr>
        <xdr:cNvPr id="390" name="公債費該当値テキスト">
          <a:extLst>
            <a:ext uri="{FF2B5EF4-FFF2-40B4-BE49-F238E27FC236}">
              <a16:creationId xmlns="" xmlns:a16="http://schemas.microsoft.com/office/drawing/2014/main" id="{00000000-0008-0000-0400-000086010000}"/>
            </a:ext>
          </a:extLst>
        </xdr:cNvPr>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91" name="楕円 390">
          <a:extLst>
            <a:ext uri="{FF2B5EF4-FFF2-40B4-BE49-F238E27FC236}">
              <a16:creationId xmlns="" xmlns:a16="http://schemas.microsoft.com/office/drawing/2014/main" id="{00000000-0008-0000-0400-000087010000}"/>
            </a:ext>
          </a:extLst>
        </xdr:cNvPr>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102870</xdr:rowOff>
    </xdr:from>
    <xdr:to>
      <xdr:col>15</xdr:col>
      <xdr:colOff>149225</xdr:colOff>
      <xdr:row>76</xdr:row>
      <xdr:rowOff>33020</xdr:rowOff>
    </xdr:to>
    <xdr:sp macro="" textlink="">
      <xdr:nvSpPr>
        <xdr:cNvPr id="393" name="楕円 392">
          <a:extLst>
            <a:ext uri="{FF2B5EF4-FFF2-40B4-BE49-F238E27FC236}">
              <a16:creationId xmlns="" xmlns:a16="http://schemas.microsoft.com/office/drawing/2014/main" id="{00000000-0008-0000-0400-000089010000}"/>
            </a:ext>
          </a:extLst>
        </xdr:cNvPr>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43197</xdr:rowOff>
    </xdr:from>
    <xdr:ext cx="762000" cy="259045"/>
    <xdr:sp macro="" textlink="">
      <xdr:nvSpPr>
        <xdr:cNvPr id="394" name="テキスト ボックス 393">
          <a:extLst>
            <a:ext uri="{FF2B5EF4-FFF2-40B4-BE49-F238E27FC236}">
              <a16:creationId xmlns="" xmlns:a16="http://schemas.microsoft.com/office/drawing/2014/main" id="{00000000-0008-0000-0400-00008A010000}"/>
            </a:ext>
          </a:extLst>
        </xdr:cNvPr>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72390</xdr:rowOff>
    </xdr:from>
    <xdr:to>
      <xdr:col>11</xdr:col>
      <xdr:colOff>60325</xdr:colOff>
      <xdr:row>76</xdr:row>
      <xdr:rowOff>2539</xdr:rowOff>
    </xdr:to>
    <xdr:sp macro="" textlink="">
      <xdr:nvSpPr>
        <xdr:cNvPr id="395" name="楕円 394">
          <a:extLst>
            <a:ext uri="{FF2B5EF4-FFF2-40B4-BE49-F238E27FC236}">
              <a16:creationId xmlns="" xmlns:a16="http://schemas.microsoft.com/office/drawing/2014/main" id="{00000000-0008-0000-0400-00008B010000}"/>
            </a:ext>
          </a:extLst>
        </xdr:cNvPr>
        <xdr:cNvSpPr/>
      </xdr:nvSpPr>
      <xdr:spPr>
        <a:xfrm>
          <a:off x="2159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12717</xdr:rowOff>
    </xdr:from>
    <xdr:ext cx="762000" cy="259045"/>
    <xdr:sp macro="" textlink="">
      <xdr:nvSpPr>
        <xdr:cNvPr id="396" name="テキスト ボックス 395">
          <a:extLst>
            <a:ext uri="{FF2B5EF4-FFF2-40B4-BE49-F238E27FC236}">
              <a16:creationId xmlns="" xmlns:a16="http://schemas.microsoft.com/office/drawing/2014/main" id="{00000000-0008-0000-0400-00008C010000}"/>
            </a:ext>
          </a:extLst>
        </xdr:cNvPr>
        <xdr:cNvSpPr txBox="1"/>
      </xdr:nvSpPr>
      <xdr:spPr>
        <a:xfrm>
          <a:off x="1828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397" name="楕円 396">
          <a:extLst>
            <a:ext uri="{FF2B5EF4-FFF2-40B4-BE49-F238E27FC236}">
              <a16:creationId xmlns="" xmlns:a16="http://schemas.microsoft.com/office/drawing/2014/main" id="{00000000-0008-0000-0400-00008D010000}"/>
            </a:ext>
          </a:extLst>
        </xdr:cNvPr>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149877</xdr:rowOff>
    </xdr:from>
    <xdr:ext cx="762000" cy="259045"/>
    <xdr:sp macro="" textlink="">
      <xdr:nvSpPr>
        <xdr:cNvPr id="398" name="テキスト ボックス 397">
          <a:extLst>
            <a:ext uri="{FF2B5EF4-FFF2-40B4-BE49-F238E27FC236}">
              <a16:creationId xmlns="" xmlns:a16="http://schemas.microsoft.com/office/drawing/2014/main" id="{00000000-0008-0000-0400-00008E010000}"/>
            </a:ext>
          </a:extLst>
        </xdr:cNvPr>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人件費、物件費、扶助費の経常収支比率が増加したことにより、公債費以外が前年度より</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ポイント悪化した。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今後も扶助費が増加傾向にあるため、公債費以外が増加していく傾向にあると考えられる。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31750</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flipV="1">
          <a:off x="16510000" y="126314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27" name="公債費以外最小値テキスト">
          <a:extLst>
            <a:ext uri="{FF2B5EF4-FFF2-40B4-BE49-F238E27FC236}">
              <a16:creationId xmlns="" xmlns:a16="http://schemas.microsoft.com/office/drawing/2014/main" id="{00000000-0008-0000-0400-0000AB010000}"/>
            </a:ext>
          </a:extLst>
        </xdr:cNvPr>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a:extLst>
            <a:ext uri="{FF2B5EF4-FFF2-40B4-BE49-F238E27FC236}">
              <a16:creationId xmlns="" xmlns:a16="http://schemas.microsoft.com/office/drawing/2014/main" id="{00000000-0008-0000-0400-0000AD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43180</xdr:rowOff>
    </xdr:from>
    <xdr:to>
      <xdr:col>82</xdr:col>
      <xdr:colOff>107950</xdr:colOff>
      <xdr:row>81</xdr:row>
      <xdr:rowOff>31750</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a:off x="15671800" y="137591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66057</xdr:rowOff>
    </xdr:from>
    <xdr:ext cx="762000" cy="259045"/>
    <xdr:sp macro="" textlink="">
      <xdr:nvSpPr>
        <xdr:cNvPr id="432" name="公債費以外平均値テキスト">
          <a:extLst>
            <a:ext uri="{FF2B5EF4-FFF2-40B4-BE49-F238E27FC236}">
              <a16:creationId xmlns="" xmlns:a16="http://schemas.microsoft.com/office/drawing/2014/main" id="{00000000-0008-0000-0400-0000B0010000}"/>
            </a:ext>
          </a:extLst>
        </xdr:cNvPr>
        <xdr:cNvSpPr txBox="1"/>
      </xdr:nvSpPr>
      <xdr:spPr>
        <a:xfrm>
          <a:off x="16598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3" name="フローチャート: 判断 432">
          <a:extLst>
            <a:ext uri="{FF2B5EF4-FFF2-40B4-BE49-F238E27FC236}">
              <a16:creationId xmlns="" xmlns:a16="http://schemas.microsoft.com/office/drawing/2014/main" id="{00000000-0008-0000-0400-0000B1010000}"/>
            </a:ext>
          </a:extLst>
        </xdr:cNvPr>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8889</xdr:rowOff>
    </xdr:from>
    <xdr:to>
      <xdr:col>78</xdr:col>
      <xdr:colOff>69850</xdr:colOff>
      <xdr:row>80</xdr:row>
      <xdr:rowOff>43180</xdr:rowOff>
    </xdr:to>
    <xdr:cxnSp macro="">
      <xdr:nvCxnSpPr>
        <xdr:cNvPr id="434" name="直線コネクタ 433">
          <a:extLst>
            <a:ext uri="{FF2B5EF4-FFF2-40B4-BE49-F238E27FC236}">
              <a16:creationId xmlns="" xmlns:a16="http://schemas.microsoft.com/office/drawing/2014/main" id="{00000000-0008-0000-0400-0000B2010000}"/>
            </a:ext>
          </a:extLst>
        </xdr:cNvPr>
        <xdr:cNvCxnSpPr/>
      </xdr:nvCxnSpPr>
      <xdr:spPr>
        <a:xfrm>
          <a:off x="14782800" y="1355343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5" name="フローチャート: 判断 434">
          <a:extLst>
            <a:ext uri="{FF2B5EF4-FFF2-40B4-BE49-F238E27FC236}">
              <a16:creationId xmlns="" xmlns:a16="http://schemas.microsoft.com/office/drawing/2014/main" id="{00000000-0008-0000-0400-0000B3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111761</xdr:rowOff>
    </xdr:from>
    <xdr:to>
      <xdr:col>73</xdr:col>
      <xdr:colOff>180975</xdr:colOff>
      <xdr:row>79</xdr:row>
      <xdr:rowOff>8889</xdr:rowOff>
    </xdr:to>
    <xdr:cxnSp macro="">
      <xdr:nvCxnSpPr>
        <xdr:cNvPr id="437" name="直線コネクタ 436">
          <a:extLst>
            <a:ext uri="{FF2B5EF4-FFF2-40B4-BE49-F238E27FC236}">
              <a16:creationId xmlns="" xmlns:a16="http://schemas.microsoft.com/office/drawing/2014/main" id="{00000000-0008-0000-0400-0000B5010000}"/>
            </a:ext>
          </a:extLst>
        </xdr:cNvPr>
        <xdr:cNvCxnSpPr/>
      </xdr:nvCxnSpPr>
      <xdr:spPr>
        <a:xfrm>
          <a:off x="13893800" y="134848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a:extLst>
            <a:ext uri="{FF2B5EF4-FFF2-40B4-BE49-F238E27FC236}">
              <a16:creationId xmlns="" xmlns:a16="http://schemas.microsoft.com/office/drawing/2014/main" id="{00000000-0008-0000-0400-0000B6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130811</xdr:rowOff>
    </xdr:from>
    <xdr:to>
      <xdr:col>69</xdr:col>
      <xdr:colOff>92075</xdr:colOff>
      <xdr:row>78</xdr:row>
      <xdr:rowOff>111761</xdr:rowOff>
    </xdr:to>
    <xdr:cxnSp macro="">
      <xdr:nvCxnSpPr>
        <xdr:cNvPr id="440" name="直線コネクタ 439">
          <a:extLst>
            <a:ext uri="{FF2B5EF4-FFF2-40B4-BE49-F238E27FC236}">
              <a16:creationId xmlns="" xmlns:a16="http://schemas.microsoft.com/office/drawing/2014/main" id="{00000000-0008-0000-0400-0000B8010000}"/>
            </a:ext>
          </a:extLst>
        </xdr:cNvPr>
        <xdr:cNvCxnSpPr/>
      </xdr:nvCxnSpPr>
      <xdr:spPr>
        <a:xfrm>
          <a:off x="13004800" y="1333246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1" name="フローチャート: 判断 440">
          <a:extLst>
            <a:ext uri="{FF2B5EF4-FFF2-40B4-BE49-F238E27FC236}">
              <a16:creationId xmlns="" xmlns:a16="http://schemas.microsoft.com/office/drawing/2014/main" id="{00000000-0008-0000-0400-0000B9010000}"/>
            </a:ext>
          </a:extLst>
        </xdr:cNvPr>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xdr:rowOff>
    </xdr:from>
    <xdr:to>
      <xdr:col>65</xdr:col>
      <xdr:colOff>53975</xdr:colOff>
      <xdr:row>77</xdr:row>
      <xdr:rowOff>113030</xdr:rowOff>
    </xdr:to>
    <xdr:sp macro="" textlink="">
      <xdr:nvSpPr>
        <xdr:cNvPr id="443" name="フローチャート: 判断 442">
          <a:extLst>
            <a:ext uri="{FF2B5EF4-FFF2-40B4-BE49-F238E27FC236}">
              <a16:creationId xmlns="" xmlns:a16="http://schemas.microsoft.com/office/drawing/2014/main" id="{00000000-0008-0000-0400-0000BB010000}"/>
            </a:ext>
          </a:extLst>
        </xdr:cNvPr>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123207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2623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152400</xdr:rowOff>
    </xdr:from>
    <xdr:to>
      <xdr:col>82</xdr:col>
      <xdr:colOff>158750</xdr:colOff>
      <xdr:row>81</xdr:row>
      <xdr:rowOff>82550</xdr:rowOff>
    </xdr:to>
    <xdr:sp macro="" textlink="">
      <xdr:nvSpPr>
        <xdr:cNvPr id="450" name="楕円 449">
          <a:extLst>
            <a:ext uri="{FF2B5EF4-FFF2-40B4-BE49-F238E27FC236}">
              <a16:creationId xmlns="" xmlns:a16="http://schemas.microsoft.com/office/drawing/2014/main" id="{00000000-0008-0000-0400-0000C2010000}"/>
            </a:ext>
          </a:extLst>
        </xdr:cNvPr>
        <xdr:cNvSpPr/>
      </xdr:nvSpPr>
      <xdr:spPr>
        <a:xfrm>
          <a:off x="164592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60977</xdr:rowOff>
    </xdr:from>
    <xdr:ext cx="762000" cy="259045"/>
    <xdr:sp macro="" textlink="">
      <xdr:nvSpPr>
        <xdr:cNvPr id="451" name="公債費以外該当値テキスト">
          <a:extLst>
            <a:ext uri="{FF2B5EF4-FFF2-40B4-BE49-F238E27FC236}">
              <a16:creationId xmlns="" xmlns:a16="http://schemas.microsoft.com/office/drawing/2014/main" id="{00000000-0008-0000-0400-0000C3010000}"/>
            </a:ext>
          </a:extLst>
        </xdr:cNvPr>
        <xdr:cNvSpPr txBox="1"/>
      </xdr:nvSpPr>
      <xdr:spPr>
        <a:xfrm>
          <a:off x="16598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163830</xdr:rowOff>
    </xdr:from>
    <xdr:to>
      <xdr:col>78</xdr:col>
      <xdr:colOff>120650</xdr:colOff>
      <xdr:row>80</xdr:row>
      <xdr:rowOff>93980</xdr:rowOff>
    </xdr:to>
    <xdr:sp macro="" textlink="">
      <xdr:nvSpPr>
        <xdr:cNvPr id="452" name="楕円 451">
          <a:extLst>
            <a:ext uri="{FF2B5EF4-FFF2-40B4-BE49-F238E27FC236}">
              <a16:creationId xmlns="" xmlns:a16="http://schemas.microsoft.com/office/drawing/2014/main" id="{00000000-0008-0000-0400-0000C4010000}"/>
            </a:ext>
          </a:extLst>
        </xdr:cNvPr>
        <xdr:cNvSpPr/>
      </xdr:nvSpPr>
      <xdr:spPr>
        <a:xfrm>
          <a:off x="15621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78757</xdr:rowOff>
    </xdr:from>
    <xdr:ext cx="7366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5290800" y="1379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129539</xdr:rowOff>
    </xdr:from>
    <xdr:to>
      <xdr:col>74</xdr:col>
      <xdr:colOff>31750</xdr:colOff>
      <xdr:row>79</xdr:row>
      <xdr:rowOff>59689</xdr:rowOff>
    </xdr:to>
    <xdr:sp macro="" textlink="">
      <xdr:nvSpPr>
        <xdr:cNvPr id="454" name="楕円 453">
          <a:extLst>
            <a:ext uri="{FF2B5EF4-FFF2-40B4-BE49-F238E27FC236}">
              <a16:creationId xmlns="" xmlns:a16="http://schemas.microsoft.com/office/drawing/2014/main" id="{00000000-0008-0000-0400-0000C6010000}"/>
            </a:ext>
          </a:extLst>
        </xdr:cNvPr>
        <xdr:cNvSpPr/>
      </xdr:nvSpPr>
      <xdr:spPr>
        <a:xfrm>
          <a:off x="14732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55" name="テキスト ボックス 454">
          <a:extLst>
            <a:ext uri="{FF2B5EF4-FFF2-40B4-BE49-F238E27FC236}">
              <a16:creationId xmlns="" xmlns:a16="http://schemas.microsoft.com/office/drawing/2014/main" id="{00000000-0008-0000-0400-0000C7010000}"/>
            </a:ext>
          </a:extLst>
        </xdr:cNvPr>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60961</xdr:rowOff>
    </xdr:from>
    <xdr:to>
      <xdr:col>69</xdr:col>
      <xdr:colOff>142875</xdr:colOff>
      <xdr:row>78</xdr:row>
      <xdr:rowOff>162561</xdr:rowOff>
    </xdr:to>
    <xdr:sp macro="" textlink="">
      <xdr:nvSpPr>
        <xdr:cNvPr id="456" name="楕円 455">
          <a:extLst>
            <a:ext uri="{FF2B5EF4-FFF2-40B4-BE49-F238E27FC236}">
              <a16:creationId xmlns="" xmlns:a16="http://schemas.microsoft.com/office/drawing/2014/main" id="{00000000-0008-0000-0400-0000C8010000}"/>
            </a:ext>
          </a:extLst>
        </xdr:cNvPr>
        <xdr:cNvSpPr/>
      </xdr:nvSpPr>
      <xdr:spPr>
        <a:xfrm>
          <a:off x="13843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147338</xdr:rowOff>
    </xdr:from>
    <xdr:ext cx="762000" cy="259045"/>
    <xdr:sp macro="" textlink="">
      <xdr:nvSpPr>
        <xdr:cNvPr id="457" name="テキスト ボックス 456">
          <a:extLst>
            <a:ext uri="{FF2B5EF4-FFF2-40B4-BE49-F238E27FC236}">
              <a16:creationId xmlns="" xmlns:a16="http://schemas.microsoft.com/office/drawing/2014/main" id="{00000000-0008-0000-0400-0000C9010000}"/>
            </a:ext>
          </a:extLst>
        </xdr:cNvPr>
        <xdr:cNvSpPr txBox="1"/>
      </xdr:nvSpPr>
      <xdr:spPr>
        <a:xfrm>
          <a:off x="13512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80011</xdr:rowOff>
    </xdr:from>
    <xdr:to>
      <xdr:col>65</xdr:col>
      <xdr:colOff>53975</xdr:colOff>
      <xdr:row>78</xdr:row>
      <xdr:rowOff>10161</xdr:rowOff>
    </xdr:to>
    <xdr:sp macro="" textlink="">
      <xdr:nvSpPr>
        <xdr:cNvPr id="458" name="楕円 457">
          <a:extLst>
            <a:ext uri="{FF2B5EF4-FFF2-40B4-BE49-F238E27FC236}">
              <a16:creationId xmlns="" xmlns:a16="http://schemas.microsoft.com/office/drawing/2014/main" id="{00000000-0008-0000-0400-0000CA010000}"/>
            </a:ext>
          </a:extLst>
        </xdr:cNvPr>
        <xdr:cNvSpPr/>
      </xdr:nvSpPr>
      <xdr:spPr>
        <a:xfrm>
          <a:off x="12954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166388</xdr:rowOff>
    </xdr:from>
    <xdr:ext cx="762000" cy="259045"/>
    <xdr:sp macro="" textlink="">
      <xdr:nvSpPr>
        <xdr:cNvPr id="459" name="テキスト ボックス 458">
          <a:extLst>
            <a:ext uri="{FF2B5EF4-FFF2-40B4-BE49-F238E27FC236}">
              <a16:creationId xmlns="" xmlns:a16="http://schemas.microsoft.com/office/drawing/2014/main" id="{00000000-0008-0000-0400-0000CB010000}"/>
            </a:ext>
          </a:extLst>
        </xdr:cNvPr>
        <xdr:cNvSpPr txBox="1"/>
      </xdr:nvSpPr>
      <xdr:spPr>
        <a:xfrm>
          <a:off x="12623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神奈川県鎌倉市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91140</xdr:rowOff>
    </xdr:from>
    <xdr:to>
      <xdr:col>29</xdr:col>
      <xdr:colOff>127000</xdr:colOff>
      <xdr:row>20</xdr:row>
      <xdr:rowOff>113817</xdr:rowOff>
    </xdr:to>
    <xdr:cxnSp macro="">
      <xdr:nvCxnSpPr>
        <xdr:cNvPr id="43" name="直線コネクタ 42">
          <a:extLst>
            <a:ext uri="{FF2B5EF4-FFF2-40B4-BE49-F238E27FC236}">
              <a16:creationId xmlns="" xmlns:a16="http://schemas.microsoft.com/office/drawing/2014/main" id="{00000000-0008-0000-0500-00002B000000}"/>
            </a:ext>
          </a:extLst>
        </xdr:cNvPr>
        <xdr:cNvCxnSpPr/>
      </xdr:nvCxnSpPr>
      <xdr:spPr bwMode="auto">
        <a:xfrm flipV="1">
          <a:off x="5651500" y="2024715"/>
          <a:ext cx="0" cy="15657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85894</xdr:rowOff>
    </xdr:from>
    <xdr:ext cx="762000" cy="259045"/>
    <xdr:sp macro="" textlink="">
      <xdr:nvSpPr>
        <xdr:cNvPr id="44" name="人口1人当たり決算額の推移最小値テキスト130">
          <a:extLst>
            <a:ext uri="{FF2B5EF4-FFF2-40B4-BE49-F238E27FC236}">
              <a16:creationId xmlns="" xmlns:a16="http://schemas.microsoft.com/office/drawing/2014/main" id="{00000000-0008-0000-0500-00002C000000}"/>
            </a:ext>
          </a:extLst>
        </xdr:cNvPr>
        <xdr:cNvSpPr txBox="1"/>
      </xdr:nvSpPr>
      <xdr:spPr>
        <a:xfrm>
          <a:off x="5740400" y="35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113817</xdr:rowOff>
    </xdr:from>
    <xdr:to>
      <xdr:col>30</xdr:col>
      <xdr:colOff>25400</xdr:colOff>
      <xdr:row>20</xdr:row>
      <xdr:rowOff>113817</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a:off x="5562600" y="3590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6067</xdr:rowOff>
    </xdr:from>
    <xdr:ext cx="762000" cy="259045"/>
    <xdr:sp macro="" textlink="">
      <xdr:nvSpPr>
        <xdr:cNvPr id="46" name="人口1人当たり決算額の推移最大値テキスト130">
          <a:extLst>
            <a:ext uri="{FF2B5EF4-FFF2-40B4-BE49-F238E27FC236}">
              <a16:creationId xmlns="" xmlns:a16="http://schemas.microsoft.com/office/drawing/2014/main" id="{00000000-0008-0000-0500-00002E000000}"/>
            </a:ext>
          </a:extLst>
        </xdr:cNvPr>
        <xdr:cNvSpPr txBox="1"/>
      </xdr:nvSpPr>
      <xdr:spPr>
        <a:xfrm>
          <a:off x="5740400" y="176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91140</xdr:rowOff>
    </xdr:from>
    <xdr:to>
      <xdr:col>30</xdr:col>
      <xdr:colOff>25400</xdr:colOff>
      <xdr:row>11</xdr:row>
      <xdr:rowOff>91140</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202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57719</xdr:rowOff>
    </xdr:from>
    <xdr:to>
      <xdr:col>29</xdr:col>
      <xdr:colOff>127000</xdr:colOff>
      <xdr:row>14</xdr:row>
      <xdr:rowOff>63068</xdr:rowOff>
    </xdr:to>
    <xdr:cxnSp macro="">
      <xdr:nvCxnSpPr>
        <xdr:cNvPr id="48" name="直線コネクタ 47">
          <a:extLst>
            <a:ext uri="{FF2B5EF4-FFF2-40B4-BE49-F238E27FC236}">
              <a16:creationId xmlns="" xmlns:a16="http://schemas.microsoft.com/office/drawing/2014/main" id="{00000000-0008-0000-0500-000030000000}"/>
            </a:ext>
          </a:extLst>
        </xdr:cNvPr>
        <xdr:cNvCxnSpPr/>
      </xdr:nvCxnSpPr>
      <xdr:spPr bwMode="auto">
        <a:xfrm>
          <a:off x="5003800" y="2505644"/>
          <a:ext cx="647700" cy="5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98051</xdr:rowOff>
    </xdr:from>
    <xdr:ext cx="762000" cy="259045"/>
    <xdr:sp macro="" textlink="">
      <xdr:nvSpPr>
        <xdr:cNvPr id="49" name="人口1人当たり決算額の推移平均値テキスト130">
          <a:extLst>
            <a:ext uri="{FF2B5EF4-FFF2-40B4-BE49-F238E27FC236}">
              <a16:creationId xmlns="" xmlns:a16="http://schemas.microsoft.com/office/drawing/2014/main" id="{00000000-0008-0000-0500-000031000000}"/>
            </a:ext>
          </a:extLst>
        </xdr:cNvPr>
        <xdr:cNvSpPr txBox="1"/>
      </xdr:nvSpPr>
      <xdr:spPr>
        <a:xfrm>
          <a:off x="5740400" y="288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125974</xdr:rowOff>
    </xdr:from>
    <xdr:to>
      <xdr:col>29</xdr:col>
      <xdr:colOff>177800</xdr:colOff>
      <xdr:row>17</xdr:row>
      <xdr:rowOff>56124</xdr:rowOff>
    </xdr:to>
    <xdr:sp macro="" textlink="">
      <xdr:nvSpPr>
        <xdr:cNvPr id="50" name="フローチャート: 判断 49">
          <a:extLst>
            <a:ext uri="{FF2B5EF4-FFF2-40B4-BE49-F238E27FC236}">
              <a16:creationId xmlns="" xmlns:a16="http://schemas.microsoft.com/office/drawing/2014/main" id="{00000000-0008-0000-0500-000032000000}"/>
            </a:ext>
          </a:extLst>
        </xdr:cNvPr>
        <xdr:cNvSpPr/>
      </xdr:nvSpPr>
      <xdr:spPr bwMode="auto">
        <a:xfrm>
          <a:off x="56007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57719</xdr:rowOff>
    </xdr:from>
    <xdr:to>
      <xdr:col>26</xdr:col>
      <xdr:colOff>50800</xdr:colOff>
      <xdr:row>14</xdr:row>
      <xdr:rowOff>72532</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flipV="1">
          <a:off x="4305300" y="2505644"/>
          <a:ext cx="698500" cy="14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86426</xdr:rowOff>
    </xdr:from>
    <xdr:to>
      <xdr:col>26</xdr:col>
      <xdr:colOff>101600</xdr:colOff>
      <xdr:row>17</xdr:row>
      <xdr:rowOff>16576</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4953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1353</xdr:rowOff>
    </xdr:from>
    <xdr:ext cx="736600" cy="259045"/>
    <xdr:sp macro="" textlink="">
      <xdr:nvSpPr>
        <xdr:cNvPr id="53" name="テキスト ボックス 52">
          <a:extLst>
            <a:ext uri="{FF2B5EF4-FFF2-40B4-BE49-F238E27FC236}">
              <a16:creationId xmlns="" xmlns:a16="http://schemas.microsoft.com/office/drawing/2014/main" id="{00000000-0008-0000-0500-000035000000}"/>
            </a:ext>
          </a:extLst>
        </xdr:cNvPr>
        <xdr:cNvSpPr txBox="1"/>
      </xdr:nvSpPr>
      <xdr:spPr>
        <a:xfrm>
          <a:off x="4622800" y="2963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72532</xdr:rowOff>
    </xdr:from>
    <xdr:to>
      <xdr:col>22</xdr:col>
      <xdr:colOff>114300</xdr:colOff>
      <xdr:row>14</xdr:row>
      <xdr:rowOff>76007</xdr:rowOff>
    </xdr:to>
    <xdr:cxnSp macro="">
      <xdr:nvCxnSpPr>
        <xdr:cNvPr id="54" name="直線コネクタ 53">
          <a:extLst>
            <a:ext uri="{FF2B5EF4-FFF2-40B4-BE49-F238E27FC236}">
              <a16:creationId xmlns="" xmlns:a16="http://schemas.microsoft.com/office/drawing/2014/main" id="{00000000-0008-0000-0500-000036000000}"/>
            </a:ext>
          </a:extLst>
        </xdr:cNvPr>
        <xdr:cNvCxnSpPr/>
      </xdr:nvCxnSpPr>
      <xdr:spPr bwMode="auto">
        <a:xfrm flipV="1">
          <a:off x="3606800" y="2520457"/>
          <a:ext cx="698500" cy="3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106177</xdr:rowOff>
    </xdr:from>
    <xdr:to>
      <xdr:col>22</xdr:col>
      <xdr:colOff>165100</xdr:colOff>
      <xdr:row>17</xdr:row>
      <xdr:rowOff>36327</xdr:rowOff>
    </xdr:to>
    <xdr:sp macro="" textlink="">
      <xdr:nvSpPr>
        <xdr:cNvPr id="55" name="フローチャート: 判断 54">
          <a:extLst>
            <a:ext uri="{FF2B5EF4-FFF2-40B4-BE49-F238E27FC236}">
              <a16:creationId xmlns="" xmlns:a16="http://schemas.microsoft.com/office/drawing/2014/main" id="{00000000-0008-0000-0500-000037000000}"/>
            </a:ext>
          </a:extLst>
        </xdr:cNvPr>
        <xdr:cNvSpPr/>
      </xdr:nvSpPr>
      <xdr:spPr bwMode="auto">
        <a:xfrm>
          <a:off x="4254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21104</xdr:rowOff>
    </xdr:from>
    <xdr:ext cx="762000" cy="259045"/>
    <xdr:sp macro="" textlink="">
      <xdr:nvSpPr>
        <xdr:cNvPr id="56" name="テキスト ボックス 55">
          <a:extLst>
            <a:ext uri="{FF2B5EF4-FFF2-40B4-BE49-F238E27FC236}">
              <a16:creationId xmlns="" xmlns:a16="http://schemas.microsoft.com/office/drawing/2014/main" id="{00000000-0008-0000-0500-000038000000}"/>
            </a:ext>
          </a:extLst>
        </xdr:cNvPr>
        <xdr:cNvSpPr txBox="1"/>
      </xdr:nvSpPr>
      <xdr:spPr>
        <a:xfrm>
          <a:off x="39243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76007</xdr:rowOff>
    </xdr:from>
    <xdr:to>
      <xdr:col>18</xdr:col>
      <xdr:colOff>177800</xdr:colOff>
      <xdr:row>14</xdr:row>
      <xdr:rowOff>132928</xdr:rowOff>
    </xdr:to>
    <xdr:cxnSp macro="">
      <xdr:nvCxnSpPr>
        <xdr:cNvPr id="57" name="直線コネクタ 56">
          <a:extLst>
            <a:ext uri="{FF2B5EF4-FFF2-40B4-BE49-F238E27FC236}">
              <a16:creationId xmlns="" xmlns:a16="http://schemas.microsoft.com/office/drawing/2014/main" id="{00000000-0008-0000-0500-000039000000}"/>
            </a:ext>
          </a:extLst>
        </xdr:cNvPr>
        <xdr:cNvCxnSpPr/>
      </xdr:nvCxnSpPr>
      <xdr:spPr bwMode="auto">
        <a:xfrm flipV="1">
          <a:off x="2908300" y="2523932"/>
          <a:ext cx="698500" cy="56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53416</xdr:rowOff>
    </xdr:from>
    <xdr:to>
      <xdr:col>19</xdr:col>
      <xdr:colOff>38100</xdr:colOff>
      <xdr:row>16</xdr:row>
      <xdr:rowOff>155016</xdr:rowOff>
    </xdr:to>
    <xdr:sp macro="" textlink="">
      <xdr:nvSpPr>
        <xdr:cNvPr id="58" name="フローチャート: 判断 57">
          <a:extLst>
            <a:ext uri="{FF2B5EF4-FFF2-40B4-BE49-F238E27FC236}">
              <a16:creationId xmlns="" xmlns:a16="http://schemas.microsoft.com/office/drawing/2014/main" id="{00000000-0008-0000-0500-00003A000000}"/>
            </a:ext>
          </a:extLst>
        </xdr:cNvPr>
        <xdr:cNvSpPr/>
      </xdr:nvSpPr>
      <xdr:spPr bwMode="auto">
        <a:xfrm>
          <a:off x="35560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139793</xdr:rowOff>
    </xdr:from>
    <xdr:ext cx="762000" cy="259045"/>
    <xdr:sp macro="" textlink="">
      <xdr:nvSpPr>
        <xdr:cNvPr id="59" name="テキスト ボックス 58">
          <a:extLst>
            <a:ext uri="{FF2B5EF4-FFF2-40B4-BE49-F238E27FC236}">
              <a16:creationId xmlns="" xmlns:a16="http://schemas.microsoft.com/office/drawing/2014/main" id="{00000000-0008-0000-0500-00003B000000}"/>
            </a:ext>
          </a:extLst>
        </xdr:cNvPr>
        <xdr:cNvSpPr txBox="1"/>
      </xdr:nvSpPr>
      <xdr:spPr>
        <a:xfrm>
          <a:off x="32258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53919</xdr:rowOff>
    </xdr:from>
    <xdr:to>
      <xdr:col>15</xdr:col>
      <xdr:colOff>101600</xdr:colOff>
      <xdr:row>15</xdr:row>
      <xdr:rowOff>155519</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2857500" y="2673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140296</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2527300" y="275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12268</xdr:rowOff>
    </xdr:from>
    <xdr:to>
      <xdr:col>29</xdr:col>
      <xdr:colOff>177800</xdr:colOff>
      <xdr:row>14</xdr:row>
      <xdr:rowOff>113868</xdr:rowOff>
    </xdr:to>
    <xdr:sp macro="" textlink="">
      <xdr:nvSpPr>
        <xdr:cNvPr id="67" name="楕円 66">
          <a:extLst>
            <a:ext uri="{FF2B5EF4-FFF2-40B4-BE49-F238E27FC236}">
              <a16:creationId xmlns="" xmlns:a16="http://schemas.microsoft.com/office/drawing/2014/main" id="{00000000-0008-0000-0500-000043000000}"/>
            </a:ext>
          </a:extLst>
        </xdr:cNvPr>
        <xdr:cNvSpPr/>
      </xdr:nvSpPr>
      <xdr:spPr bwMode="auto">
        <a:xfrm>
          <a:off x="5600700" y="2460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28795</xdr:rowOff>
    </xdr:from>
    <xdr:ext cx="762000" cy="259045"/>
    <xdr:sp macro="" textlink="">
      <xdr:nvSpPr>
        <xdr:cNvPr id="68" name="人口1人当たり決算額の推移該当値テキスト130">
          <a:extLst>
            <a:ext uri="{FF2B5EF4-FFF2-40B4-BE49-F238E27FC236}">
              <a16:creationId xmlns="" xmlns:a16="http://schemas.microsoft.com/office/drawing/2014/main" id="{00000000-0008-0000-0500-000044000000}"/>
            </a:ext>
          </a:extLst>
        </xdr:cNvPr>
        <xdr:cNvSpPr txBox="1"/>
      </xdr:nvSpPr>
      <xdr:spPr>
        <a:xfrm>
          <a:off x="5740400" y="230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6919</xdr:rowOff>
    </xdr:from>
    <xdr:to>
      <xdr:col>26</xdr:col>
      <xdr:colOff>101600</xdr:colOff>
      <xdr:row>14</xdr:row>
      <xdr:rowOff>108519</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4953000" y="2454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118696</xdr:rowOff>
    </xdr:from>
    <xdr:ext cx="7366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4622800" y="2223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21732</xdr:rowOff>
    </xdr:from>
    <xdr:to>
      <xdr:col>22</xdr:col>
      <xdr:colOff>165100</xdr:colOff>
      <xdr:row>14</xdr:row>
      <xdr:rowOff>123332</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254500" y="2469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133509</xdr:rowOff>
    </xdr:from>
    <xdr:ext cx="7620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3924300" y="223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25207</xdr:rowOff>
    </xdr:from>
    <xdr:to>
      <xdr:col>19</xdr:col>
      <xdr:colOff>38100</xdr:colOff>
      <xdr:row>14</xdr:row>
      <xdr:rowOff>126807</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3556000" y="2473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136984</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225800" y="224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82128</xdr:rowOff>
    </xdr:from>
    <xdr:to>
      <xdr:col>15</xdr:col>
      <xdr:colOff>101600</xdr:colOff>
      <xdr:row>15</xdr:row>
      <xdr:rowOff>12278</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2857500" y="2530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22455</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2527300" y="229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273190</xdr:rowOff>
    </xdr:from>
    <xdr:to>
      <xdr:col>29</xdr:col>
      <xdr:colOff>127000</xdr:colOff>
      <xdr:row>37</xdr:row>
      <xdr:rowOff>217259</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flipV="1">
          <a:off x="5651500" y="6197740"/>
          <a:ext cx="0" cy="11442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189336</xdr:rowOff>
    </xdr:from>
    <xdr:ext cx="762000" cy="259045"/>
    <xdr:sp macro="" textlink="">
      <xdr:nvSpPr>
        <xdr:cNvPr id="105" name="人口1人当たり決算額の推移最小値テキスト445">
          <a:extLst>
            <a:ext uri="{FF2B5EF4-FFF2-40B4-BE49-F238E27FC236}">
              <a16:creationId xmlns="" xmlns:a16="http://schemas.microsoft.com/office/drawing/2014/main" id="{00000000-0008-0000-0500-000069000000}"/>
            </a:ext>
          </a:extLst>
        </xdr:cNvPr>
        <xdr:cNvSpPr txBox="1"/>
      </xdr:nvSpPr>
      <xdr:spPr>
        <a:xfrm>
          <a:off x="5740400" y="73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217259</xdr:rowOff>
    </xdr:from>
    <xdr:to>
      <xdr:col>30</xdr:col>
      <xdr:colOff>25400</xdr:colOff>
      <xdr:row>37</xdr:row>
      <xdr:rowOff>217259</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a:off x="5562600" y="7341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16667</xdr:rowOff>
    </xdr:from>
    <xdr:ext cx="762000" cy="259045"/>
    <xdr:sp macro="" textlink="">
      <xdr:nvSpPr>
        <xdr:cNvPr id="107" name="人口1人当たり決算額の推移最大値テキスト445">
          <a:extLst>
            <a:ext uri="{FF2B5EF4-FFF2-40B4-BE49-F238E27FC236}">
              <a16:creationId xmlns="" xmlns:a16="http://schemas.microsoft.com/office/drawing/2014/main" id="{00000000-0008-0000-0500-00006B000000}"/>
            </a:ext>
          </a:extLst>
        </xdr:cNvPr>
        <xdr:cNvSpPr txBox="1"/>
      </xdr:nvSpPr>
      <xdr:spPr>
        <a:xfrm>
          <a:off x="5740400" y="59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273190</xdr:rowOff>
    </xdr:from>
    <xdr:to>
      <xdr:col>30</xdr:col>
      <xdr:colOff>25400</xdr:colOff>
      <xdr:row>33</xdr:row>
      <xdr:rowOff>273190</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a:off x="5562600" y="61977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171234</xdr:rowOff>
    </xdr:from>
    <xdr:to>
      <xdr:col>29</xdr:col>
      <xdr:colOff>127000</xdr:colOff>
      <xdr:row>37</xdr:row>
      <xdr:rowOff>28321</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flipV="1">
          <a:off x="5003800" y="7124484"/>
          <a:ext cx="647700" cy="28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124121</xdr:rowOff>
    </xdr:from>
    <xdr:ext cx="762000" cy="259045"/>
    <xdr:sp macro="" textlink="">
      <xdr:nvSpPr>
        <xdr:cNvPr id="110" name="人口1人当たり決算額の推移平均値テキスト445">
          <a:extLst>
            <a:ext uri="{FF2B5EF4-FFF2-40B4-BE49-F238E27FC236}">
              <a16:creationId xmlns="" xmlns:a16="http://schemas.microsoft.com/office/drawing/2014/main" id="{00000000-0008-0000-0500-00006E000000}"/>
            </a:ext>
          </a:extLst>
        </xdr:cNvPr>
        <xdr:cNvSpPr txBox="1"/>
      </xdr:nvSpPr>
      <xdr:spPr>
        <a:xfrm>
          <a:off x="5740400" y="673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279044</xdr:rowOff>
    </xdr:from>
    <xdr:to>
      <xdr:col>29</xdr:col>
      <xdr:colOff>177800</xdr:colOff>
      <xdr:row>36</xdr:row>
      <xdr:rowOff>37744</xdr:rowOff>
    </xdr:to>
    <xdr:sp macro="" textlink="">
      <xdr:nvSpPr>
        <xdr:cNvPr id="111" name="フローチャート: 判断 110">
          <a:extLst>
            <a:ext uri="{FF2B5EF4-FFF2-40B4-BE49-F238E27FC236}">
              <a16:creationId xmlns="" xmlns:a16="http://schemas.microsoft.com/office/drawing/2014/main" id="{00000000-0008-0000-0500-00006F000000}"/>
            </a:ext>
          </a:extLst>
        </xdr:cNvPr>
        <xdr:cNvSpPr/>
      </xdr:nvSpPr>
      <xdr:spPr bwMode="auto">
        <a:xfrm>
          <a:off x="56007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151041</xdr:rowOff>
    </xdr:from>
    <xdr:to>
      <xdr:col>26</xdr:col>
      <xdr:colOff>50800</xdr:colOff>
      <xdr:row>37</xdr:row>
      <xdr:rowOff>28321</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4305300" y="7104291"/>
          <a:ext cx="698500" cy="48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274548</xdr:rowOff>
    </xdr:from>
    <xdr:to>
      <xdr:col>26</xdr:col>
      <xdr:colOff>101600</xdr:colOff>
      <xdr:row>36</xdr:row>
      <xdr:rowOff>33248</xdr:rowOff>
    </xdr:to>
    <xdr:sp macro="" textlink="">
      <xdr:nvSpPr>
        <xdr:cNvPr id="113" name="フローチャート: 判断 112">
          <a:extLst>
            <a:ext uri="{FF2B5EF4-FFF2-40B4-BE49-F238E27FC236}">
              <a16:creationId xmlns="" xmlns:a16="http://schemas.microsoft.com/office/drawing/2014/main" id="{00000000-0008-0000-0500-000071000000}"/>
            </a:ext>
          </a:extLst>
        </xdr:cNvPr>
        <xdr:cNvSpPr/>
      </xdr:nvSpPr>
      <xdr:spPr bwMode="auto">
        <a:xfrm>
          <a:off x="4953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43425</xdr:rowOff>
    </xdr:from>
    <xdr:ext cx="736600" cy="259045"/>
    <xdr:sp macro="" textlink="">
      <xdr:nvSpPr>
        <xdr:cNvPr id="114" name="テキスト ボックス 113">
          <a:extLst>
            <a:ext uri="{FF2B5EF4-FFF2-40B4-BE49-F238E27FC236}">
              <a16:creationId xmlns="" xmlns:a16="http://schemas.microsoft.com/office/drawing/2014/main" id="{00000000-0008-0000-0500-000072000000}"/>
            </a:ext>
          </a:extLst>
        </xdr:cNvPr>
        <xdr:cNvSpPr txBox="1"/>
      </xdr:nvSpPr>
      <xdr:spPr>
        <a:xfrm>
          <a:off x="4622800" y="6653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151041</xdr:rowOff>
    </xdr:from>
    <xdr:to>
      <xdr:col>22</xdr:col>
      <xdr:colOff>114300</xdr:colOff>
      <xdr:row>37</xdr:row>
      <xdr:rowOff>58686</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flipV="1">
          <a:off x="3606800" y="7104291"/>
          <a:ext cx="698500" cy="79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272948</xdr:rowOff>
    </xdr:from>
    <xdr:to>
      <xdr:col>22</xdr:col>
      <xdr:colOff>165100</xdr:colOff>
      <xdr:row>36</xdr:row>
      <xdr:rowOff>31648</xdr:rowOff>
    </xdr:to>
    <xdr:sp macro="" textlink="">
      <xdr:nvSpPr>
        <xdr:cNvPr id="116" name="フローチャート: 判断 115">
          <a:extLst>
            <a:ext uri="{FF2B5EF4-FFF2-40B4-BE49-F238E27FC236}">
              <a16:creationId xmlns="" xmlns:a16="http://schemas.microsoft.com/office/drawing/2014/main" id="{00000000-0008-0000-0500-000074000000}"/>
            </a:ext>
          </a:extLst>
        </xdr:cNvPr>
        <xdr:cNvSpPr/>
      </xdr:nvSpPr>
      <xdr:spPr bwMode="auto">
        <a:xfrm>
          <a:off x="4254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41825</xdr:rowOff>
    </xdr:from>
    <xdr:ext cx="762000" cy="259045"/>
    <xdr:sp macro="" textlink="">
      <xdr:nvSpPr>
        <xdr:cNvPr id="117" name="テキスト ボックス 116">
          <a:extLst>
            <a:ext uri="{FF2B5EF4-FFF2-40B4-BE49-F238E27FC236}">
              <a16:creationId xmlns="" xmlns:a16="http://schemas.microsoft.com/office/drawing/2014/main" id="{00000000-0008-0000-0500-000075000000}"/>
            </a:ext>
          </a:extLst>
        </xdr:cNvPr>
        <xdr:cNvSpPr txBox="1"/>
      </xdr:nvSpPr>
      <xdr:spPr>
        <a:xfrm>
          <a:off x="39243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58686</xdr:rowOff>
    </xdr:from>
    <xdr:to>
      <xdr:col>18</xdr:col>
      <xdr:colOff>177800</xdr:colOff>
      <xdr:row>37</xdr:row>
      <xdr:rowOff>112179</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flipV="1">
          <a:off x="2908300" y="7183386"/>
          <a:ext cx="698500" cy="53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224942</xdr:rowOff>
    </xdr:from>
    <xdr:to>
      <xdr:col>19</xdr:col>
      <xdr:colOff>38100</xdr:colOff>
      <xdr:row>35</xdr:row>
      <xdr:rowOff>326542</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3556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336719</xdr:rowOff>
    </xdr:from>
    <xdr:ext cx="7620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32258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225552</xdr:rowOff>
    </xdr:from>
    <xdr:to>
      <xdr:col>15</xdr:col>
      <xdr:colOff>101600</xdr:colOff>
      <xdr:row>35</xdr:row>
      <xdr:rowOff>327152</xdr:rowOff>
    </xdr:to>
    <xdr:sp macro="" textlink="">
      <xdr:nvSpPr>
        <xdr:cNvPr id="121" name="フローチャート: 判断 120">
          <a:extLst>
            <a:ext uri="{FF2B5EF4-FFF2-40B4-BE49-F238E27FC236}">
              <a16:creationId xmlns="" xmlns:a16="http://schemas.microsoft.com/office/drawing/2014/main" id="{00000000-0008-0000-0500-000079000000}"/>
            </a:ext>
          </a:extLst>
        </xdr:cNvPr>
        <xdr:cNvSpPr/>
      </xdr:nvSpPr>
      <xdr:spPr bwMode="auto">
        <a:xfrm>
          <a:off x="2857500" y="6835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337329</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2527300" y="660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120434</xdr:rowOff>
    </xdr:from>
    <xdr:to>
      <xdr:col>29</xdr:col>
      <xdr:colOff>177800</xdr:colOff>
      <xdr:row>37</xdr:row>
      <xdr:rowOff>50584</xdr:rowOff>
    </xdr:to>
    <xdr:sp macro="" textlink="">
      <xdr:nvSpPr>
        <xdr:cNvPr id="128" name="楕円 127">
          <a:extLst>
            <a:ext uri="{FF2B5EF4-FFF2-40B4-BE49-F238E27FC236}">
              <a16:creationId xmlns="" xmlns:a16="http://schemas.microsoft.com/office/drawing/2014/main" id="{00000000-0008-0000-0500-000080000000}"/>
            </a:ext>
          </a:extLst>
        </xdr:cNvPr>
        <xdr:cNvSpPr/>
      </xdr:nvSpPr>
      <xdr:spPr bwMode="auto">
        <a:xfrm>
          <a:off x="5600700" y="7073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92511</xdr:rowOff>
    </xdr:from>
    <xdr:ext cx="762000" cy="259045"/>
    <xdr:sp macro="" textlink="">
      <xdr:nvSpPr>
        <xdr:cNvPr id="129" name="人口1人当たり決算額の推移該当値テキスト445">
          <a:extLst>
            <a:ext uri="{FF2B5EF4-FFF2-40B4-BE49-F238E27FC236}">
              <a16:creationId xmlns="" xmlns:a16="http://schemas.microsoft.com/office/drawing/2014/main" id="{00000000-0008-0000-0500-000081000000}"/>
            </a:ext>
          </a:extLst>
        </xdr:cNvPr>
        <xdr:cNvSpPr txBox="1"/>
      </xdr:nvSpPr>
      <xdr:spPr>
        <a:xfrm>
          <a:off x="5740400" y="704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148971</xdr:rowOff>
    </xdr:from>
    <xdr:to>
      <xdr:col>26</xdr:col>
      <xdr:colOff>101600</xdr:colOff>
      <xdr:row>37</xdr:row>
      <xdr:rowOff>79121</xdr:rowOff>
    </xdr:to>
    <xdr:sp macro="" textlink="">
      <xdr:nvSpPr>
        <xdr:cNvPr id="130" name="楕円 129">
          <a:extLst>
            <a:ext uri="{FF2B5EF4-FFF2-40B4-BE49-F238E27FC236}">
              <a16:creationId xmlns="" xmlns:a16="http://schemas.microsoft.com/office/drawing/2014/main" id="{00000000-0008-0000-0500-000082000000}"/>
            </a:ext>
          </a:extLst>
        </xdr:cNvPr>
        <xdr:cNvSpPr/>
      </xdr:nvSpPr>
      <xdr:spPr bwMode="auto">
        <a:xfrm>
          <a:off x="4953000" y="7102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63898</xdr:rowOff>
    </xdr:from>
    <xdr:ext cx="7366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4622800" y="7188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100241</xdr:rowOff>
    </xdr:from>
    <xdr:to>
      <xdr:col>22</xdr:col>
      <xdr:colOff>165100</xdr:colOff>
      <xdr:row>37</xdr:row>
      <xdr:rowOff>30391</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4254500" y="7053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15168</xdr:rowOff>
    </xdr:from>
    <xdr:ext cx="7620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3924300" y="713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7886</xdr:rowOff>
    </xdr:from>
    <xdr:to>
      <xdr:col>19</xdr:col>
      <xdr:colOff>38100</xdr:colOff>
      <xdr:row>37</xdr:row>
      <xdr:rowOff>109486</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3556000" y="7132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94263</xdr:rowOff>
    </xdr:from>
    <xdr:ext cx="7620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3225800" y="721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61379</xdr:rowOff>
    </xdr:from>
    <xdr:to>
      <xdr:col>15</xdr:col>
      <xdr:colOff>101600</xdr:colOff>
      <xdr:row>37</xdr:row>
      <xdr:rowOff>162979</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2857500" y="7186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147756</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2527300" y="727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神奈川県鎌倉市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176,369
174,964
39.67
60,676,625
58,737,162
1,662,654
36,038,682
38,060,234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125375</xdr:rowOff>
    </xdr:from>
    <xdr:to>
      <xdr:col>24</xdr:col>
      <xdr:colOff>62865</xdr:colOff>
      <xdr:row>38</xdr:row>
      <xdr:rowOff>142062</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440325"/>
          <a:ext cx="1270" cy="121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145889</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6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142062</xdr:rowOff>
    </xdr:from>
    <xdr:to>
      <xdr:col>24</xdr:col>
      <xdr:colOff>152400</xdr:colOff>
      <xdr:row>38</xdr:row>
      <xdr:rowOff>142062</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6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72052</xdr:rowOff>
    </xdr:from>
    <xdr:ext cx="534377"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52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125375</xdr:rowOff>
    </xdr:from>
    <xdr:to>
      <xdr:col>24</xdr:col>
      <xdr:colOff>152400</xdr:colOff>
      <xdr:row>31</xdr:row>
      <xdr:rowOff>125375</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4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125375</xdr:rowOff>
    </xdr:from>
    <xdr:to>
      <xdr:col>24</xdr:col>
      <xdr:colOff>63500</xdr:colOff>
      <xdr:row>32</xdr:row>
      <xdr:rowOff>116231</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3797300" y="5440325"/>
          <a:ext cx="8382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45305</xdr:rowOff>
    </xdr:from>
    <xdr:ext cx="534377"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6046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66878</xdr:rowOff>
    </xdr:from>
    <xdr:to>
      <xdr:col>24</xdr:col>
      <xdr:colOff>114300</xdr:colOff>
      <xdr:row>35</xdr:row>
      <xdr:rowOff>168478</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66358</xdr:rowOff>
    </xdr:from>
    <xdr:to>
      <xdr:col>19</xdr:col>
      <xdr:colOff>177800</xdr:colOff>
      <xdr:row>32</xdr:row>
      <xdr:rowOff>116231</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a:off x="2908300" y="5552758"/>
          <a:ext cx="889000" cy="4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65392</xdr:rowOff>
    </xdr:from>
    <xdr:to>
      <xdr:col>20</xdr:col>
      <xdr:colOff>38100</xdr:colOff>
      <xdr:row>35</xdr:row>
      <xdr:rowOff>166992</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158119</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530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8865</xdr:rowOff>
    </xdr:from>
    <xdr:to>
      <xdr:col>15</xdr:col>
      <xdr:colOff>50800</xdr:colOff>
      <xdr:row>32</xdr:row>
      <xdr:rowOff>66358</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a:off x="2019300" y="5495265"/>
          <a:ext cx="889000" cy="5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62763</xdr:rowOff>
    </xdr:from>
    <xdr:to>
      <xdr:col>15</xdr:col>
      <xdr:colOff>101600</xdr:colOff>
      <xdr:row>35</xdr:row>
      <xdr:rowOff>164363</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155490</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140805</xdr:rowOff>
    </xdr:from>
    <xdr:to>
      <xdr:col>10</xdr:col>
      <xdr:colOff>114300</xdr:colOff>
      <xdr:row>32</xdr:row>
      <xdr:rowOff>8865</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a:off x="1130300" y="5455755"/>
          <a:ext cx="889000" cy="3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12624</xdr:rowOff>
    </xdr:from>
    <xdr:to>
      <xdr:col>10</xdr:col>
      <xdr:colOff>165100</xdr:colOff>
      <xdr:row>35</xdr:row>
      <xdr:rowOff>114224</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105351</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10147</xdr:rowOff>
    </xdr:from>
    <xdr:to>
      <xdr:col>6</xdr:col>
      <xdr:colOff>38100</xdr:colOff>
      <xdr:row>33</xdr:row>
      <xdr:rowOff>111747</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566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102874</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576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74575</xdr:rowOff>
    </xdr:from>
    <xdr:to>
      <xdr:col>24</xdr:col>
      <xdr:colOff>114300</xdr:colOff>
      <xdr:row>32</xdr:row>
      <xdr:rowOff>4725</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53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27602</xdr:rowOff>
    </xdr:from>
    <xdr:ext cx="534377"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534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65431</xdr:rowOff>
    </xdr:from>
    <xdr:to>
      <xdr:col>20</xdr:col>
      <xdr:colOff>38100</xdr:colOff>
      <xdr:row>32</xdr:row>
      <xdr:rowOff>167031</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555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12108</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530111" y="532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15558</xdr:rowOff>
    </xdr:from>
    <xdr:to>
      <xdr:col>15</xdr:col>
      <xdr:colOff>101600</xdr:colOff>
      <xdr:row>32</xdr:row>
      <xdr:rowOff>117158</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55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133685</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527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129515</xdr:rowOff>
    </xdr:from>
    <xdr:to>
      <xdr:col>10</xdr:col>
      <xdr:colOff>165100</xdr:colOff>
      <xdr:row>32</xdr:row>
      <xdr:rowOff>59665</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544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76192</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521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90005</xdr:rowOff>
    </xdr:from>
    <xdr:to>
      <xdr:col>6</xdr:col>
      <xdr:colOff>38100</xdr:colOff>
      <xdr:row>32</xdr:row>
      <xdr:rowOff>20155</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540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36682</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518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161237</xdr:rowOff>
    </xdr:from>
    <xdr:to>
      <xdr:col>24</xdr:col>
      <xdr:colOff>62865</xdr:colOff>
      <xdr:row>58</xdr:row>
      <xdr:rowOff>61209</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flipV="1">
          <a:off x="4633595" y="8562287"/>
          <a:ext cx="1270" cy="144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65036</xdr:rowOff>
    </xdr:from>
    <xdr:ext cx="534377" cy="259045"/>
    <xdr:sp macro="" textlink="">
      <xdr:nvSpPr>
        <xdr:cNvPr id="117" name="物件費最小値テキスト">
          <a:extLst>
            <a:ext uri="{FF2B5EF4-FFF2-40B4-BE49-F238E27FC236}">
              <a16:creationId xmlns="" xmlns:a16="http://schemas.microsoft.com/office/drawing/2014/main" id="{00000000-0008-0000-0600-000075000000}"/>
            </a:ext>
          </a:extLst>
        </xdr:cNvPr>
        <xdr:cNvSpPr txBox="1"/>
      </xdr:nvSpPr>
      <xdr:spPr>
        <a:xfrm>
          <a:off x="4686300" y="100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61209</xdr:rowOff>
    </xdr:from>
    <xdr:to>
      <xdr:col>24</xdr:col>
      <xdr:colOff>152400</xdr:colOff>
      <xdr:row>58</xdr:row>
      <xdr:rowOff>61209</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100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107914</xdr:rowOff>
    </xdr:from>
    <xdr:ext cx="599010" cy="259045"/>
    <xdr:sp macro="" textlink="">
      <xdr:nvSpPr>
        <xdr:cNvPr id="119" name="物件費最大値テキスト">
          <a:extLst>
            <a:ext uri="{FF2B5EF4-FFF2-40B4-BE49-F238E27FC236}">
              <a16:creationId xmlns="" xmlns:a16="http://schemas.microsoft.com/office/drawing/2014/main" id="{00000000-0008-0000-0600-000077000000}"/>
            </a:ext>
          </a:extLst>
        </xdr:cNvPr>
        <xdr:cNvSpPr txBox="1"/>
      </xdr:nvSpPr>
      <xdr:spPr>
        <a:xfrm>
          <a:off x="4686300" y="83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161237</xdr:rowOff>
    </xdr:from>
    <xdr:to>
      <xdr:col>24</xdr:col>
      <xdr:colOff>152400</xdr:colOff>
      <xdr:row>49</xdr:row>
      <xdr:rowOff>161237</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a:off x="4546600" y="856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29058</xdr:rowOff>
    </xdr:from>
    <xdr:to>
      <xdr:col>24</xdr:col>
      <xdr:colOff>63500</xdr:colOff>
      <xdr:row>56</xdr:row>
      <xdr:rowOff>73340</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flipV="1">
          <a:off x="3797300" y="9630258"/>
          <a:ext cx="838200" cy="4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46067</xdr:rowOff>
    </xdr:from>
    <xdr:ext cx="534377" cy="259045"/>
    <xdr:sp macro="" textlink="">
      <xdr:nvSpPr>
        <xdr:cNvPr id="122" name="物件費平均値テキスト">
          <a:extLst>
            <a:ext uri="{FF2B5EF4-FFF2-40B4-BE49-F238E27FC236}">
              <a16:creationId xmlns="" xmlns:a16="http://schemas.microsoft.com/office/drawing/2014/main" id="{00000000-0008-0000-0600-00007A000000}"/>
            </a:ext>
          </a:extLst>
        </xdr:cNvPr>
        <xdr:cNvSpPr txBox="1"/>
      </xdr:nvSpPr>
      <xdr:spPr>
        <a:xfrm>
          <a:off x="4686300" y="9647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67640</xdr:rowOff>
    </xdr:from>
    <xdr:to>
      <xdr:col>24</xdr:col>
      <xdr:colOff>114300</xdr:colOff>
      <xdr:row>56</xdr:row>
      <xdr:rowOff>169240</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45847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73340</xdr:rowOff>
    </xdr:from>
    <xdr:to>
      <xdr:col>19</xdr:col>
      <xdr:colOff>177800</xdr:colOff>
      <xdr:row>56</xdr:row>
      <xdr:rowOff>105655</xdr:rowOff>
    </xdr:to>
    <xdr:cxnSp macro="">
      <xdr:nvCxnSpPr>
        <xdr:cNvPr id="124" name="直線コネクタ 123">
          <a:extLst>
            <a:ext uri="{FF2B5EF4-FFF2-40B4-BE49-F238E27FC236}">
              <a16:creationId xmlns="" xmlns:a16="http://schemas.microsoft.com/office/drawing/2014/main" id="{00000000-0008-0000-0600-00007C000000}"/>
            </a:ext>
          </a:extLst>
        </xdr:cNvPr>
        <xdr:cNvCxnSpPr/>
      </xdr:nvCxnSpPr>
      <xdr:spPr>
        <a:xfrm flipV="1">
          <a:off x="2908300" y="9674540"/>
          <a:ext cx="889000" cy="3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156663</xdr:rowOff>
    </xdr:from>
    <xdr:to>
      <xdr:col>20</xdr:col>
      <xdr:colOff>38100</xdr:colOff>
      <xdr:row>56</xdr:row>
      <xdr:rowOff>86813</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3746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103340</xdr:rowOff>
    </xdr:from>
    <xdr:ext cx="534377" cy="259045"/>
    <xdr:sp macro="" textlink="">
      <xdr:nvSpPr>
        <xdr:cNvPr id="126" name="テキスト ボックス 125">
          <a:extLst>
            <a:ext uri="{FF2B5EF4-FFF2-40B4-BE49-F238E27FC236}">
              <a16:creationId xmlns="" xmlns:a16="http://schemas.microsoft.com/office/drawing/2014/main" id="{00000000-0008-0000-0600-00007E000000}"/>
            </a:ext>
          </a:extLst>
        </xdr:cNvPr>
        <xdr:cNvSpPr txBox="1"/>
      </xdr:nvSpPr>
      <xdr:spPr>
        <a:xfrm>
          <a:off x="3530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105655</xdr:rowOff>
    </xdr:from>
    <xdr:to>
      <xdr:col>15</xdr:col>
      <xdr:colOff>50800</xdr:colOff>
      <xdr:row>56</xdr:row>
      <xdr:rowOff>129854</xdr:rowOff>
    </xdr:to>
    <xdr:cxnSp macro="">
      <xdr:nvCxnSpPr>
        <xdr:cNvPr id="127" name="直線コネクタ 126">
          <a:extLst>
            <a:ext uri="{FF2B5EF4-FFF2-40B4-BE49-F238E27FC236}">
              <a16:creationId xmlns="" xmlns:a16="http://schemas.microsoft.com/office/drawing/2014/main" id="{00000000-0008-0000-0600-00007F000000}"/>
            </a:ext>
          </a:extLst>
        </xdr:cNvPr>
        <xdr:cNvCxnSpPr/>
      </xdr:nvCxnSpPr>
      <xdr:spPr>
        <a:xfrm flipV="1">
          <a:off x="2019300" y="9706855"/>
          <a:ext cx="889000" cy="2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42804</xdr:rowOff>
    </xdr:from>
    <xdr:to>
      <xdr:col>15</xdr:col>
      <xdr:colOff>101600</xdr:colOff>
      <xdr:row>55</xdr:row>
      <xdr:rowOff>144404</xdr:rowOff>
    </xdr:to>
    <xdr:sp macro="" textlink="">
      <xdr:nvSpPr>
        <xdr:cNvPr id="128" name="フローチャート: 判断 127">
          <a:extLst>
            <a:ext uri="{FF2B5EF4-FFF2-40B4-BE49-F238E27FC236}">
              <a16:creationId xmlns="" xmlns:a16="http://schemas.microsoft.com/office/drawing/2014/main" id="{00000000-0008-0000-0600-000080000000}"/>
            </a:ext>
          </a:extLst>
        </xdr:cNvPr>
        <xdr:cNvSpPr/>
      </xdr:nvSpPr>
      <xdr:spPr>
        <a:xfrm>
          <a:off x="2857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160931</xdr:rowOff>
    </xdr:from>
    <xdr:ext cx="534377"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2641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129854</xdr:rowOff>
    </xdr:from>
    <xdr:to>
      <xdr:col>10</xdr:col>
      <xdr:colOff>114300</xdr:colOff>
      <xdr:row>56</xdr:row>
      <xdr:rowOff>146411</xdr:rowOff>
    </xdr:to>
    <xdr:cxnSp macro="">
      <xdr:nvCxnSpPr>
        <xdr:cNvPr id="130" name="直線コネクタ 129">
          <a:extLst>
            <a:ext uri="{FF2B5EF4-FFF2-40B4-BE49-F238E27FC236}">
              <a16:creationId xmlns="" xmlns:a16="http://schemas.microsoft.com/office/drawing/2014/main" id="{00000000-0008-0000-0600-000082000000}"/>
            </a:ext>
          </a:extLst>
        </xdr:cNvPr>
        <xdr:cNvCxnSpPr/>
      </xdr:nvCxnSpPr>
      <xdr:spPr>
        <a:xfrm flipV="1">
          <a:off x="1130300" y="9731054"/>
          <a:ext cx="8890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23619</xdr:rowOff>
    </xdr:from>
    <xdr:to>
      <xdr:col>10</xdr:col>
      <xdr:colOff>165100</xdr:colOff>
      <xdr:row>55</xdr:row>
      <xdr:rowOff>125219</xdr:rowOff>
    </xdr:to>
    <xdr:sp macro="" textlink="">
      <xdr:nvSpPr>
        <xdr:cNvPr id="131" name="フローチャート: 判断 130">
          <a:extLst>
            <a:ext uri="{FF2B5EF4-FFF2-40B4-BE49-F238E27FC236}">
              <a16:creationId xmlns="" xmlns:a16="http://schemas.microsoft.com/office/drawing/2014/main" id="{00000000-0008-0000-0600-000083000000}"/>
            </a:ext>
          </a:extLst>
        </xdr:cNvPr>
        <xdr:cNvSpPr/>
      </xdr:nvSpPr>
      <xdr:spPr>
        <a:xfrm>
          <a:off x="1968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141746</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1752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22834</xdr:rowOff>
    </xdr:from>
    <xdr:to>
      <xdr:col>6</xdr:col>
      <xdr:colOff>38100</xdr:colOff>
      <xdr:row>57</xdr:row>
      <xdr:rowOff>124434</xdr:rowOff>
    </xdr:to>
    <xdr:sp macro="" textlink="">
      <xdr:nvSpPr>
        <xdr:cNvPr id="133" name="フローチャート: 判断 132">
          <a:extLst>
            <a:ext uri="{FF2B5EF4-FFF2-40B4-BE49-F238E27FC236}">
              <a16:creationId xmlns="" xmlns:a16="http://schemas.microsoft.com/office/drawing/2014/main" id="{00000000-0008-0000-0600-000085000000}"/>
            </a:ext>
          </a:extLst>
        </xdr:cNvPr>
        <xdr:cNvSpPr/>
      </xdr:nvSpPr>
      <xdr:spPr>
        <a:xfrm>
          <a:off x="1079500" y="97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115561</xdr:rowOff>
    </xdr:from>
    <xdr:ext cx="534377"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863111" y="988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149708</xdr:rowOff>
    </xdr:from>
    <xdr:to>
      <xdr:col>24</xdr:col>
      <xdr:colOff>114300</xdr:colOff>
      <xdr:row>56</xdr:row>
      <xdr:rowOff>79858</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4584700" y="957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1135</xdr:rowOff>
    </xdr:from>
    <xdr:ext cx="534377" cy="259045"/>
    <xdr:sp macro="" textlink="">
      <xdr:nvSpPr>
        <xdr:cNvPr id="141" name="物件費該当値テキスト">
          <a:extLst>
            <a:ext uri="{FF2B5EF4-FFF2-40B4-BE49-F238E27FC236}">
              <a16:creationId xmlns="" xmlns:a16="http://schemas.microsoft.com/office/drawing/2014/main" id="{00000000-0008-0000-0600-00008D000000}"/>
            </a:ext>
          </a:extLst>
        </xdr:cNvPr>
        <xdr:cNvSpPr txBox="1"/>
      </xdr:nvSpPr>
      <xdr:spPr>
        <a:xfrm>
          <a:off x="4686300" y="943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22540</xdr:rowOff>
    </xdr:from>
    <xdr:to>
      <xdr:col>20</xdr:col>
      <xdr:colOff>38100</xdr:colOff>
      <xdr:row>56</xdr:row>
      <xdr:rowOff>124140</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3746500" y="962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115267</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3530111" y="971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54855</xdr:rowOff>
    </xdr:from>
    <xdr:to>
      <xdr:col>15</xdr:col>
      <xdr:colOff>101600</xdr:colOff>
      <xdr:row>56</xdr:row>
      <xdr:rowOff>156455</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2857500" y="965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147582</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2641111" y="974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79054</xdr:rowOff>
    </xdr:from>
    <xdr:to>
      <xdr:col>10</xdr:col>
      <xdr:colOff>165100</xdr:colOff>
      <xdr:row>57</xdr:row>
      <xdr:rowOff>9204</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1968500" y="968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331</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1752111" y="977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95611</xdr:rowOff>
    </xdr:from>
    <xdr:to>
      <xdr:col>6</xdr:col>
      <xdr:colOff>38100</xdr:colOff>
      <xdr:row>57</xdr:row>
      <xdr:rowOff>25761</xdr:rowOff>
    </xdr:to>
    <xdr:sp macro="" textlink="">
      <xdr:nvSpPr>
        <xdr:cNvPr id="148" name="楕円 147">
          <a:extLst>
            <a:ext uri="{FF2B5EF4-FFF2-40B4-BE49-F238E27FC236}">
              <a16:creationId xmlns="" xmlns:a16="http://schemas.microsoft.com/office/drawing/2014/main" id="{00000000-0008-0000-0600-000094000000}"/>
            </a:ext>
          </a:extLst>
        </xdr:cNvPr>
        <xdr:cNvSpPr/>
      </xdr:nvSpPr>
      <xdr:spPr>
        <a:xfrm>
          <a:off x="1079500" y="969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42288</xdr:rowOff>
    </xdr:from>
    <xdr:ext cx="534377" cy="259045"/>
    <xdr:sp macro="" textlink="">
      <xdr:nvSpPr>
        <xdr:cNvPr id="149" name="テキスト ボックス 148">
          <a:extLst>
            <a:ext uri="{FF2B5EF4-FFF2-40B4-BE49-F238E27FC236}">
              <a16:creationId xmlns="" xmlns:a16="http://schemas.microsoft.com/office/drawing/2014/main" id="{00000000-0008-0000-0600-000095000000}"/>
            </a:ext>
          </a:extLst>
        </xdr:cNvPr>
        <xdr:cNvSpPr txBox="1"/>
      </xdr:nvSpPr>
      <xdr:spPr>
        <a:xfrm>
          <a:off x="863111" y="947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158750</xdr:rowOff>
    </xdr:from>
    <xdr:to>
      <xdr:col>24</xdr:col>
      <xdr:colOff>62865</xdr:colOff>
      <xdr:row>78</xdr:row>
      <xdr:rowOff>163957</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flipV="1">
          <a:off x="4633595" y="11988800"/>
          <a:ext cx="1270" cy="154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167784</xdr:rowOff>
    </xdr:from>
    <xdr:ext cx="378565" cy="259045"/>
    <xdr:sp macro="" textlink="">
      <xdr:nvSpPr>
        <xdr:cNvPr id="174" name="維持補修費最小値テキスト">
          <a:extLst>
            <a:ext uri="{FF2B5EF4-FFF2-40B4-BE49-F238E27FC236}">
              <a16:creationId xmlns="" xmlns:a16="http://schemas.microsoft.com/office/drawing/2014/main" id="{00000000-0008-0000-0600-0000AE000000}"/>
            </a:ext>
          </a:extLst>
        </xdr:cNvPr>
        <xdr:cNvSpPr txBox="1"/>
      </xdr:nvSpPr>
      <xdr:spPr>
        <a:xfrm>
          <a:off x="4686300" y="1354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163957</xdr:rowOff>
    </xdr:from>
    <xdr:to>
      <xdr:col>24</xdr:col>
      <xdr:colOff>152400</xdr:colOff>
      <xdr:row>78</xdr:row>
      <xdr:rowOff>163957</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4546600" y="1353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105427</xdr:rowOff>
    </xdr:from>
    <xdr:ext cx="534377" cy="259045"/>
    <xdr:sp macro="" textlink="">
      <xdr:nvSpPr>
        <xdr:cNvPr id="176" name="維持補修費最大値テキスト">
          <a:extLst>
            <a:ext uri="{FF2B5EF4-FFF2-40B4-BE49-F238E27FC236}">
              <a16:creationId xmlns="" xmlns:a16="http://schemas.microsoft.com/office/drawing/2014/main" id="{00000000-0008-0000-0600-0000B0000000}"/>
            </a:ext>
          </a:extLst>
        </xdr:cNvPr>
        <xdr:cNvSpPr txBox="1"/>
      </xdr:nvSpPr>
      <xdr:spPr>
        <a:xfrm>
          <a:off x="4686300" y="117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158750</xdr:rowOff>
    </xdr:from>
    <xdr:to>
      <xdr:col>24</xdr:col>
      <xdr:colOff>152400</xdr:colOff>
      <xdr:row>69</xdr:row>
      <xdr:rowOff>158750</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4546600" y="1198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117729</xdr:rowOff>
    </xdr:from>
    <xdr:to>
      <xdr:col>24</xdr:col>
      <xdr:colOff>63500</xdr:colOff>
      <xdr:row>77</xdr:row>
      <xdr:rowOff>133350</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a:off x="3797300" y="13319379"/>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160417</xdr:rowOff>
    </xdr:from>
    <xdr:ext cx="469744" cy="259045"/>
    <xdr:sp macro="" textlink="">
      <xdr:nvSpPr>
        <xdr:cNvPr id="179" name="維持補修費平均値テキスト">
          <a:extLst>
            <a:ext uri="{FF2B5EF4-FFF2-40B4-BE49-F238E27FC236}">
              <a16:creationId xmlns="" xmlns:a16="http://schemas.microsoft.com/office/drawing/2014/main" id="{00000000-0008-0000-0600-0000B3000000}"/>
            </a:ext>
          </a:extLst>
        </xdr:cNvPr>
        <xdr:cNvSpPr txBox="1"/>
      </xdr:nvSpPr>
      <xdr:spPr>
        <a:xfrm>
          <a:off x="4686300" y="13019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137540</xdr:rowOff>
    </xdr:from>
    <xdr:to>
      <xdr:col>24</xdr:col>
      <xdr:colOff>114300</xdr:colOff>
      <xdr:row>77</xdr:row>
      <xdr:rowOff>67690</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4584700" y="131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117729</xdr:rowOff>
    </xdr:from>
    <xdr:to>
      <xdr:col>19</xdr:col>
      <xdr:colOff>177800</xdr:colOff>
      <xdr:row>77</xdr:row>
      <xdr:rowOff>130429</xdr:rowOff>
    </xdr:to>
    <xdr:cxnSp macro="">
      <xdr:nvCxnSpPr>
        <xdr:cNvPr id="181" name="直線コネクタ 180">
          <a:extLst>
            <a:ext uri="{FF2B5EF4-FFF2-40B4-BE49-F238E27FC236}">
              <a16:creationId xmlns="" xmlns:a16="http://schemas.microsoft.com/office/drawing/2014/main" id="{00000000-0008-0000-0600-0000B5000000}"/>
            </a:ext>
          </a:extLst>
        </xdr:cNvPr>
        <xdr:cNvCxnSpPr/>
      </xdr:nvCxnSpPr>
      <xdr:spPr>
        <a:xfrm flipV="1">
          <a:off x="2908300" y="13319379"/>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110489</xdr:rowOff>
    </xdr:from>
    <xdr:to>
      <xdr:col>20</xdr:col>
      <xdr:colOff>38100</xdr:colOff>
      <xdr:row>77</xdr:row>
      <xdr:rowOff>40639</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37465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57167</xdr:rowOff>
    </xdr:from>
    <xdr:ext cx="469744"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3562428" y="1291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113030</xdr:rowOff>
    </xdr:from>
    <xdr:to>
      <xdr:col>15</xdr:col>
      <xdr:colOff>50800</xdr:colOff>
      <xdr:row>77</xdr:row>
      <xdr:rowOff>130429</xdr:rowOff>
    </xdr:to>
    <xdr:cxnSp macro="">
      <xdr:nvCxnSpPr>
        <xdr:cNvPr id="184" name="直線コネクタ 183">
          <a:extLst>
            <a:ext uri="{FF2B5EF4-FFF2-40B4-BE49-F238E27FC236}">
              <a16:creationId xmlns="" xmlns:a16="http://schemas.microsoft.com/office/drawing/2014/main" id="{00000000-0008-0000-0600-0000B8000000}"/>
            </a:ext>
          </a:extLst>
        </xdr:cNvPr>
        <xdr:cNvCxnSpPr/>
      </xdr:nvCxnSpPr>
      <xdr:spPr>
        <a:xfrm>
          <a:off x="2019300" y="13314680"/>
          <a:ext cx="8890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93345</xdr:rowOff>
    </xdr:from>
    <xdr:to>
      <xdr:col>15</xdr:col>
      <xdr:colOff>101600</xdr:colOff>
      <xdr:row>77</xdr:row>
      <xdr:rowOff>23495</xdr:rowOff>
    </xdr:to>
    <xdr:sp macro="" textlink="">
      <xdr:nvSpPr>
        <xdr:cNvPr id="185" name="フローチャート: 判断 184">
          <a:extLst>
            <a:ext uri="{FF2B5EF4-FFF2-40B4-BE49-F238E27FC236}">
              <a16:creationId xmlns="" xmlns:a16="http://schemas.microsoft.com/office/drawing/2014/main" id="{00000000-0008-0000-0600-0000B9000000}"/>
            </a:ext>
          </a:extLst>
        </xdr:cNvPr>
        <xdr:cNvSpPr/>
      </xdr:nvSpPr>
      <xdr:spPr>
        <a:xfrm>
          <a:off x="2857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40022</xdr:rowOff>
    </xdr:from>
    <xdr:ext cx="469744"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2673428" y="128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113030</xdr:rowOff>
    </xdr:from>
    <xdr:to>
      <xdr:col>10</xdr:col>
      <xdr:colOff>114300</xdr:colOff>
      <xdr:row>77</xdr:row>
      <xdr:rowOff>165354</xdr:rowOff>
    </xdr:to>
    <xdr:cxnSp macro="">
      <xdr:nvCxnSpPr>
        <xdr:cNvPr id="187" name="直線コネクタ 186">
          <a:extLst>
            <a:ext uri="{FF2B5EF4-FFF2-40B4-BE49-F238E27FC236}">
              <a16:creationId xmlns="" xmlns:a16="http://schemas.microsoft.com/office/drawing/2014/main" id="{00000000-0008-0000-0600-0000BB000000}"/>
            </a:ext>
          </a:extLst>
        </xdr:cNvPr>
        <xdr:cNvCxnSpPr/>
      </xdr:nvCxnSpPr>
      <xdr:spPr>
        <a:xfrm flipV="1">
          <a:off x="1130300" y="13314680"/>
          <a:ext cx="889000" cy="5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113412</xdr:rowOff>
    </xdr:from>
    <xdr:to>
      <xdr:col>10</xdr:col>
      <xdr:colOff>165100</xdr:colOff>
      <xdr:row>77</xdr:row>
      <xdr:rowOff>43562</xdr:rowOff>
    </xdr:to>
    <xdr:sp macro="" textlink="">
      <xdr:nvSpPr>
        <xdr:cNvPr id="188" name="フローチャート: 判断 187">
          <a:extLst>
            <a:ext uri="{FF2B5EF4-FFF2-40B4-BE49-F238E27FC236}">
              <a16:creationId xmlns="" xmlns:a16="http://schemas.microsoft.com/office/drawing/2014/main" id="{00000000-0008-0000-0600-0000BC000000}"/>
            </a:ext>
          </a:extLst>
        </xdr:cNvPr>
        <xdr:cNvSpPr/>
      </xdr:nvSpPr>
      <xdr:spPr>
        <a:xfrm>
          <a:off x="19685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60088</xdr:rowOff>
    </xdr:from>
    <xdr:ext cx="469744"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1784428" y="1291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80390</xdr:rowOff>
    </xdr:from>
    <xdr:to>
      <xdr:col>6</xdr:col>
      <xdr:colOff>38100</xdr:colOff>
      <xdr:row>78</xdr:row>
      <xdr:rowOff>10540</xdr:rowOff>
    </xdr:to>
    <xdr:sp macro="" textlink="">
      <xdr:nvSpPr>
        <xdr:cNvPr id="190" name="フローチャート: 判断 189">
          <a:extLst>
            <a:ext uri="{FF2B5EF4-FFF2-40B4-BE49-F238E27FC236}">
              <a16:creationId xmlns="" xmlns:a16="http://schemas.microsoft.com/office/drawing/2014/main" id="{00000000-0008-0000-0600-0000BE000000}"/>
            </a:ext>
          </a:extLst>
        </xdr:cNvPr>
        <xdr:cNvSpPr/>
      </xdr:nvSpPr>
      <xdr:spPr>
        <a:xfrm>
          <a:off x="1079500" y="1328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27067</xdr:rowOff>
    </xdr:from>
    <xdr:ext cx="469744"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895428" y="1305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60977</xdr:rowOff>
    </xdr:from>
    <xdr:ext cx="469744" cy="259045"/>
    <xdr:sp macro="" textlink="">
      <xdr:nvSpPr>
        <xdr:cNvPr id="198" name="維持補修費該当値テキスト">
          <a:extLst>
            <a:ext uri="{FF2B5EF4-FFF2-40B4-BE49-F238E27FC236}">
              <a16:creationId xmlns="" xmlns:a16="http://schemas.microsoft.com/office/drawing/2014/main" id="{00000000-0008-0000-0600-0000C6000000}"/>
            </a:ext>
          </a:extLst>
        </xdr:cNvPr>
        <xdr:cNvSpPr txBox="1"/>
      </xdr:nvSpPr>
      <xdr:spPr>
        <a:xfrm>
          <a:off x="46863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66929</xdr:rowOff>
    </xdr:from>
    <xdr:to>
      <xdr:col>20</xdr:col>
      <xdr:colOff>38100</xdr:colOff>
      <xdr:row>77</xdr:row>
      <xdr:rowOff>168529</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3746500" y="1326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159656</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3562428" y="133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79629</xdr:rowOff>
    </xdr:from>
    <xdr:to>
      <xdr:col>15</xdr:col>
      <xdr:colOff>101600</xdr:colOff>
      <xdr:row>78</xdr:row>
      <xdr:rowOff>9779</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2857500" y="1328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906</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2673428" y="1337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62230</xdr:rowOff>
    </xdr:from>
    <xdr:to>
      <xdr:col>10</xdr:col>
      <xdr:colOff>165100</xdr:colOff>
      <xdr:row>77</xdr:row>
      <xdr:rowOff>163830</xdr:rowOff>
    </xdr:to>
    <xdr:sp macro="" textlink="">
      <xdr:nvSpPr>
        <xdr:cNvPr id="203" name="楕円 202">
          <a:extLst>
            <a:ext uri="{FF2B5EF4-FFF2-40B4-BE49-F238E27FC236}">
              <a16:creationId xmlns="" xmlns:a16="http://schemas.microsoft.com/office/drawing/2014/main" id="{00000000-0008-0000-0600-0000CB000000}"/>
            </a:ext>
          </a:extLst>
        </xdr:cNvPr>
        <xdr:cNvSpPr/>
      </xdr:nvSpPr>
      <xdr:spPr>
        <a:xfrm>
          <a:off x="1968500" y="132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154957</xdr:rowOff>
    </xdr:from>
    <xdr:ext cx="469744"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1784428" y="1335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114554</xdr:rowOff>
    </xdr:from>
    <xdr:to>
      <xdr:col>6</xdr:col>
      <xdr:colOff>38100</xdr:colOff>
      <xdr:row>78</xdr:row>
      <xdr:rowOff>44704</xdr:rowOff>
    </xdr:to>
    <xdr:sp macro="" textlink="">
      <xdr:nvSpPr>
        <xdr:cNvPr id="205" name="楕円 204">
          <a:extLst>
            <a:ext uri="{FF2B5EF4-FFF2-40B4-BE49-F238E27FC236}">
              <a16:creationId xmlns="" xmlns:a16="http://schemas.microsoft.com/office/drawing/2014/main" id="{00000000-0008-0000-0600-0000CD000000}"/>
            </a:ext>
          </a:extLst>
        </xdr:cNvPr>
        <xdr:cNvSpPr/>
      </xdr:nvSpPr>
      <xdr:spPr>
        <a:xfrm>
          <a:off x="1079500" y="1331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35831</xdr:rowOff>
    </xdr:from>
    <xdr:ext cx="469744" cy="259045"/>
    <xdr:sp macro="" textlink="">
      <xdr:nvSpPr>
        <xdr:cNvPr id="206" name="テキスト ボックス 205">
          <a:extLst>
            <a:ext uri="{FF2B5EF4-FFF2-40B4-BE49-F238E27FC236}">
              <a16:creationId xmlns="" xmlns:a16="http://schemas.microsoft.com/office/drawing/2014/main" id="{00000000-0008-0000-0600-0000CE000000}"/>
            </a:ext>
          </a:extLst>
        </xdr:cNvPr>
        <xdr:cNvSpPr txBox="1"/>
      </xdr:nvSpPr>
      <xdr:spPr>
        <a:xfrm>
          <a:off x="895428" y="1340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146427</xdr:rowOff>
    </xdr:from>
    <xdr:to>
      <xdr:col>24</xdr:col>
      <xdr:colOff>62865</xdr:colOff>
      <xdr:row>98</xdr:row>
      <xdr:rowOff>139260</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flipV="1">
          <a:off x="4633595" y="15405477"/>
          <a:ext cx="1270" cy="153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143087</xdr:rowOff>
    </xdr:from>
    <xdr:ext cx="534377" cy="259045"/>
    <xdr:sp macro="" textlink="">
      <xdr:nvSpPr>
        <xdr:cNvPr id="234" name="扶助費最小値テキスト">
          <a:extLst>
            <a:ext uri="{FF2B5EF4-FFF2-40B4-BE49-F238E27FC236}">
              <a16:creationId xmlns="" xmlns:a16="http://schemas.microsoft.com/office/drawing/2014/main" id="{00000000-0008-0000-0600-0000EA000000}"/>
            </a:ext>
          </a:extLst>
        </xdr:cNvPr>
        <xdr:cNvSpPr txBox="1"/>
      </xdr:nvSpPr>
      <xdr:spPr>
        <a:xfrm>
          <a:off x="4686300" y="169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139260</xdr:rowOff>
    </xdr:from>
    <xdr:to>
      <xdr:col>24</xdr:col>
      <xdr:colOff>152400</xdr:colOff>
      <xdr:row>98</xdr:row>
      <xdr:rowOff>139260</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a:off x="4546600" y="1694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93104</xdr:rowOff>
    </xdr:from>
    <xdr:ext cx="599010" cy="259045"/>
    <xdr:sp macro="" textlink="">
      <xdr:nvSpPr>
        <xdr:cNvPr id="236" name="扶助費最大値テキスト">
          <a:extLst>
            <a:ext uri="{FF2B5EF4-FFF2-40B4-BE49-F238E27FC236}">
              <a16:creationId xmlns="" xmlns:a16="http://schemas.microsoft.com/office/drawing/2014/main" id="{00000000-0008-0000-0600-0000EC000000}"/>
            </a:ext>
          </a:extLst>
        </xdr:cNvPr>
        <xdr:cNvSpPr txBox="1"/>
      </xdr:nvSpPr>
      <xdr:spPr>
        <a:xfrm>
          <a:off x="4686300" y="151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146427</xdr:rowOff>
    </xdr:from>
    <xdr:to>
      <xdr:col>24</xdr:col>
      <xdr:colOff>152400</xdr:colOff>
      <xdr:row>89</xdr:row>
      <xdr:rowOff>146427</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a:off x="4546600" y="15405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64670</xdr:rowOff>
    </xdr:from>
    <xdr:to>
      <xdr:col>24</xdr:col>
      <xdr:colOff>63500</xdr:colOff>
      <xdr:row>98</xdr:row>
      <xdr:rowOff>85392</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flipV="1">
          <a:off x="3797300" y="16866770"/>
          <a:ext cx="838200" cy="2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148435</xdr:rowOff>
    </xdr:from>
    <xdr:ext cx="534377" cy="259045"/>
    <xdr:sp macro="" textlink="">
      <xdr:nvSpPr>
        <xdr:cNvPr id="239" name="扶助費平均値テキスト">
          <a:extLst>
            <a:ext uri="{FF2B5EF4-FFF2-40B4-BE49-F238E27FC236}">
              <a16:creationId xmlns="" xmlns:a16="http://schemas.microsoft.com/office/drawing/2014/main" id="{00000000-0008-0000-0600-0000EF000000}"/>
            </a:ext>
          </a:extLst>
        </xdr:cNvPr>
        <xdr:cNvSpPr txBox="1"/>
      </xdr:nvSpPr>
      <xdr:spPr>
        <a:xfrm>
          <a:off x="4686300" y="16264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125558</xdr:rowOff>
    </xdr:from>
    <xdr:to>
      <xdr:col>24</xdr:col>
      <xdr:colOff>114300</xdr:colOff>
      <xdr:row>96</xdr:row>
      <xdr:rowOff>55708</xdr:rowOff>
    </xdr:to>
    <xdr:sp macro="" textlink="">
      <xdr:nvSpPr>
        <xdr:cNvPr id="240" name="フローチャート: 判断 239">
          <a:extLst>
            <a:ext uri="{FF2B5EF4-FFF2-40B4-BE49-F238E27FC236}">
              <a16:creationId xmlns="" xmlns:a16="http://schemas.microsoft.com/office/drawing/2014/main" id="{00000000-0008-0000-0600-0000F0000000}"/>
            </a:ext>
          </a:extLst>
        </xdr:cNvPr>
        <xdr:cNvSpPr/>
      </xdr:nvSpPr>
      <xdr:spPr>
        <a:xfrm>
          <a:off x="4584700" y="164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85392</xdr:rowOff>
    </xdr:from>
    <xdr:to>
      <xdr:col>19</xdr:col>
      <xdr:colOff>177800</xdr:colOff>
      <xdr:row>98</xdr:row>
      <xdr:rowOff>90126</xdr:rowOff>
    </xdr:to>
    <xdr:cxnSp macro="">
      <xdr:nvCxnSpPr>
        <xdr:cNvPr id="241" name="直線コネクタ 240">
          <a:extLst>
            <a:ext uri="{FF2B5EF4-FFF2-40B4-BE49-F238E27FC236}">
              <a16:creationId xmlns="" xmlns:a16="http://schemas.microsoft.com/office/drawing/2014/main" id="{00000000-0008-0000-0600-0000F1000000}"/>
            </a:ext>
          </a:extLst>
        </xdr:cNvPr>
        <xdr:cNvCxnSpPr/>
      </xdr:nvCxnSpPr>
      <xdr:spPr>
        <a:xfrm flipV="1">
          <a:off x="2908300" y="16887492"/>
          <a:ext cx="889000" cy="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153219</xdr:rowOff>
    </xdr:from>
    <xdr:to>
      <xdr:col>20</xdr:col>
      <xdr:colOff>38100</xdr:colOff>
      <xdr:row>96</xdr:row>
      <xdr:rowOff>83369</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37465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99896</xdr:rowOff>
    </xdr:from>
    <xdr:ext cx="534377"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3530111" y="162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90126</xdr:rowOff>
    </xdr:from>
    <xdr:to>
      <xdr:col>15</xdr:col>
      <xdr:colOff>50800</xdr:colOff>
      <xdr:row>98</xdr:row>
      <xdr:rowOff>169483</xdr:rowOff>
    </xdr:to>
    <xdr:cxnSp macro="">
      <xdr:nvCxnSpPr>
        <xdr:cNvPr id="244" name="直線コネクタ 243">
          <a:extLst>
            <a:ext uri="{FF2B5EF4-FFF2-40B4-BE49-F238E27FC236}">
              <a16:creationId xmlns="" xmlns:a16="http://schemas.microsoft.com/office/drawing/2014/main" id="{00000000-0008-0000-0600-0000F4000000}"/>
            </a:ext>
          </a:extLst>
        </xdr:cNvPr>
        <xdr:cNvCxnSpPr/>
      </xdr:nvCxnSpPr>
      <xdr:spPr>
        <a:xfrm flipV="1">
          <a:off x="2019300" y="16892226"/>
          <a:ext cx="889000" cy="7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28288</xdr:rowOff>
    </xdr:from>
    <xdr:to>
      <xdr:col>15</xdr:col>
      <xdr:colOff>101600</xdr:colOff>
      <xdr:row>96</xdr:row>
      <xdr:rowOff>129888</xdr:rowOff>
    </xdr:to>
    <xdr:sp macro="" textlink="">
      <xdr:nvSpPr>
        <xdr:cNvPr id="245" name="フローチャート: 判断 244">
          <a:extLst>
            <a:ext uri="{FF2B5EF4-FFF2-40B4-BE49-F238E27FC236}">
              <a16:creationId xmlns="" xmlns:a16="http://schemas.microsoft.com/office/drawing/2014/main" id="{00000000-0008-0000-0600-0000F5000000}"/>
            </a:ext>
          </a:extLst>
        </xdr:cNvPr>
        <xdr:cNvSpPr/>
      </xdr:nvSpPr>
      <xdr:spPr>
        <a:xfrm>
          <a:off x="2857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146415</xdr:rowOff>
    </xdr:from>
    <xdr:ext cx="534377"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2641111" y="1626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169483</xdr:rowOff>
    </xdr:from>
    <xdr:to>
      <xdr:col>10</xdr:col>
      <xdr:colOff>114300</xdr:colOff>
      <xdr:row>99</xdr:row>
      <xdr:rowOff>49811</xdr:rowOff>
    </xdr:to>
    <xdr:cxnSp macro="">
      <xdr:nvCxnSpPr>
        <xdr:cNvPr id="247" name="直線コネクタ 246">
          <a:extLst>
            <a:ext uri="{FF2B5EF4-FFF2-40B4-BE49-F238E27FC236}">
              <a16:creationId xmlns="" xmlns:a16="http://schemas.microsoft.com/office/drawing/2014/main" id="{00000000-0008-0000-0600-0000F7000000}"/>
            </a:ext>
          </a:extLst>
        </xdr:cNvPr>
        <xdr:cNvCxnSpPr/>
      </xdr:nvCxnSpPr>
      <xdr:spPr>
        <a:xfrm flipV="1">
          <a:off x="1130300" y="16971583"/>
          <a:ext cx="8890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153479</xdr:rowOff>
    </xdr:from>
    <xdr:to>
      <xdr:col>10</xdr:col>
      <xdr:colOff>165100</xdr:colOff>
      <xdr:row>97</xdr:row>
      <xdr:rowOff>83629</xdr:rowOff>
    </xdr:to>
    <xdr:sp macro="" textlink="">
      <xdr:nvSpPr>
        <xdr:cNvPr id="248" name="フローチャート: 判断 247">
          <a:extLst>
            <a:ext uri="{FF2B5EF4-FFF2-40B4-BE49-F238E27FC236}">
              <a16:creationId xmlns="" xmlns:a16="http://schemas.microsoft.com/office/drawing/2014/main" id="{00000000-0008-0000-0600-0000F8000000}"/>
            </a:ext>
          </a:extLst>
        </xdr:cNvPr>
        <xdr:cNvSpPr/>
      </xdr:nvSpPr>
      <xdr:spPr>
        <a:xfrm>
          <a:off x="1968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100156</xdr:rowOff>
    </xdr:from>
    <xdr:ext cx="534377"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1752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129020</xdr:rowOff>
    </xdr:from>
    <xdr:to>
      <xdr:col>6</xdr:col>
      <xdr:colOff>38100</xdr:colOff>
      <xdr:row>99</xdr:row>
      <xdr:rowOff>59170</xdr:rowOff>
    </xdr:to>
    <xdr:sp macro="" textlink="">
      <xdr:nvSpPr>
        <xdr:cNvPr id="250" name="フローチャート: 判断 249">
          <a:extLst>
            <a:ext uri="{FF2B5EF4-FFF2-40B4-BE49-F238E27FC236}">
              <a16:creationId xmlns="" xmlns:a16="http://schemas.microsoft.com/office/drawing/2014/main" id="{00000000-0008-0000-0600-0000FA000000}"/>
            </a:ext>
          </a:extLst>
        </xdr:cNvPr>
        <xdr:cNvSpPr/>
      </xdr:nvSpPr>
      <xdr:spPr>
        <a:xfrm>
          <a:off x="1079500" y="169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75697</xdr:rowOff>
    </xdr:from>
    <xdr:ext cx="534377"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863111" y="1670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13870</xdr:rowOff>
    </xdr:from>
    <xdr:to>
      <xdr:col>24</xdr:col>
      <xdr:colOff>114300</xdr:colOff>
      <xdr:row>98</xdr:row>
      <xdr:rowOff>115470</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4584700" y="1681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100247</xdr:rowOff>
    </xdr:from>
    <xdr:ext cx="534377" cy="259045"/>
    <xdr:sp macro="" textlink="">
      <xdr:nvSpPr>
        <xdr:cNvPr id="258" name="扶助費該当値テキスト">
          <a:extLst>
            <a:ext uri="{FF2B5EF4-FFF2-40B4-BE49-F238E27FC236}">
              <a16:creationId xmlns="" xmlns:a16="http://schemas.microsoft.com/office/drawing/2014/main" id="{00000000-0008-0000-0600-000002010000}"/>
            </a:ext>
          </a:extLst>
        </xdr:cNvPr>
        <xdr:cNvSpPr txBox="1"/>
      </xdr:nvSpPr>
      <xdr:spPr>
        <a:xfrm>
          <a:off x="4686300" y="1673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34592</xdr:rowOff>
    </xdr:from>
    <xdr:to>
      <xdr:col>20</xdr:col>
      <xdr:colOff>38100</xdr:colOff>
      <xdr:row>98</xdr:row>
      <xdr:rowOff>136192</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3746500" y="1683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39326</xdr:rowOff>
    </xdr:from>
    <xdr:to>
      <xdr:col>15</xdr:col>
      <xdr:colOff>101600</xdr:colOff>
      <xdr:row>98</xdr:row>
      <xdr:rowOff>140926</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2857500" y="168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132053</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2641111" y="169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118683</xdr:rowOff>
    </xdr:from>
    <xdr:to>
      <xdr:col>10</xdr:col>
      <xdr:colOff>165100</xdr:colOff>
      <xdr:row>99</xdr:row>
      <xdr:rowOff>48833</xdr:rowOff>
    </xdr:to>
    <xdr:sp macro="" textlink="">
      <xdr:nvSpPr>
        <xdr:cNvPr id="263" name="楕円 262">
          <a:extLst>
            <a:ext uri="{FF2B5EF4-FFF2-40B4-BE49-F238E27FC236}">
              <a16:creationId xmlns="" xmlns:a16="http://schemas.microsoft.com/office/drawing/2014/main" id="{00000000-0008-0000-0600-000007010000}"/>
            </a:ext>
          </a:extLst>
        </xdr:cNvPr>
        <xdr:cNvSpPr/>
      </xdr:nvSpPr>
      <xdr:spPr>
        <a:xfrm>
          <a:off x="1968500" y="1692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39960</xdr:rowOff>
    </xdr:from>
    <xdr:ext cx="534377" cy="259045"/>
    <xdr:sp macro="" textlink="">
      <xdr:nvSpPr>
        <xdr:cNvPr id="264" name="テキスト ボックス 263">
          <a:extLst>
            <a:ext uri="{FF2B5EF4-FFF2-40B4-BE49-F238E27FC236}">
              <a16:creationId xmlns="" xmlns:a16="http://schemas.microsoft.com/office/drawing/2014/main" id="{00000000-0008-0000-0600-000008010000}"/>
            </a:ext>
          </a:extLst>
        </xdr:cNvPr>
        <xdr:cNvSpPr txBox="1"/>
      </xdr:nvSpPr>
      <xdr:spPr>
        <a:xfrm>
          <a:off x="1752111" y="1701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170461</xdr:rowOff>
    </xdr:from>
    <xdr:to>
      <xdr:col>6</xdr:col>
      <xdr:colOff>38100</xdr:colOff>
      <xdr:row>99</xdr:row>
      <xdr:rowOff>100611</xdr:rowOff>
    </xdr:to>
    <xdr:sp macro="" textlink="">
      <xdr:nvSpPr>
        <xdr:cNvPr id="265" name="楕円 264">
          <a:extLst>
            <a:ext uri="{FF2B5EF4-FFF2-40B4-BE49-F238E27FC236}">
              <a16:creationId xmlns="" xmlns:a16="http://schemas.microsoft.com/office/drawing/2014/main" id="{00000000-0008-0000-0600-000009010000}"/>
            </a:ext>
          </a:extLst>
        </xdr:cNvPr>
        <xdr:cNvSpPr/>
      </xdr:nvSpPr>
      <xdr:spPr>
        <a:xfrm>
          <a:off x="1079500" y="1697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91738</xdr:rowOff>
    </xdr:from>
    <xdr:ext cx="534377" cy="259045"/>
    <xdr:sp macro="" textlink="">
      <xdr:nvSpPr>
        <xdr:cNvPr id="266" name="テキスト ボックス 265">
          <a:extLst>
            <a:ext uri="{FF2B5EF4-FFF2-40B4-BE49-F238E27FC236}">
              <a16:creationId xmlns="" xmlns:a16="http://schemas.microsoft.com/office/drawing/2014/main" id="{00000000-0008-0000-0600-00000A010000}"/>
            </a:ext>
          </a:extLst>
        </xdr:cNvPr>
        <xdr:cNvSpPr txBox="1"/>
      </xdr:nvSpPr>
      <xdr:spPr>
        <a:xfrm>
          <a:off x="863111" y="1706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7417</xdr:rowOff>
    </xdr:from>
    <xdr:to>
      <xdr:col>54</xdr:col>
      <xdr:colOff>189865</xdr:colOff>
      <xdr:row>39</xdr:row>
      <xdr:rowOff>2692</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flipV="1">
          <a:off x="10475595" y="5322367"/>
          <a:ext cx="1270" cy="136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6519</xdr:rowOff>
    </xdr:from>
    <xdr:ext cx="469744" cy="259045"/>
    <xdr:sp macro="" textlink="">
      <xdr:nvSpPr>
        <xdr:cNvPr id="293" name="補助費等最小値テキスト">
          <a:extLst>
            <a:ext uri="{FF2B5EF4-FFF2-40B4-BE49-F238E27FC236}">
              <a16:creationId xmlns="" xmlns:a16="http://schemas.microsoft.com/office/drawing/2014/main" id="{00000000-0008-0000-0600-000025010000}"/>
            </a:ext>
          </a:extLst>
        </xdr:cNvPr>
        <xdr:cNvSpPr txBox="1"/>
      </xdr:nvSpPr>
      <xdr:spPr>
        <a:xfrm>
          <a:off x="10528300"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2692</xdr:rowOff>
    </xdr:from>
    <xdr:to>
      <xdr:col>55</xdr:col>
      <xdr:colOff>88900</xdr:colOff>
      <xdr:row>39</xdr:row>
      <xdr:rowOff>2692</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a:off x="10388600" y="668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125544</xdr:rowOff>
    </xdr:from>
    <xdr:ext cx="599010" cy="259045"/>
    <xdr:sp macro="" textlink="">
      <xdr:nvSpPr>
        <xdr:cNvPr id="295" name="補助費等最大値テキスト">
          <a:extLst>
            <a:ext uri="{FF2B5EF4-FFF2-40B4-BE49-F238E27FC236}">
              <a16:creationId xmlns="" xmlns:a16="http://schemas.microsoft.com/office/drawing/2014/main" id="{00000000-0008-0000-0600-000027010000}"/>
            </a:ext>
          </a:extLst>
        </xdr:cNvPr>
        <xdr:cNvSpPr txBox="1"/>
      </xdr:nvSpPr>
      <xdr:spPr>
        <a:xfrm>
          <a:off x="10528300" y="50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7417</xdr:rowOff>
    </xdr:from>
    <xdr:to>
      <xdr:col>55</xdr:col>
      <xdr:colOff>88900</xdr:colOff>
      <xdr:row>31</xdr:row>
      <xdr:rowOff>7417</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a:off x="10388600" y="532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144294</xdr:rowOff>
    </xdr:from>
    <xdr:to>
      <xdr:col>55</xdr:col>
      <xdr:colOff>0</xdr:colOff>
      <xdr:row>38</xdr:row>
      <xdr:rowOff>160361</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a:off x="9639300" y="6659394"/>
          <a:ext cx="8382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110035</xdr:rowOff>
    </xdr:from>
    <xdr:ext cx="534377" cy="259045"/>
    <xdr:sp macro="" textlink="">
      <xdr:nvSpPr>
        <xdr:cNvPr id="298" name="補助費等平均値テキスト">
          <a:extLst>
            <a:ext uri="{FF2B5EF4-FFF2-40B4-BE49-F238E27FC236}">
              <a16:creationId xmlns="" xmlns:a16="http://schemas.microsoft.com/office/drawing/2014/main" id="{00000000-0008-0000-0600-00002A010000}"/>
            </a:ext>
          </a:extLst>
        </xdr:cNvPr>
        <xdr:cNvSpPr txBox="1"/>
      </xdr:nvSpPr>
      <xdr:spPr>
        <a:xfrm>
          <a:off x="10528300" y="6282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87158</xdr:rowOff>
    </xdr:from>
    <xdr:to>
      <xdr:col>55</xdr:col>
      <xdr:colOff>50800</xdr:colOff>
      <xdr:row>38</xdr:row>
      <xdr:rowOff>17308</xdr:rowOff>
    </xdr:to>
    <xdr:sp macro="" textlink="">
      <xdr:nvSpPr>
        <xdr:cNvPr id="299" name="フローチャート: 判断 298">
          <a:extLst>
            <a:ext uri="{FF2B5EF4-FFF2-40B4-BE49-F238E27FC236}">
              <a16:creationId xmlns="" xmlns:a16="http://schemas.microsoft.com/office/drawing/2014/main" id="{00000000-0008-0000-0600-00002B010000}"/>
            </a:ext>
          </a:extLst>
        </xdr:cNvPr>
        <xdr:cNvSpPr/>
      </xdr:nvSpPr>
      <xdr:spPr>
        <a:xfrm>
          <a:off x="104267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144294</xdr:rowOff>
    </xdr:from>
    <xdr:to>
      <xdr:col>50</xdr:col>
      <xdr:colOff>114300</xdr:colOff>
      <xdr:row>38</xdr:row>
      <xdr:rowOff>145121</xdr:rowOff>
    </xdr:to>
    <xdr:cxnSp macro="">
      <xdr:nvCxnSpPr>
        <xdr:cNvPr id="300" name="直線コネクタ 299">
          <a:extLst>
            <a:ext uri="{FF2B5EF4-FFF2-40B4-BE49-F238E27FC236}">
              <a16:creationId xmlns="" xmlns:a16="http://schemas.microsoft.com/office/drawing/2014/main" id="{00000000-0008-0000-0600-00002C010000}"/>
            </a:ext>
          </a:extLst>
        </xdr:cNvPr>
        <xdr:cNvCxnSpPr/>
      </xdr:nvCxnSpPr>
      <xdr:spPr>
        <a:xfrm flipV="1">
          <a:off x="8750300" y="6659394"/>
          <a:ext cx="889000" cy="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98077</xdr:rowOff>
    </xdr:from>
    <xdr:to>
      <xdr:col>50</xdr:col>
      <xdr:colOff>165100</xdr:colOff>
      <xdr:row>38</xdr:row>
      <xdr:rowOff>28226</xdr:rowOff>
    </xdr:to>
    <xdr:sp macro="" textlink="">
      <xdr:nvSpPr>
        <xdr:cNvPr id="301" name="フローチャート: 判断 300">
          <a:extLst>
            <a:ext uri="{FF2B5EF4-FFF2-40B4-BE49-F238E27FC236}">
              <a16:creationId xmlns="" xmlns:a16="http://schemas.microsoft.com/office/drawing/2014/main" id="{00000000-0008-0000-0600-00002D010000}"/>
            </a:ext>
          </a:extLst>
        </xdr:cNvPr>
        <xdr:cNvSpPr/>
      </xdr:nvSpPr>
      <xdr:spPr>
        <a:xfrm>
          <a:off x="9588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44754</xdr:rowOff>
    </xdr:from>
    <xdr:ext cx="534377"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9372111" y="6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132320</xdr:rowOff>
    </xdr:from>
    <xdr:to>
      <xdr:col>45</xdr:col>
      <xdr:colOff>177800</xdr:colOff>
      <xdr:row>38</xdr:row>
      <xdr:rowOff>145121</xdr:rowOff>
    </xdr:to>
    <xdr:cxnSp macro="">
      <xdr:nvCxnSpPr>
        <xdr:cNvPr id="303" name="直線コネクタ 302">
          <a:extLst>
            <a:ext uri="{FF2B5EF4-FFF2-40B4-BE49-F238E27FC236}">
              <a16:creationId xmlns="" xmlns:a16="http://schemas.microsoft.com/office/drawing/2014/main" id="{00000000-0008-0000-0600-00002F010000}"/>
            </a:ext>
          </a:extLst>
        </xdr:cNvPr>
        <xdr:cNvCxnSpPr/>
      </xdr:nvCxnSpPr>
      <xdr:spPr>
        <a:xfrm>
          <a:off x="7861300" y="6647420"/>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104260</xdr:rowOff>
    </xdr:from>
    <xdr:to>
      <xdr:col>46</xdr:col>
      <xdr:colOff>38100</xdr:colOff>
      <xdr:row>38</xdr:row>
      <xdr:rowOff>34410</xdr:rowOff>
    </xdr:to>
    <xdr:sp macro="" textlink="">
      <xdr:nvSpPr>
        <xdr:cNvPr id="304" name="フローチャート: 判断 303">
          <a:extLst>
            <a:ext uri="{FF2B5EF4-FFF2-40B4-BE49-F238E27FC236}">
              <a16:creationId xmlns="" xmlns:a16="http://schemas.microsoft.com/office/drawing/2014/main" id="{00000000-0008-0000-0600-000030010000}"/>
            </a:ext>
          </a:extLst>
        </xdr:cNvPr>
        <xdr:cNvSpPr/>
      </xdr:nvSpPr>
      <xdr:spPr>
        <a:xfrm>
          <a:off x="8699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50937</xdr:rowOff>
    </xdr:from>
    <xdr:ext cx="534377"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8483111" y="622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132320</xdr:rowOff>
    </xdr:from>
    <xdr:to>
      <xdr:col>41</xdr:col>
      <xdr:colOff>50800</xdr:colOff>
      <xdr:row>38</xdr:row>
      <xdr:rowOff>135575</xdr:rowOff>
    </xdr:to>
    <xdr:cxnSp macro="">
      <xdr:nvCxnSpPr>
        <xdr:cNvPr id="306" name="直線コネクタ 305">
          <a:extLst>
            <a:ext uri="{FF2B5EF4-FFF2-40B4-BE49-F238E27FC236}">
              <a16:creationId xmlns="" xmlns:a16="http://schemas.microsoft.com/office/drawing/2014/main" id="{00000000-0008-0000-0600-000032010000}"/>
            </a:ext>
          </a:extLst>
        </xdr:cNvPr>
        <xdr:cNvCxnSpPr/>
      </xdr:nvCxnSpPr>
      <xdr:spPr>
        <a:xfrm flipV="1">
          <a:off x="6972300" y="6647420"/>
          <a:ext cx="889000" cy="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122853</xdr:rowOff>
    </xdr:from>
    <xdr:to>
      <xdr:col>41</xdr:col>
      <xdr:colOff>101600</xdr:colOff>
      <xdr:row>38</xdr:row>
      <xdr:rowOff>53003</xdr:rowOff>
    </xdr:to>
    <xdr:sp macro="" textlink="">
      <xdr:nvSpPr>
        <xdr:cNvPr id="307" name="フローチャート: 判断 306">
          <a:extLst>
            <a:ext uri="{FF2B5EF4-FFF2-40B4-BE49-F238E27FC236}">
              <a16:creationId xmlns="" xmlns:a16="http://schemas.microsoft.com/office/drawing/2014/main" id="{00000000-0008-0000-0600-000033010000}"/>
            </a:ext>
          </a:extLst>
        </xdr:cNvPr>
        <xdr:cNvSpPr/>
      </xdr:nvSpPr>
      <xdr:spPr>
        <a:xfrm>
          <a:off x="7810500" y="646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69530</xdr:rowOff>
    </xdr:from>
    <xdr:ext cx="534377"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7594111" y="624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137418</xdr:rowOff>
    </xdr:from>
    <xdr:to>
      <xdr:col>36</xdr:col>
      <xdr:colOff>165100</xdr:colOff>
      <xdr:row>38</xdr:row>
      <xdr:rowOff>67568</xdr:rowOff>
    </xdr:to>
    <xdr:sp macro="" textlink="">
      <xdr:nvSpPr>
        <xdr:cNvPr id="309" name="フローチャート: 判断 308">
          <a:extLst>
            <a:ext uri="{FF2B5EF4-FFF2-40B4-BE49-F238E27FC236}">
              <a16:creationId xmlns="" xmlns:a16="http://schemas.microsoft.com/office/drawing/2014/main" id="{00000000-0008-0000-0600-000035010000}"/>
            </a:ext>
          </a:extLst>
        </xdr:cNvPr>
        <xdr:cNvSpPr/>
      </xdr:nvSpPr>
      <xdr:spPr>
        <a:xfrm>
          <a:off x="6921500" y="6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84095</xdr:rowOff>
    </xdr:from>
    <xdr:ext cx="534377"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6705111" y="625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109561</xdr:rowOff>
    </xdr:from>
    <xdr:to>
      <xdr:col>55</xdr:col>
      <xdr:colOff>50800</xdr:colOff>
      <xdr:row>39</xdr:row>
      <xdr:rowOff>39711</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10426700" y="662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24488</xdr:rowOff>
    </xdr:from>
    <xdr:ext cx="534377" cy="259045"/>
    <xdr:sp macro="" textlink="">
      <xdr:nvSpPr>
        <xdr:cNvPr id="317" name="補助費等該当値テキスト">
          <a:extLst>
            <a:ext uri="{FF2B5EF4-FFF2-40B4-BE49-F238E27FC236}">
              <a16:creationId xmlns="" xmlns:a16="http://schemas.microsoft.com/office/drawing/2014/main" id="{00000000-0008-0000-0600-00003D010000}"/>
            </a:ext>
          </a:extLst>
        </xdr:cNvPr>
        <xdr:cNvSpPr txBox="1"/>
      </xdr:nvSpPr>
      <xdr:spPr>
        <a:xfrm>
          <a:off x="10528300" y="653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93494</xdr:rowOff>
    </xdr:from>
    <xdr:to>
      <xdr:col>50</xdr:col>
      <xdr:colOff>165100</xdr:colOff>
      <xdr:row>39</xdr:row>
      <xdr:rowOff>23644</xdr:rowOff>
    </xdr:to>
    <xdr:sp macro="" textlink="">
      <xdr:nvSpPr>
        <xdr:cNvPr id="318" name="楕円 317">
          <a:extLst>
            <a:ext uri="{FF2B5EF4-FFF2-40B4-BE49-F238E27FC236}">
              <a16:creationId xmlns="" xmlns:a16="http://schemas.microsoft.com/office/drawing/2014/main" id="{00000000-0008-0000-0600-00003E010000}"/>
            </a:ext>
          </a:extLst>
        </xdr:cNvPr>
        <xdr:cNvSpPr/>
      </xdr:nvSpPr>
      <xdr:spPr>
        <a:xfrm>
          <a:off x="9588500" y="660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14771</xdr:rowOff>
    </xdr:from>
    <xdr:ext cx="534377" cy="259045"/>
    <xdr:sp macro="" textlink="">
      <xdr:nvSpPr>
        <xdr:cNvPr id="319" name="テキスト ボックス 318">
          <a:extLst>
            <a:ext uri="{FF2B5EF4-FFF2-40B4-BE49-F238E27FC236}">
              <a16:creationId xmlns="" xmlns:a16="http://schemas.microsoft.com/office/drawing/2014/main" id="{00000000-0008-0000-0600-00003F010000}"/>
            </a:ext>
          </a:extLst>
        </xdr:cNvPr>
        <xdr:cNvSpPr txBox="1"/>
      </xdr:nvSpPr>
      <xdr:spPr>
        <a:xfrm>
          <a:off x="9372111" y="670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94321</xdr:rowOff>
    </xdr:from>
    <xdr:to>
      <xdr:col>46</xdr:col>
      <xdr:colOff>38100</xdr:colOff>
      <xdr:row>39</xdr:row>
      <xdr:rowOff>24471</xdr:rowOff>
    </xdr:to>
    <xdr:sp macro="" textlink="">
      <xdr:nvSpPr>
        <xdr:cNvPr id="320" name="楕円 319">
          <a:extLst>
            <a:ext uri="{FF2B5EF4-FFF2-40B4-BE49-F238E27FC236}">
              <a16:creationId xmlns="" xmlns:a16="http://schemas.microsoft.com/office/drawing/2014/main" id="{00000000-0008-0000-0600-000040010000}"/>
            </a:ext>
          </a:extLst>
        </xdr:cNvPr>
        <xdr:cNvSpPr/>
      </xdr:nvSpPr>
      <xdr:spPr>
        <a:xfrm>
          <a:off x="8699500" y="660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15598</xdr:rowOff>
    </xdr:from>
    <xdr:ext cx="534377" cy="259045"/>
    <xdr:sp macro="" textlink="">
      <xdr:nvSpPr>
        <xdr:cNvPr id="321" name="テキスト ボックス 320">
          <a:extLst>
            <a:ext uri="{FF2B5EF4-FFF2-40B4-BE49-F238E27FC236}">
              <a16:creationId xmlns="" xmlns:a16="http://schemas.microsoft.com/office/drawing/2014/main" id="{00000000-0008-0000-0600-000041010000}"/>
            </a:ext>
          </a:extLst>
        </xdr:cNvPr>
        <xdr:cNvSpPr txBox="1"/>
      </xdr:nvSpPr>
      <xdr:spPr>
        <a:xfrm>
          <a:off x="8483111" y="670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81520</xdr:rowOff>
    </xdr:from>
    <xdr:to>
      <xdr:col>41</xdr:col>
      <xdr:colOff>101600</xdr:colOff>
      <xdr:row>39</xdr:row>
      <xdr:rowOff>11670</xdr:rowOff>
    </xdr:to>
    <xdr:sp macro="" textlink="">
      <xdr:nvSpPr>
        <xdr:cNvPr id="322" name="楕円 321">
          <a:extLst>
            <a:ext uri="{FF2B5EF4-FFF2-40B4-BE49-F238E27FC236}">
              <a16:creationId xmlns="" xmlns:a16="http://schemas.microsoft.com/office/drawing/2014/main" id="{00000000-0008-0000-0600-000042010000}"/>
            </a:ext>
          </a:extLst>
        </xdr:cNvPr>
        <xdr:cNvSpPr/>
      </xdr:nvSpPr>
      <xdr:spPr>
        <a:xfrm>
          <a:off x="7810500" y="6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2797</xdr:rowOff>
    </xdr:from>
    <xdr:ext cx="534377" cy="259045"/>
    <xdr:sp macro="" textlink="">
      <xdr:nvSpPr>
        <xdr:cNvPr id="323" name="テキスト ボックス 322">
          <a:extLst>
            <a:ext uri="{FF2B5EF4-FFF2-40B4-BE49-F238E27FC236}">
              <a16:creationId xmlns="" xmlns:a16="http://schemas.microsoft.com/office/drawing/2014/main" id="{00000000-0008-0000-0600-000043010000}"/>
            </a:ext>
          </a:extLst>
        </xdr:cNvPr>
        <xdr:cNvSpPr txBox="1"/>
      </xdr:nvSpPr>
      <xdr:spPr>
        <a:xfrm>
          <a:off x="7594111" y="668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84775</xdr:rowOff>
    </xdr:from>
    <xdr:to>
      <xdr:col>36</xdr:col>
      <xdr:colOff>165100</xdr:colOff>
      <xdr:row>39</xdr:row>
      <xdr:rowOff>14925</xdr:rowOff>
    </xdr:to>
    <xdr:sp macro="" textlink="">
      <xdr:nvSpPr>
        <xdr:cNvPr id="324" name="楕円 323">
          <a:extLst>
            <a:ext uri="{FF2B5EF4-FFF2-40B4-BE49-F238E27FC236}">
              <a16:creationId xmlns="" xmlns:a16="http://schemas.microsoft.com/office/drawing/2014/main" id="{00000000-0008-0000-0600-000044010000}"/>
            </a:ext>
          </a:extLst>
        </xdr:cNvPr>
        <xdr:cNvSpPr/>
      </xdr:nvSpPr>
      <xdr:spPr>
        <a:xfrm>
          <a:off x="6921500" y="659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6052</xdr:rowOff>
    </xdr:from>
    <xdr:ext cx="534377" cy="259045"/>
    <xdr:sp macro="" textlink="">
      <xdr:nvSpPr>
        <xdr:cNvPr id="325" name="テキスト ボックス 324">
          <a:extLst>
            <a:ext uri="{FF2B5EF4-FFF2-40B4-BE49-F238E27FC236}">
              <a16:creationId xmlns="" xmlns:a16="http://schemas.microsoft.com/office/drawing/2014/main" id="{00000000-0008-0000-0600-000045010000}"/>
            </a:ext>
          </a:extLst>
        </xdr:cNvPr>
        <xdr:cNvSpPr txBox="1"/>
      </xdr:nvSpPr>
      <xdr:spPr>
        <a:xfrm>
          <a:off x="6705111" y="669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a:extLst>
            <a:ext uri="{FF2B5EF4-FFF2-40B4-BE49-F238E27FC236}">
              <a16:creationId xmlns="" xmlns:a16="http://schemas.microsoft.com/office/drawing/2014/main" id="{00000000-0008-0000-0600-000058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150627</xdr:rowOff>
    </xdr:from>
    <xdr:to>
      <xdr:col>54</xdr:col>
      <xdr:colOff>189865</xdr:colOff>
      <xdr:row>59</xdr:row>
      <xdr:rowOff>13787</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flipV="1">
          <a:off x="10475595" y="8894577"/>
          <a:ext cx="1270" cy="123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17614</xdr:rowOff>
    </xdr:from>
    <xdr:ext cx="534377" cy="259045"/>
    <xdr:sp macro="" textlink="">
      <xdr:nvSpPr>
        <xdr:cNvPr id="349" name="普通建設事業費最小値テキスト">
          <a:extLst>
            <a:ext uri="{FF2B5EF4-FFF2-40B4-BE49-F238E27FC236}">
              <a16:creationId xmlns="" xmlns:a16="http://schemas.microsoft.com/office/drawing/2014/main" id="{00000000-0008-0000-0600-00005D010000}"/>
            </a:ext>
          </a:extLst>
        </xdr:cNvPr>
        <xdr:cNvSpPr txBox="1"/>
      </xdr:nvSpPr>
      <xdr:spPr>
        <a:xfrm>
          <a:off x="10528300" y="101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13787</xdr:rowOff>
    </xdr:from>
    <xdr:to>
      <xdr:col>55</xdr:col>
      <xdr:colOff>88900</xdr:colOff>
      <xdr:row>59</xdr:row>
      <xdr:rowOff>13787</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a:off x="10388600" y="10129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97304</xdr:rowOff>
    </xdr:from>
    <xdr:ext cx="534377" cy="259045"/>
    <xdr:sp macro="" textlink="">
      <xdr:nvSpPr>
        <xdr:cNvPr id="351" name="普通建設事業費最大値テキスト">
          <a:extLst>
            <a:ext uri="{FF2B5EF4-FFF2-40B4-BE49-F238E27FC236}">
              <a16:creationId xmlns="" xmlns:a16="http://schemas.microsoft.com/office/drawing/2014/main" id="{00000000-0008-0000-0600-00005F010000}"/>
            </a:ext>
          </a:extLst>
        </xdr:cNvPr>
        <xdr:cNvSpPr txBox="1"/>
      </xdr:nvSpPr>
      <xdr:spPr>
        <a:xfrm>
          <a:off x="10528300" y="86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150627</xdr:rowOff>
    </xdr:from>
    <xdr:to>
      <xdr:col>55</xdr:col>
      <xdr:colOff>88900</xdr:colOff>
      <xdr:row>51</xdr:row>
      <xdr:rowOff>150627</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a:off x="10388600" y="889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50454</xdr:rowOff>
    </xdr:from>
    <xdr:to>
      <xdr:col>55</xdr:col>
      <xdr:colOff>0</xdr:colOff>
      <xdr:row>57</xdr:row>
      <xdr:rowOff>161828</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a:off x="9639300" y="9651654"/>
          <a:ext cx="838200" cy="28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153542</xdr:rowOff>
    </xdr:from>
    <xdr:ext cx="534377" cy="259045"/>
    <xdr:sp macro="" textlink="">
      <xdr:nvSpPr>
        <xdr:cNvPr id="354" name="普通建設事業費平均値テキスト">
          <a:extLst>
            <a:ext uri="{FF2B5EF4-FFF2-40B4-BE49-F238E27FC236}">
              <a16:creationId xmlns="" xmlns:a16="http://schemas.microsoft.com/office/drawing/2014/main" id="{00000000-0008-0000-0600-000062010000}"/>
            </a:ext>
          </a:extLst>
        </xdr:cNvPr>
        <xdr:cNvSpPr txBox="1"/>
      </xdr:nvSpPr>
      <xdr:spPr>
        <a:xfrm>
          <a:off x="10528300" y="95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130665</xdr:rowOff>
    </xdr:from>
    <xdr:to>
      <xdr:col>55</xdr:col>
      <xdr:colOff>50800</xdr:colOff>
      <xdr:row>57</xdr:row>
      <xdr:rowOff>60815</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104267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134648</xdr:rowOff>
    </xdr:from>
    <xdr:to>
      <xdr:col>50</xdr:col>
      <xdr:colOff>114300</xdr:colOff>
      <xdr:row>56</xdr:row>
      <xdr:rowOff>50454</xdr:rowOff>
    </xdr:to>
    <xdr:cxnSp macro="">
      <xdr:nvCxnSpPr>
        <xdr:cNvPr id="356" name="直線コネクタ 355">
          <a:extLst>
            <a:ext uri="{FF2B5EF4-FFF2-40B4-BE49-F238E27FC236}">
              <a16:creationId xmlns="" xmlns:a16="http://schemas.microsoft.com/office/drawing/2014/main" id="{00000000-0008-0000-0600-000064010000}"/>
            </a:ext>
          </a:extLst>
        </xdr:cNvPr>
        <xdr:cNvCxnSpPr/>
      </xdr:nvCxnSpPr>
      <xdr:spPr>
        <a:xfrm>
          <a:off x="8750300" y="9564398"/>
          <a:ext cx="889000" cy="8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121362</xdr:rowOff>
    </xdr:from>
    <xdr:to>
      <xdr:col>50</xdr:col>
      <xdr:colOff>165100</xdr:colOff>
      <xdr:row>56</xdr:row>
      <xdr:rowOff>51512</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9588500" y="955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68039</xdr:rowOff>
    </xdr:from>
    <xdr:ext cx="534377"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9372111" y="93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134648</xdr:rowOff>
    </xdr:from>
    <xdr:to>
      <xdr:col>45</xdr:col>
      <xdr:colOff>177800</xdr:colOff>
      <xdr:row>57</xdr:row>
      <xdr:rowOff>6724</xdr:rowOff>
    </xdr:to>
    <xdr:cxnSp macro="">
      <xdr:nvCxnSpPr>
        <xdr:cNvPr id="359" name="直線コネクタ 358">
          <a:extLst>
            <a:ext uri="{FF2B5EF4-FFF2-40B4-BE49-F238E27FC236}">
              <a16:creationId xmlns="" xmlns:a16="http://schemas.microsoft.com/office/drawing/2014/main" id="{00000000-0008-0000-0600-000067010000}"/>
            </a:ext>
          </a:extLst>
        </xdr:cNvPr>
        <xdr:cNvCxnSpPr/>
      </xdr:nvCxnSpPr>
      <xdr:spPr>
        <a:xfrm flipV="1">
          <a:off x="7861300" y="9564398"/>
          <a:ext cx="889000" cy="21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148496</xdr:rowOff>
    </xdr:from>
    <xdr:to>
      <xdr:col>46</xdr:col>
      <xdr:colOff>38100</xdr:colOff>
      <xdr:row>56</xdr:row>
      <xdr:rowOff>78646</xdr:rowOff>
    </xdr:to>
    <xdr:sp macro="" textlink="">
      <xdr:nvSpPr>
        <xdr:cNvPr id="360" name="フローチャート: 判断 359">
          <a:extLst>
            <a:ext uri="{FF2B5EF4-FFF2-40B4-BE49-F238E27FC236}">
              <a16:creationId xmlns="" xmlns:a16="http://schemas.microsoft.com/office/drawing/2014/main" id="{00000000-0008-0000-0600-000068010000}"/>
            </a:ext>
          </a:extLst>
        </xdr:cNvPr>
        <xdr:cNvSpPr/>
      </xdr:nvSpPr>
      <xdr:spPr>
        <a:xfrm>
          <a:off x="8699500" y="957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69773</xdr:rowOff>
    </xdr:from>
    <xdr:ext cx="534377"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8483111" y="967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124933</xdr:rowOff>
    </xdr:from>
    <xdr:to>
      <xdr:col>41</xdr:col>
      <xdr:colOff>50800</xdr:colOff>
      <xdr:row>57</xdr:row>
      <xdr:rowOff>6724</xdr:rowOff>
    </xdr:to>
    <xdr:cxnSp macro="">
      <xdr:nvCxnSpPr>
        <xdr:cNvPr id="362" name="直線コネクタ 361">
          <a:extLst>
            <a:ext uri="{FF2B5EF4-FFF2-40B4-BE49-F238E27FC236}">
              <a16:creationId xmlns="" xmlns:a16="http://schemas.microsoft.com/office/drawing/2014/main" id="{00000000-0008-0000-0600-00006A010000}"/>
            </a:ext>
          </a:extLst>
        </xdr:cNvPr>
        <xdr:cNvCxnSpPr/>
      </xdr:nvCxnSpPr>
      <xdr:spPr>
        <a:xfrm>
          <a:off x="6972300" y="9554683"/>
          <a:ext cx="889000" cy="22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147170</xdr:rowOff>
    </xdr:from>
    <xdr:to>
      <xdr:col>41</xdr:col>
      <xdr:colOff>101600</xdr:colOff>
      <xdr:row>56</xdr:row>
      <xdr:rowOff>77320</xdr:rowOff>
    </xdr:to>
    <xdr:sp macro="" textlink="">
      <xdr:nvSpPr>
        <xdr:cNvPr id="363" name="フローチャート: 判断 362">
          <a:extLst>
            <a:ext uri="{FF2B5EF4-FFF2-40B4-BE49-F238E27FC236}">
              <a16:creationId xmlns="" xmlns:a16="http://schemas.microsoft.com/office/drawing/2014/main" id="{00000000-0008-0000-0600-00006B010000}"/>
            </a:ext>
          </a:extLst>
        </xdr:cNvPr>
        <xdr:cNvSpPr/>
      </xdr:nvSpPr>
      <xdr:spPr>
        <a:xfrm>
          <a:off x="7810500" y="9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93847</xdr:rowOff>
    </xdr:from>
    <xdr:ext cx="534377"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7594111" y="9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26926</xdr:rowOff>
    </xdr:from>
    <xdr:to>
      <xdr:col>36</xdr:col>
      <xdr:colOff>165100</xdr:colOff>
      <xdr:row>56</xdr:row>
      <xdr:rowOff>128526</xdr:rowOff>
    </xdr:to>
    <xdr:sp macro="" textlink="">
      <xdr:nvSpPr>
        <xdr:cNvPr id="365" name="フローチャート: 判断 364">
          <a:extLst>
            <a:ext uri="{FF2B5EF4-FFF2-40B4-BE49-F238E27FC236}">
              <a16:creationId xmlns="" xmlns:a16="http://schemas.microsoft.com/office/drawing/2014/main" id="{00000000-0008-0000-0600-00006D010000}"/>
            </a:ext>
          </a:extLst>
        </xdr:cNvPr>
        <xdr:cNvSpPr/>
      </xdr:nvSpPr>
      <xdr:spPr>
        <a:xfrm>
          <a:off x="6921500" y="962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119653</xdr:rowOff>
    </xdr:from>
    <xdr:ext cx="534377"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6705111" y="972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111028</xdr:rowOff>
    </xdr:from>
    <xdr:to>
      <xdr:col>55</xdr:col>
      <xdr:colOff>50800</xdr:colOff>
      <xdr:row>58</xdr:row>
      <xdr:rowOff>41178</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10426700" y="988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89455</xdr:rowOff>
    </xdr:from>
    <xdr:ext cx="534377" cy="259045"/>
    <xdr:sp macro="" textlink="">
      <xdr:nvSpPr>
        <xdr:cNvPr id="373" name="普通建設事業費該当値テキスト">
          <a:extLst>
            <a:ext uri="{FF2B5EF4-FFF2-40B4-BE49-F238E27FC236}">
              <a16:creationId xmlns="" xmlns:a16="http://schemas.microsoft.com/office/drawing/2014/main" id="{00000000-0008-0000-0600-000075010000}"/>
            </a:ext>
          </a:extLst>
        </xdr:cNvPr>
        <xdr:cNvSpPr txBox="1"/>
      </xdr:nvSpPr>
      <xdr:spPr>
        <a:xfrm>
          <a:off x="10528300" y="986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171104</xdr:rowOff>
    </xdr:from>
    <xdr:to>
      <xdr:col>50</xdr:col>
      <xdr:colOff>165100</xdr:colOff>
      <xdr:row>56</xdr:row>
      <xdr:rowOff>101254</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9588500" y="960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92381</xdr:rowOff>
    </xdr:from>
    <xdr:ext cx="534377"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9372111" y="96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83848</xdr:rowOff>
    </xdr:from>
    <xdr:to>
      <xdr:col>46</xdr:col>
      <xdr:colOff>38100</xdr:colOff>
      <xdr:row>56</xdr:row>
      <xdr:rowOff>13998</xdr:rowOff>
    </xdr:to>
    <xdr:sp macro="" textlink="">
      <xdr:nvSpPr>
        <xdr:cNvPr id="376" name="楕円 375">
          <a:extLst>
            <a:ext uri="{FF2B5EF4-FFF2-40B4-BE49-F238E27FC236}">
              <a16:creationId xmlns="" xmlns:a16="http://schemas.microsoft.com/office/drawing/2014/main" id="{00000000-0008-0000-0600-000078010000}"/>
            </a:ext>
          </a:extLst>
        </xdr:cNvPr>
        <xdr:cNvSpPr/>
      </xdr:nvSpPr>
      <xdr:spPr>
        <a:xfrm>
          <a:off x="8699500" y="95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30525</xdr:rowOff>
    </xdr:from>
    <xdr:ext cx="534377"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8483111" y="928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127374</xdr:rowOff>
    </xdr:from>
    <xdr:to>
      <xdr:col>41</xdr:col>
      <xdr:colOff>101600</xdr:colOff>
      <xdr:row>57</xdr:row>
      <xdr:rowOff>57524</xdr:rowOff>
    </xdr:to>
    <xdr:sp macro="" textlink="">
      <xdr:nvSpPr>
        <xdr:cNvPr id="378" name="楕円 377">
          <a:extLst>
            <a:ext uri="{FF2B5EF4-FFF2-40B4-BE49-F238E27FC236}">
              <a16:creationId xmlns="" xmlns:a16="http://schemas.microsoft.com/office/drawing/2014/main" id="{00000000-0008-0000-0600-00007A010000}"/>
            </a:ext>
          </a:extLst>
        </xdr:cNvPr>
        <xdr:cNvSpPr/>
      </xdr:nvSpPr>
      <xdr:spPr>
        <a:xfrm>
          <a:off x="7810500" y="97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48651</xdr:rowOff>
    </xdr:from>
    <xdr:ext cx="534377" cy="259045"/>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7594111" y="982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74133</xdr:rowOff>
    </xdr:from>
    <xdr:to>
      <xdr:col>36</xdr:col>
      <xdr:colOff>165100</xdr:colOff>
      <xdr:row>56</xdr:row>
      <xdr:rowOff>4283</xdr:rowOff>
    </xdr:to>
    <xdr:sp macro="" textlink="">
      <xdr:nvSpPr>
        <xdr:cNvPr id="380" name="楕円 379">
          <a:extLst>
            <a:ext uri="{FF2B5EF4-FFF2-40B4-BE49-F238E27FC236}">
              <a16:creationId xmlns="" xmlns:a16="http://schemas.microsoft.com/office/drawing/2014/main" id="{00000000-0008-0000-0600-00007C010000}"/>
            </a:ext>
          </a:extLst>
        </xdr:cNvPr>
        <xdr:cNvSpPr/>
      </xdr:nvSpPr>
      <xdr:spPr>
        <a:xfrm>
          <a:off x="6921500" y="950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20810</xdr:rowOff>
    </xdr:from>
    <xdr:ext cx="534377" cy="259045"/>
    <xdr:sp macro="" textlink="">
      <xdr:nvSpPr>
        <xdr:cNvPr id="381" name="テキスト ボックス 380">
          <a:extLst>
            <a:ext uri="{FF2B5EF4-FFF2-40B4-BE49-F238E27FC236}">
              <a16:creationId xmlns="" xmlns:a16="http://schemas.microsoft.com/office/drawing/2014/main" id="{00000000-0008-0000-0600-00007D010000}"/>
            </a:ext>
          </a:extLst>
        </xdr:cNvPr>
        <xdr:cNvSpPr txBox="1"/>
      </xdr:nvSpPr>
      <xdr:spPr>
        <a:xfrm>
          <a:off x="6705111" y="927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152227</xdr:rowOff>
    </xdr:from>
    <xdr:to>
      <xdr:col>54</xdr:col>
      <xdr:colOff>189865</xdr:colOff>
      <xdr:row>78</xdr:row>
      <xdr:rowOff>119309</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flipV="1">
          <a:off x="10475595" y="12153727"/>
          <a:ext cx="1270" cy="1338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123136</xdr:rowOff>
    </xdr:from>
    <xdr:ext cx="378565" cy="259045"/>
    <xdr:sp macro="" textlink="">
      <xdr:nvSpPr>
        <xdr:cNvPr id="404" name="普通建設事業費 （ うち新規整備　）最小値テキスト">
          <a:extLst>
            <a:ext uri="{FF2B5EF4-FFF2-40B4-BE49-F238E27FC236}">
              <a16:creationId xmlns="" xmlns:a16="http://schemas.microsoft.com/office/drawing/2014/main" id="{00000000-0008-0000-0600-000094010000}"/>
            </a:ext>
          </a:extLst>
        </xdr:cNvPr>
        <xdr:cNvSpPr txBox="1"/>
      </xdr:nvSpPr>
      <xdr:spPr>
        <a:xfrm>
          <a:off x="10528300" y="13496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119309</xdr:rowOff>
    </xdr:from>
    <xdr:to>
      <xdr:col>55</xdr:col>
      <xdr:colOff>88900</xdr:colOff>
      <xdr:row>78</xdr:row>
      <xdr:rowOff>119309</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10388600" y="13492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98904</xdr:rowOff>
    </xdr:from>
    <xdr:ext cx="534377" cy="259045"/>
    <xdr:sp macro="" textlink="">
      <xdr:nvSpPr>
        <xdr:cNvPr id="406" name="普通建設事業費 （ うち新規整備　）最大値テキスト">
          <a:extLst>
            <a:ext uri="{FF2B5EF4-FFF2-40B4-BE49-F238E27FC236}">
              <a16:creationId xmlns="" xmlns:a16="http://schemas.microsoft.com/office/drawing/2014/main" id="{00000000-0008-0000-0600-000096010000}"/>
            </a:ext>
          </a:extLst>
        </xdr:cNvPr>
        <xdr:cNvSpPr txBox="1"/>
      </xdr:nvSpPr>
      <xdr:spPr>
        <a:xfrm>
          <a:off x="10528300" y="119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152227</xdr:rowOff>
    </xdr:from>
    <xdr:to>
      <xdr:col>55</xdr:col>
      <xdr:colOff>88900</xdr:colOff>
      <xdr:row>70</xdr:row>
      <xdr:rowOff>152227</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a:off x="10388600" y="1215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47026</xdr:rowOff>
    </xdr:from>
    <xdr:to>
      <xdr:col>55</xdr:col>
      <xdr:colOff>0</xdr:colOff>
      <xdr:row>76</xdr:row>
      <xdr:rowOff>58593</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a:off x="9639300" y="12905776"/>
          <a:ext cx="838200" cy="18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41769</xdr:rowOff>
    </xdr:from>
    <xdr:ext cx="469744" cy="259045"/>
    <xdr:sp macro="" textlink="">
      <xdr:nvSpPr>
        <xdr:cNvPr id="409" name="普通建設事業費 （ うち新規整備　）平均値テキスト">
          <a:extLst>
            <a:ext uri="{FF2B5EF4-FFF2-40B4-BE49-F238E27FC236}">
              <a16:creationId xmlns="" xmlns:a16="http://schemas.microsoft.com/office/drawing/2014/main" id="{00000000-0008-0000-0600-000099010000}"/>
            </a:ext>
          </a:extLst>
        </xdr:cNvPr>
        <xdr:cNvSpPr txBox="1"/>
      </xdr:nvSpPr>
      <xdr:spPr>
        <a:xfrm>
          <a:off x="10528300" y="13071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63342</xdr:rowOff>
    </xdr:from>
    <xdr:to>
      <xdr:col>55</xdr:col>
      <xdr:colOff>50800</xdr:colOff>
      <xdr:row>76</xdr:row>
      <xdr:rowOff>164942</xdr:rowOff>
    </xdr:to>
    <xdr:sp macro="" textlink="">
      <xdr:nvSpPr>
        <xdr:cNvPr id="410" name="フローチャート: 判断 409">
          <a:extLst>
            <a:ext uri="{FF2B5EF4-FFF2-40B4-BE49-F238E27FC236}">
              <a16:creationId xmlns="" xmlns:a16="http://schemas.microsoft.com/office/drawing/2014/main" id="{00000000-0008-0000-0600-00009A010000}"/>
            </a:ext>
          </a:extLst>
        </xdr:cNvPr>
        <xdr:cNvSpPr/>
      </xdr:nvSpPr>
      <xdr:spPr>
        <a:xfrm>
          <a:off x="104267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47026</xdr:rowOff>
    </xdr:from>
    <xdr:to>
      <xdr:col>50</xdr:col>
      <xdr:colOff>114300</xdr:colOff>
      <xdr:row>75</xdr:row>
      <xdr:rowOff>168275</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flipV="1">
          <a:off x="8750300" y="12905776"/>
          <a:ext cx="889000" cy="12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124790</xdr:rowOff>
    </xdr:from>
    <xdr:to>
      <xdr:col>50</xdr:col>
      <xdr:colOff>165100</xdr:colOff>
      <xdr:row>76</xdr:row>
      <xdr:rowOff>54939</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9588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46068</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9372111" y="1307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168275</xdr:rowOff>
    </xdr:from>
    <xdr:to>
      <xdr:col>45</xdr:col>
      <xdr:colOff>177800</xdr:colOff>
      <xdr:row>77</xdr:row>
      <xdr:rowOff>137871</xdr:rowOff>
    </xdr:to>
    <xdr:cxnSp macro="">
      <xdr:nvCxnSpPr>
        <xdr:cNvPr id="414" name="直線コネクタ 413">
          <a:extLst>
            <a:ext uri="{FF2B5EF4-FFF2-40B4-BE49-F238E27FC236}">
              <a16:creationId xmlns="" xmlns:a16="http://schemas.microsoft.com/office/drawing/2014/main" id="{00000000-0008-0000-0600-00009E010000}"/>
            </a:ext>
          </a:extLst>
        </xdr:cNvPr>
        <xdr:cNvCxnSpPr/>
      </xdr:nvCxnSpPr>
      <xdr:spPr>
        <a:xfrm flipV="1">
          <a:off x="7861300" y="13027025"/>
          <a:ext cx="889000" cy="3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15" name="フローチャート: 判断 414">
          <a:extLst>
            <a:ext uri="{FF2B5EF4-FFF2-40B4-BE49-F238E27FC236}">
              <a16:creationId xmlns="" xmlns:a16="http://schemas.microsoft.com/office/drawing/2014/main" id="{00000000-0008-0000-0600-00009F010000}"/>
            </a:ext>
          </a:extLst>
        </xdr:cNvPr>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87216</xdr:rowOff>
    </xdr:from>
    <xdr:ext cx="469744"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8515428" y="131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127767</xdr:rowOff>
    </xdr:from>
    <xdr:to>
      <xdr:col>41</xdr:col>
      <xdr:colOff>50800</xdr:colOff>
      <xdr:row>77</xdr:row>
      <xdr:rowOff>137871</xdr:rowOff>
    </xdr:to>
    <xdr:cxnSp macro="">
      <xdr:nvCxnSpPr>
        <xdr:cNvPr id="417" name="直線コネクタ 416">
          <a:extLst>
            <a:ext uri="{FF2B5EF4-FFF2-40B4-BE49-F238E27FC236}">
              <a16:creationId xmlns="" xmlns:a16="http://schemas.microsoft.com/office/drawing/2014/main" id="{00000000-0008-0000-0600-0000A1010000}"/>
            </a:ext>
          </a:extLst>
        </xdr:cNvPr>
        <xdr:cNvCxnSpPr/>
      </xdr:nvCxnSpPr>
      <xdr:spPr>
        <a:xfrm>
          <a:off x="6972300" y="12986517"/>
          <a:ext cx="889000" cy="35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104262</xdr:rowOff>
    </xdr:from>
    <xdr:to>
      <xdr:col>41</xdr:col>
      <xdr:colOff>101600</xdr:colOff>
      <xdr:row>75</xdr:row>
      <xdr:rowOff>34412</xdr:rowOff>
    </xdr:to>
    <xdr:sp macro="" textlink="">
      <xdr:nvSpPr>
        <xdr:cNvPr id="418" name="フローチャート: 判断 417">
          <a:extLst>
            <a:ext uri="{FF2B5EF4-FFF2-40B4-BE49-F238E27FC236}">
              <a16:creationId xmlns="" xmlns:a16="http://schemas.microsoft.com/office/drawing/2014/main" id="{00000000-0008-0000-0600-0000A2010000}"/>
            </a:ext>
          </a:extLst>
        </xdr:cNvPr>
        <xdr:cNvSpPr/>
      </xdr:nvSpPr>
      <xdr:spPr>
        <a:xfrm>
          <a:off x="7810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50939</xdr:rowOff>
    </xdr:from>
    <xdr:ext cx="534377"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7594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141753</xdr:rowOff>
    </xdr:from>
    <xdr:to>
      <xdr:col>36</xdr:col>
      <xdr:colOff>165100</xdr:colOff>
      <xdr:row>75</xdr:row>
      <xdr:rowOff>71903</xdr:rowOff>
    </xdr:to>
    <xdr:sp macro="" textlink="">
      <xdr:nvSpPr>
        <xdr:cNvPr id="420" name="フローチャート: 判断 419">
          <a:extLst>
            <a:ext uri="{FF2B5EF4-FFF2-40B4-BE49-F238E27FC236}">
              <a16:creationId xmlns="" xmlns:a16="http://schemas.microsoft.com/office/drawing/2014/main" id="{00000000-0008-0000-0600-0000A4010000}"/>
            </a:ext>
          </a:extLst>
        </xdr:cNvPr>
        <xdr:cNvSpPr/>
      </xdr:nvSpPr>
      <xdr:spPr>
        <a:xfrm>
          <a:off x="6921500" y="1282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88430</xdr:rowOff>
    </xdr:from>
    <xdr:ext cx="534377"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6705111" y="1260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7793</xdr:rowOff>
    </xdr:from>
    <xdr:to>
      <xdr:col>55</xdr:col>
      <xdr:colOff>50800</xdr:colOff>
      <xdr:row>76</xdr:row>
      <xdr:rowOff>109393</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10426700" y="1303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30670</xdr:rowOff>
    </xdr:from>
    <xdr:ext cx="469744" cy="259045"/>
    <xdr:sp macro="" textlink="">
      <xdr:nvSpPr>
        <xdr:cNvPr id="428" name="普通建設事業費 （ うち新規整備　）該当値テキスト">
          <a:extLst>
            <a:ext uri="{FF2B5EF4-FFF2-40B4-BE49-F238E27FC236}">
              <a16:creationId xmlns="" xmlns:a16="http://schemas.microsoft.com/office/drawing/2014/main" id="{00000000-0008-0000-0600-0000AC010000}"/>
            </a:ext>
          </a:extLst>
        </xdr:cNvPr>
        <xdr:cNvSpPr txBox="1"/>
      </xdr:nvSpPr>
      <xdr:spPr>
        <a:xfrm>
          <a:off x="10528300" y="1288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167676</xdr:rowOff>
    </xdr:from>
    <xdr:to>
      <xdr:col>50</xdr:col>
      <xdr:colOff>165100</xdr:colOff>
      <xdr:row>75</xdr:row>
      <xdr:rowOff>97826</xdr:rowOff>
    </xdr:to>
    <xdr:sp macro="" textlink="">
      <xdr:nvSpPr>
        <xdr:cNvPr id="429" name="楕円 428">
          <a:extLst>
            <a:ext uri="{FF2B5EF4-FFF2-40B4-BE49-F238E27FC236}">
              <a16:creationId xmlns="" xmlns:a16="http://schemas.microsoft.com/office/drawing/2014/main" id="{00000000-0008-0000-0600-0000AD010000}"/>
            </a:ext>
          </a:extLst>
        </xdr:cNvPr>
        <xdr:cNvSpPr/>
      </xdr:nvSpPr>
      <xdr:spPr>
        <a:xfrm>
          <a:off x="9588500" y="1285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114353</xdr:rowOff>
    </xdr:from>
    <xdr:ext cx="534377"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9372111" y="1263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117475</xdr:rowOff>
    </xdr:from>
    <xdr:to>
      <xdr:col>46</xdr:col>
      <xdr:colOff>38100</xdr:colOff>
      <xdr:row>76</xdr:row>
      <xdr:rowOff>47625</xdr:rowOff>
    </xdr:to>
    <xdr:sp macro="" textlink="">
      <xdr:nvSpPr>
        <xdr:cNvPr id="431" name="楕円 430">
          <a:extLst>
            <a:ext uri="{FF2B5EF4-FFF2-40B4-BE49-F238E27FC236}">
              <a16:creationId xmlns="" xmlns:a16="http://schemas.microsoft.com/office/drawing/2014/main" id="{00000000-0008-0000-0600-0000AF010000}"/>
            </a:ext>
          </a:extLst>
        </xdr:cNvPr>
        <xdr:cNvSpPr/>
      </xdr:nvSpPr>
      <xdr:spPr>
        <a:xfrm>
          <a:off x="8699500" y="1297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64152</xdr:rowOff>
    </xdr:from>
    <xdr:ext cx="534377" cy="259045"/>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8483111" y="127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87071</xdr:rowOff>
    </xdr:from>
    <xdr:to>
      <xdr:col>41</xdr:col>
      <xdr:colOff>101600</xdr:colOff>
      <xdr:row>78</xdr:row>
      <xdr:rowOff>17221</xdr:rowOff>
    </xdr:to>
    <xdr:sp macro="" textlink="">
      <xdr:nvSpPr>
        <xdr:cNvPr id="433" name="楕円 432">
          <a:extLst>
            <a:ext uri="{FF2B5EF4-FFF2-40B4-BE49-F238E27FC236}">
              <a16:creationId xmlns="" xmlns:a16="http://schemas.microsoft.com/office/drawing/2014/main" id="{00000000-0008-0000-0600-0000B1010000}"/>
            </a:ext>
          </a:extLst>
        </xdr:cNvPr>
        <xdr:cNvSpPr/>
      </xdr:nvSpPr>
      <xdr:spPr>
        <a:xfrm>
          <a:off x="7810500" y="132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8348</xdr:rowOff>
    </xdr:from>
    <xdr:ext cx="469744" cy="259045"/>
    <xdr:sp macro=""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7626428" y="1338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76967</xdr:rowOff>
    </xdr:from>
    <xdr:to>
      <xdr:col>36</xdr:col>
      <xdr:colOff>165100</xdr:colOff>
      <xdr:row>76</xdr:row>
      <xdr:rowOff>7117</xdr:rowOff>
    </xdr:to>
    <xdr:sp macro="" textlink="">
      <xdr:nvSpPr>
        <xdr:cNvPr id="435" name="楕円 434">
          <a:extLst>
            <a:ext uri="{FF2B5EF4-FFF2-40B4-BE49-F238E27FC236}">
              <a16:creationId xmlns="" xmlns:a16="http://schemas.microsoft.com/office/drawing/2014/main" id="{00000000-0008-0000-0600-0000B3010000}"/>
            </a:ext>
          </a:extLst>
        </xdr:cNvPr>
        <xdr:cNvSpPr/>
      </xdr:nvSpPr>
      <xdr:spPr>
        <a:xfrm>
          <a:off x="6921500" y="1293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169694</xdr:rowOff>
    </xdr:from>
    <xdr:ext cx="534377" cy="259045"/>
    <xdr:sp macro="" textlink="">
      <xdr:nvSpPr>
        <xdr:cNvPr id="436" name="テキスト ボックス 435">
          <a:extLst>
            <a:ext uri="{FF2B5EF4-FFF2-40B4-BE49-F238E27FC236}">
              <a16:creationId xmlns="" xmlns:a16="http://schemas.microsoft.com/office/drawing/2014/main" id="{00000000-0008-0000-0600-0000B4010000}"/>
            </a:ext>
          </a:extLst>
        </xdr:cNvPr>
        <xdr:cNvSpPr txBox="1"/>
      </xdr:nvSpPr>
      <xdr:spPr>
        <a:xfrm>
          <a:off x="6705111" y="1302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8" name="テキスト ボックス 457">
          <a:extLst>
            <a:ext uri="{FF2B5EF4-FFF2-40B4-BE49-F238E27FC236}">
              <a16:creationId xmlns="" xmlns:a16="http://schemas.microsoft.com/office/drawing/2014/main" id="{00000000-0008-0000-0600-0000CA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a:extLst>
            <a:ext uri="{FF2B5EF4-FFF2-40B4-BE49-F238E27FC236}">
              <a16:creationId xmlns="" xmlns:a16="http://schemas.microsoft.com/office/drawing/2014/main" id="{00000000-0008-0000-0600-0000CC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48489</xdr:rowOff>
    </xdr:from>
    <xdr:to>
      <xdr:col>54</xdr:col>
      <xdr:colOff>189865</xdr:colOff>
      <xdr:row>99</xdr:row>
      <xdr:rowOff>6491</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flipV="1">
          <a:off x="10475595" y="15650439"/>
          <a:ext cx="1270" cy="132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10318</xdr:rowOff>
    </xdr:from>
    <xdr:ext cx="469744" cy="259045"/>
    <xdr:sp macro="" textlink="">
      <xdr:nvSpPr>
        <xdr:cNvPr id="463" name="普通建設事業費 （ うち更新整備　）最小値テキスト">
          <a:extLst>
            <a:ext uri="{FF2B5EF4-FFF2-40B4-BE49-F238E27FC236}">
              <a16:creationId xmlns="" xmlns:a16="http://schemas.microsoft.com/office/drawing/2014/main" id="{00000000-0008-0000-0600-0000CF010000}"/>
            </a:ext>
          </a:extLst>
        </xdr:cNvPr>
        <xdr:cNvSpPr txBox="1"/>
      </xdr:nvSpPr>
      <xdr:spPr>
        <a:xfrm>
          <a:off x="10528300" y="1698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6491</xdr:rowOff>
    </xdr:from>
    <xdr:to>
      <xdr:col>55</xdr:col>
      <xdr:colOff>88900</xdr:colOff>
      <xdr:row>99</xdr:row>
      <xdr:rowOff>6491</xdr:rowOff>
    </xdr:to>
    <xdr:cxnSp macro="">
      <xdr:nvCxnSpPr>
        <xdr:cNvPr id="464" name="直線コネクタ 463">
          <a:extLst>
            <a:ext uri="{FF2B5EF4-FFF2-40B4-BE49-F238E27FC236}">
              <a16:creationId xmlns="" xmlns:a16="http://schemas.microsoft.com/office/drawing/2014/main" id="{00000000-0008-0000-0600-0000D0010000}"/>
            </a:ext>
          </a:extLst>
        </xdr:cNvPr>
        <xdr:cNvCxnSpPr/>
      </xdr:nvCxnSpPr>
      <xdr:spPr>
        <a:xfrm>
          <a:off x="10388600" y="1698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166616</xdr:rowOff>
    </xdr:from>
    <xdr:ext cx="534377" cy="259045"/>
    <xdr:sp macro="" textlink="">
      <xdr:nvSpPr>
        <xdr:cNvPr id="465" name="普通建設事業費 （ うち更新整備　）最大値テキスト">
          <a:extLst>
            <a:ext uri="{FF2B5EF4-FFF2-40B4-BE49-F238E27FC236}">
              <a16:creationId xmlns="" xmlns:a16="http://schemas.microsoft.com/office/drawing/2014/main" id="{00000000-0008-0000-0600-0000D1010000}"/>
            </a:ext>
          </a:extLst>
        </xdr:cNvPr>
        <xdr:cNvSpPr txBox="1"/>
      </xdr:nvSpPr>
      <xdr:spPr>
        <a:xfrm>
          <a:off x="10528300" y="154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48489</xdr:rowOff>
    </xdr:from>
    <xdr:to>
      <xdr:col>55</xdr:col>
      <xdr:colOff>88900</xdr:colOff>
      <xdr:row>91</xdr:row>
      <xdr:rowOff>48489</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a:off x="10388600" y="156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939</xdr:rowOff>
    </xdr:from>
    <xdr:to>
      <xdr:col>55</xdr:col>
      <xdr:colOff>0</xdr:colOff>
      <xdr:row>97</xdr:row>
      <xdr:rowOff>45386</xdr:rowOff>
    </xdr:to>
    <xdr:cxnSp macro="">
      <xdr:nvCxnSpPr>
        <xdr:cNvPr id="467" name="直線コネクタ 466">
          <a:extLst>
            <a:ext uri="{FF2B5EF4-FFF2-40B4-BE49-F238E27FC236}">
              <a16:creationId xmlns="" xmlns:a16="http://schemas.microsoft.com/office/drawing/2014/main" id="{00000000-0008-0000-0600-0000D3010000}"/>
            </a:ext>
          </a:extLst>
        </xdr:cNvPr>
        <xdr:cNvCxnSpPr/>
      </xdr:nvCxnSpPr>
      <xdr:spPr>
        <a:xfrm>
          <a:off x="9639300" y="16631589"/>
          <a:ext cx="838200" cy="4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154460</xdr:rowOff>
    </xdr:from>
    <xdr:ext cx="534377" cy="259045"/>
    <xdr:sp macro="" textlink="">
      <xdr:nvSpPr>
        <xdr:cNvPr id="468" name="普通建設事業費 （ うち更新整備　）平均値テキスト">
          <a:extLst>
            <a:ext uri="{FF2B5EF4-FFF2-40B4-BE49-F238E27FC236}">
              <a16:creationId xmlns="" xmlns:a16="http://schemas.microsoft.com/office/drawing/2014/main" id="{00000000-0008-0000-0600-0000D4010000}"/>
            </a:ext>
          </a:extLst>
        </xdr:cNvPr>
        <xdr:cNvSpPr txBox="1"/>
      </xdr:nvSpPr>
      <xdr:spPr>
        <a:xfrm>
          <a:off x="10528300" y="16270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131583</xdr:rowOff>
    </xdr:from>
    <xdr:to>
      <xdr:col>55</xdr:col>
      <xdr:colOff>50800</xdr:colOff>
      <xdr:row>96</xdr:row>
      <xdr:rowOff>61733</xdr:rowOff>
    </xdr:to>
    <xdr:sp macro="" textlink="">
      <xdr:nvSpPr>
        <xdr:cNvPr id="469" name="フローチャート: 判断 468">
          <a:extLst>
            <a:ext uri="{FF2B5EF4-FFF2-40B4-BE49-F238E27FC236}">
              <a16:creationId xmlns="" xmlns:a16="http://schemas.microsoft.com/office/drawing/2014/main" id="{00000000-0008-0000-0600-0000D5010000}"/>
            </a:ext>
          </a:extLst>
        </xdr:cNvPr>
        <xdr:cNvSpPr/>
      </xdr:nvSpPr>
      <xdr:spPr>
        <a:xfrm>
          <a:off x="10426700" y="1641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47149</xdr:rowOff>
    </xdr:from>
    <xdr:to>
      <xdr:col>50</xdr:col>
      <xdr:colOff>114300</xdr:colOff>
      <xdr:row>97</xdr:row>
      <xdr:rowOff>939</xdr:rowOff>
    </xdr:to>
    <xdr:cxnSp macro="">
      <xdr:nvCxnSpPr>
        <xdr:cNvPr id="470" name="直線コネクタ 469">
          <a:extLst>
            <a:ext uri="{FF2B5EF4-FFF2-40B4-BE49-F238E27FC236}">
              <a16:creationId xmlns="" xmlns:a16="http://schemas.microsoft.com/office/drawing/2014/main" id="{00000000-0008-0000-0600-0000D6010000}"/>
            </a:ext>
          </a:extLst>
        </xdr:cNvPr>
        <xdr:cNvCxnSpPr/>
      </xdr:nvCxnSpPr>
      <xdr:spPr>
        <a:xfrm>
          <a:off x="8750300" y="16334899"/>
          <a:ext cx="889000" cy="29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9314</xdr:rowOff>
    </xdr:from>
    <xdr:to>
      <xdr:col>50</xdr:col>
      <xdr:colOff>165100</xdr:colOff>
      <xdr:row>95</xdr:row>
      <xdr:rowOff>110914</xdr:rowOff>
    </xdr:to>
    <xdr:sp macro="" textlink="">
      <xdr:nvSpPr>
        <xdr:cNvPr id="471" name="フローチャート: 判断 470">
          <a:extLst>
            <a:ext uri="{FF2B5EF4-FFF2-40B4-BE49-F238E27FC236}">
              <a16:creationId xmlns="" xmlns:a16="http://schemas.microsoft.com/office/drawing/2014/main" id="{00000000-0008-0000-0600-0000D7010000}"/>
            </a:ext>
          </a:extLst>
        </xdr:cNvPr>
        <xdr:cNvSpPr/>
      </xdr:nvSpPr>
      <xdr:spPr>
        <a:xfrm>
          <a:off x="9588500" y="1629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127441</xdr:rowOff>
    </xdr:from>
    <xdr:ext cx="534377"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9372111" y="1607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47149</xdr:rowOff>
    </xdr:from>
    <xdr:to>
      <xdr:col>45</xdr:col>
      <xdr:colOff>177800</xdr:colOff>
      <xdr:row>95</xdr:row>
      <xdr:rowOff>166610</xdr:rowOff>
    </xdr:to>
    <xdr:cxnSp macro="">
      <xdr:nvCxnSpPr>
        <xdr:cNvPr id="473" name="直線コネクタ 472">
          <a:extLst>
            <a:ext uri="{FF2B5EF4-FFF2-40B4-BE49-F238E27FC236}">
              <a16:creationId xmlns="" xmlns:a16="http://schemas.microsoft.com/office/drawing/2014/main" id="{00000000-0008-0000-0600-0000D9010000}"/>
            </a:ext>
          </a:extLst>
        </xdr:cNvPr>
        <xdr:cNvCxnSpPr/>
      </xdr:nvCxnSpPr>
      <xdr:spPr>
        <a:xfrm flipV="1">
          <a:off x="7861300" y="16334899"/>
          <a:ext cx="889000" cy="11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48209</xdr:rowOff>
    </xdr:from>
    <xdr:to>
      <xdr:col>46</xdr:col>
      <xdr:colOff>38100</xdr:colOff>
      <xdr:row>95</xdr:row>
      <xdr:rowOff>149809</xdr:rowOff>
    </xdr:to>
    <xdr:sp macro="" textlink="">
      <xdr:nvSpPr>
        <xdr:cNvPr id="474" name="フローチャート: 判断 473">
          <a:extLst>
            <a:ext uri="{FF2B5EF4-FFF2-40B4-BE49-F238E27FC236}">
              <a16:creationId xmlns="" xmlns:a16="http://schemas.microsoft.com/office/drawing/2014/main" id="{00000000-0008-0000-0600-0000DA010000}"/>
            </a:ext>
          </a:extLst>
        </xdr:cNvPr>
        <xdr:cNvSpPr/>
      </xdr:nvSpPr>
      <xdr:spPr>
        <a:xfrm>
          <a:off x="8699500" y="163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140936</xdr:rowOff>
    </xdr:from>
    <xdr:ext cx="534377"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8483111" y="164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104234</xdr:rowOff>
    </xdr:from>
    <xdr:to>
      <xdr:col>41</xdr:col>
      <xdr:colOff>50800</xdr:colOff>
      <xdr:row>95</xdr:row>
      <xdr:rowOff>166610</xdr:rowOff>
    </xdr:to>
    <xdr:cxnSp macro="">
      <xdr:nvCxnSpPr>
        <xdr:cNvPr id="476" name="直線コネクタ 475">
          <a:extLst>
            <a:ext uri="{FF2B5EF4-FFF2-40B4-BE49-F238E27FC236}">
              <a16:creationId xmlns="" xmlns:a16="http://schemas.microsoft.com/office/drawing/2014/main" id="{00000000-0008-0000-0600-0000DC010000}"/>
            </a:ext>
          </a:extLst>
        </xdr:cNvPr>
        <xdr:cNvCxnSpPr/>
      </xdr:nvCxnSpPr>
      <xdr:spPr>
        <a:xfrm>
          <a:off x="6972300" y="16391984"/>
          <a:ext cx="889000" cy="6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139878</xdr:rowOff>
    </xdr:from>
    <xdr:to>
      <xdr:col>41</xdr:col>
      <xdr:colOff>101600</xdr:colOff>
      <xdr:row>96</xdr:row>
      <xdr:rowOff>70028</xdr:rowOff>
    </xdr:to>
    <xdr:sp macro="" textlink="">
      <xdr:nvSpPr>
        <xdr:cNvPr id="477" name="フローチャート: 判断 476">
          <a:extLst>
            <a:ext uri="{FF2B5EF4-FFF2-40B4-BE49-F238E27FC236}">
              <a16:creationId xmlns="" xmlns:a16="http://schemas.microsoft.com/office/drawing/2014/main" id="{00000000-0008-0000-0600-0000DD010000}"/>
            </a:ext>
          </a:extLst>
        </xdr:cNvPr>
        <xdr:cNvSpPr/>
      </xdr:nvSpPr>
      <xdr:spPr>
        <a:xfrm>
          <a:off x="7810500" y="1642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61155</xdr:rowOff>
    </xdr:from>
    <xdr:ext cx="534377"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7594111" y="1652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53401</xdr:rowOff>
    </xdr:from>
    <xdr:to>
      <xdr:col>36</xdr:col>
      <xdr:colOff>165100</xdr:colOff>
      <xdr:row>96</xdr:row>
      <xdr:rowOff>155001</xdr:rowOff>
    </xdr:to>
    <xdr:sp macro="" textlink="">
      <xdr:nvSpPr>
        <xdr:cNvPr id="479" name="フローチャート: 判断 478">
          <a:extLst>
            <a:ext uri="{FF2B5EF4-FFF2-40B4-BE49-F238E27FC236}">
              <a16:creationId xmlns="" xmlns:a16="http://schemas.microsoft.com/office/drawing/2014/main" id="{00000000-0008-0000-0600-0000DF010000}"/>
            </a:ext>
          </a:extLst>
        </xdr:cNvPr>
        <xdr:cNvSpPr/>
      </xdr:nvSpPr>
      <xdr:spPr>
        <a:xfrm>
          <a:off x="6921500" y="1651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146128</xdr:rowOff>
    </xdr:from>
    <xdr:ext cx="534377"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6705111" y="1660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166036</xdr:rowOff>
    </xdr:from>
    <xdr:to>
      <xdr:col>55</xdr:col>
      <xdr:colOff>50800</xdr:colOff>
      <xdr:row>97</xdr:row>
      <xdr:rowOff>96186</xdr:rowOff>
    </xdr:to>
    <xdr:sp macro="" textlink="">
      <xdr:nvSpPr>
        <xdr:cNvPr id="486" name="楕円 485">
          <a:extLst>
            <a:ext uri="{FF2B5EF4-FFF2-40B4-BE49-F238E27FC236}">
              <a16:creationId xmlns="" xmlns:a16="http://schemas.microsoft.com/office/drawing/2014/main" id="{00000000-0008-0000-0600-0000E6010000}"/>
            </a:ext>
          </a:extLst>
        </xdr:cNvPr>
        <xdr:cNvSpPr/>
      </xdr:nvSpPr>
      <xdr:spPr>
        <a:xfrm>
          <a:off x="10426700" y="1662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144463</xdr:rowOff>
    </xdr:from>
    <xdr:ext cx="534377" cy="259045"/>
    <xdr:sp macro="" textlink="">
      <xdr:nvSpPr>
        <xdr:cNvPr id="487" name="普通建設事業費 （ うち更新整備　）該当値テキスト">
          <a:extLst>
            <a:ext uri="{FF2B5EF4-FFF2-40B4-BE49-F238E27FC236}">
              <a16:creationId xmlns="" xmlns:a16="http://schemas.microsoft.com/office/drawing/2014/main" id="{00000000-0008-0000-0600-0000E7010000}"/>
            </a:ext>
          </a:extLst>
        </xdr:cNvPr>
        <xdr:cNvSpPr txBox="1"/>
      </xdr:nvSpPr>
      <xdr:spPr>
        <a:xfrm>
          <a:off x="10528300" y="1660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121589</xdr:rowOff>
    </xdr:from>
    <xdr:to>
      <xdr:col>50</xdr:col>
      <xdr:colOff>165100</xdr:colOff>
      <xdr:row>97</xdr:row>
      <xdr:rowOff>51739</xdr:rowOff>
    </xdr:to>
    <xdr:sp macro="" textlink="">
      <xdr:nvSpPr>
        <xdr:cNvPr id="488" name="楕円 487">
          <a:extLst>
            <a:ext uri="{FF2B5EF4-FFF2-40B4-BE49-F238E27FC236}">
              <a16:creationId xmlns="" xmlns:a16="http://schemas.microsoft.com/office/drawing/2014/main" id="{00000000-0008-0000-0600-0000E8010000}"/>
            </a:ext>
          </a:extLst>
        </xdr:cNvPr>
        <xdr:cNvSpPr/>
      </xdr:nvSpPr>
      <xdr:spPr>
        <a:xfrm>
          <a:off x="9588500" y="1658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42866</xdr:rowOff>
    </xdr:from>
    <xdr:ext cx="534377"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9372111" y="1667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167799</xdr:rowOff>
    </xdr:from>
    <xdr:to>
      <xdr:col>46</xdr:col>
      <xdr:colOff>38100</xdr:colOff>
      <xdr:row>95</xdr:row>
      <xdr:rowOff>97949</xdr:rowOff>
    </xdr:to>
    <xdr:sp macro="" textlink="">
      <xdr:nvSpPr>
        <xdr:cNvPr id="490" name="楕円 489">
          <a:extLst>
            <a:ext uri="{FF2B5EF4-FFF2-40B4-BE49-F238E27FC236}">
              <a16:creationId xmlns="" xmlns:a16="http://schemas.microsoft.com/office/drawing/2014/main" id="{00000000-0008-0000-0600-0000EA010000}"/>
            </a:ext>
          </a:extLst>
        </xdr:cNvPr>
        <xdr:cNvSpPr/>
      </xdr:nvSpPr>
      <xdr:spPr>
        <a:xfrm>
          <a:off x="8699500" y="1628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114476</xdr:rowOff>
    </xdr:from>
    <xdr:ext cx="534377" cy="259045"/>
    <xdr:sp macro="" textlink="">
      <xdr:nvSpPr>
        <xdr:cNvPr id="491" name="テキスト ボックス 490">
          <a:extLst>
            <a:ext uri="{FF2B5EF4-FFF2-40B4-BE49-F238E27FC236}">
              <a16:creationId xmlns="" xmlns:a16="http://schemas.microsoft.com/office/drawing/2014/main" id="{00000000-0008-0000-0600-0000EB010000}"/>
            </a:ext>
          </a:extLst>
        </xdr:cNvPr>
        <xdr:cNvSpPr txBox="1"/>
      </xdr:nvSpPr>
      <xdr:spPr>
        <a:xfrm>
          <a:off x="8483111" y="160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115810</xdr:rowOff>
    </xdr:from>
    <xdr:to>
      <xdr:col>41</xdr:col>
      <xdr:colOff>101600</xdr:colOff>
      <xdr:row>96</xdr:row>
      <xdr:rowOff>45960</xdr:rowOff>
    </xdr:to>
    <xdr:sp macro="" textlink="">
      <xdr:nvSpPr>
        <xdr:cNvPr id="492" name="楕円 491">
          <a:extLst>
            <a:ext uri="{FF2B5EF4-FFF2-40B4-BE49-F238E27FC236}">
              <a16:creationId xmlns="" xmlns:a16="http://schemas.microsoft.com/office/drawing/2014/main" id="{00000000-0008-0000-0600-0000EC010000}"/>
            </a:ext>
          </a:extLst>
        </xdr:cNvPr>
        <xdr:cNvSpPr/>
      </xdr:nvSpPr>
      <xdr:spPr>
        <a:xfrm>
          <a:off x="7810500" y="1640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62487</xdr:rowOff>
    </xdr:from>
    <xdr:ext cx="534377" cy="259045"/>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7594111" y="1617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53434</xdr:rowOff>
    </xdr:from>
    <xdr:to>
      <xdr:col>36</xdr:col>
      <xdr:colOff>165100</xdr:colOff>
      <xdr:row>95</xdr:row>
      <xdr:rowOff>155034</xdr:rowOff>
    </xdr:to>
    <xdr:sp macro="" textlink="">
      <xdr:nvSpPr>
        <xdr:cNvPr id="494" name="楕円 493">
          <a:extLst>
            <a:ext uri="{FF2B5EF4-FFF2-40B4-BE49-F238E27FC236}">
              <a16:creationId xmlns="" xmlns:a16="http://schemas.microsoft.com/office/drawing/2014/main" id="{00000000-0008-0000-0600-0000EE010000}"/>
            </a:ext>
          </a:extLst>
        </xdr:cNvPr>
        <xdr:cNvSpPr/>
      </xdr:nvSpPr>
      <xdr:spPr>
        <a:xfrm>
          <a:off x="6921500" y="1634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xdr:rowOff>
    </xdr:from>
    <xdr:ext cx="534377" cy="259045"/>
    <xdr:sp macro="" textlink="">
      <xdr:nvSpPr>
        <xdr:cNvPr id="495" name="テキスト ボックス 494">
          <a:extLst>
            <a:ext uri="{FF2B5EF4-FFF2-40B4-BE49-F238E27FC236}">
              <a16:creationId xmlns="" xmlns:a16="http://schemas.microsoft.com/office/drawing/2014/main" id="{00000000-0008-0000-0600-0000EF010000}"/>
            </a:ext>
          </a:extLst>
        </xdr:cNvPr>
        <xdr:cNvSpPr txBox="1"/>
      </xdr:nvSpPr>
      <xdr:spPr>
        <a:xfrm>
          <a:off x="6705111" y="1611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126578</xdr:rowOff>
    </xdr:from>
    <xdr:to>
      <xdr:col>85</xdr:col>
      <xdr:colOff>126364</xdr:colOff>
      <xdr:row>38</xdr:row>
      <xdr:rowOff>139700</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flipV="1">
          <a:off x="16317595" y="5270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13184</xdr:rowOff>
    </xdr:from>
    <xdr:ext cx="249299" cy="259045"/>
    <xdr:sp macro="" textlink="">
      <xdr:nvSpPr>
        <xdr:cNvPr id="518" name="災害復旧事業費最小値テキスト">
          <a:extLst>
            <a:ext uri="{FF2B5EF4-FFF2-40B4-BE49-F238E27FC236}">
              <a16:creationId xmlns="" xmlns:a16="http://schemas.microsoft.com/office/drawing/2014/main" id="{00000000-0008-0000-0600-000006020000}"/>
            </a:ext>
          </a:extLst>
        </xdr:cNvPr>
        <xdr:cNvSpPr txBox="1"/>
      </xdr:nvSpPr>
      <xdr:spPr>
        <a:xfrm>
          <a:off x="16370300" y="6699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73255</xdr:rowOff>
    </xdr:from>
    <xdr:ext cx="534377" cy="259045"/>
    <xdr:sp macro="" textlink="">
      <xdr:nvSpPr>
        <xdr:cNvPr id="520" name="災害復旧事業費最大値テキスト">
          <a:extLst>
            <a:ext uri="{FF2B5EF4-FFF2-40B4-BE49-F238E27FC236}">
              <a16:creationId xmlns="" xmlns:a16="http://schemas.microsoft.com/office/drawing/2014/main" id="{00000000-0008-0000-0600-000008020000}"/>
            </a:ext>
          </a:extLst>
        </xdr:cNvPr>
        <xdr:cNvSpPr txBox="1"/>
      </xdr:nvSpPr>
      <xdr:spPr>
        <a:xfrm>
          <a:off x="16370300" y="50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126578</xdr:rowOff>
    </xdr:from>
    <xdr:to>
      <xdr:col>86</xdr:col>
      <xdr:colOff>25400</xdr:colOff>
      <xdr:row>30</xdr:row>
      <xdr:rowOff>126578</xdr:rowOff>
    </xdr:to>
    <xdr:cxnSp macro="">
      <xdr:nvCxnSpPr>
        <xdr:cNvPr id="521" name="直線コネクタ 520">
          <a:extLst>
            <a:ext uri="{FF2B5EF4-FFF2-40B4-BE49-F238E27FC236}">
              <a16:creationId xmlns="" xmlns:a16="http://schemas.microsoft.com/office/drawing/2014/main" id="{00000000-0008-0000-0600-000009020000}"/>
            </a:ext>
          </a:extLst>
        </xdr:cNvPr>
        <xdr:cNvCxnSpPr/>
      </xdr:nvCxnSpPr>
      <xdr:spPr>
        <a:xfrm>
          <a:off x="16230600" y="527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102084</xdr:rowOff>
    </xdr:from>
    <xdr:ext cx="378565" cy="259045"/>
    <xdr:sp macro="" textlink="">
      <xdr:nvSpPr>
        <xdr:cNvPr id="523" name="災害復旧事業費平均値テキスト">
          <a:extLst>
            <a:ext uri="{FF2B5EF4-FFF2-40B4-BE49-F238E27FC236}">
              <a16:creationId xmlns="" xmlns:a16="http://schemas.microsoft.com/office/drawing/2014/main" id="{00000000-0008-0000-0600-00000B020000}"/>
            </a:ext>
          </a:extLst>
        </xdr:cNvPr>
        <xdr:cNvSpPr txBox="1"/>
      </xdr:nvSpPr>
      <xdr:spPr>
        <a:xfrm>
          <a:off x="16370300" y="64457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79208</xdr:rowOff>
    </xdr:from>
    <xdr:to>
      <xdr:col>85</xdr:col>
      <xdr:colOff>177800</xdr:colOff>
      <xdr:row>39</xdr:row>
      <xdr:rowOff>9358</xdr:rowOff>
    </xdr:to>
    <xdr:sp macro="" textlink="">
      <xdr:nvSpPr>
        <xdr:cNvPr id="524" name="フローチャート: 判断 523">
          <a:extLst>
            <a:ext uri="{FF2B5EF4-FFF2-40B4-BE49-F238E27FC236}">
              <a16:creationId xmlns="" xmlns:a16="http://schemas.microsoft.com/office/drawing/2014/main" id="{00000000-0008-0000-0600-00000C020000}"/>
            </a:ext>
          </a:extLst>
        </xdr:cNvPr>
        <xdr:cNvSpPr/>
      </xdr:nvSpPr>
      <xdr:spPr>
        <a:xfrm>
          <a:off x="162687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5" name="直線コネクタ 524">
          <a:extLst>
            <a:ext uri="{FF2B5EF4-FFF2-40B4-BE49-F238E27FC236}">
              <a16:creationId xmlns="" xmlns:a16="http://schemas.microsoft.com/office/drawing/2014/main" id="{00000000-0008-0000-0600-00000D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9941</xdr:rowOff>
    </xdr:from>
    <xdr:to>
      <xdr:col>81</xdr:col>
      <xdr:colOff>101600</xdr:colOff>
      <xdr:row>38</xdr:row>
      <xdr:rowOff>111541</xdr:rowOff>
    </xdr:to>
    <xdr:sp macro="" textlink="">
      <xdr:nvSpPr>
        <xdr:cNvPr id="526" name="フローチャート: 判断 525">
          <a:extLst>
            <a:ext uri="{FF2B5EF4-FFF2-40B4-BE49-F238E27FC236}">
              <a16:creationId xmlns="" xmlns:a16="http://schemas.microsoft.com/office/drawing/2014/main" id="{00000000-0008-0000-0600-00000E020000}"/>
            </a:ext>
          </a:extLst>
        </xdr:cNvPr>
        <xdr:cNvSpPr/>
      </xdr:nvSpPr>
      <xdr:spPr>
        <a:xfrm>
          <a:off x="15430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128069</xdr:rowOff>
    </xdr:from>
    <xdr:ext cx="469744"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5246428"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8" name="直線コネクタ 527">
          <a:extLst>
            <a:ext uri="{FF2B5EF4-FFF2-40B4-BE49-F238E27FC236}">
              <a16:creationId xmlns="" xmlns:a16="http://schemas.microsoft.com/office/drawing/2014/main" id="{00000000-0008-0000-0600-000010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128128</xdr:rowOff>
    </xdr:from>
    <xdr:to>
      <xdr:col>76</xdr:col>
      <xdr:colOff>165100</xdr:colOff>
      <xdr:row>38</xdr:row>
      <xdr:rowOff>58278</xdr:rowOff>
    </xdr:to>
    <xdr:sp macro="" textlink="">
      <xdr:nvSpPr>
        <xdr:cNvPr id="529" name="フローチャート: 判断 528">
          <a:extLst>
            <a:ext uri="{FF2B5EF4-FFF2-40B4-BE49-F238E27FC236}">
              <a16:creationId xmlns="" xmlns:a16="http://schemas.microsoft.com/office/drawing/2014/main" id="{00000000-0008-0000-0600-000011020000}"/>
            </a:ext>
          </a:extLst>
        </xdr:cNvPr>
        <xdr:cNvSpPr/>
      </xdr:nvSpPr>
      <xdr:spPr>
        <a:xfrm>
          <a:off x="14541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74805</xdr:rowOff>
    </xdr:from>
    <xdr:ext cx="469744"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4357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1" name="直線コネクタ 530">
          <a:extLst>
            <a:ext uri="{FF2B5EF4-FFF2-40B4-BE49-F238E27FC236}">
              <a16:creationId xmlns="" xmlns:a16="http://schemas.microsoft.com/office/drawing/2014/main" id="{00000000-0008-0000-0600-000013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103668</xdr:rowOff>
    </xdr:from>
    <xdr:to>
      <xdr:col>72</xdr:col>
      <xdr:colOff>38100</xdr:colOff>
      <xdr:row>38</xdr:row>
      <xdr:rowOff>33818</xdr:rowOff>
    </xdr:to>
    <xdr:sp macro="" textlink="">
      <xdr:nvSpPr>
        <xdr:cNvPr id="532" name="フローチャート: 判断 531">
          <a:extLst>
            <a:ext uri="{FF2B5EF4-FFF2-40B4-BE49-F238E27FC236}">
              <a16:creationId xmlns="" xmlns:a16="http://schemas.microsoft.com/office/drawing/2014/main" id="{00000000-0008-0000-0600-000014020000}"/>
            </a:ext>
          </a:extLst>
        </xdr:cNvPr>
        <xdr:cNvSpPr/>
      </xdr:nvSpPr>
      <xdr:spPr>
        <a:xfrm>
          <a:off x="13652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50345</xdr:rowOff>
    </xdr:from>
    <xdr:ext cx="469744"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3468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75047</xdr:rowOff>
    </xdr:from>
    <xdr:to>
      <xdr:col>67</xdr:col>
      <xdr:colOff>101600</xdr:colOff>
      <xdr:row>39</xdr:row>
      <xdr:rowOff>5197</xdr:rowOff>
    </xdr:to>
    <xdr:sp macro="" textlink="">
      <xdr:nvSpPr>
        <xdr:cNvPr id="534" name="フローチャート: 判断 533">
          <a:extLst>
            <a:ext uri="{FF2B5EF4-FFF2-40B4-BE49-F238E27FC236}">
              <a16:creationId xmlns="" xmlns:a16="http://schemas.microsoft.com/office/drawing/2014/main" id="{00000000-0008-0000-0600-000016020000}"/>
            </a:ext>
          </a:extLst>
        </xdr:cNvPr>
        <xdr:cNvSpPr/>
      </xdr:nvSpPr>
      <xdr:spPr>
        <a:xfrm>
          <a:off x="12763500" y="659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21724</xdr:rowOff>
    </xdr:from>
    <xdr:ext cx="378565"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2625017" y="6365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a:extLst>
            <a:ext uri="{FF2B5EF4-FFF2-40B4-BE49-F238E27FC236}">
              <a16:creationId xmlns="" xmlns:a16="http://schemas.microsoft.com/office/drawing/2014/main" id="{00000000-0008-0000-0600-00001D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57634</xdr:rowOff>
    </xdr:from>
    <xdr:ext cx="249299" cy="259045"/>
    <xdr:sp macro="" textlink="">
      <xdr:nvSpPr>
        <xdr:cNvPr id="542" name="災害復旧事業費該当値テキスト">
          <a:extLst>
            <a:ext uri="{FF2B5EF4-FFF2-40B4-BE49-F238E27FC236}">
              <a16:creationId xmlns="" xmlns:a16="http://schemas.microsoft.com/office/drawing/2014/main" id="{00000000-0008-0000-0600-00001E020000}"/>
            </a:ext>
          </a:extLst>
        </xdr:cNvPr>
        <xdr:cNvSpPr txBox="1"/>
      </xdr:nvSpPr>
      <xdr:spPr>
        <a:xfrm>
          <a:off x="16370300" y="6572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a:extLst>
            <a:ext uri="{FF2B5EF4-FFF2-40B4-BE49-F238E27FC236}">
              <a16:creationId xmlns="" xmlns:a16="http://schemas.microsoft.com/office/drawing/2014/main" id="{00000000-0008-0000-0600-00001F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a:extLst>
            <a:ext uri="{FF2B5EF4-FFF2-40B4-BE49-F238E27FC236}">
              <a16:creationId xmlns="" xmlns:a16="http://schemas.microsoft.com/office/drawing/2014/main" id="{00000000-0008-0000-0600-000021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7" name="楕円 546">
          <a:extLst>
            <a:ext uri="{FF2B5EF4-FFF2-40B4-BE49-F238E27FC236}">
              <a16:creationId xmlns="" xmlns:a16="http://schemas.microsoft.com/office/drawing/2014/main" id="{00000000-0008-0000-0600-000023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9" name="楕円 548">
          <a:extLst>
            <a:ext uri="{FF2B5EF4-FFF2-40B4-BE49-F238E27FC236}">
              <a16:creationId xmlns="" xmlns:a16="http://schemas.microsoft.com/office/drawing/2014/main" id="{00000000-0008-0000-0600-000025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0" name="テキスト ボックス 549">
          <a:extLst>
            <a:ext uri="{FF2B5EF4-FFF2-40B4-BE49-F238E27FC236}">
              <a16:creationId xmlns="" xmlns:a16="http://schemas.microsoft.com/office/drawing/2014/main" id="{00000000-0008-0000-0600-000026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a:extLst>
            <a:ext uri="{FF2B5EF4-FFF2-40B4-BE49-F238E27FC236}">
              <a16:creationId xmlns="" xmlns:a16="http://schemas.microsoft.com/office/drawing/2014/main" id="{00000000-0008-0000-0600-00006A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99009</xdr:rowOff>
    </xdr:from>
    <xdr:to>
      <xdr:col>85</xdr:col>
      <xdr:colOff>126364</xdr:colOff>
      <xdr:row>79</xdr:row>
      <xdr:rowOff>74115</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flipV="1">
          <a:off x="16317595" y="12271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77942</xdr:rowOff>
    </xdr:from>
    <xdr:ext cx="534377" cy="259045"/>
    <xdr:sp macro="" textlink="">
      <xdr:nvSpPr>
        <xdr:cNvPr id="623" name="公債費最小値テキスト">
          <a:extLst>
            <a:ext uri="{FF2B5EF4-FFF2-40B4-BE49-F238E27FC236}">
              <a16:creationId xmlns="" xmlns:a16="http://schemas.microsoft.com/office/drawing/2014/main" id="{00000000-0008-0000-0600-00006F020000}"/>
            </a:ext>
          </a:extLst>
        </xdr:cNvPr>
        <xdr:cNvSpPr txBox="1"/>
      </xdr:nvSpPr>
      <xdr:spPr>
        <a:xfrm>
          <a:off x="16370300" y="136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74115</xdr:rowOff>
    </xdr:from>
    <xdr:to>
      <xdr:col>86</xdr:col>
      <xdr:colOff>25400</xdr:colOff>
      <xdr:row>79</xdr:row>
      <xdr:rowOff>74115</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a:off x="16230600" y="1361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45686</xdr:rowOff>
    </xdr:from>
    <xdr:ext cx="534377" cy="259045"/>
    <xdr:sp macro="" textlink="">
      <xdr:nvSpPr>
        <xdr:cNvPr id="625" name="公債費最大値テキスト">
          <a:extLst>
            <a:ext uri="{FF2B5EF4-FFF2-40B4-BE49-F238E27FC236}">
              <a16:creationId xmlns="" xmlns:a16="http://schemas.microsoft.com/office/drawing/2014/main" id="{00000000-0008-0000-0600-000071020000}"/>
            </a:ext>
          </a:extLst>
        </xdr:cNvPr>
        <xdr:cNvSpPr txBox="1"/>
      </xdr:nvSpPr>
      <xdr:spPr>
        <a:xfrm>
          <a:off x="16370300" y="120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99009</xdr:rowOff>
    </xdr:from>
    <xdr:to>
      <xdr:col>86</xdr:col>
      <xdr:colOff>25400</xdr:colOff>
      <xdr:row>71</xdr:row>
      <xdr:rowOff>99009</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a:off x="16230600" y="1227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45540</xdr:rowOff>
    </xdr:from>
    <xdr:to>
      <xdr:col>85</xdr:col>
      <xdr:colOff>127000</xdr:colOff>
      <xdr:row>78</xdr:row>
      <xdr:rowOff>46317</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a:off x="15481300" y="13418640"/>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123595</xdr:rowOff>
    </xdr:from>
    <xdr:ext cx="534377" cy="259045"/>
    <xdr:sp macro="" textlink="">
      <xdr:nvSpPr>
        <xdr:cNvPr id="628" name="公債費平均値テキスト">
          <a:extLst>
            <a:ext uri="{FF2B5EF4-FFF2-40B4-BE49-F238E27FC236}">
              <a16:creationId xmlns="" xmlns:a16="http://schemas.microsoft.com/office/drawing/2014/main" id="{00000000-0008-0000-0600-000074020000}"/>
            </a:ext>
          </a:extLst>
        </xdr:cNvPr>
        <xdr:cNvSpPr txBox="1"/>
      </xdr:nvSpPr>
      <xdr:spPr>
        <a:xfrm>
          <a:off x="16370300" y="13153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100718</xdr:rowOff>
    </xdr:from>
    <xdr:to>
      <xdr:col>85</xdr:col>
      <xdr:colOff>177800</xdr:colOff>
      <xdr:row>78</xdr:row>
      <xdr:rowOff>30868</xdr:rowOff>
    </xdr:to>
    <xdr:sp macro="" textlink="">
      <xdr:nvSpPr>
        <xdr:cNvPr id="629" name="フローチャート: 判断 628">
          <a:extLst>
            <a:ext uri="{FF2B5EF4-FFF2-40B4-BE49-F238E27FC236}">
              <a16:creationId xmlns="" xmlns:a16="http://schemas.microsoft.com/office/drawing/2014/main" id="{00000000-0008-0000-0600-000075020000}"/>
            </a:ext>
          </a:extLst>
        </xdr:cNvPr>
        <xdr:cNvSpPr/>
      </xdr:nvSpPr>
      <xdr:spPr>
        <a:xfrm>
          <a:off x="162687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38339</xdr:rowOff>
    </xdr:from>
    <xdr:to>
      <xdr:col>81</xdr:col>
      <xdr:colOff>50800</xdr:colOff>
      <xdr:row>78</xdr:row>
      <xdr:rowOff>45540</xdr:rowOff>
    </xdr:to>
    <xdr:cxnSp macro="">
      <xdr:nvCxnSpPr>
        <xdr:cNvPr id="630" name="直線コネクタ 629">
          <a:extLst>
            <a:ext uri="{FF2B5EF4-FFF2-40B4-BE49-F238E27FC236}">
              <a16:creationId xmlns="" xmlns:a16="http://schemas.microsoft.com/office/drawing/2014/main" id="{00000000-0008-0000-0600-000076020000}"/>
            </a:ext>
          </a:extLst>
        </xdr:cNvPr>
        <xdr:cNvCxnSpPr/>
      </xdr:nvCxnSpPr>
      <xdr:spPr>
        <a:xfrm>
          <a:off x="14592300" y="13411439"/>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100626</xdr:rowOff>
    </xdr:from>
    <xdr:to>
      <xdr:col>81</xdr:col>
      <xdr:colOff>101600</xdr:colOff>
      <xdr:row>78</xdr:row>
      <xdr:rowOff>30776</xdr:rowOff>
    </xdr:to>
    <xdr:sp macro="" textlink="">
      <xdr:nvSpPr>
        <xdr:cNvPr id="631" name="フローチャート: 判断 630">
          <a:extLst>
            <a:ext uri="{FF2B5EF4-FFF2-40B4-BE49-F238E27FC236}">
              <a16:creationId xmlns="" xmlns:a16="http://schemas.microsoft.com/office/drawing/2014/main" id="{00000000-0008-0000-0600-000077020000}"/>
            </a:ext>
          </a:extLst>
        </xdr:cNvPr>
        <xdr:cNvSpPr/>
      </xdr:nvSpPr>
      <xdr:spPr>
        <a:xfrm>
          <a:off x="15430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47303</xdr:rowOff>
    </xdr:from>
    <xdr:ext cx="534377"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5214111" y="130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38339</xdr:rowOff>
    </xdr:from>
    <xdr:to>
      <xdr:col>76</xdr:col>
      <xdr:colOff>114300</xdr:colOff>
      <xdr:row>78</xdr:row>
      <xdr:rowOff>50431</xdr:rowOff>
    </xdr:to>
    <xdr:cxnSp macro="">
      <xdr:nvCxnSpPr>
        <xdr:cNvPr id="633" name="直線コネクタ 632">
          <a:extLst>
            <a:ext uri="{FF2B5EF4-FFF2-40B4-BE49-F238E27FC236}">
              <a16:creationId xmlns="" xmlns:a16="http://schemas.microsoft.com/office/drawing/2014/main" id="{00000000-0008-0000-0600-000079020000}"/>
            </a:ext>
          </a:extLst>
        </xdr:cNvPr>
        <xdr:cNvCxnSpPr/>
      </xdr:nvCxnSpPr>
      <xdr:spPr>
        <a:xfrm flipV="1">
          <a:off x="13703300" y="13411439"/>
          <a:ext cx="889000" cy="1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101564</xdr:rowOff>
    </xdr:from>
    <xdr:to>
      <xdr:col>76</xdr:col>
      <xdr:colOff>165100</xdr:colOff>
      <xdr:row>78</xdr:row>
      <xdr:rowOff>31714</xdr:rowOff>
    </xdr:to>
    <xdr:sp macro="" textlink="">
      <xdr:nvSpPr>
        <xdr:cNvPr id="634" name="フローチャート: 判断 633">
          <a:extLst>
            <a:ext uri="{FF2B5EF4-FFF2-40B4-BE49-F238E27FC236}">
              <a16:creationId xmlns="" xmlns:a16="http://schemas.microsoft.com/office/drawing/2014/main" id="{00000000-0008-0000-0600-00007A020000}"/>
            </a:ext>
          </a:extLst>
        </xdr:cNvPr>
        <xdr:cNvSpPr/>
      </xdr:nvSpPr>
      <xdr:spPr>
        <a:xfrm>
          <a:off x="14541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48241</xdr:rowOff>
    </xdr:from>
    <xdr:ext cx="534377"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4325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155862</xdr:rowOff>
    </xdr:from>
    <xdr:to>
      <xdr:col>71</xdr:col>
      <xdr:colOff>177800</xdr:colOff>
      <xdr:row>78</xdr:row>
      <xdr:rowOff>50431</xdr:rowOff>
    </xdr:to>
    <xdr:cxnSp macro="">
      <xdr:nvCxnSpPr>
        <xdr:cNvPr id="636" name="直線コネクタ 635">
          <a:extLst>
            <a:ext uri="{FF2B5EF4-FFF2-40B4-BE49-F238E27FC236}">
              <a16:creationId xmlns="" xmlns:a16="http://schemas.microsoft.com/office/drawing/2014/main" id="{00000000-0008-0000-0600-00007C020000}"/>
            </a:ext>
          </a:extLst>
        </xdr:cNvPr>
        <xdr:cNvCxnSpPr/>
      </xdr:nvCxnSpPr>
      <xdr:spPr>
        <a:xfrm>
          <a:off x="12814300" y="13357512"/>
          <a:ext cx="889000" cy="6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64852</xdr:rowOff>
    </xdr:from>
    <xdr:to>
      <xdr:col>72</xdr:col>
      <xdr:colOff>38100</xdr:colOff>
      <xdr:row>77</xdr:row>
      <xdr:rowOff>166452</xdr:rowOff>
    </xdr:to>
    <xdr:sp macro="" textlink="">
      <xdr:nvSpPr>
        <xdr:cNvPr id="637" name="フローチャート: 判断 636">
          <a:extLst>
            <a:ext uri="{FF2B5EF4-FFF2-40B4-BE49-F238E27FC236}">
              <a16:creationId xmlns="" xmlns:a16="http://schemas.microsoft.com/office/drawing/2014/main" id="{00000000-0008-0000-0600-00007D020000}"/>
            </a:ext>
          </a:extLst>
        </xdr:cNvPr>
        <xdr:cNvSpPr/>
      </xdr:nvSpPr>
      <xdr:spPr>
        <a:xfrm>
          <a:off x="13652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11529</xdr:rowOff>
    </xdr:from>
    <xdr:ext cx="534377"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3436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124927</xdr:rowOff>
    </xdr:from>
    <xdr:to>
      <xdr:col>67</xdr:col>
      <xdr:colOff>101600</xdr:colOff>
      <xdr:row>77</xdr:row>
      <xdr:rowOff>55077</xdr:rowOff>
    </xdr:to>
    <xdr:sp macro="" textlink="">
      <xdr:nvSpPr>
        <xdr:cNvPr id="639" name="フローチャート: 判断 638">
          <a:extLst>
            <a:ext uri="{FF2B5EF4-FFF2-40B4-BE49-F238E27FC236}">
              <a16:creationId xmlns="" xmlns:a16="http://schemas.microsoft.com/office/drawing/2014/main" id="{00000000-0008-0000-0600-00007F020000}"/>
            </a:ext>
          </a:extLst>
        </xdr:cNvPr>
        <xdr:cNvSpPr/>
      </xdr:nvSpPr>
      <xdr:spPr>
        <a:xfrm>
          <a:off x="12763500" y="131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71604</xdr:rowOff>
    </xdr:from>
    <xdr:ext cx="534377"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2547111" y="12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166967</xdr:rowOff>
    </xdr:from>
    <xdr:to>
      <xdr:col>85</xdr:col>
      <xdr:colOff>177800</xdr:colOff>
      <xdr:row>78</xdr:row>
      <xdr:rowOff>97117</xdr:rowOff>
    </xdr:to>
    <xdr:sp macro="" textlink="">
      <xdr:nvSpPr>
        <xdr:cNvPr id="646" name="楕円 645">
          <a:extLst>
            <a:ext uri="{FF2B5EF4-FFF2-40B4-BE49-F238E27FC236}">
              <a16:creationId xmlns="" xmlns:a16="http://schemas.microsoft.com/office/drawing/2014/main" id="{00000000-0008-0000-0600-000086020000}"/>
            </a:ext>
          </a:extLst>
        </xdr:cNvPr>
        <xdr:cNvSpPr/>
      </xdr:nvSpPr>
      <xdr:spPr>
        <a:xfrm>
          <a:off x="16268700" y="1336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145394</xdr:rowOff>
    </xdr:from>
    <xdr:ext cx="534377" cy="259045"/>
    <xdr:sp macro="" textlink="">
      <xdr:nvSpPr>
        <xdr:cNvPr id="647" name="公債費該当値テキスト">
          <a:extLst>
            <a:ext uri="{FF2B5EF4-FFF2-40B4-BE49-F238E27FC236}">
              <a16:creationId xmlns="" xmlns:a16="http://schemas.microsoft.com/office/drawing/2014/main" id="{00000000-0008-0000-0600-000087020000}"/>
            </a:ext>
          </a:extLst>
        </xdr:cNvPr>
        <xdr:cNvSpPr txBox="1"/>
      </xdr:nvSpPr>
      <xdr:spPr>
        <a:xfrm>
          <a:off x="16370300" y="1334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166190</xdr:rowOff>
    </xdr:from>
    <xdr:to>
      <xdr:col>81</xdr:col>
      <xdr:colOff>101600</xdr:colOff>
      <xdr:row>78</xdr:row>
      <xdr:rowOff>96340</xdr:rowOff>
    </xdr:to>
    <xdr:sp macro="" textlink="">
      <xdr:nvSpPr>
        <xdr:cNvPr id="648" name="楕円 647">
          <a:extLst>
            <a:ext uri="{FF2B5EF4-FFF2-40B4-BE49-F238E27FC236}">
              <a16:creationId xmlns="" xmlns:a16="http://schemas.microsoft.com/office/drawing/2014/main" id="{00000000-0008-0000-0600-000088020000}"/>
            </a:ext>
          </a:extLst>
        </xdr:cNvPr>
        <xdr:cNvSpPr/>
      </xdr:nvSpPr>
      <xdr:spPr>
        <a:xfrm>
          <a:off x="15430500" y="133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87467</xdr:rowOff>
    </xdr:from>
    <xdr:ext cx="534377"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5214111" y="1346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158989</xdr:rowOff>
    </xdr:from>
    <xdr:to>
      <xdr:col>76</xdr:col>
      <xdr:colOff>165100</xdr:colOff>
      <xdr:row>78</xdr:row>
      <xdr:rowOff>89139</xdr:rowOff>
    </xdr:to>
    <xdr:sp macro="" textlink="">
      <xdr:nvSpPr>
        <xdr:cNvPr id="650" name="楕円 649">
          <a:extLst>
            <a:ext uri="{FF2B5EF4-FFF2-40B4-BE49-F238E27FC236}">
              <a16:creationId xmlns="" xmlns:a16="http://schemas.microsoft.com/office/drawing/2014/main" id="{00000000-0008-0000-0600-00008A020000}"/>
            </a:ext>
          </a:extLst>
        </xdr:cNvPr>
        <xdr:cNvSpPr/>
      </xdr:nvSpPr>
      <xdr:spPr>
        <a:xfrm>
          <a:off x="14541500" y="1336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80266</xdr:rowOff>
    </xdr:from>
    <xdr:ext cx="534377" cy="259045"/>
    <xdr:sp macro="" textlink="">
      <xdr:nvSpPr>
        <xdr:cNvPr id="651" name="テキスト ボックス 650">
          <a:extLst>
            <a:ext uri="{FF2B5EF4-FFF2-40B4-BE49-F238E27FC236}">
              <a16:creationId xmlns="" xmlns:a16="http://schemas.microsoft.com/office/drawing/2014/main" id="{00000000-0008-0000-0600-00008B020000}"/>
            </a:ext>
          </a:extLst>
        </xdr:cNvPr>
        <xdr:cNvSpPr txBox="1"/>
      </xdr:nvSpPr>
      <xdr:spPr>
        <a:xfrm>
          <a:off x="14325111" y="1345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171081</xdr:rowOff>
    </xdr:from>
    <xdr:to>
      <xdr:col>72</xdr:col>
      <xdr:colOff>38100</xdr:colOff>
      <xdr:row>78</xdr:row>
      <xdr:rowOff>101231</xdr:rowOff>
    </xdr:to>
    <xdr:sp macro="" textlink="">
      <xdr:nvSpPr>
        <xdr:cNvPr id="652" name="楕円 651">
          <a:extLst>
            <a:ext uri="{FF2B5EF4-FFF2-40B4-BE49-F238E27FC236}">
              <a16:creationId xmlns="" xmlns:a16="http://schemas.microsoft.com/office/drawing/2014/main" id="{00000000-0008-0000-0600-00008C020000}"/>
            </a:ext>
          </a:extLst>
        </xdr:cNvPr>
        <xdr:cNvSpPr/>
      </xdr:nvSpPr>
      <xdr:spPr>
        <a:xfrm>
          <a:off x="13652500" y="1337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92358</xdr:rowOff>
    </xdr:from>
    <xdr:ext cx="534377" cy="259045"/>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3436111" y="1346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105062</xdr:rowOff>
    </xdr:from>
    <xdr:to>
      <xdr:col>67</xdr:col>
      <xdr:colOff>101600</xdr:colOff>
      <xdr:row>78</xdr:row>
      <xdr:rowOff>35212</xdr:rowOff>
    </xdr:to>
    <xdr:sp macro="" textlink="">
      <xdr:nvSpPr>
        <xdr:cNvPr id="654" name="楕円 653">
          <a:extLst>
            <a:ext uri="{FF2B5EF4-FFF2-40B4-BE49-F238E27FC236}">
              <a16:creationId xmlns="" xmlns:a16="http://schemas.microsoft.com/office/drawing/2014/main" id="{00000000-0008-0000-0600-00008E020000}"/>
            </a:ext>
          </a:extLst>
        </xdr:cNvPr>
        <xdr:cNvSpPr/>
      </xdr:nvSpPr>
      <xdr:spPr>
        <a:xfrm>
          <a:off x="12763500" y="1330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26339</xdr:rowOff>
    </xdr:from>
    <xdr:ext cx="534377" cy="259045"/>
    <xdr:sp macro="" textlink="">
      <xdr:nvSpPr>
        <xdr:cNvPr id="655" name="テキスト ボックス 654">
          <a:extLst>
            <a:ext uri="{FF2B5EF4-FFF2-40B4-BE49-F238E27FC236}">
              <a16:creationId xmlns="" xmlns:a16="http://schemas.microsoft.com/office/drawing/2014/main" id="{00000000-0008-0000-0600-00008F020000}"/>
            </a:ext>
          </a:extLst>
        </xdr:cNvPr>
        <xdr:cNvSpPr txBox="1"/>
      </xdr:nvSpPr>
      <xdr:spPr>
        <a:xfrm>
          <a:off x="12547111" y="1339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104611</xdr:rowOff>
    </xdr:from>
    <xdr:to>
      <xdr:col>85</xdr:col>
      <xdr:colOff>126364</xdr:colOff>
      <xdr:row>98</xdr:row>
      <xdr:rowOff>3284</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flipV="1">
          <a:off x="16317595" y="15535111"/>
          <a:ext cx="1269" cy="1270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7111</xdr:rowOff>
    </xdr:from>
    <xdr:ext cx="378565" cy="259045"/>
    <xdr:sp macro="" textlink="">
      <xdr:nvSpPr>
        <xdr:cNvPr id="676" name="積立金最小値テキスト">
          <a:extLst>
            <a:ext uri="{FF2B5EF4-FFF2-40B4-BE49-F238E27FC236}">
              <a16:creationId xmlns="" xmlns:a16="http://schemas.microsoft.com/office/drawing/2014/main" id="{00000000-0008-0000-0600-0000A4020000}"/>
            </a:ext>
          </a:extLst>
        </xdr:cNvPr>
        <xdr:cNvSpPr txBox="1"/>
      </xdr:nvSpPr>
      <xdr:spPr>
        <a:xfrm>
          <a:off x="16370300" y="1680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3284</xdr:rowOff>
    </xdr:from>
    <xdr:to>
      <xdr:col>86</xdr:col>
      <xdr:colOff>25400</xdr:colOff>
      <xdr:row>98</xdr:row>
      <xdr:rowOff>3284</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a:off x="16230600" y="1680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51288</xdr:rowOff>
    </xdr:from>
    <xdr:ext cx="534377" cy="259045"/>
    <xdr:sp macro="" textlink="">
      <xdr:nvSpPr>
        <xdr:cNvPr id="678" name="積立金最大値テキスト">
          <a:extLst>
            <a:ext uri="{FF2B5EF4-FFF2-40B4-BE49-F238E27FC236}">
              <a16:creationId xmlns="" xmlns:a16="http://schemas.microsoft.com/office/drawing/2014/main" id="{00000000-0008-0000-0600-0000A6020000}"/>
            </a:ext>
          </a:extLst>
        </xdr:cNvPr>
        <xdr:cNvSpPr txBox="1"/>
      </xdr:nvSpPr>
      <xdr:spPr>
        <a:xfrm>
          <a:off x="16370300" y="1531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104611</xdr:rowOff>
    </xdr:from>
    <xdr:to>
      <xdr:col>86</xdr:col>
      <xdr:colOff>25400</xdr:colOff>
      <xdr:row>90</xdr:row>
      <xdr:rowOff>104611</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a:off x="16230600" y="1553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89064</xdr:rowOff>
    </xdr:from>
    <xdr:to>
      <xdr:col>85</xdr:col>
      <xdr:colOff>127000</xdr:colOff>
      <xdr:row>94</xdr:row>
      <xdr:rowOff>151701</xdr:rowOff>
    </xdr:to>
    <xdr:cxnSp macro="">
      <xdr:nvCxnSpPr>
        <xdr:cNvPr id="680" name="直線コネクタ 679">
          <a:extLst>
            <a:ext uri="{FF2B5EF4-FFF2-40B4-BE49-F238E27FC236}">
              <a16:creationId xmlns="" xmlns:a16="http://schemas.microsoft.com/office/drawing/2014/main" id="{00000000-0008-0000-0600-0000A8020000}"/>
            </a:ext>
          </a:extLst>
        </xdr:cNvPr>
        <xdr:cNvCxnSpPr/>
      </xdr:nvCxnSpPr>
      <xdr:spPr>
        <a:xfrm flipV="1">
          <a:off x="15481300" y="16205364"/>
          <a:ext cx="838200" cy="6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154652</xdr:rowOff>
    </xdr:from>
    <xdr:ext cx="469744" cy="259045"/>
    <xdr:sp macro="" textlink="">
      <xdr:nvSpPr>
        <xdr:cNvPr id="681" name="積立金平均値テキスト">
          <a:extLst>
            <a:ext uri="{FF2B5EF4-FFF2-40B4-BE49-F238E27FC236}">
              <a16:creationId xmlns="" xmlns:a16="http://schemas.microsoft.com/office/drawing/2014/main" id="{00000000-0008-0000-0600-0000A9020000}"/>
            </a:ext>
          </a:extLst>
        </xdr:cNvPr>
        <xdr:cNvSpPr txBox="1"/>
      </xdr:nvSpPr>
      <xdr:spPr>
        <a:xfrm>
          <a:off x="16370300" y="16270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4775</xdr:rowOff>
    </xdr:from>
    <xdr:to>
      <xdr:col>85</xdr:col>
      <xdr:colOff>177800</xdr:colOff>
      <xdr:row>95</xdr:row>
      <xdr:rowOff>106375</xdr:rowOff>
    </xdr:to>
    <xdr:sp macro="" textlink="">
      <xdr:nvSpPr>
        <xdr:cNvPr id="682" name="フローチャート: 判断 681">
          <a:extLst>
            <a:ext uri="{FF2B5EF4-FFF2-40B4-BE49-F238E27FC236}">
              <a16:creationId xmlns="" xmlns:a16="http://schemas.microsoft.com/office/drawing/2014/main" id="{00000000-0008-0000-0600-0000AA020000}"/>
            </a:ext>
          </a:extLst>
        </xdr:cNvPr>
        <xdr:cNvSpPr/>
      </xdr:nvSpPr>
      <xdr:spPr>
        <a:xfrm>
          <a:off x="16268700" y="1629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151701</xdr:rowOff>
    </xdr:from>
    <xdr:to>
      <xdr:col>81</xdr:col>
      <xdr:colOff>50800</xdr:colOff>
      <xdr:row>95</xdr:row>
      <xdr:rowOff>3626</xdr:rowOff>
    </xdr:to>
    <xdr:cxnSp macro="">
      <xdr:nvCxnSpPr>
        <xdr:cNvPr id="683" name="直線コネクタ 682">
          <a:extLst>
            <a:ext uri="{FF2B5EF4-FFF2-40B4-BE49-F238E27FC236}">
              <a16:creationId xmlns="" xmlns:a16="http://schemas.microsoft.com/office/drawing/2014/main" id="{00000000-0008-0000-0600-0000AB020000}"/>
            </a:ext>
          </a:extLst>
        </xdr:cNvPr>
        <xdr:cNvCxnSpPr/>
      </xdr:nvCxnSpPr>
      <xdr:spPr>
        <a:xfrm flipV="1">
          <a:off x="14592300" y="16268001"/>
          <a:ext cx="889000" cy="2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155023</xdr:rowOff>
    </xdr:from>
    <xdr:to>
      <xdr:col>81</xdr:col>
      <xdr:colOff>101600</xdr:colOff>
      <xdr:row>95</xdr:row>
      <xdr:rowOff>85173</xdr:rowOff>
    </xdr:to>
    <xdr:sp macro="" textlink="">
      <xdr:nvSpPr>
        <xdr:cNvPr id="684" name="フローチャート: 判断 683">
          <a:extLst>
            <a:ext uri="{FF2B5EF4-FFF2-40B4-BE49-F238E27FC236}">
              <a16:creationId xmlns="" xmlns:a16="http://schemas.microsoft.com/office/drawing/2014/main" id="{00000000-0008-0000-0600-0000AC020000}"/>
            </a:ext>
          </a:extLst>
        </xdr:cNvPr>
        <xdr:cNvSpPr/>
      </xdr:nvSpPr>
      <xdr:spPr>
        <a:xfrm>
          <a:off x="15430500" y="1627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76300</xdr:rowOff>
    </xdr:from>
    <xdr:ext cx="469744" cy="259045"/>
    <xdr:sp macro="" textlink="">
      <xdr:nvSpPr>
        <xdr:cNvPr id="685" name="テキスト ボックス 684">
          <a:extLst>
            <a:ext uri="{FF2B5EF4-FFF2-40B4-BE49-F238E27FC236}">
              <a16:creationId xmlns="" xmlns:a16="http://schemas.microsoft.com/office/drawing/2014/main" id="{00000000-0008-0000-0600-0000AD020000}"/>
            </a:ext>
          </a:extLst>
        </xdr:cNvPr>
        <xdr:cNvSpPr txBox="1"/>
      </xdr:nvSpPr>
      <xdr:spPr>
        <a:xfrm>
          <a:off x="15246428" y="163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3626</xdr:rowOff>
    </xdr:from>
    <xdr:to>
      <xdr:col>76</xdr:col>
      <xdr:colOff>114300</xdr:colOff>
      <xdr:row>95</xdr:row>
      <xdr:rowOff>25115</xdr:rowOff>
    </xdr:to>
    <xdr:cxnSp macro="">
      <xdr:nvCxnSpPr>
        <xdr:cNvPr id="686" name="直線コネクタ 685">
          <a:extLst>
            <a:ext uri="{FF2B5EF4-FFF2-40B4-BE49-F238E27FC236}">
              <a16:creationId xmlns="" xmlns:a16="http://schemas.microsoft.com/office/drawing/2014/main" id="{00000000-0008-0000-0600-0000AE020000}"/>
            </a:ext>
          </a:extLst>
        </xdr:cNvPr>
        <xdr:cNvCxnSpPr/>
      </xdr:nvCxnSpPr>
      <xdr:spPr>
        <a:xfrm flipV="1">
          <a:off x="13703300" y="16291376"/>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68954</xdr:rowOff>
    </xdr:from>
    <xdr:to>
      <xdr:col>76</xdr:col>
      <xdr:colOff>165100</xdr:colOff>
      <xdr:row>95</xdr:row>
      <xdr:rowOff>170554</xdr:rowOff>
    </xdr:to>
    <xdr:sp macro="" textlink="">
      <xdr:nvSpPr>
        <xdr:cNvPr id="687" name="フローチャート: 判断 686">
          <a:extLst>
            <a:ext uri="{FF2B5EF4-FFF2-40B4-BE49-F238E27FC236}">
              <a16:creationId xmlns="" xmlns:a16="http://schemas.microsoft.com/office/drawing/2014/main" id="{00000000-0008-0000-0600-0000AF020000}"/>
            </a:ext>
          </a:extLst>
        </xdr:cNvPr>
        <xdr:cNvSpPr/>
      </xdr:nvSpPr>
      <xdr:spPr>
        <a:xfrm>
          <a:off x="14541500" y="1635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161681</xdr:rowOff>
    </xdr:from>
    <xdr:ext cx="469744"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4357428" y="1644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25115</xdr:rowOff>
    </xdr:from>
    <xdr:to>
      <xdr:col>71</xdr:col>
      <xdr:colOff>177800</xdr:colOff>
      <xdr:row>96</xdr:row>
      <xdr:rowOff>135299</xdr:rowOff>
    </xdr:to>
    <xdr:cxnSp macro="">
      <xdr:nvCxnSpPr>
        <xdr:cNvPr id="689" name="直線コネクタ 688">
          <a:extLst>
            <a:ext uri="{FF2B5EF4-FFF2-40B4-BE49-F238E27FC236}">
              <a16:creationId xmlns="" xmlns:a16="http://schemas.microsoft.com/office/drawing/2014/main" id="{00000000-0008-0000-0600-0000B1020000}"/>
            </a:ext>
          </a:extLst>
        </xdr:cNvPr>
        <xdr:cNvCxnSpPr/>
      </xdr:nvCxnSpPr>
      <xdr:spPr>
        <a:xfrm flipV="1">
          <a:off x="12814300" y="16312865"/>
          <a:ext cx="889000" cy="28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50037</xdr:rowOff>
    </xdr:from>
    <xdr:to>
      <xdr:col>72</xdr:col>
      <xdr:colOff>38100</xdr:colOff>
      <xdr:row>95</xdr:row>
      <xdr:rowOff>151637</xdr:rowOff>
    </xdr:to>
    <xdr:sp macro="" textlink="">
      <xdr:nvSpPr>
        <xdr:cNvPr id="690" name="フローチャート: 判断 689">
          <a:extLst>
            <a:ext uri="{FF2B5EF4-FFF2-40B4-BE49-F238E27FC236}">
              <a16:creationId xmlns="" xmlns:a16="http://schemas.microsoft.com/office/drawing/2014/main" id="{00000000-0008-0000-0600-0000B2020000}"/>
            </a:ext>
          </a:extLst>
        </xdr:cNvPr>
        <xdr:cNvSpPr/>
      </xdr:nvSpPr>
      <xdr:spPr>
        <a:xfrm>
          <a:off x="13652500" y="1633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142764</xdr:rowOff>
    </xdr:from>
    <xdr:ext cx="469744"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3468428" y="1643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156851</xdr:rowOff>
    </xdr:from>
    <xdr:to>
      <xdr:col>67</xdr:col>
      <xdr:colOff>101600</xdr:colOff>
      <xdr:row>97</xdr:row>
      <xdr:rowOff>87001</xdr:rowOff>
    </xdr:to>
    <xdr:sp macro="" textlink="">
      <xdr:nvSpPr>
        <xdr:cNvPr id="692" name="フローチャート: 判断 691">
          <a:extLst>
            <a:ext uri="{FF2B5EF4-FFF2-40B4-BE49-F238E27FC236}">
              <a16:creationId xmlns="" xmlns:a16="http://schemas.microsoft.com/office/drawing/2014/main" id="{00000000-0008-0000-0600-0000B4020000}"/>
            </a:ext>
          </a:extLst>
        </xdr:cNvPr>
        <xdr:cNvSpPr/>
      </xdr:nvSpPr>
      <xdr:spPr>
        <a:xfrm>
          <a:off x="12763500" y="166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78128</xdr:rowOff>
    </xdr:from>
    <xdr:ext cx="469744"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2579428" y="1670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38264</xdr:rowOff>
    </xdr:from>
    <xdr:to>
      <xdr:col>85</xdr:col>
      <xdr:colOff>177800</xdr:colOff>
      <xdr:row>94</xdr:row>
      <xdr:rowOff>139864</xdr:rowOff>
    </xdr:to>
    <xdr:sp macro="" textlink="">
      <xdr:nvSpPr>
        <xdr:cNvPr id="699" name="楕円 698">
          <a:extLst>
            <a:ext uri="{FF2B5EF4-FFF2-40B4-BE49-F238E27FC236}">
              <a16:creationId xmlns="" xmlns:a16="http://schemas.microsoft.com/office/drawing/2014/main" id="{00000000-0008-0000-0600-0000BB020000}"/>
            </a:ext>
          </a:extLst>
        </xdr:cNvPr>
        <xdr:cNvSpPr/>
      </xdr:nvSpPr>
      <xdr:spPr>
        <a:xfrm>
          <a:off x="16268700" y="1615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61141</xdr:rowOff>
    </xdr:from>
    <xdr:ext cx="534377" cy="259045"/>
    <xdr:sp macro="" textlink="">
      <xdr:nvSpPr>
        <xdr:cNvPr id="700" name="積立金該当値テキスト">
          <a:extLst>
            <a:ext uri="{FF2B5EF4-FFF2-40B4-BE49-F238E27FC236}">
              <a16:creationId xmlns="" xmlns:a16="http://schemas.microsoft.com/office/drawing/2014/main" id="{00000000-0008-0000-0600-0000BC020000}"/>
            </a:ext>
          </a:extLst>
        </xdr:cNvPr>
        <xdr:cNvSpPr txBox="1"/>
      </xdr:nvSpPr>
      <xdr:spPr>
        <a:xfrm>
          <a:off x="16370300" y="1600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100901</xdr:rowOff>
    </xdr:from>
    <xdr:to>
      <xdr:col>81</xdr:col>
      <xdr:colOff>101600</xdr:colOff>
      <xdr:row>95</xdr:row>
      <xdr:rowOff>31051</xdr:rowOff>
    </xdr:to>
    <xdr:sp macro="" textlink="">
      <xdr:nvSpPr>
        <xdr:cNvPr id="701" name="楕円 700">
          <a:extLst>
            <a:ext uri="{FF2B5EF4-FFF2-40B4-BE49-F238E27FC236}">
              <a16:creationId xmlns="" xmlns:a16="http://schemas.microsoft.com/office/drawing/2014/main" id="{00000000-0008-0000-0600-0000BD020000}"/>
            </a:ext>
          </a:extLst>
        </xdr:cNvPr>
        <xdr:cNvSpPr/>
      </xdr:nvSpPr>
      <xdr:spPr>
        <a:xfrm>
          <a:off x="15430500" y="1621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47578</xdr:rowOff>
    </xdr:from>
    <xdr:ext cx="469744"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5246428" y="1599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124276</xdr:rowOff>
    </xdr:from>
    <xdr:to>
      <xdr:col>76</xdr:col>
      <xdr:colOff>165100</xdr:colOff>
      <xdr:row>95</xdr:row>
      <xdr:rowOff>54426</xdr:rowOff>
    </xdr:to>
    <xdr:sp macro="" textlink="">
      <xdr:nvSpPr>
        <xdr:cNvPr id="703" name="楕円 702">
          <a:extLst>
            <a:ext uri="{FF2B5EF4-FFF2-40B4-BE49-F238E27FC236}">
              <a16:creationId xmlns="" xmlns:a16="http://schemas.microsoft.com/office/drawing/2014/main" id="{00000000-0008-0000-0600-0000BF020000}"/>
            </a:ext>
          </a:extLst>
        </xdr:cNvPr>
        <xdr:cNvSpPr/>
      </xdr:nvSpPr>
      <xdr:spPr>
        <a:xfrm>
          <a:off x="14541500" y="162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70953</xdr:rowOff>
    </xdr:from>
    <xdr:ext cx="469744"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4357428" y="16015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145765</xdr:rowOff>
    </xdr:from>
    <xdr:to>
      <xdr:col>72</xdr:col>
      <xdr:colOff>38100</xdr:colOff>
      <xdr:row>95</xdr:row>
      <xdr:rowOff>75915</xdr:rowOff>
    </xdr:to>
    <xdr:sp macro="" textlink="">
      <xdr:nvSpPr>
        <xdr:cNvPr id="705" name="楕円 704">
          <a:extLst>
            <a:ext uri="{FF2B5EF4-FFF2-40B4-BE49-F238E27FC236}">
              <a16:creationId xmlns="" xmlns:a16="http://schemas.microsoft.com/office/drawing/2014/main" id="{00000000-0008-0000-0600-0000C1020000}"/>
            </a:ext>
          </a:extLst>
        </xdr:cNvPr>
        <xdr:cNvSpPr/>
      </xdr:nvSpPr>
      <xdr:spPr>
        <a:xfrm>
          <a:off x="13652500" y="162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92442</xdr:rowOff>
    </xdr:from>
    <xdr:ext cx="469744"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3468428" y="1603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84499</xdr:rowOff>
    </xdr:from>
    <xdr:to>
      <xdr:col>67</xdr:col>
      <xdr:colOff>101600</xdr:colOff>
      <xdr:row>97</xdr:row>
      <xdr:rowOff>14649</xdr:rowOff>
    </xdr:to>
    <xdr:sp macro="" textlink="">
      <xdr:nvSpPr>
        <xdr:cNvPr id="707" name="楕円 706">
          <a:extLst>
            <a:ext uri="{FF2B5EF4-FFF2-40B4-BE49-F238E27FC236}">
              <a16:creationId xmlns="" xmlns:a16="http://schemas.microsoft.com/office/drawing/2014/main" id="{00000000-0008-0000-0600-0000C3020000}"/>
            </a:ext>
          </a:extLst>
        </xdr:cNvPr>
        <xdr:cNvSpPr/>
      </xdr:nvSpPr>
      <xdr:spPr>
        <a:xfrm>
          <a:off x="12763500" y="1654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31176</xdr:rowOff>
    </xdr:from>
    <xdr:ext cx="469744" cy="259045"/>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2579428" y="1631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 xmlns:a16="http://schemas.microsoft.com/office/drawing/2014/main"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 xmlns:a16="http://schemas.microsoft.com/office/drawing/2014/main"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 xmlns:a16="http://schemas.microsoft.com/office/drawing/2014/main" id="{00000000-0008-0000-06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98225</xdr:rowOff>
    </xdr:from>
    <xdr:to>
      <xdr:col>116</xdr:col>
      <xdr:colOff>62864</xdr:colOff>
      <xdr:row>39</xdr:row>
      <xdr:rowOff>98878</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flipV="1">
          <a:off x="22159595" y="5241725"/>
          <a:ext cx="1269" cy="154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 xmlns:a16="http://schemas.microsoft.com/office/drawing/2014/main"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44902</xdr:rowOff>
    </xdr:from>
    <xdr:ext cx="469744" cy="259045"/>
    <xdr:sp macro="" textlink="">
      <xdr:nvSpPr>
        <xdr:cNvPr id="737" name="投資及び出資金最大値テキスト">
          <a:extLst>
            <a:ext uri="{FF2B5EF4-FFF2-40B4-BE49-F238E27FC236}">
              <a16:creationId xmlns="" xmlns:a16="http://schemas.microsoft.com/office/drawing/2014/main" id="{00000000-0008-0000-0600-0000E1020000}"/>
            </a:ext>
          </a:extLst>
        </xdr:cNvPr>
        <xdr:cNvSpPr txBox="1"/>
      </xdr:nvSpPr>
      <xdr:spPr>
        <a:xfrm>
          <a:off x="22212300" y="501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98225</xdr:rowOff>
    </xdr:from>
    <xdr:to>
      <xdr:col>116</xdr:col>
      <xdr:colOff>152400</xdr:colOff>
      <xdr:row>30</xdr:row>
      <xdr:rowOff>98225</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a:off x="22072600" y="52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378565" cy="259045"/>
    <xdr:sp macro="" textlink="">
      <xdr:nvSpPr>
        <xdr:cNvPr id="740" name="投資及び出資金平均値テキスト">
          <a:extLst>
            <a:ext uri="{FF2B5EF4-FFF2-40B4-BE49-F238E27FC236}">
              <a16:creationId xmlns="" xmlns:a16="http://schemas.microsoft.com/office/drawing/2014/main" id="{00000000-0008-0000-0600-0000E4020000}"/>
            </a:ext>
          </a:extLst>
        </xdr:cNvPr>
        <xdr:cNvSpPr txBox="1"/>
      </xdr:nvSpPr>
      <xdr:spPr>
        <a:xfrm>
          <a:off x="22212300" y="6338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41" name="フローチャート: 判断 740">
          <a:extLst>
            <a:ext uri="{FF2B5EF4-FFF2-40B4-BE49-F238E27FC236}">
              <a16:creationId xmlns="" xmlns:a16="http://schemas.microsoft.com/office/drawing/2014/main" id="{00000000-0008-0000-0600-0000E5020000}"/>
            </a:ext>
          </a:extLst>
        </xdr:cNvPr>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 xmlns:a16="http://schemas.microsoft.com/office/drawing/2014/main" id="{00000000-0008-0000-06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44813</xdr:rowOff>
    </xdr:from>
    <xdr:to>
      <xdr:col>112</xdr:col>
      <xdr:colOff>38100</xdr:colOff>
      <xdr:row>38</xdr:row>
      <xdr:rowOff>146413</xdr:rowOff>
    </xdr:to>
    <xdr:sp macro="" textlink="">
      <xdr:nvSpPr>
        <xdr:cNvPr id="743" name="フローチャート: 判断 742">
          <a:extLst>
            <a:ext uri="{FF2B5EF4-FFF2-40B4-BE49-F238E27FC236}">
              <a16:creationId xmlns="" xmlns:a16="http://schemas.microsoft.com/office/drawing/2014/main" id="{00000000-0008-0000-0600-0000E7020000}"/>
            </a:ext>
          </a:extLst>
        </xdr:cNvPr>
        <xdr:cNvSpPr/>
      </xdr:nvSpPr>
      <xdr:spPr>
        <a:xfrm>
          <a:off x="21272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162940</xdr:rowOff>
    </xdr:from>
    <xdr:ext cx="378565"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21134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 xmlns:a16="http://schemas.microsoft.com/office/drawing/2014/main" id="{00000000-0008-0000-06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48405</xdr:rowOff>
    </xdr:from>
    <xdr:to>
      <xdr:col>107</xdr:col>
      <xdr:colOff>101600</xdr:colOff>
      <xdr:row>38</xdr:row>
      <xdr:rowOff>150005</xdr:rowOff>
    </xdr:to>
    <xdr:sp macro="" textlink="">
      <xdr:nvSpPr>
        <xdr:cNvPr id="746" name="フローチャート: 判断 745">
          <a:extLst>
            <a:ext uri="{FF2B5EF4-FFF2-40B4-BE49-F238E27FC236}">
              <a16:creationId xmlns="" xmlns:a16="http://schemas.microsoft.com/office/drawing/2014/main" id="{00000000-0008-0000-0600-0000EA020000}"/>
            </a:ext>
          </a:extLst>
        </xdr:cNvPr>
        <xdr:cNvSpPr/>
      </xdr:nvSpPr>
      <xdr:spPr>
        <a:xfrm>
          <a:off x="20383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166532</xdr:rowOff>
    </xdr:from>
    <xdr:ext cx="378565"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20245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 xmlns:a16="http://schemas.microsoft.com/office/drawing/2014/main" id="{00000000-0008-0000-06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10196</xdr:rowOff>
    </xdr:from>
    <xdr:to>
      <xdr:col>102</xdr:col>
      <xdr:colOff>165100</xdr:colOff>
      <xdr:row>38</xdr:row>
      <xdr:rowOff>111796</xdr:rowOff>
    </xdr:to>
    <xdr:sp macro="" textlink="">
      <xdr:nvSpPr>
        <xdr:cNvPr id="749" name="フローチャート: 判断 748">
          <a:extLst>
            <a:ext uri="{FF2B5EF4-FFF2-40B4-BE49-F238E27FC236}">
              <a16:creationId xmlns="" xmlns:a16="http://schemas.microsoft.com/office/drawing/2014/main" id="{00000000-0008-0000-0600-0000ED020000}"/>
            </a:ext>
          </a:extLst>
        </xdr:cNvPr>
        <xdr:cNvSpPr/>
      </xdr:nvSpPr>
      <xdr:spPr>
        <a:xfrm>
          <a:off x="19494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128323</xdr:rowOff>
    </xdr:from>
    <xdr:ext cx="378565"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19356017" y="6300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16401</xdr:rowOff>
    </xdr:from>
    <xdr:to>
      <xdr:col>98</xdr:col>
      <xdr:colOff>38100</xdr:colOff>
      <xdr:row>39</xdr:row>
      <xdr:rowOff>118001</xdr:rowOff>
    </xdr:to>
    <xdr:sp macro="" textlink="">
      <xdr:nvSpPr>
        <xdr:cNvPr id="751" name="フローチャート: 判断 750">
          <a:extLst>
            <a:ext uri="{FF2B5EF4-FFF2-40B4-BE49-F238E27FC236}">
              <a16:creationId xmlns="" xmlns:a16="http://schemas.microsoft.com/office/drawing/2014/main" id="{00000000-0008-0000-0600-0000EF020000}"/>
            </a:ext>
          </a:extLst>
        </xdr:cNvPr>
        <xdr:cNvSpPr/>
      </xdr:nvSpPr>
      <xdr:spPr>
        <a:xfrm>
          <a:off x="18605500" y="670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134528</xdr:rowOff>
    </xdr:from>
    <xdr:ext cx="313932"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18499333" y="6478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 xmlns:a16="http://schemas.microsoft.com/office/drawing/2014/main" id="{00000000-0008-0000-06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a:extLst>
            <a:ext uri="{FF2B5EF4-FFF2-40B4-BE49-F238E27FC236}">
              <a16:creationId xmlns="" xmlns:a16="http://schemas.microsoft.com/office/drawing/2014/main" id="{00000000-0008-0000-0600-0000F7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 xmlns:a16="http://schemas.microsoft.com/office/drawing/2014/main" id="{00000000-0008-0000-06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 xmlns:a16="http://schemas.microsoft.com/office/drawing/2014/main" id="{00000000-0008-0000-06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 xmlns:a16="http://schemas.microsoft.com/office/drawing/2014/main" id="{00000000-0008-0000-06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 xmlns:a16="http://schemas.microsoft.com/office/drawing/2014/main" id="{00000000-0008-0000-06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 xmlns:a16="http://schemas.microsoft.com/office/drawing/2014/main" id="{00000000-0008-0000-06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67828</xdr:rowOff>
    </xdr:from>
    <xdr:to>
      <xdr:col>116</xdr:col>
      <xdr:colOff>62864</xdr:colOff>
      <xdr:row>58</xdr:row>
      <xdr:rowOff>139700</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flipV="1">
          <a:off x="22159595" y="8640328"/>
          <a:ext cx="1269" cy="144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14505</xdr:rowOff>
    </xdr:from>
    <xdr:ext cx="534377" cy="259045"/>
    <xdr:sp macro="" textlink="">
      <xdr:nvSpPr>
        <xdr:cNvPr id="792" name="貸付金最大値テキスト">
          <a:extLst>
            <a:ext uri="{FF2B5EF4-FFF2-40B4-BE49-F238E27FC236}">
              <a16:creationId xmlns="" xmlns:a16="http://schemas.microsoft.com/office/drawing/2014/main" id="{00000000-0008-0000-0600-000018030000}"/>
            </a:ext>
          </a:extLst>
        </xdr:cNvPr>
        <xdr:cNvSpPr txBox="1"/>
      </xdr:nvSpPr>
      <xdr:spPr>
        <a:xfrm>
          <a:off x="22212300" y="84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67828</xdr:rowOff>
    </xdr:from>
    <xdr:to>
      <xdr:col>116</xdr:col>
      <xdr:colOff>152400</xdr:colOff>
      <xdr:row>50</xdr:row>
      <xdr:rowOff>67828</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a:off x="22072600" y="86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77384</xdr:rowOff>
    </xdr:from>
    <xdr:to>
      <xdr:col>116</xdr:col>
      <xdr:colOff>63500</xdr:colOff>
      <xdr:row>56</xdr:row>
      <xdr:rowOff>77704</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a:off x="21323300" y="9678584"/>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102303</xdr:rowOff>
    </xdr:from>
    <xdr:ext cx="469744" cy="259045"/>
    <xdr:sp macro="" textlink="">
      <xdr:nvSpPr>
        <xdr:cNvPr id="795" name="貸付金平均値テキスト">
          <a:extLst>
            <a:ext uri="{FF2B5EF4-FFF2-40B4-BE49-F238E27FC236}">
              <a16:creationId xmlns="" xmlns:a16="http://schemas.microsoft.com/office/drawing/2014/main" id="{00000000-0008-0000-0600-00001B030000}"/>
            </a:ext>
          </a:extLst>
        </xdr:cNvPr>
        <xdr:cNvSpPr txBox="1"/>
      </xdr:nvSpPr>
      <xdr:spPr>
        <a:xfrm>
          <a:off x="22212300" y="9874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123876</xdr:rowOff>
    </xdr:from>
    <xdr:to>
      <xdr:col>116</xdr:col>
      <xdr:colOff>114300</xdr:colOff>
      <xdr:row>58</xdr:row>
      <xdr:rowOff>54026</xdr:rowOff>
    </xdr:to>
    <xdr:sp macro="" textlink="">
      <xdr:nvSpPr>
        <xdr:cNvPr id="796" name="フローチャート: 判断 795">
          <a:extLst>
            <a:ext uri="{FF2B5EF4-FFF2-40B4-BE49-F238E27FC236}">
              <a16:creationId xmlns="" xmlns:a16="http://schemas.microsoft.com/office/drawing/2014/main" id="{00000000-0008-0000-0600-00001C030000}"/>
            </a:ext>
          </a:extLst>
        </xdr:cNvPr>
        <xdr:cNvSpPr/>
      </xdr:nvSpPr>
      <xdr:spPr>
        <a:xfrm>
          <a:off x="221107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77384</xdr:rowOff>
    </xdr:from>
    <xdr:to>
      <xdr:col>111</xdr:col>
      <xdr:colOff>177800</xdr:colOff>
      <xdr:row>56</xdr:row>
      <xdr:rowOff>80950</xdr:rowOff>
    </xdr:to>
    <xdr:cxnSp macro="">
      <xdr:nvCxnSpPr>
        <xdr:cNvPr id="797" name="直線コネクタ 796">
          <a:extLst>
            <a:ext uri="{FF2B5EF4-FFF2-40B4-BE49-F238E27FC236}">
              <a16:creationId xmlns="" xmlns:a16="http://schemas.microsoft.com/office/drawing/2014/main" id="{00000000-0008-0000-0600-00001D030000}"/>
            </a:ext>
          </a:extLst>
        </xdr:cNvPr>
        <xdr:cNvCxnSpPr/>
      </xdr:nvCxnSpPr>
      <xdr:spPr>
        <a:xfrm flipV="1">
          <a:off x="20434300" y="9678584"/>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119441</xdr:rowOff>
    </xdr:from>
    <xdr:to>
      <xdr:col>112</xdr:col>
      <xdr:colOff>38100</xdr:colOff>
      <xdr:row>58</xdr:row>
      <xdr:rowOff>49591</xdr:rowOff>
    </xdr:to>
    <xdr:sp macro="" textlink="">
      <xdr:nvSpPr>
        <xdr:cNvPr id="798" name="フローチャート: 判断 797">
          <a:extLst>
            <a:ext uri="{FF2B5EF4-FFF2-40B4-BE49-F238E27FC236}">
              <a16:creationId xmlns="" xmlns:a16="http://schemas.microsoft.com/office/drawing/2014/main" id="{00000000-0008-0000-0600-00001E030000}"/>
            </a:ext>
          </a:extLst>
        </xdr:cNvPr>
        <xdr:cNvSpPr/>
      </xdr:nvSpPr>
      <xdr:spPr>
        <a:xfrm>
          <a:off x="21272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40718</xdr:rowOff>
    </xdr:from>
    <xdr:ext cx="469744"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21088428" y="998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80950</xdr:rowOff>
    </xdr:from>
    <xdr:to>
      <xdr:col>107</xdr:col>
      <xdr:colOff>50800</xdr:colOff>
      <xdr:row>56</xdr:row>
      <xdr:rowOff>85248</xdr:rowOff>
    </xdr:to>
    <xdr:cxnSp macro="">
      <xdr:nvCxnSpPr>
        <xdr:cNvPr id="800" name="直線コネクタ 799">
          <a:extLst>
            <a:ext uri="{FF2B5EF4-FFF2-40B4-BE49-F238E27FC236}">
              <a16:creationId xmlns="" xmlns:a16="http://schemas.microsoft.com/office/drawing/2014/main" id="{00000000-0008-0000-0600-000020030000}"/>
            </a:ext>
          </a:extLst>
        </xdr:cNvPr>
        <xdr:cNvCxnSpPr/>
      </xdr:nvCxnSpPr>
      <xdr:spPr>
        <a:xfrm flipV="1">
          <a:off x="19545300" y="9682150"/>
          <a:ext cx="8890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109062</xdr:rowOff>
    </xdr:from>
    <xdr:to>
      <xdr:col>107</xdr:col>
      <xdr:colOff>101600</xdr:colOff>
      <xdr:row>58</xdr:row>
      <xdr:rowOff>39212</xdr:rowOff>
    </xdr:to>
    <xdr:sp macro="" textlink="">
      <xdr:nvSpPr>
        <xdr:cNvPr id="801" name="フローチャート: 判断 800">
          <a:extLst>
            <a:ext uri="{FF2B5EF4-FFF2-40B4-BE49-F238E27FC236}">
              <a16:creationId xmlns="" xmlns:a16="http://schemas.microsoft.com/office/drawing/2014/main" id="{00000000-0008-0000-0600-000021030000}"/>
            </a:ext>
          </a:extLst>
        </xdr:cNvPr>
        <xdr:cNvSpPr/>
      </xdr:nvSpPr>
      <xdr:spPr>
        <a:xfrm>
          <a:off x="20383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30339</xdr:rowOff>
    </xdr:from>
    <xdr:ext cx="469744" cy="259045"/>
    <xdr:sp macro="" textlink="">
      <xdr:nvSpPr>
        <xdr:cNvPr id="802" name="テキスト ボックス 801">
          <a:extLst>
            <a:ext uri="{FF2B5EF4-FFF2-40B4-BE49-F238E27FC236}">
              <a16:creationId xmlns="" xmlns:a16="http://schemas.microsoft.com/office/drawing/2014/main" id="{00000000-0008-0000-0600-000022030000}"/>
            </a:ext>
          </a:extLst>
        </xdr:cNvPr>
        <xdr:cNvSpPr txBox="1"/>
      </xdr:nvSpPr>
      <xdr:spPr>
        <a:xfrm>
          <a:off x="20199428" y="99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85248</xdr:rowOff>
    </xdr:from>
    <xdr:to>
      <xdr:col>102</xdr:col>
      <xdr:colOff>114300</xdr:colOff>
      <xdr:row>56</xdr:row>
      <xdr:rowOff>87762</xdr:rowOff>
    </xdr:to>
    <xdr:cxnSp macro="">
      <xdr:nvCxnSpPr>
        <xdr:cNvPr id="803" name="直線コネクタ 802">
          <a:extLst>
            <a:ext uri="{FF2B5EF4-FFF2-40B4-BE49-F238E27FC236}">
              <a16:creationId xmlns="" xmlns:a16="http://schemas.microsoft.com/office/drawing/2014/main" id="{00000000-0008-0000-0600-000023030000}"/>
            </a:ext>
          </a:extLst>
        </xdr:cNvPr>
        <xdr:cNvCxnSpPr/>
      </xdr:nvCxnSpPr>
      <xdr:spPr>
        <a:xfrm flipV="1">
          <a:off x="18656300" y="9686448"/>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64485</xdr:rowOff>
    </xdr:from>
    <xdr:to>
      <xdr:col>102</xdr:col>
      <xdr:colOff>165100</xdr:colOff>
      <xdr:row>57</xdr:row>
      <xdr:rowOff>166085</xdr:rowOff>
    </xdr:to>
    <xdr:sp macro="" textlink="">
      <xdr:nvSpPr>
        <xdr:cNvPr id="804" name="フローチャート: 判断 803">
          <a:extLst>
            <a:ext uri="{FF2B5EF4-FFF2-40B4-BE49-F238E27FC236}">
              <a16:creationId xmlns="" xmlns:a16="http://schemas.microsoft.com/office/drawing/2014/main" id="{00000000-0008-0000-0600-000024030000}"/>
            </a:ext>
          </a:extLst>
        </xdr:cNvPr>
        <xdr:cNvSpPr/>
      </xdr:nvSpPr>
      <xdr:spPr>
        <a:xfrm>
          <a:off x="19494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157212</xdr:rowOff>
    </xdr:from>
    <xdr:ext cx="469744"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19310428" y="992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65354</xdr:rowOff>
    </xdr:from>
    <xdr:to>
      <xdr:col>98</xdr:col>
      <xdr:colOff>38100</xdr:colOff>
      <xdr:row>56</xdr:row>
      <xdr:rowOff>166954</xdr:rowOff>
    </xdr:to>
    <xdr:sp macro="" textlink="">
      <xdr:nvSpPr>
        <xdr:cNvPr id="806" name="フローチャート: 判断 805">
          <a:extLst>
            <a:ext uri="{FF2B5EF4-FFF2-40B4-BE49-F238E27FC236}">
              <a16:creationId xmlns="" xmlns:a16="http://schemas.microsoft.com/office/drawing/2014/main" id="{00000000-0008-0000-0600-000026030000}"/>
            </a:ext>
          </a:extLst>
        </xdr:cNvPr>
        <xdr:cNvSpPr/>
      </xdr:nvSpPr>
      <xdr:spPr>
        <a:xfrm>
          <a:off x="18605500" y="966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158081</xdr:rowOff>
    </xdr:from>
    <xdr:ext cx="469744"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18421428" y="975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26904</xdr:rowOff>
    </xdr:from>
    <xdr:to>
      <xdr:col>116</xdr:col>
      <xdr:colOff>114300</xdr:colOff>
      <xdr:row>56</xdr:row>
      <xdr:rowOff>128504</xdr:rowOff>
    </xdr:to>
    <xdr:sp macro="" textlink="">
      <xdr:nvSpPr>
        <xdr:cNvPr id="813" name="楕円 812">
          <a:extLst>
            <a:ext uri="{FF2B5EF4-FFF2-40B4-BE49-F238E27FC236}">
              <a16:creationId xmlns="" xmlns:a16="http://schemas.microsoft.com/office/drawing/2014/main" id="{00000000-0008-0000-0600-00002D030000}"/>
            </a:ext>
          </a:extLst>
        </xdr:cNvPr>
        <xdr:cNvSpPr/>
      </xdr:nvSpPr>
      <xdr:spPr>
        <a:xfrm>
          <a:off x="22110700" y="962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49781</xdr:rowOff>
    </xdr:from>
    <xdr:ext cx="469744" cy="259045"/>
    <xdr:sp macro="" textlink="">
      <xdr:nvSpPr>
        <xdr:cNvPr id="814" name="貸付金該当値テキスト">
          <a:extLst>
            <a:ext uri="{FF2B5EF4-FFF2-40B4-BE49-F238E27FC236}">
              <a16:creationId xmlns="" xmlns:a16="http://schemas.microsoft.com/office/drawing/2014/main" id="{00000000-0008-0000-0600-00002E030000}"/>
            </a:ext>
          </a:extLst>
        </xdr:cNvPr>
        <xdr:cNvSpPr txBox="1"/>
      </xdr:nvSpPr>
      <xdr:spPr>
        <a:xfrm>
          <a:off x="22212300" y="94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26584</xdr:rowOff>
    </xdr:from>
    <xdr:to>
      <xdr:col>112</xdr:col>
      <xdr:colOff>38100</xdr:colOff>
      <xdr:row>56</xdr:row>
      <xdr:rowOff>128184</xdr:rowOff>
    </xdr:to>
    <xdr:sp macro="" textlink="">
      <xdr:nvSpPr>
        <xdr:cNvPr id="815" name="楕円 814">
          <a:extLst>
            <a:ext uri="{FF2B5EF4-FFF2-40B4-BE49-F238E27FC236}">
              <a16:creationId xmlns="" xmlns:a16="http://schemas.microsoft.com/office/drawing/2014/main" id="{00000000-0008-0000-0600-00002F030000}"/>
            </a:ext>
          </a:extLst>
        </xdr:cNvPr>
        <xdr:cNvSpPr/>
      </xdr:nvSpPr>
      <xdr:spPr>
        <a:xfrm>
          <a:off x="21272500" y="962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144711</xdr:rowOff>
    </xdr:from>
    <xdr:ext cx="469744"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21088428" y="940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30150</xdr:rowOff>
    </xdr:from>
    <xdr:to>
      <xdr:col>107</xdr:col>
      <xdr:colOff>101600</xdr:colOff>
      <xdr:row>56</xdr:row>
      <xdr:rowOff>131750</xdr:rowOff>
    </xdr:to>
    <xdr:sp macro="" textlink="">
      <xdr:nvSpPr>
        <xdr:cNvPr id="817" name="楕円 816">
          <a:extLst>
            <a:ext uri="{FF2B5EF4-FFF2-40B4-BE49-F238E27FC236}">
              <a16:creationId xmlns="" xmlns:a16="http://schemas.microsoft.com/office/drawing/2014/main" id="{00000000-0008-0000-0600-000031030000}"/>
            </a:ext>
          </a:extLst>
        </xdr:cNvPr>
        <xdr:cNvSpPr/>
      </xdr:nvSpPr>
      <xdr:spPr>
        <a:xfrm>
          <a:off x="20383500" y="96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148277</xdr:rowOff>
    </xdr:from>
    <xdr:ext cx="469744"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20199428" y="940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34448</xdr:rowOff>
    </xdr:from>
    <xdr:to>
      <xdr:col>102</xdr:col>
      <xdr:colOff>165100</xdr:colOff>
      <xdr:row>56</xdr:row>
      <xdr:rowOff>136048</xdr:rowOff>
    </xdr:to>
    <xdr:sp macro="" textlink="">
      <xdr:nvSpPr>
        <xdr:cNvPr id="819" name="楕円 818">
          <a:extLst>
            <a:ext uri="{FF2B5EF4-FFF2-40B4-BE49-F238E27FC236}">
              <a16:creationId xmlns="" xmlns:a16="http://schemas.microsoft.com/office/drawing/2014/main" id="{00000000-0008-0000-0600-000033030000}"/>
            </a:ext>
          </a:extLst>
        </xdr:cNvPr>
        <xdr:cNvSpPr/>
      </xdr:nvSpPr>
      <xdr:spPr>
        <a:xfrm>
          <a:off x="19494500" y="963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152575</xdr:rowOff>
    </xdr:from>
    <xdr:ext cx="469744" cy="259045"/>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19310428" y="941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36962</xdr:rowOff>
    </xdr:from>
    <xdr:to>
      <xdr:col>98</xdr:col>
      <xdr:colOff>38100</xdr:colOff>
      <xdr:row>56</xdr:row>
      <xdr:rowOff>138562</xdr:rowOff>
    </xdr:to>
    <xdr:sp macro="" textlink="">
      <xdr:nvSpPr>
        <xdr:cNvPr id="821" name="楕円 820">
          <a:extLst>
            <a:ext uri="{FF2B5EF4-FFF2-40B4-BE49-F238E27FC236}">
              <a16:creationId xmlns="" xmlns:a16="http://schemas.microsoft.com/office/drawing/2014/main" id="{00000000-0008-0000-0600-000035030000}"/>
            </a:ext>
          </a:extLst>
        </xdr:cNvPr>
        <xdr:cNvSpPr/>
      </xdr:nvSpPr>
      <xdr:spPr>
        <a:xfrm>
          <a:off x="18605500" y="963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155089</xdr:rowOff>
    </xdr:from>
    <xdr:ext cx="469744" cy="259045"/>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18421428" y="941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44740</xdr:rowOff>
    </xdr:from>
    <xdr:to>
      <xdr:col>116</xdr:col>
      <xdr:colOff>62864</xdr:colOff>
      <xdr:row>78</xdr:row>
      <xdr:rowOff>9581</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flipV="1">
          <a:off x="22159595" y="12217690"/>
          <a:ext cx="1269" cy="116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13408</xdr:rowOff>
    </xdr:from>
    <xdr:ext cx="534377" cy="259045"/>
    <xdr:sp macro="" textlink="">
      <xdr:nvSpPr>
        <xdr:cNvPr id="846" name="繰出金最小値テキスト">
          <a:extLst>
            <a:ext uri="{FF2B5EF4-FFF2-40B4-BE49-F238E27FC236}">
              <a16:creationId xmlns="" xmlns:a16="http://schemas.microsoft.com/office/drawing/2014/main" id="{00000000-0008-0000-0600-00004E030000}"/>
            </a:ext>
          </a:extLst>
        </xdr:cNvPr>
        <xdr:cNvSpPr txBox="1"/>
      </xdr:nvSpPr>
      <xdr:spPr>
        <a:xfrm>
          <a:off x="22212300" y="133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9581</xdr:rowOff>
    </xdr:from>
    <xdr:to>
      <xdr:col>116</xdr:col>
      <xdr:colOff>152400</xdr:colOff>
      <xdr:row>78</xdr:row>
      <xdr:rowOff>9581</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a:off x="22072600" y="1338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162867</xdr:rowOff>
    </xdr:from>
    <xdr:ext cx="534377" cy="259045"/>
    <xdr:sp macro="" textlink="">
      <xdr:nvSpPr>
        <xdr:cNvPr id="848" name="繰出金最大値テキスト">
          <a:extLst>
            <a:ext uri="{FF2B5EF4-FFF2-40B4-BE49-F238E27FC236}">
              <a16:creationId xmlns="" xmlns:a16="http://schemas.microsoft.com/office/drawing/2014/main" id="{00000000-0008-0000-0600-000050030000}"/>
            </a:ext>
          </a:extLst>
        </xdr:cNvPr>
        <xdr:cNvSpPr txBox="1"/>
      </xdr:nvSpPr>
      <xdr:spPr>
        <a:xfrm>
          <a:off x="22212300" y="11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44740</xdr:rowOff>
    </xdr:from>
    <xdr:to>
      <xdr:col>116</xdr:col>
      <xdr:colOff>152400</xdr:colOff>
      <xdr:row>71</xdr:row>
      <xdr:rowOff>44740</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22072600" y="1221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12187</xdr:rowOff>
    </xdr:from>
    <xdr:to>
      <xdr:col>116</xdr:col>
      <xdr:colOff>63500</xdr:colOff>
      <xdr:row>71</xdr:row>
      <xdr:rowOff>44740</xdr:rowOff>
    </xdr:to>
    <xdr:cxnSp macro="">
      <xdr:nvCxnSpPr>
        <xdr:cNvPr id="850" name="直線コネクタ 849">
          <a:extLst>
            <a:ext uri="{FF2B5EF4-FFF2-40B4-BE49-F238E27FC236}">
              <a16:creationId xmlns="" xmlns:a16="http://schemas.microsoft.com/office/drawing/2014/main" id="{00000000-0008-0000-0600-000052030000}"/>
            </a:ext>
          </a:extLst>
        </xdr:cNvPr>
        <xdr:cNvCxnSpPr/>
      </xdr:nvCxnSpPr>
      <xdr:spPr>
        <a:xfrm>
          <a:off x="21323300" y="12185137"/>
          <a:ext cx="838200" cy="3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143451</xdr:rowOff>
    </xdr:from>
    <xdr:ext cx="534377" cy="259045"/>
    <xdr:sp macro="" textlink="">
      <xdr:nvSpPr>
        <xdr:cNvPr id="851" name="繰出金平均値テキスト">
          <a:extLst>
            <a:ext uri="{FF2B5EF4-FFF2-40B4-BE49-F238E27FC236}">
              <a16:creationId xmlns="" xmlns:a16="http://schemas.microsoft.com/office/drawing/2014/main" id="{00000000-0008-0000-0600-000053030000}"/>
            </a:ext>
          </a:extLst>
        </xdr:cNvPr>
        <xdr:cNvSpPr txBox="1"/>
      </xdr:nvSpPr>
      <xdr:spPr>
        <a:xfrm>
          <a:off x="22212300" y="1283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52" name="フローチャート: 判断 851">
          <a:extLst>
            <a:ext uri="{FF2B5EF4-FFF2-40B4-BE49-F238E27FC236}">
              <a16:creationId xmlns="" xmlns:a16="http://schemas.microsoft.com/office/drawing/2014/main" id="{00000000-0008-0000-0600-000054030000}"/>
            </a:ext>
          </a:extLst>
        </xdr:cNvPr>
        <xdr:cNvSpPr/>
      </xdr:nvSpPr>
      <xdr:spPr>
        <a:xfrm>
          <a:off x="221107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123378</xdr:rowOff>
    </xdr:from>
    <xdr:to>
      <xdr:col>111</xdr:col>
      <xdr:colOff>177800</xdr:colOff>
      <xdr:row>71</xdr:row>
      <xdr:rowOff>12187</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a:off x="20434300" y="12124878"/>
          <a:ext cx="889000" cy="6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146690</xdr:rowOff>
    </xdr:from>
    <xdr:to>
      <xdr:col>112</xdr:col>
      <xdr:colOff>38100</xdr:colOff>
      <xdr:row>75</xdr:row>
      <xdr:rowOff>76840</xdr:rowOff>
    </xdr:to>
    <xdr:sp macro="" textlink="">
      <xdr:nvSpPr>
        <xdr:cNvPr id="854" name="フローチャート: 判断 853">
          <a:extLst>
            <a:ext uri="{FF2B5EF4-FFF2-40B4-BE49-F238E27FC236}">
              <a16:creationId xmlns="" xmlns:a16="http://schemas.microsoft.com/office/drawing/2014/main" id="{00000000-0008-0000-0600-000056030000}"/>
            </a:ext>
          </a:extLst>
        </xdr:cNvPr>
        <xdr:cNvSpPr/>
      </xdr:nvSpPr>
      <xdr:spPr>
        <a:xfrm>
          <a:off x="21272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67967</xdr:rowOff>
    </xdr:from>
    <xdr:ext cx="534377" cy="259045"/>
    <xdr:sp macro="" textlink="">
      <xdr:nvSpPr>
        <xdr:cNvPr id="855" name="テキスト ボックス 854">
          <a:extLst>
            <a:ext uri="{FF2B5EF4-FFF2-40B4-BE49-F238E27FC236}">
              <a16:creationId xmlns="" xmlns:a16="http://schemas.microsoft.com/office/drawing/2014/main" id="{00000000-0008-0000-0600-000057030000}"/>
            </a:ext>
          </a:extLst>
        </xdr:cNvPr>
        <xdr:cNvSpPr txBox="1"/>
      </xdr:nvSpPr>
      <xdr:spPr>
        <a:xfrm>
          <a:off x="21056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123378</xdr:rowOff>
    </xdr:from>
    <xdr:to>
      <xdr:col>107</xdr:col>
      <xdr:colOff>50800</xdr:colOff>
      <xdr:row>71</xdr:row>
      <xdr:rowOff>142077</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flipV="1">
          <a:off x="19545300" y="12124878"/>
          <a:ext cx="889000" cy="19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138735</xdr:rowOff>
    </xdr:from>
    <xdr:to>
      <xdr:col>107</xdr:col>
      <xdr:colOff>101600</xdr:colOff>
      <xdr:row>75</xdr:row>
      <xdr:rowOff>68885</xdr:rowOff>
    </xdr:to>
    <xdr:sp macro="" textlink="">
      <xdr:nvSpPr>
        <xdr:cNvPr id="857" name="フローチャート: 判断 856">
          <a:extLst>
            <a:ext uri="{FF2B5EF4-FFF2-40B4-BE49-F238E27FC236}">
              <a16:creationId xmlns="" xmlns:a16="http://schemas.microsoft.com/office/drawing/2014/main" id="{00000000-0008-0000-0600-000059030000}"/>
            </a:ext>
          </a:extLst>
        </xdr:cNvPr>
        <xdr:cNvSpPr/>
      </xdr:nvSpPr>
      <xdr:spPr>
        <a:xfrm>
          <a:off x="20383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60012</xdr:rowOff>
    </xdr:from>
    <xdr:ext cx="534377"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20167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142077</xdr:rowOff>
    </xdr:from>
    <xdr:to>
      <xdr:col>102</xdr:col>
      <xdr:colOff>114300</xdr:colOff>
      <xdr:row>72</xdr:row>
      <xdr:rowOff>108062</xdr:rowOff>
    </xdr:to>
    <xdr:cxnSp macro="">
      <xdr:nvCxnSpPr>
        <xdr:cNvPr id="859" name="直線コネクタ 858">
          <a:extLst>
            <a:ext uri="{FF2B5EF4-FFF2-40B4-BE49-F238E27FC236}">
              <a16:creationId xmlns="" xmlns:a16="http://schemas.microsoft.com/office/drawing/2014/main" id="{00000000-0008-0000-0600-00005B030000}"/>
            </a:ext>
          </a:extLst>
        </xdr:cNvPr>
        <xdr:cNvCxnSpPr/>
      </xdr:nvCxnSpPr>
      <xdr:spPr>
        <a:xfrm flipV="1">
          <a:off x="18656300" y="12315027"/>
          <a:ext cx="889000" cy="13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136495</xdr:rowOff>
    </xdr:from>
    <xdr:to>
      <xdr:col>102</xdr:col>
      <xdr:colOff>165100</xdr:colOff>
      <xdr:row>75</xdr:row>
      <xdr:rowOff>66645</xdr:rowOff>
    </xdr:to>
    <xdr:sp macro="" textlink="">
      <xdr:nvSpPr>
        <xdr:cNvPr id="860" name="フローチャート: 判断 859">
          <a:extLst>
            <a:ext uri="{FF2B5EF4-FFF2-40B4-BE49-F238E27FC236}">
              <a16:creationId xmlns="" xmlns:a16="http://schemas.microsoft.com/office/drawing/2014/main" id="{00000000-0008-0000-0600-00005C030000}"/>
            </a:ext>
          </a:extLst>
        </xdr:cNvPr>
        <xdr:cNvSpPr/>
      </xdr:nvSpPr>
      <xdr:spPr>
        <a:xfrm>
          <a:off x="19494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57772</xdr:rowOff>
    </xdr:from>
    <xdr:ext cx="534377"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19278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122916</xdr:rowOff>
    </xdr:from>
    <xdr:to>
      <xdr:col>98</xdr:col>
      <xdr:colOff>38100</xdr:colOff>
      <xdr:row>74</xdr:row>
      <xdr:rowOff>53066</xdr:rowOff>
    </xdr:to>
    <xdr:sp macro="" textlink="">
      <xdr:nvSpPr>
        <xdr:cNvPr id="862" name="フローチャート: 判断 861">
          <a:extLst>
            <a:ext uri="{FF2B5EF4-FFF2-40B4-BE49-F238E27FC236}">
              <a16:creationId xmlns="" xmlns:a16="http://schemas.microsoft.com/office/drawing/2014/main" id="{00000000-0008-0000-0600-00005E030000}"/>
            </a:ext>
          </a:extLst>
        </xdr:cNvPr>
        <xdr:cNvSpPr/>
      </xdr:nvSpPr>
      <xdr:spPr>
        <a:xfrm>
          <a:off x="18605500" y="1263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44193</xdr:rowOff>
    </xdr:from>
    <xdr:ext cx="534377"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18389111" y="127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165390</xdr:rowOff>
    </xdr:from>
    <xdr:to>
      <xdr:col>116</xdr:col>
      <xdr:colOff>114300</xdr:colOff>
      <xdr:row>71</xdr:row>
      <xdr:rowOff>95540</xdr:rowOff>
    </xdr:to>
    <xdr:sp macro="" textlink="">
      <xdr:nvSpPr>
        <xdr:cNvPr id="869" name="楕円 868">
          <a:extLst>
            <a:ext uri="{FF2B5EF4-FFF2-40B4-BE49-F238E27FC236}">
              <a16:creationId xmlns="" xmlns:a16="http://schemas.microsoft.com/office/drawing/2014/main" id="{00000000-0008-0000-0600-000065030000}"/>
            </a:ext>
          </a:extLst>
        </xdr:cNvPr>
        <xdr:cNvSpPr/>
      </xdr:nvSpPr>
      <xdr:spPr>
        <a:xfrm>
          <a:off x="22110700" y="1216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118417</xdr:rowOff>
    </xdr:from>
    <xdr:ext cx="534377" cy="259045"/>
    <xdr:sp macro="" textlink="">
      <xdr:nvSpPr>
        <xdr:cNvPr id="870" name="繰出金該当値テキスト">
          <a:extLst>
            <a:ext uri="{FF2B5EF4-FFF2-40B4-BE49-F238E27FC236}">
              <a16:creationId xmlns="" xmlns:a16="http://schemas.microsoft.com/office/drawing/2014/main" id="{00000000-0008-0000-0600-000066030000}"/>
            </a:ext>
          </a:extLst>
        </xdr:cNvPr>
        <xdr:cNvSpPr txBox="1"/>
      </xdr:nvSpPr>
      <xdr:spPr>
        <a:xfrm>
          <a:off x="22212300" y="1211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132837</xdr:rowOff>
    </xdr:from>
    <xdr:to>
      <xdr:col>112</xdr:col>
      <xdr:colOff>38100</xdr:colOff>
      <xdr:row>71</xdr:row>
      <xdr:rowOff>62987</xdr:rowOff>
    </xdr:to>
    <xdr:sp macro="" textlink="">
      <xdr:nvSpPr>
        <xdr:cNvPr id="871" name="楕円 870">
          <a:extLst>
            <a:ext uri="{FF2B5EF4-FFF2-40B4-BE49-F238E27FC236}">
              <a16:creationId xmlns="" xmlns:a16="http://schemas.microsoft.com/office/drawing/2014/main" id="{00000000-0008-0000-0600-000067030000}"/>
            </a:ext>
          </a:extLst>
        </xdr:cNvPr>
        <xdr:cNvSpPr/>
      </xdr:nvSpPr>
      <xdr:spPr>
        <a:xfrm>
          <a:off x="21272500" y="1213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79514</xdr:rowOff>
    </xdr:from>
    <xdr:ext cx="534377"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21056111" y="1190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72578</xdr:rowOff>
    </xdr:from>
    <xdr:to>
      <xdr:col>107</xdr:col>
      <xdr:colOff>101600</xdr:colOff>
      <xdr:row>71</xdr:row>
      <xdr:rowOff>2728</xdr:rowOff>
    </xdr:to>
    <xdr:sp macro="" textlink="">
      <xdr:nvSpPr>
        <xdr:cNvPr id="873" name="楕円 872">
          <a:extLst>
            <a:ext uri="{FF2B5EF4-FFF2-40B4-BE49-F238E27FC236}">
              <a16:creationId xmlns="" xmlns:a16="http://schemas.microsoft.com/office/drawing/2014/main" id="{00000000-0008-0000-0600-000069030000}"/>
            </a:ext>
          </a:extLst>
        </xdr:cNvPr>
        <xdr:cNvSpPr/>
      </xdr:nvSpPr>
      <xdr:spPr>
        <a:xfrm>
          <a:off x="20383500" y="1207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19255</xdr:rowOff>
    </xdr:from>
    <xdr:ext cx="534377"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20167111" y="1184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91277</xdr:rowOff>
    </xdr:from>
    <xdr:to>
      <xdr:col>102</xdr:col>
      <xdr:colOff>165100</xdr:colOff>
      <xdr:row>72</xdr:row>
      <xdr:rowOff>21427</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19494500" y="1226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37954</xdr:rowOff>
    </xdr:from>
    <xdr:ext cx="534377"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19278111" y="1203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57262</xdr:rowOff>
    </xdr:from>
    <xdr:to>
      <xdr:col>98</xdr:col>
      <xdr:colOff>38100</xdr:colOff>
      <xdr:row>72</xdr:row>
      <xdr:rowOff>158862</xdr:rowOff>
    </xdr:to>
    <xdr:sp macro="" textlink="">
      <xdr:nvSpPr>
        <xdr:cNvPr id="877" name="楕円 876">
          <a:extLst>
            <a:ext uri="{FF2B5EF4-FFF2-40B4-BE49-F238E27FC236}">
              <a16:creationId xmlns="" xmlns:a16="http://schemas.microsoft.com/office/drawing/2014/main" id="{00000000-0008-0000-0600-00006D030000}"/>
            </a:ext>
          </a:extLst>
        </xdr:cNvPr>
        <xdr:cNvSpPr/>
      </xdr:nvSpPr>
      <xdr:spPr>
        <a:xfrm>
          <a:off x="18605500" y="1240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3939</xdr:rowOff>
    </xdr:from>
    <xdr:ext cx="534377"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18389111" y="1217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歳出決算額は、住民一人当たり</a:t>
          </a:r>
          <a:r>
            <a:rPr kumimoji="1" lang="en-US" altLang="ja-JP" sz="1200">
              <a:latin typeface="ＭＳ Ｐゴシック" panose="020B0600070205080204" pitchFamily="50" charset="-128"/>
              <a:ea typeface="ＭＳ Ｐゴシック" panose="020B0600070205080204" pitchFamily="50" charset="-128"/>
            </a:rPr>
            <a:t>333,036</a:t>
          </a:r>
          <a:r>
            <a:rPr kumimoji="1" lang="ja-JP" altLang="en-US" sz="12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200">
              <a:latin typeface="ＭＳ Ｐゴシック" panose="020B0600070205080204" pitchFamily="50" charset="-128"/>
              <a:ea typeface="ＭＳ Ｐゴシック" panose="020B0600070205080204" pitchFamily="50" charset="-128"/>
            </a:rPr>
            <a:t>73,876</a:t>
          </a:r>
          <a:r>
            <a:rPr kumimoji="1" lang="ja-JP" altLang="en-US" sz="1200">
              <a:latin typeface="ＭＳ Ｐゴシック" panose="020B0600070205080204" pitchFamily="50" charset="-128"/>
              <a:ea typeface="ＭＳ Ｐゴシック" panose="020B0600070205080204" pitchFamily="50" charset="-128"/>
            </a:rPr>
            <a:t>円となっており、平成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70,000</a:t>
          </a:r>
          <a:r>
            <a:rPr kumimoji="1" lang="ja-JP" altLang="en-US" sz="1200">
              <a:latin typeface="ＭＳ Ｐゴシック" panose="020B0600070205080204" pitchFamily="50" charset="-128"/>
              <a:ea typeface="ＭＳ Ｐゴシック" panose="020B0600070205080204" pitchFamily="50" charset="-128"/>
            </a:rPr>
            <a:t>円程度で推移してきており、類似団体平均と比べて高い水準にある。本市では職員数が多いことが主な要因で人件費が高くなっている。起伏に富んだ地形的特性により消防署が多いことなどから類似団体並みまで押し下げることは困難であるが、財政の硬直化を避けるため、「行政経営戦略プラン」に掲げる民間委託の推進等によりコスト削減を引き続き目指していく。</a:t>
          </a:r>
        </a:p>
        <a:p>
          <a:r>
            <a:rPr kumimoji="1" lang="ja-JP" altLang="en-US" sz="1200">
              <a:latin typeface="ＭＳ Ｐゴシック" panose="020B0600070205080204" pitchFamily="50" charset="-128"/>
              <a:ea typeface="ＭＳ Ｐゴシック" panose="020B0600070205080204" pitchFamily="50" charset="-128"/>
            </a:rPr>
            <a:t>　普通建設事業費は前年度決算と比較すると住民一人当たり</a:t>
          </a:r>
          <a:r>
            <a:rPr kumimoji="1" lang="en-US" altLang="ja-JP" sz="1200">
              <a:latin typeface="ＭＳ Ｐゴシック" panose="020B0600070205080204" pitchFamily="50" charset="-128"/>
              <a:ea typeface="ＭＳ Ｐゴシック" panose="020B0600070205080204" pitchFamily="50" charset="-128"/>
            </a:rPr>
            <a:t>12,372</a:t>
          </a:r>
          <a:r>
            <a:rPr kumimoji="1" lang="ja-JP" altLang="en-US" sz="1200">
              <a:latin typeface="ＭＳ Ｐゴシック" panose="020B0600070205080204" pitchFamily="50" charset="-128"/>
              <a:ea typeface="ＭＳ Ｐゴシック" panose="020B0600070205080204" pitchFamily="50" charset="-128"/>
            </a:rPr>
            <a:t>円減となっている。これは、前年度に鎌倉芸術館大規模改修事業が完了したことに伴う減などによるものである。</a:t>
          </a:r>
        </a:p>
        <a:p>
          <a:r>
            <a:rPr kumimoji="1" lang="ja-JP" altLang="en-US" sz="1200">
              <a:latin typeface="ＭＳ Ｐゴシック" panose="020B0600070205080204" pitchFamily="50" charset="-128"/>
              <a:ea typeface="ＭＳ Ｐゴシック" panose="020B0600070205080204" pitchFamily="50" charset="-128"/>
            </a:rPr>
            <a:t>　扶助費は前年度決算と比較すると住民一人当たり</a:t>
          </a:r>
          <a:r>
            <a:rPr kumimoji="1" lang="en-US" altLang="ja-JP" sz="1200">
              <a:latin typeface="ＭＳ Ｐゴシック" panose="020B0600070205080204" pitchFamily="50" charset="-128"/>
              <a:ea typeface="ＭＳ Ｐゴシック" panose="020B0600070205080204" pitchFamily="50" charset="-128"/>
            </a:rPr>
            <a:t>1,269</a:t>
          </a:r>
          <a:r>
            <a:rPr kumimoji="1" lang="ja-JP" altLang="en-US" sz="1200">
              <a:latin typeface="ＭＳ Ｐゴシック" panose="020B0600070205080204" pitchFamily="50" charset="-128"/>
              <a:ea typeface="ＭＳ Ｐゴシック" panose="020B0600070205080204" pitchFamily="50" charset="-128"/>
            </a:rPr>
            <a:t>円増となっている。これは、特定教育・保育施設支援事業などの増によるものである。</a:t>
          </a:r>
        </a:p>
        <a:p>
          <a:r>
            <a:rPr kumimoji="1" lang="ja-JP" altLang="en-US" sz="1200">
              <a:latin typeface="ＭＳ Ｐゴシック" panose="020B0600070205080204" pitchFamily="50" charset="-128"/>
              <a:ea typeface="ＭＳ Ｐゴシック" panose="020B0600070205080204" pitchFamily="50" charset="-128"/>
            </a:rPr>
            <a:t>　繰出金は前年度決算と比較すると住民一人当たり</a:t>
          </a:r>
          <a:r>
            <a:rPr kumimoji="1" lang="en-US" altLang="ja-JP" sz="1200">
              <a:latin typeface="ＭＳ Ｐゴシック" panose="020B0600070205080204" pitchFamily="50" charset="-128"/>
              <a:ea typeface="ＭＳ Ｐゴシック" panose="020B0600070205080204" pitchFamily="50" charset="-128"/>
            </a:rPr>
            <a:t>712</a:t>
          </a:r>
          <a:r>
            <a:rPr kumimoji="1" lang="ja-JP" altLang="en-US" sz="1200">
              <a:latin typeface="ＭＳ Ｐゴシック" panose="020B0600070205080204" pitchFamily="50" charset="-128"/>
              <a:ea typeface="ＭＳ Ｐゴシック" panose="020B0600070205080204" pitchFamily="50" charset="-128"/>
            </a:rPr>
            <a:t>円減となっている。これは、公営企業会計への移行による打ち切り決算のため、下水道事業特別会計の建設費及び事務費に対する繰出金の減少によるものである。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神奈川県鎌倉市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176,369
174,964
39.67
60,676,625
58,737,162
1,662,654
36,038,682
38,060,234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101600</xdr:rowOff>
    </xdr:from>
    <xdr:to>
      <xdr:col>24</xdr:col>
      <xdr:colOff>62865</xdr:colOff>
      <xdr:row>39</xdr:row>
      <xdr:rowOff>90170</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245100"/>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48277</xdr:rowOff>
    </xdr:from>
    <xdr:ext cx="469744"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0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101600</xdr:rowOff>
    </xdr:from>
    <xdr:to>
      <xdr:col>24</xdr:col>
      <xdr:colOff>152400</xdr:colOff>
      <xdr:row>30</xdr:row>
      <xdr:rowOff>101600</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24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87630</xdr:rowOff>
    </xdr:from>
    <xdr:to>
      <xdr:col>24</xdr:col>
      <xdr:colOff>63500</xdr:colOff>
      <xdr:row>32</xdr:row>
      <xdr:rowOff>166370</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flipV="1">
          <a:off x="3797300" y="5574030"/>
          <a:ext cx="8382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157497</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5986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7620</xdr:rowOff>
    </xdr:from>
    <xdr:to>
      <xdr:col>24</xdr:col>
      <xdr:colOff>114300</xdr:colOff>
      <xdr:row>35</xdr:row>
      <xdr:rowOff>109220</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133350</xdr:rowOff>
    </xdr:from>
    <xdr:to>
      <xdr:col>19</xdr:col>
      <xdr:colOff>177800</xdr:colOff>
      <xdr:row>32</xdr:row>
      <xdr:rowOff>166370</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a:off x="2908300" y="561975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40657</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91440</xdr:rowOff>
    </xdr:from>
    <xdr:to>
      <xdr:col>15</xdr:col>
      <xdr:colOff>50800</xdr:colOff>
      <xdr:row>32</xdr:row>
      <xdr:rowOff>133350</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a:off x="2019300" y="540639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30497</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91440</xdr:rowOff>
    </xdr:from>
    <xdr:to>
      <xdr:col>10</xdr:col>
      <xdr:colOff>114300</xdr:colOff>
      <xdr:row>32</xdr:row>
      <xdr:rowOff>121920</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flipV="1">
          <a:off x="1130300" y="540639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73660</xdr:rowOff>
    </xdr:from>
    <xdr:to>
      <xdr:col>10</xdr:col>
      <xdr:colOff>165100</xdr:colOff>
      <xdr:row>34</xdr:row>
      <xdr:rowOff>3810</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166387</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97790</xdr:rowOff>
    </xdr:from>
    <xdr:to>
      <xdr:col>6</xdr:col>
      <xdr:colOff>38100</xdr:colOff>
      <xdr:row>31</xdr:row>
      <xdr:rowOff>27940</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52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44467</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501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36830</xdr:rowOff>
    </xdr:from>
    <xdr:to>
      <xdr:col>24</xdr:col>
      <xdr:colOff>114300</xdr:colOff>
      <xdr:row>32</xdr:row>
      <xdr:rowOff>138430</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552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59707</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53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115570</xdr:rowOff>
    </xdr:from>
    <xdr:to>
      <xdr:col>20</xdr:col>
      <xdr:colOff>38100</xdr:colOff>
      <xdr:row>33</xdr:row>
      <xdr:rowOff>45720</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56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62247</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53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82550</xdr:rowOff>
    </xdr:from>
    <xdr:to>
      <xdr:col>15</xdr:col>
      <xdr:colOff>101600</xdr:colOff>
      <xdr:row>33</xdr:row>
      <xdr:rowOff>12700</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55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29227</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53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40640</xdr:rowOff>
    </xdr:from>
    <xdr:to>
      <xdr:col>10</xdr:col>
      <xdr:colOff>165100</xdr:colOff>
      <xdr:row>31</xdr:row>
      <xdr:rowOff>142240</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53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158767</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513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71120</xdr:rowOff>
    </xdr:from>
    <xdr:to>
      <xdr:col>6</xdr:col>
      <xdr:colOff>38100</xdr:colOff>
      <xdr:row>33</xdr:row>
      <xdr:rowOff>1270</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55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163847</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 xmlns:a16="http://schemas.microsoft.com/office/drawing/2014/main" id="{00000000-0008-0000-07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33172</xdr:rowOff>
    </xdr:from>
    <xdr:to>
      <xdr:col>24</xdr:col>
      <xdr:colOff>62865</xdr:colOff>
      <xdr:row>58</xdr:row>
      <xdr:rowOff>59080</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flipV="1">
          <a:off x="4633595" y="8777122"/>
          <a:ext cx="1270" cy="1226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62907</xdr:rowOff>
    </xdr:from>
    <xdr:ext cx="534377" cy="259045"/>
    <xdr:sp macro="" textlink="">
      <xdr:nvSpPr>
        <xdr:cNvPr id="115" name="総務費最小値テキスト">
          <a:extLst>
            <a:ext uri="{FF2B5EF4-FFF2-40B4-BE49-F238E27FC236}">
              <a16:creationId xmlns="" xmlns:a16="http://schemas.microsoft.com/office/drawing/2014/main" id="{00000000-0008-0000-0700-000073000000}"/>
            </a:ext>
          </a:extLst>
        </xdr:cNvPr>
        <xdr:cNvSpPr txBox="1"/>
      </xdr:nvSpPr>
      <xdr:spPr>
        <a:xfrm>
          <a:off x="4686300" y="100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59080</xdr:rowOff>
    </xdr:from>
    <xdr:to>
      <xdr:col>24</xdr:col>
      <xdr:colOff>152400</xdr:colOff>
      <xdr:row>58</xdr:row>
      <xdr:rowOff>59080</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a:off x="4546600" y="1000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151299</xdr:rowOff>
    </xdr:from>
    <xdr:ext cx="534377" cy="259045"/>
    <xdr:sp macro="" textlink="">
      <xdr:nvSpPr>
        <xdr:cNvPr id="117" name="総務費最大値テキスト">
          <a:extLst>
            <a:ext uri="{FF2B5EF4-FFF2-40B4-BE49-F238E27FC236}">
              <a16:creationId xmlns="" xmlns:a16="http://schemas.microsoft.com/office/drawing/2014/main" id="{00000000-0008-0000-0700-000075000000}"/>
            </a:ext>
          </a:extLst>
        </xdr:cNvPr>
        <xdr:cNvSpPr txBox="1"/>
      </xdr:nvSpPr>
      <xdr:spPr>
        <a:xfrm>
          <a:off x="4686300" y="85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33172</xdr:rowOff>
    </xdr:from>
    <xdr:to>
      <xdr:col>24</xdr:col>
      <xdr:colOff>152400</xdr:colOff>
      <xdr:row>51</xdr:row>
      <xdr:rowOff>33172</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a:off x="4546600" y="877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11836</xdr:rowOff>
    </xdr:from>
    <xdr:to>
      <xdr:col>24</xdr:col>
      <xdr:colOff>63500</xdr:colOff>
      <xdr:row>55</xdr:row>
      <xdr:rowOff>52870</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flipV="1">
          <a:off x="3797300" y="9270136"/>
          <a:ext cx="838200" cy="21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24769</xdr:rowOff>
    </xdr:from>
    <xdr:ext cx="534377" cy="259045"/>
    <xdr:sp macro="" textlink="">
      <xdr:nvSpPr>
        <xdr:cNvPr id="120" name="総務費平均値テキスト">
          <a:extLst>
            <a:ext uri="{FF2B5EF4-FFF2-40B4-BE49-F238E27FC236}">
              <a16:creationId xmlns="" xmlns:a16="http://schemas.microsoft.com/office/drawing/2014/main" id="{00000000-0008-0000-0700-000078000000}"/>
            </a:ext>
          </a:extLst>
        </xdr:cNvPr>
        <xdr:cNvSpPr txBox="1"/>
      </xdr:nvSpPr>
      <xdr:spPr>
        <a:xfrm>
          <a:off x="4686300" y="9454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46342</xdr:rowOff>
    </xdr:from>
    <xdr:to>
      <xdr:col>24</xdr:col>
      <xdr:colOff>114300</xdr:colOff>
      <xdr:row>55</xdr:row>
      <xdr:rowOff>147942</xdr:rowOff>
    </xdr:to>
    <xdr:sp macro="" textlink="">
      <xdr:nvSpPr>
        <xdr:cNvPr id="121" name="フローチャート: 判断 120">
          <a:extLst>
            <a:ext uri="{FF2B5EF4-FFF2-40B4-BE49-F238E27FC236}">
              <a16:creationId xmlns="" xmlns:a16="http://schemas.microsoft.com/office/drawing/2014/main" id="{00000000-0008-0000-0700-000079000000}"/>
            </a:ext>
          </a:extLst>
        </xdr:cNvPr>
        <xdr:cNvSpPr/>
      </xdr:nvSpPr>
      <xdr:spPr>
        <a:xfrm>
          <a:off x="4584700" y="947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118897</xdr:rowOff>
    </xdr:from>
    <xdr:to>
      <xdr:col>19</xdr:col>
      <xdr:colOff>177800</xdr:colOff>
      <xdr:row>55</xdr:row>
      <xdr:rowOff>52870</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a:off x="2908300" y="9377197"/>
          <a:ext cx="889000" cy="10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34607</xdr:rowOff>
    </xdr:from>
    <xdr:to>
      <xdr:col>20</xdr:col>
      <xdr:colOff>38100</xdr:colOff>
      <xdr:row>54</xdr:row>
      <xdr:rowOff>136207</xdr:rowOff>
    </xdr:to>
    <xdr:sp macro="" textlink="">
      <xdr:nvSpPr>
        <xdr:cNvPr id="123" name="フローチャート: 判断 122">
          <a:extLst>
            <a:ext uri="{FF2B5EF4-FFF2-40B4-BE49-F238E27FC236}">
              <a16:creationId xmlns="" xmlns:a16="http://schemas.microsoft.com/office/drawing/2014/main" id="{00000000-0008-0000-0700-00007B000000}"/>
            </a:ext>
          </a:extLst>
        </xdr:cNvPr>
        <xdr:cNvSpPr/>
      </xdr:nvSpPr>
      <xdr:spPr>
        <a:xfrm>
          <a:off x="3746500" y="929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152734</xdr:rowOff>
    </xdr:from>
    <xdr:ext cx="534377" cy="259045"/>
    <xdr:sp macro="" textlink="">
      <xdr:nvSpPr>
        <xdr:cNvPr id="124" name="テキスト ボックス 123">
          <a:extLst>
            <a:ext uri="{FF2B5EF4-FFF2-40B4-BE49-F238E27FC236}">
              <a16:creationId xmlns="" xmlns:a16="http://schemas.microsoft.com/office/drawing/2014/main" id="{00000000-0008-0000-0700-00007C000000}"/>
            </a:ext>
          </a:extLst>
        </xdr:cNvPr>
        <xdr:cNvSpPr txBox="1"/>
      </xdr:nvSpPr>
      <xdr:spPr>
        <a:xfrm>
          <a:off x="3530111" y="906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112344</xdr:rowOff>
    </xdr:from>
    <xdr:to>
      <xdr:col>15</xdr:col>
      <xdr:colOff>50800</xdr:colOff>
      <xdr:row>54</xdr:row>
      <xdr:rowOff>118897</xdr:rowOff>
    </xdr:to>
    <xdr:cxnSp macro="">
      <xdr:nvCxnSpPr>
        <xdr:cNvPr id="125" name="直線コネクタ 124">
          <a:extLst>
            <a:ext uri="{FF2B5EF4-FFF2-40B4-BE49-F238E27FC236}">
              <a16:creationId xmlns="" xmlns:a16="http://schemas.microsoft.com/office/drawing/2014/main" id="{00000000-0008-0000-0700-00007D000000}"/>
            </a:ext>
          </a:extLst>
        </xdr:cNvPr>
        <xdr:cNvCxnSpPr/>
      </xdr:nvCxnSpPr>
      <xdr:spPr>
        <a:xfrm>
          <a:off x="2019300" y="9370644"/>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137134</xdr:rowOff>
    </xdr:from>
    <xdr:to>
      <xdr:col>15</xdr:col>
      <xdr:colOff>101600</xdr:colOff>
      <xdr:row>55</xdr:row>
      <xdr:rowOff>67284</xdr:rowOff>
    </xdr:to>
    <xdr:sp macro="" textlink="">
      <xdr:nvSpPr>
        <xdr:cNvPr id="126" name="フローチャート: 判断 125">
          <a:extLst>
            <a:ext uri="{FF2B5EF4-FFF2-40B4-BE49-F238E27FC236}">
              <a16:creationId xmlns="" xmlns:a16="http://schemas.microsoft.com/office/drawing/2014/main" id="{00000000-0008-0000-0700-00007E000000}"/>
            </a:ext>
          </a:extLst>
        </xdr:cNvPr>
        <xdr:cNvSpPr/>
      </xdr:nvSpPr>
      <xdr:spPr>
        <a:xfrm>
          <a:off x="2857500" y="939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58411</xdr:rowOff>
    </xdr:from>
    <xdr:ext cx="534377" cy="259045"/>
    <xdr:sp macro="" textlink="">
      <xdr:nvSpPr>
        <xdr:cNvPr id="127" name="テキスト ボックス 126">
          <a:extLst>
            <a:ext uri="{FF2B5EF4-FFF2-40B4-BE49-F238E27FC236}">
              <a16:creationId xmlns="" xmlns:a16="http://schemas.microsoft.com/office/drawing/2014/main" id="{00000000-0008-0000-0700-00007F000000}"/>
            </a:ext>
          </a:extLst>
        </xdr:cNvPr>
        <xdr:cNvSpPr txBox="1"/>
      </xdr:nvSpPr>
      <xdr:spPr>
        <a:xfrm>
          <a:off x="2641111" y="948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112344</xdr:rowOff>
    </xdr:from>
    <xdr:to>
      <xdr:col>10</xdr:col>
      <xdr:colOff>114300</xdr:colOff>
      <xdr:row>55</xdr:row>
      <xdr:rowOff>137528</xdr:rowOff>
    </xdr:to>
    <xdr:cxnSp macro="">
      <xdr:nvCxnSpPr>
        <xdr:cNvPr id="128" name="直線コネクタ 127">
          <a:extLst>
            <a:ext uri="{FF2B5EF4-FFF2-40B4-BE49-F238E27FC236}">
              <a16:creationId xmlns="" xmlns:a16="http://schemas.microsoft.com/office/drawing/2014/main" id="{00000000-0008-0000-0700-000080000000}"/>
            </a:ext>
          </a:extLst>
        </xdr:cNvPr>
        <xdr:cNvCxnSpPr/>
      </xdr:nvCxnSpPr>
      <xdr:spPr>
        <a:xfrm flipV="1">
          <a:off x="1130300" y="9370644"/>
          <a:ext cx="889000" cy="19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2032</xdr:rowOff>
    </xdr:from>
    <xdr:to>
      <xdr:col>10</xdr:col>
      <xdr:colOff>165100</xdr:colOff>
      <xdr:row>55</xdr:row>
      <xdr:rowOff>103632</xdr:rowOff>
    </xdr:to>
    <xdr:sp macro="" textlink="">
      <xdr:nvSpPr>
        <xdr:cNvPr id="129" name="フローチャート: 判断 128">
          <a:extLst>
            <a:ext uri="{FF2B5EF4-FFF2-40B4-BE49-F238E27FC236}">
              <a16:creationId xmlns="" xmlns:a16="http://schemas.microsoft.com/office/drawing/2014/main" id="{00000000-0008-0000-0700-000081000000}"/>
            </a:ext>
          </a:extLst>
        </xdr:cNvPr>
        <xdr:cNvSpPr/>
      </xdr:nvSpPr>
      <xdr:spPr>
        <a:xfrm>
          <a:off x="1968500" y="943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94759</xdr:rowOff>
    </xdr:from>
    <xdr:ext cx="534377"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1752111" y="952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54229</xdr:rowOff>
    </xdr:from>
    <xdr:to>
      <xdr:col>6</xdr:col>
      <xdr:colOff>38100</xdr:colOff>
      <xdr:row>56</xdr:row>
      <xdr:rowOff>155829</xdr:rowOff>
    </xdr:to>
    <xdr:sp macro="" textlink="">
      <xdr:nvSpPr>
        <xdr:cNvPr id="131" name="フローチャート: 判断 130">
          <a:extLst>
            <a:ext uri="{FF2B5EF4-FFF2-40B4-BE49-F238E27FC236}">
              <a16:creationId xmlns="" xmlns:a16="http://schemas.microsoft.com/office/drawing/2014/main" id="{00000000-0008-0000-0700-000083000000}"/>
            </a:ext>
          </a:extLst>
        </xdr:cNvPr>
        <xdr:cNvSpPr/>
      </xdr:nvSpPr>
      <xdr:spPr>
        <a:xfrm>
          <a:off x="1079500" y="965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146956</xdr:rowOff>
    </xdr:from>
    <xdr:ext cx="534377"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863111" y="974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132486</xdr:rowOff>
    </xdr:from>
    <xdr:to>
      <xdr:col>24</xdr:col>
      <xdr:colOff>114300</xdr:colOff>
      <xdr:row>54</xdr:row>
      <xdr:rowOff>62636</xdr:rowOff>
    </xdr:to>
    <xdr:sp macro="" textlink="">
      <xdr:nvSpPr>
        <xdr:cNvPr id="138" name="楕円 137">
          <a:extLst>
            <a:ext uri="{FF2B5EF4-FFF2-40B4-BE49-F238E27FC236}">
              <a16:creationId xmlns="" xmlns:a16="http://schemas.microsoft.com/office/drawing/2014/main" id="{00000000-0008-0000-0700-00008A000000}"/>
            </a:ext>
          </a:extLst>
        </xdr:cNvPr>
        <xdr:cNvSpPr/>
      </xdr:nvSpPr>
      <xdr:spPr>
        <a:xfrm>
          <a:off x="4584700" y="92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155363</xdr:rowOff>
    </xdr:from>
    <xdr:ext cx="534377" cy="259045"/>
    <xdr:sp macro="" textlink="">
      <xdr:nvSpPr>
        <xdr:cNvPr id="139" name="総務費該当値テキスト">
          <a:extLst>
            <a:ext uri="{FF2B5EF4-FFF2-40B4-BE49-F238E27FC236}">
              <a16:creationId xmlns="" xmlns:a16="http://schemas.microsoft.com/office/drawing/2014/main" id="{00000000-0008-0000-0700-00008B000000}"/>
            </a:ext>
          </a:extLst>
        </xdr:cNvPr>
        <xdr:cNvSpPr txBox="1"/>
      </xdr:nvSpPr>
      <xdr:spPr>
        <a:xfrm>
          <a:off x="4686300" y="907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2070</xdr:rowOff>
    </xdr:from>
    <xdr:to>
      <xdr:col>20</xdr:col>
      <xdr:colOff>38100</xdr:colOff>
      <xdr:row>55</xdr:row>
      <xdr:rowOff>103670</xdr:rowOff>
    </xdr:to>
    <xdr:sp macro="" textlink="">
      <xdr:nvSpPr>
        <xdr:cNvPr id="140" name="楕円 139">
          <a:extLst>
            <a:ext uri="{FF2B5EF4-FFF2-40B4-BE49-F238E27FC236}">
              <a16:creationId xmlns="" xmlns:a16="http://schemas.microsoft.com/office/drawing/2014/main" id="{00000000-0008-0000-0700-00008C000000}"/>
            </a:ext>
          </a:extLst>
        </xdr:cNvPr>
        <xdr:cNvSpPr/>
      </xdr:nvSpPr>
      <xdr:spPr>
        <a:xfrm>
          <a:off x="3746500" y="94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94797</xdr:rowOff>
    </xdr:from>
    <xdr:ext cx="534377" cy="259045"/>
    <xdr:sp macro="" textlink="">
      <xdr:nvSpPr>
        <xdr:cNvPr id="141" name="テキスト ボックス 140">
          <a:extLst>
            <a:ext uri="{FF2B5EF4-FFF2-40B4-BE49-F238E27FC236}">
              <a16:creationId xmlns="" xmlns:a16="http://schemas.microsoft.com/office/drawing/2014/main" id="{00000000-0008-0000-0700-00008D000000}"/>
            </a:ext>
          </a:extLst>
        </xdr:cNvPr>
        <xdr:cNvSpPr txBox="1"/>
      </xdr:nvSpPr>
      <xdr:spPr>
        <a:xfrm>
          <a:off x="3530111" y="952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68097</xdr:rowOff>
    </xdr:from>
    <xdr:to>
      <xdr:col>15</xdr:col>
      <xdr:colOff>101600</xdr:colOff>
      <xdr:row>54</xdr:row>
      <xdr:rowOff>169697</xdr:rowOff>
    </xdr:to>
    <xdr:sp macro="" textlink="">
      <xdr:nvSpPr>
        <xdr:cNvPr id="142" name="楕円 141">
          <a:extLst>
            <a:ext uri="{FF2B5EF4-FFF2-40B4-BE49-F238E27FC236}">
              <a16:creationId xmlns="" xmlns:a16="http://schemas.microsoft.com/office/drawing/2014/main" id="{00000000-0008-0000-0700-00008E000000}"/>
            </a:ext>
          </a:extLst>
        </xdr:cNvPr>
        <xdr:cNvSpPr/>
      </xdr:nvSpPr>
      <xdr:spPr>
        <a:xfrm>
          <a:off x="2857500" y="932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14774</xdr:rowOff>
    </xdr:from>
    <xdr:ext cx="534377"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2641111" y="910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61544</xdr:rowOff>
    </xdr:from>
    <xdr:to>
      <xdr:col>10</xdr:col>
      <xdr:colOff>165100</xdr:colOff>
      <xdr:row>54</xdr:row>
      <xdr:rowOff>163144</xdr:rowOff>
    </xdr:to>
    <xdr:sp macro="" textlink="">
      <xdr:nvSpPr>
        <xdr:cNvPr id="144" name="楕円 143">
          <a:extLst>
            <a:ext uri="{FF2B5EF4-FFF2-40B4-BE49-F238E27FC236}">
              <a16:creationId xmlns="" xmlns:a16="http://schemas.microsoft.com/office/drawing/2014/main" id="{00000000-0008-0000-0700-000090000000}"/>
            </a:ext>
          </a:extLst>
        </xdr:cNvPr>
        <xdr:cNvSpPr/>
      </xdr:nvSpPr>
      <xdr:spPr>
        <a:xfrm>
          <a:off x="1968500" y="931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8221</xdr:rowOff>
    </xdr:from>
    <xdr:ext cx="534377" cy="259045"/>
    <xdr:sp macro="" textlink="">
      <xdr:nvSpPr>
        <xdr:cNvPr id="145" name="テキスト ボックス 144">
          <a:extLst>
            <a:ext uri="{FF2B5EF4-FFF2-40B4-BE49-F238E27FC236}">
              <a16:creationId xmlns="" xmlns:a16="http://schemas.microsoft.com/office/drawing/2014/main" id="{00000000-0008-0000-0700-000091000000}"/>
            </a:ext>
          </a:extLst>
        </xdr:cNvPr>
        <xdr:cNvSpPr txBox="1"/>
      </xdr:nvSpPr>
      <xdr:spPr>
        <a:xfrm>
          <a:off x="1752111" y="909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86728</xdr:rowOff>
    </xdr:from>
    <xdr:to>
      <xdr:col>6</xdr:col>
      <xdr:colOff>38100</xdr:colOff>
      <xdr:row>56</xdr:row>
      <xdr:rowOff>16878</xdr:rowOff>
    </xdr:to>
    <xdr:sp macro="" textlink="">
      <xdr:nvSpPr>
        <xdr:cNvPr id="146" name="楕円 145">
          <a:extLst>
            <a:ext uri="{FF2B5EF4-FFF2-40B4-BE49-F238E27FC236}">
              <a16:creationId xmlns="" xmlns:a16="http://schemas.microsoft.com/office/drawing/2014/main" id="{00000000-0008-0000-0700-000092000000}"/>
            </a:ext>
          </a:extLst>
        </xdr:cNvPr>
        <xdr:cNvSpPr/>
      </xdr:nvSpPr>
      <xdr:spPr>
        <a:xfrm>
          <a:off x="1079500" y="951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33405</xdr:rowOff>
    </xdr:from>
    <xdr:ext cx="534377" cy="259045"/>
    <xdr:sp macro="" textlink="">
      <xdr:nvSpPr>
        <xdr:cNvPr id="147" name="テキスト ボックス 146">
          <a:extLst>
            <a:ext uri="{FF2B5EF4-FFF2-40B4-BE49-F238E27FC236}">
              <a16:creationId xmlns="" xmlns:a16="http://schemas.microsoft.com/office/drawing/2014/main" id="{00000000-0008-0000-0700-000093000000}"/>
            </a:ext>
          </a:extLst>
        </xdr:cNvPr>
        <xdr:cNvSpPr txBox="1"/>
      </xdr:nvSpPr>
      <xdr:spPr>
        <a:xfrm>
          <a:off x="863111" y="929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28296</xdr:rowOff>
    </xdr:from>
    <xdr:to>
      <xdr:col>24</xdr:col>
      <xdr:colOff>62865</xdr:colOff>
      <xdr:row>78</xdr:row>
      <xdr:rowOff>43819</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flipV="1">
          <a:off x="4633595" y="12201246"/>
          <a:ext cx="1270" cy="121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47646</xdr:rowOff>
    </xdr:from>
    <xdr:ext cx="599010" cy="259045"/>
    <xdr:sp macro="" textlink="">
      <xdr:nvSpPr>
        <xdr:cNvPr id="175" name="民生費最小値テキスト">
          <a:extLst>
            <a:ext uri="{FF2B5EF4-FFF2-40B4-BE49-F238E27FC236}">
              <a16:creationId xmlns="" xmlns:a16="http://schemas.microsoft.com/office/drawing/2014/main" id="{00000000-0008-0000-0700-0000AF000000}"/>
            </a:ext>
          </a:extLst>
        </xdr:cNvPr>
        <xdr:cNvSpPr txBox="1"/>
      </xdr:nvSpPr>
      <xdr:spPr>
        <a:xfrm>
          <a:off x="4686300" y="134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43819</xdr:rowOff>
    </xdr:from>
    <xdr:to>
      <xdr:col>24</xdr:col>
      <xdr:colOff>152400</xdr:colOff>
      <xdr:row>78</xdr:row>
      <xdr:rowOff>43819</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a:off x="4546600" y="1341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146423</xdr:rowOff>
    </xdr:from>
    <xdr:ext cx="599010" cy="259045"/>
    <xdr:sp macro="" textlink="">
      <xdr:nvSpPr>
        <xdr:cNvPr id="177" name="民生費最大値テキスト">
          <a:extLst>
            <a:ext uri="{FF2B5EF4-FFF2-40B4-BE49-F238E27FC236}">
              <a16:creationId xmlns="" xmlns:a16="http://schemas.microsoft.com/office/drawing/2014/main" id="{00000000-0008-0000-0700-0000B1000000}"/>
            </a:ext>
          </a:extLst>
        </xdr:cNvPr>
        <xdr:cNvSpPr txBox="1"/>
      </xdr:nvSpPr>
      <xdr:spPr>
        <a:xfrm>
          <a:off x="4686300" y="119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28296</xdr:rowOff>
    </xdr:from>
    <xdr:to>
      <xdr:col>24</xdr:col>
      <xdr:colOff>152400</xdr:colOff>
      <xdr:row>71</xdr:row>
      <xdr:rowOff>28296</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a:off x="4546600" y="1220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160634</xdr:rowOff>
    </xdr:from>
    <xdr:to>
      <xdr:col>24</xdr:col>
      <xdr:colOff>63500</xdr:colOff>
      <xdr:row>77</xdr:row>
      <xdr:rowOff>18041</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a:off x="3797300" y="13190834"/>
          <a:ext cx="838200" cy="2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71238</xdr:rowOff>
    </xdr:from>
    <xdr:ext cx="599010" cy="259045"/>
    <xdr:sp macro="" textlink="">
      <xdr:nvSpPr>
        <xdr:cNvPr id="180" name="民生費平均値テキスト">
          <a:extLst>
            <a:ext uri="{FF2B5EF4-FFF2-40B4-BE49-F238E27FC236}">
              <a16:creationId xmlns="" xmlns:a16="http://schemas.microsoft.com/office/drawing/2014/main" id="{00000000-0008-0000-0700-0000B4000000}"/>
            </a:ext>
          </a:extLst>
        </xdr:cNvPr>
        <xdr:cNvSpPr txBox="1"/>
      </xdr:nvSpPr>
      <xdr:spPr>
        <a:xfrm>
          <a:off x="4686300" y="12758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48361</xdr:rowOff>
    </xdr:from>
    <xdr:to>
      <xdr:col>24</xdr:col>
      <xdr:colOff>114300</xdr:colOff>
      <xdr:row>75</xdr:row>
      <xdr:rowOff>149961</xdr:rowOff>
    </xdr:to>
    <xdr:sp macro="" textlink="">
      <xdr:nvSpPr>
        <xdr:cNvPr id="181" name="フローチャート: 判断 180">
          <a:extLst>
            <a:ext uri="{FF2B5EF4-FFF2-40B4-BE49-F238E27FC236}">
              <a16:creationId xmlns="" xmlns:a16="http://schemas.microsoft.com/office/drawing/2014/main" id="{00000000-0008-0000-0700-0000B5000000}"/>
            </a:ext>
          </a:extLst>
        </xdr:cNvPr>
        <xdr:cNvSpPr/>
      </xdr:nvSpPr>
      <xdr:spPr>
        <a:xfrm>
          <a:off x="45847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150465</xdr:rowOff>
    </xdr:from>
    <xdr:to>
      <xdr:col>19</xdr:col>
      <xdr:colOff>177800</xdr:colOff>
      <xdr:row>76</xdr:row>
      <xdr:rowOff>160634</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a:off x="2908300" y="13180665"/>
          <a:ext cx="889000" cy="1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28125</xdr:rowOff>
    </xdr:from>
    <xdr:to>
      <xdr:col>20</xdr:col>
      <xdr:colOff>38100</xdr:colOff>
      <xdr:row>75</xdr:row>
      <xdr:rowOff>129725</xdr:rowOff>
    </xdr:to>
    <xdr:sp macro="" textlink="">
      <xdr:nvSpPr>
        <xdr:cNvPr id="183" name="フローチャート: 判断 182">
          <a:extLst>
            <a:ext uri="{FF2B5EF4-FFF2-40B4-BE49-F238E27FC236}">
              <a16:creationId xmlns="" xmlns:a16="http://schemas.microsoft.com/office/drawing/2014/main" id="{00000000-0008-0000-0700-0000B7000000}"/>
            </a:ext>
          </a:extLst>
        </xdr:cNvPr>
        <xdr:cNvSpPr/>
      </xdr:nvSpPr>
      <xdr:spPr>
        <a:xfrm>
          <a:off x="3746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146252</xdr:rowOff>
    </xdr:from>
    <xdr:ext cx="59901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3497795" y="1266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150465</xdr:rowOff>
    </xdr:from>
    <xdr:to>
      <xdr:col>15</xdr:col>
      <xdr:colOff>50800</xdr:colOff>
      <xdr:row>77</xdr:row>
      <xdr:rowOff>97986</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flipV="1">
          <a:off x="2019300" y="13180665"/>
          <a:ext cx="889000" cy="11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148630</xdr:rowOff>
    </xdr:from>
    <xdr:to>
      <xdr:col>15</xdr:col>
      <xdr:colOff>101600</xdr:colOff>
      <xdr:row>75</xdr:row>
      <xdr:rowOff>78780</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2857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95307</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2608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97986</xdr:rowOff>
    </xdr:from>
    <xdr:to>
      <xdr:col>10</xdr:col>
      <xdr:colOff>114300</xdr:colOff>
      <xdr:row>77</xdr:row>
      <xdr:rowOff>168591</xdr:rowOff>
    </xdr:to>
    <xdr:cxnSp macro="">
      <xdr:nvCxnSpPr>
        <xdr:cNvPr id="188" name="直線コネクタ 187">
          <a:extLst>
            <a:ext uri="{FF2B5EF4-FFF2-40B4-BE49-F238E27FC236}">
              <a16:creationId xmlns="" xmlns:a16="http://schemas.microsoft.com/office/drawing/2014/main" id="{00000000-0008-0000-0700-0000BC000000}"/>
            </a:ext>
          </a:extLst>
        </xdr:cNvPr>
        <xdr:cNvCxnSpPr/>
      </xdr:nvCxnSpPr>
      <xdr:spPr>
        <a:xfrm flipV="1">
          <a:off x="1130300" y="13299636"/>
          <a:ext cx="889000" cy="7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75445</xdr:rowOff>
    </xdr:from>
    <xdr:to>
      <xdr:col>10</xdr:col>
      <xdr:colOff>165100</xdr:colOff>
      <xdr:row>76</xdr:row>
      <xdr:rowOff>5595</xdr:rowOff>
    </xdr:to>
    <xdr:sp macro="" textlink="">
      <xdr:nvSpPr>
        <xdr:cNvPr id="189" name="フローチャート: 判断 188">
          <a:extLst>
            <a:ext uri="{FF2B5EF4-FFF2-40B4-BE49-F238E27FC236}">
              <a16:creationId xmlns="" xmlns:a16="http://schemas.microsoft.com/office/drawing/2014/main" id="{00000000-0008-0000-0700-0000BD000000}"/>
            </a:ext>
          </a:extLst>
        </xdr:cNvPr>
        <xdr:cNvSpPr/>
      </xdr:nvSpPr>
      <xdr:spPr>
        <a:xfrm>
          <a:off x="1968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22122</xdr:rowOff>
    </xdr:from>
    <xdr:ext cx="59901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1719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106066</xdr:rowOff>
    </xdr:from>
    <xdr:to>
      <xdr:col>6</xdr:col>
      <xdr:colOff>38100</xdr:colOff>
      <xdr:row>78</xdr:row>
      <xdr:rowOff>36216</xdr:rowOff>
    </xdr:to>
    <xdr:sp macro="" textlink="">
      <xdr:nvSpPr>
        <xdr:cNvPr id="191" name="フローチャート: 判断 190">
          <a:extLst>
            <a:ext uri="{FF2B5EF4-FFF2-40B4-BE49-F238E27FC236}">
              <a16:creationId xmlns="" xmlns:a16="http://schemas.microsoft.com/office/drawing/2014/main" id="{00000000-0008-0000-0700-0000BF000000}"/>
            </a:ext>
          </a:extLst>
        </xdr:cNvPr>
        <xdr:cNvSpPr/>
      </xdr:nvSpPr>
      <xdr:spPr>
        <a:xfrm>
          <a:off x="1079500" y="1330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52743</xdr:rowOff>
    </xdr:from>
    <xdr:ext cx="59901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830795" y="1308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138691</xdr:rowOff>
    </xdr:from>
    <xdr:to>
      <xdr:col>24</xdr:col>
      <xdr:colOff>114300</xdr:colOff>
      <xdr:row>77</xdr:row>
      <xdr:rowOff>68841</xdr:rowOff>
    </xdr:to>
    <xdr:sp macro="" textlink="">
      <xdr:nvSpPr>
        <xdr:cNvPr id="198" name="楕円 197">
          <a:extLst>
            <a:ext uri="{FF2B5EF4-FFF2-40B4-BE49-F238E27FC236}">
              <a16:creationId xmlns="" xmlns:a16="http://schemas.microsoft.com/office/drawing/2014/main" id="{00000000-0008-0000-0700-0000C6000000}"/>
            </a:ext>
          </a:extLst>
        </xdr:cNvPr>
        <xdr:cNvSpPr/>
      </xdr:nvSpPr>
      <xdr:spPr>
        <a:xfrm>
          <a:off x="4584700" y="1316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117118</xdr:rowOff>
    </xdr:from>
    <xdr:ext cx="599010" cy="259045"/>
    <xdr:sp macro="" textlink="">
      <xdr:nvSpPr>
        <xdr:cNvPr id="199" name="民生費該当値テキスト">
          <a:extLst>
            <a:ext uri="{FF2B5EF4-FFF2-40B4-BE49-F238E27FC236}">
              <a16:creationId xmlns="" xmlns:a16="http://schemas.microsoft.com/office/drawing/2014/main" id="{00000000-0008-0000-0700-0000C7000000}"/>
            </a:ext>
          </a:extLst>
        </xdr:cNvPr>
        <xdr:cNvSpPr txBox="1"/>
      </xdr:nvSpPr>
      <xdr:spPr>
        <a:xfrm>
          <a:off x="4686300" y="131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109834</xdr:rowOff>
    </xdr:from>
    <xdr:to>
      <xdr:col>20</xdr:col>
      <xdr:colOff>38100</xdr:colOff>
      <xdr:row>77</xdr:row>
      <xdr:rowOff>39984</xdr:rowOff>
    </xdr:to>
    <xdr:sp macro="" textlink="">
      <xdr:nvSpPr>
        <xdr:cNvPr id="200" name="楕円 199">
          <a:extLst>
            <a:ext uri="{FF2B5EF4-FFF2-40B4-BE49-F238E27FC236}">
              <a16:creationId xmlns="" xmlns:a16="http://schemas.microsoft.com/office/drawing/2014/main" id="{00000000-0008-0000-0700-0000C8000000}"/>
            </a:ext>
          </a:extLst>
        </xdr:cNvPr>
        <xdr:cNvSpPr/>
      </xdr:nvSpPr>
      <xdr:spPr>
        <a:xfrm>
          <a:off x="3746500" y="1314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31111</xdr:rowOff>
    </xdr:from>
    <xdr:ext cx="599010" cy="259045"/>
    <xdr:sp macro="" textlink="">
      <xdr:nvSpPr>
        <xdr:cNvPr id="201" name="テキスト ボックス 200">
          <a:extLst>
            <a:ext uri="{FF2B5EF4-FFF2-40B4-BE49-F238E27FC236}">
              <a16:creationId xmlns="" xmlns:a16="http://schemas.microsoft.com/office/drawing/2014/main" id="{00000000-0008-0000-0700-0000C9000000}"/>
            </a:ext>
          </a:extLst>
        </xdr:cNvPr>
        <xdr:cNvSpPr txBox="1"/>
      </xdr:nvSpPr>
      <xdr:spPr>
        <a:xfrm>
          <a:off x="3497795" y="1323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99665</xdr:rowOff>
    </xdr:from>
    <xdr:to>
      <xdr:col>15</xdr:col>
      <xdr:colOff>101600</xdr:colOff>
      <xdr:row>77</xdr:row>
      <xdr:rowOff>29815</xdr:rowOff>
    </xdr:to>
    <xdr:sp macro="" textlink="">
      <xdr:nvSpPr>
        <xdr:cNvPr id="202" name="楕円 201">
          <a:extLst>
            <a:ext uri="{FF2B5EF4-FFF2-40B4-BE49-F238E27FC236}">
              <a16:creationId xmlns="" xmlns:a16="http://schemas.microsoft.com/office/drawing/2014/main" id="{00000000-0008-0000-0700-0000CA000000}"/>
            </a:ext>
          </a:extLst>
        </xdr:cNvPr>
        <xdr:cNvSpPr/>
      </xdr:nvSpPr>
      <xdr:spPr>
        <a:xfrm>
          <a:off x="2857500" y="1312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20942</xdr:rowOff>
    </xdr:from>
    <xdr:ext cx="599010" cy="259045"/>
    <xdr:sp macro="" textlink="">
      <xdr:nvSpPr>
        <xdr:cNvPr id="203" name="テキスト ボックス 202">
          <a:extLst>
            <a:ext uri="{FF2B5EF4-FFF2-40B4-BE49-F238E27FC236}">
              <a16:creationId xmlns="" xmlns:a16="http://schemas.microsoft.com/office/drawing/2014/main" id="{00000000-0008-0000-0700-0000CB000000}"/>
            </a:ext>
          </a:extLst>
        </xdr:cNvPr>
        <xdr:cNvSpPr txBox="1"/>
      </xdr:nvSpPr>
      <xdr:spPr>
        <a:xfrm>
          <a:off x="2608795" y="13222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47186</xdr:rowOff>
    </xdr:from>
    <xdr:to>
      <xdr:col>10</xdr:col>
      <xdr:colOff>165100</xdr:colOff>
      <xdr:row>77</xdr:row>
      <xdr:rowOff>148786</xdr:rowOff>
    </xdr:to>
    <xdr:sp macro="" textlink="">
      <xdr:nvSpPr>
        <xdr:cNvPr id="204" name="楕円 203">
          <a:extLst>
            <a:ext uri="{FF2B5EF4-FFF2-40B4-BE49-F238E27FC236}">
              <a16:creationId xmlns="" xmlns:a16="http://schemas.microsoft.com/office/drawing/2014/main" id="{00000000-0008-0000-0700-0000CC000000}"/>
            </a:ext>
          </a:extLst>
        </xdr:cNvPr>
        <xdr:cNvSpPr/>
      </xdr:nvSpPr>
      <xdr:spPr>
        <a:xfrm>
          <a:off x="1968500" y="1324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139913</xdr:rowOff>
    </xdr:from>
    <xdr:ext cx="599010" cy="259045"/>
    <xdr:sp macro="" textlink="">
      <xdr:nvSpPr>
        <xdr:cNvPr id="205" name="テキスト ボックス 204">
          <a:extLst>
            <a:ext uri="{FF2B5EF4-FFF2-40B4-BE49-F238E27FC236}">
              <a16:creationId xmlns="" xmlns:a16="http://schemas.microsoft.com/office/drawing/2014/main" id="{00000000-0008-0000-0700-0000CD000000}"/>
            </a:ext>
          </a:extLst>
        </xdr:cNvPr>
        <xdr:cNvSpPr txBox="1"/>
      </xdr:nvSpPr>
      <xdr:spPr>
        <a:xfrm>
          <a:off x="1719795" y="1334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117791</xdr:rowOff>
    </xdr:from>
    <xdr:to>
      <xdr:col>6</xdr:col>
      <xdr:colOff>38100</xdr:colOff>
      <xdr:row>78</xdr:row>
      <xdr:rowOff>47941</xdr:rowOff>
    </xdr:to>
    <xdr:sp macro="" textlink="">
      <xdr:nvSpPr>
        <xdr:cNvPr id="206" name="楕円 205">
          <a:extLst>
            <a:ext uri="{FF2B5EF4-FFF2-40B4-BE49-F238E27FC236}">
              <a16:creationId xmlns="" xmlns:a16="http://schemas.microsoft.com/office/drawing/2014/main" id="{00000000-0008-0000-0700-0000CE000000}"/>
            </a:ext>
          </a:extLst>
        </xdr:cNvPr>
        <xdr:cNvSpPr/>
      </xdr:nvSpPr>
      <xdr:spPr>
        <a:xfrm>
          <a:off x="1079500" y="1331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39068</xdr:rowOff>
    </xdr:from>
    <xdr:ext cx="599010" cy="259045"/>
    <xdr:sp macro="" textlink="">
      <xdr:nvSpPr>
        <xdr:cNvPr id="207" name="テキスト ボックス 206">
          <a:extLst>
            <a:ext uri="{FF2B5EF4-FFF2-40B4-BE49-F238E27FC236}">
              <a16:creationId xmlns="" xmlns:a16="http://schemas.microsoft.com/office/drawing/2014/main" id="{00000000-0008-0000-0700-0000CF000000}"/>
            </a:ext>
          </a:extLst>
        </xdr:cNvPr>
        <xdr:cNvSpPr txBox="1"/>
      </xdr:nvSpPr>
      <xdr:spPr>
        <a:xfrm>
          <a:off x="830795" y="1341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117983</xdr:rowOff>
    </xdr:from>
    <xdr:to>
      <xdr:col>24</xdr:col>
      <xdr:colOff>62865</xdr:colOff>
      <xdr:row>99</xdr:row>
      <xdr:rowOff>43323</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flipV="1">
          <a:off x="4633595" y="15548483"/>
          <a:ext cx="1270" cy="146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47150</xdr:rowOff>
    </xdr:from>
    <xdr:ext cx="534377" cy="259045"/>
    <xdr:sp macro="" textlink="">
      <xdr:nvSpPr>
        <xdr:cNvPr id="231" name="衛生費最小値テキスト">
          <a:extLst>
            <a:ext uri="{FF2B5EF4-FFF2-40B4-BE49-F238E27FC236}">
              <a16:creationId xmlns="" xmlns:a16="http://schemas.microsoft.com/office/drawing/2014/main" id="{00000000-0008-0000-0700-0000E7000000}"/>
            </a:ext>
          </a:extLst>
        </xdr:cNvPr>
        <xdr:cNvSpPr txBox="1"/>
      </xdr:nvSpPr>
      <xdr:spPr>
        <a:xfrm>
          <a:off x="4686300" y="170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43323</xdr:rowOff>
    </xdr:from>
    <xdr:to>
      <xdr:col>24</xdr:col>
      <xdr:colOff>152400</xdr:colOff>
      <xdr:row>99</xdr:row>
      <xdr:rowOff>43323</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546600" y="1701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64660</xdr:rowOff>
    </xdr:from>
    <xdr:ext cx="534377" cy="259045"/>
    <xdr:sp macro="" textlink="">
      <xdr:nvSpPr>
        <xdr:cNvPr id="233" name="衛生費最大値テキスト">
          <a:extLst>
            <a:ext uri="{FF2B5EF4-FFF2-40B4-BE49-F238E27FC236}">
              <a16:creationId xmlns="" xmlns:a16="http://schemas.microsoft.com/office/drawing/2014/main" id="{00000000-0008-0000-0700-0000E9000000}"/>
            </a:ext>
          </a:extLst>
        </xdr:cNvPr>
        <xdr:cNvSpPr txBox="1"/>
      </xdr:nvSpPr>
      <xdr:spPr>
        <a:xfrm>
          <a:off x="4686300" y="153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117983</xdr:rowOff>
    </xdr:from>
    <xdr:to>
      <xdr:col>24</xdr:col>
      <xdr:colOff>152400</xdr:colOff>
      <xdr:row>90</xdr:row>
      <xdr:rowOff>117983</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4546600" y="1554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145369</xdr:rowOff>
    </xdr:from>
    <xdr:to>
      <xdr:col>24</xdr:col>
      <xdr:colOff>63500</xdr:colOff>
      <xdr:row>96</xdr:row>
      <xdr:rowOff>15295</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flipV="1">
          <a:off x="3797300" y="16433119"/>
          <a:ext cx="8382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143085</xdr:rowOff>
    </xdr:from>
    <xdr:ext cx="534377" cy="259045"/>
    <xdr:sp macro="" textlink="">
      <xdr:nvSpPr>
        <xdr:cNvPr id="236" name="衛生費平均値テキスト">
          <a:extLst>
            <a:ext uri="{FF2B5EF4-FFF2-40B4-BE49-F238E27FC236}">
              <a16:creationId xmlns="" xmlns:a16="http://schemas.microsoft.com/office/drawing/2014/main" id="{00000000-0008-0000-0700-0000EC000000}"/>
            </a:ext>
          </a:extLst>
        </xdr:cNvPr>
        <xdr:cNvSpPr txBox="1"/>
      </xdr:nvSpPr>
      <xdr:spPr>
        <a:xfrm>
          <a:off x="4686300" y="16430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164658</xdr:rowOff>
    </xdr:from>
    <xdr:to>
      <xdr:col>24</xdr:col>
      <xdr:colOff>114300</xdr:colOff>
      <xdr:row>96</xdr:row>
      <xdr:rowOff>94808</xdr:rowOff>
    </xdr:to>
    <xdr:sp macro="" textlink="">
      <xdr:nvSpPr>
        <xdr:cNvPr id="237" name="フローチャート: 判断 236">
          <a:extLst>
            <a:ext uri="{FF2B5EF4-FFF2-40B4-BE49-F238E27FC236}">
              <a16:creationId xmlns="" xmlns:a16="http://schemas.microsoft.com/office/drawing/2014/main" id="{00000000-0008-0000-0700-0000ED000000}"/>
            </a:ext>
          </a:extLst>
        </xdr:cNvPr>
        <xdr:cNvSpPr/>
      </xdr:nvSpPr>
      <xdr:spPr>
        <a:xfrm>
          <a:off x="4584700" y="164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155839</xdr:rowOff>
    </xdr:from>
    <xdr:to>
      <xdr:col>19</xdr:col>
      <xdr:colOff>177800</xdr:colOff>
      <xdr:row>96</xdr:row>
      <xdr:rowOff>15295</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a:off x="2908300" y="16443589"/>
          <a:ext cx="889000" cy="3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154234</xdr:rowOff>
    </xdr:from>
    <xdr:to>
      <xdr:col>20</xdr:col>
      <xdr:colOff>38100</xdr:colOff>
      <xdr:row>96</xdr:row>
      <xdr:rowOff>84384</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3746500" y="1644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75511</xdr:rowOff>
    </xdr:from>
    <xdr:ext cx="534377"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3530111" y="1653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82916</xdr:rowOff>
    </xdr:from>
    <xdr:to>
      <xdr:col>15</xdr:col>
      <xdr:colOff>50800</xdr:colOff>
      <xdr:row>95</xdr:row>
      <xdr:rowOff>155839</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a:off x="2019300" y="16370666"/>
          <a:ext cx="889000" cy="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168179</xdr:rowOff>
    </xdr:from>
    <xdr:to>
      <xdr:col>15</xdr:col>
      <xdr:colOff>101600</xdr:colOff>
      <xdr:row>96</xdr:row>
      <xdr:rowOff>98329</xdr:rowOff>
    </xdr:to>
    <xdr:sp macro="" textlink="">
      <xdr:nvSpPr>
        <xdr:cNvPr id="242" name="フローチャート: 判断 241">
          <a:extLst>
            <a:ext uri="{FF2B5EF4-FFF2-40B4-BE49-F238E27FC236}">
              <a16:creationId xmlns="" xmlns:a16="http://schemas.microsoft.com/office/drawing/2014/main" id="{00000000-0008-0000-0700-0000F2000000}"/>
            </a:ext>
          </a:extLst>
        </xdr:cNvPr>
        <xdr:cNvSpPr/>
      </xdr:nvSpPr>
      <xdr:spPr>
        <a:xfrm>
          <a:off x="2857500" y="164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89456</xdr:rowOff>
    </xdr:from>
    <xdr:ext cx="534377"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2641111" y="1654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43870</xdr:rowOff>
    </xdr:from>
    <xdr:to>
      <xdr:col>10</xdr:col>
      <xdr:colOff>114300</xdr:colOff>
      <xdr:row>95</xdr:row>
      <xdr:rowOff>82916</xdr:rowOff>
    </xdr:to>
    <xdr:cxnSp macro="">
      <xdr:nvCxnSpPr>
        <xdr:cNvPr id="244" name="直線コネクタ 243">
          <a:extLst>
            <a:ext uri="{FF2B5EF4-FFF2-40B4-BE49-F238E27FC236}">
              <a16:creationId xmlns="" xmlns:a16="http://schemas.microsoft.com/office/drawing/2014/main" id="{00000000-0008-0000-0700-0000F4000000}"/>
            </a:ext>
          </a:extLst>
        </xdr:cNvPr>
        <xdr:cNvCxnSpPr/>
      </xdr:nvCxnSpPr>
      <xdr:spPr>
        <a:xfrm>
          <a:off x="1130300" y="15817270"/>
          <a:ext cx="889000" cy="55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138460</xdr:rowOff>
    </xdr:from>
    <xdr:to>
      <xdr:col>10</xdr:col>
      <xdr:colOff>165100</xdr:colOff>
      <xdr:row>96</xdr:row>
      <xdr:rowOff>68610</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1968500" y="164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59737</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752111" y="1651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81631</xdr:rowOff>
    </xdr:from>
    <xdr:to>
      <xdr:col>6</xdr:col>
      <xdr:colOff>38100</xdr:colOff>
      <xdr:row>93</xdr:row>
      <xdr:rowOff>11781</xdr:rowOff>
    </xdr:to>
    <xdr:sp macro="" textlink="">
      <xdr:nvSpPr>
        <xdr:cNvPr id="247" name="フローチャート: 判断 246">
          <a:extLst>
            <a:ext uri="{FF2B5EF4-FFF2-40B4-BE49-F238E27FC236}">
              <a16:creationId xmlns="" xmlns:a16="http://schemas.microsoft.com/office/drawing/2014/main" id="{00000000-0008-0000-0700-0000F7000000}"/>
            </a:ext>
          </a:extLst>
        </xdr:cNvPr>
        <xdr:cNvSpPr/>
      </xdr:nvSpPr>
      <xdr:spPr>
        <a:xfrm>
          <a:off x="1079500" y="1585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2908</xdr:rowOff>
    </xdr:from>
    <xdr:ext cx="534377"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863111" y="1594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94569</xdr:rowOff>
    </xdr:from>
    <xdr:to>
      <xdr:col>24</xdr:col>
      <xdr:colOff>114300</xdr:colOff>
      <xdr:row>96</xdr:row>
      <xdr:rowOff>24719</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4584700" y="1638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117446</xdr:rowOff>
    </xdr:from>
    <xdr:ext cx="534377" cy="259045"/>
    <xdr:sp macro="" textlink="">
      <xdr:nvSpPr>
        <xdr:cNvPr id="255" name="衛生費該当値テキスト">
          <a:extLst>
            <a:ext uri="{FF2B5EF4-FFF2-40B4-BE49-F238E27FC236}">
              <a16:creationId xmlns="" xmlns:a16="http://schemas.microsoft.com/office/drawing/2014/main" id="{00000000-0008-0000-0700-0000FF000000}"/>
            </a:ext>
          </a:extLst>
        </xdr:cNvPr>
        <xdr:cNvSpPr txBox="1"/>
      </xdr:nvSpPr>
      <xdr:spPr>
        <a:xfrm>
          <a:off x="4686300" y="1623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135945</xdr:rowOff>
    </xdr:from>
    <xdr:to>
      <xdr:col>20</xdr:col>
      <xdr:colOff>38100</xdr:colOff>
      <xdr:row>96</xdr:row>
      <xdr:rowOff>66095</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3746500" y="1642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82622</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3530111" y="161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105039</xdr:rowOff>
    </xdr:from>
    <xdr:to>
      <xdr:col>15</xdr:col>
      <xdr:colOff>101600</xdr:colOff>
      <xdr:row>96</xdr:row>
      <xdr:rowOff>35189</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2857500" y="1639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51716</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2641111" y="1616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32116</xdr:rowOff>
    </xdr:from>
    <xdr:to>
      <xdr:col>10</xdr:col>
      <xdr:colOff>165100</xdr:colOff>
      <xdr:row>95</xdr:row>
      <xdr:rowOff>133716</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1968500" y="1631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150243</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1752111" y="1609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164520</xdr:rowOff>
    </xdr:from>
    <xdr:to>
      <xdr:col>6</xdr:col>
      <xdr:colOff>38100</xdr:colOff>
      <xdr:row>92</xdr:row>
      <xdr:rowOff>94670</xdr:rowOff>
    </xdr:to>
    <xdr:sp macro="" textlink="">
      <xdr:nvSpPr>
        <xdr:cNvPr id="262" name="楕円 261">
          <a:extLst>
            <a:ext uri="{FF2B5EF4-FFF2-40B4-BE49-F238E27FC236}">
              <a16:creationId xmlns="" xmlns:a16="http://schemas.microsoft.com/office/drawing/2014/main" id="{00000000-0008-0000-0700-000006010000}"/>
            </a:ext>
          </a:extLst>
        </xdr:cNvPr>
        <xdr:cNvSpPr/>
      </xdr:nvSpPr>
      <xdr:spPr>
        <a:xfrm>
          <a:off x="1079500" y="157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111197</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863111" y="1554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128079</xdr:rowOff>
    </xdr:from>
    <xdr:to>
      <xdr:col>54</xdr:col>
      <xdr:colOff>189865</xdr:colOff>
      <xdr:row>39</xdr:row>
      <xdr:rowOff>43879</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flipV="1">
          <a:off x="10475595" y="5100129"/>
          <a:ext cx="1270" cy="16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88" name="労働費最小値テキスト">
          <a:extLst>
            <a:ext uri="{FF2B5EF4-FFF2-40B4-BE49-F238E27FC236}">
              <a16:creationId xmlns="" xmlns:a16="http://schemas.microsoft.com/office/drawing/2014/main" id="{00000000-0008-0000-0700-000020010000}"/>
            </a:ext>
          </a:extLst>
        </xdr:cNvPr>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74756</xdr:rowOff>
    </xdr:from>
    <xdr:ext cx="469744" cy="259045"/>
    <xdr:sp macro="" textlink="">
      <xdr:nvSpPr>
        <xdr:cNvPr id="290" name="労働費最大値テキスト">
          <a:extLst>
            <a:ext uri="{FF2B5EF4-FFF2-40B4-BE49-F238E27FC236}">
              <a16:creationId xmlns="" xmlns:a16="http://schemas.microsoft.com/office/drawing/2014/main" id="{00000000-0008-0000-0700-000022010000}"/>
            </a:ext>
          </a:extLst>
        </xdr:cNvPr>
        <xdr:cNvSpPr txBox="1"/>
      </xdr:nvSpPr>
      <xdr:spPr>
        <a:xfrm>
          <a:off x="10528300" y="4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128079</xdr:rowOff>
    </xdr:from>
    <xdr:to>
      <xdr:col>55</xdr:col>
      <xdr:colOff>88900</xdr:colOff>
      <xdr:row>29</xdr:row>
      <xdr:rowOff>128079</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10388600" y="510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123317</xdr:rowOff>
    </xdr:from>
    <xdr:to>
      <xdr:col>55</xdr:col>
      <xdr:colOff>0</xdr:colOff>
      <xdr:row>38</xdr:row>
      <xdr:rowOff>123889</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9639300" y="6638417"/>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121302</xdr:rowOff>
    </xdr:from>
    <xdr:ext cx="469744" cy="259045"/>
    <xdr:sp macro="" textlink="">
      <xdr:nvSpPr>
        <xdr:cNvPr id="293" name="労働費平均値テキスト">
          <a:extLst>
            <a:ext uri="{FF2B5EF4-FFF2-40B4-BE49-F238E27FC236}">
              <a16:creationId xmlns="" xmlns:a16="http://schemas.microsoft.com/office/drawing/2014/main" id="{00000000-0008-0000-0700-000025010000}"/>
            </a:ext>
          </a:extLst>
        </xdr:cNvPr>
        <xdr:cNvSpPr txBox="1"/>
      </xdr:nvSpPr>
      <xdr:spPr>
        <a:xfrm>
          <a:off x="10528300" y="6293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98425</xdr:rowOff>
    </xdr:from>
    <xdr:to>
      <xdr:col>55</xdr:col>
      <xdr:colOff>50800</xdr:colOff>
      <xdr:row>38</xdr:row>
      <xdr:rowOff>28575</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104267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123317</xdr:rowOff>
    </xdr:from>
    <xdr:to>
      <xdr:col>50</xdr:col>
      <xdr:colOff>114300</xdr:colOff>
      <xdr:row>38</xdr:row>
      <xdr:rowOff>131318</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flipV="1">
          <a:off x="8750300" y="663841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168719</xdr:rowOff>
    </xdr:from>
    <xdr:to>
      <xdr:col>50</xdr:col>
      <xdr:colOff>165100</xdr:colOff>
      <xdr:row>38</xdr:row>
      <xdr:rowOff>98869</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9588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115397</xdr:rowOff>
    </xdr:from>
    <xdr:ext cx="378565"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9450017" y="6287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116269</xdr:rowOff>
    </xdr:from>
    <xdr:to>
      <xdr:col>45</xdr:col>
      <xdr:colOff>177800</xdr:colOff>
      <xdr:row>38</xdr:row>
      <xdr:rowOff>131318</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a:off x="7861300" y="6631369"/>
          <a:ext cx="8890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299" name="フローチャート: 判断 298">
          <a:extLst>
            <a:ext uri="{FF2B5EF4-FFF2-40B4-BE49-F238E27FC236}">
              <a16:creationId xmlns="" xmlns:a16="http://schemas.microsoft.com/office/drawing/2014/main" id="{00000000-0008-0000-0700-00002B010000}"/>
            </a:ext>
          </a:extLst>
        </xdr:cNvPr>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134637</xdr:rowOff>
    </xdr:from>
    <xdr:ext cx="378565"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8561017" y="6306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116269</xdr:rowOff>
    </xdr:from>
    <xdr:to>
      <xdr:col>41</xdr:col>
      <xdr:colOff>50800</xdr:colOff>
      <xdr:row>38</xdr:row>
      <xdr:rowOff>123698</xdr:rowOff>
    </xdr:to>
    <xdr:cxnSp macro="">
      <xdr:nvCxnSpPr>
        <xdr:cNvPr id="301" name="直線コネクタ 300">
          <a:extLst>
            <a:ext uri="{FF2B5EF4-FFF2-40B4-BE49-F238E27FC236}">
              <a16:creationId xmlns="" xmlns:a16="http://schemas.microsoft.com/office/drawing/2014/main" id="{00000000-0008-0000-0700-00002D010000}"/>
            </a:ext>
          </a:extLst>
        </xdr:cNvPr>
        <xdr:cNvCxnSpPr/>
      </xdr:nvCxnSpPr>
      <xdr:spPr>
        <a:xfrm flipV="1">
          <a:off x="6972300" y="6631369"/>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41084</xdr:rowOff>
    </xdr:from>
    <xdr:to>
      <xdr:col>41</xdr:col>
      <xdr:colOff>101600</xdr:colOff>
      <xdr:row>38</xdr:row>
      <xdr:rowOff>142684</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7810500" y="655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159211</xdr:rowOff>
    </xdr:from>
    <xdr:ext cx="378565"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7672017" y="633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66421</xdr:rowOff>
    </xdr:from>
    <xdr:to>
      <xdr:col>36</xdr:col>
      <xdr:colOff>165100</xdr:colOff>
      <xdr:row>38</xdr:row>
      <xdr:rowOff>168021</xdr:rowOff>
    </xdr:to>
    <xdr:sp macro="" textlink="">
      <xdr:nvSpPr>
        <xdr:cNvPr id="304" name="フローチャート: 判断 303">
          <a:extLst>
            <a:ext uri="{FF2B5EF4-FFF2-40B4-BE49-F238E27FC236}">
              <a16:creationId xmlns="" xmlns:a16="http://schemas.microsoft.com/office/drawing/2014/main" id="{00000000-0008-0000-0700-000030010000}"/>
            </a:ext>
          </a:extLst>
        </xdr:cNvPr>
        <xdr:cNvSpPr/>
      </xdr:nvSpPr>
      <xdr:spPr>
        <a:xfrm>
          <a:off x="6921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13098</xdr:rowOff>
    </xdr:from>
    <xdr:ext cx="378565"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6783017" y="635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73089</xdr:rowOff>
    </xdr:from>
    <xdr:to>
      <xdr:col>55</xdr:col>
      <xdr:colOff>50800</xdr:colOff>
      <xdr:row>39</xdr:row>
      <xdr:rowOff>3239</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10426700" y="65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159466</xdr:rowOff>
    </xdr:from>
    <xdr:ext cx="378565" cy="259045"/>
    <xdr:sp macro="" textlink="">
      <xdr:nvSpPr>
        <xdr:cNvPr id="312" name="労働費該当値テキスト">
          <a:extLst>
            <a:ext uri="{FF2B5EF4-FFF2-40B4-BE49-F238E27FC236}">
              <a16:creationId xmlns="" xmlns:a16="http://schemas.microsoft.com/office/drawing/2014/main" id="{00000000-0008-0000-0700-000038010000}"/>
            </a:ext>
          </a:extLst>
        </xdr:cNvPr>
        <xdr:cNvSpPr txBox="1"/>
      </xdr:nvSpPr>
      <xdr:spPr>
        <a:xfrm>
          <a:off x="10528300" y="6503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72517</xdr:rowOff>
    </xdr:from>
    <xdr:to>
      <xdr:col>50</xdr:col>
      <xdr:colOff>165100</xdr:colOff>
      <xdr:row>39</xdr:row>
      <xdr:rowOff>2667</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9588500" y="65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165244</xdr:rowOff>
    </xdr:from>
    <xdr:ext cx="378565"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9450017" y="6680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80518</xdr:rowOff>
    </xdr:from>
    <xdr:to>
      <xdr:col>46</xdr:col>
      <xdr:colOff>38100</xdr:colOff>
      <xdr:row>39</xdr:row>
      <xdr:rowOff>10668</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8699500" y="65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1795</xdr:rowOff>
    </xdr:from>
    <xdr:ext cx="378565"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8561017" y="6688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65469</xdr:rowOff>
    </xdr:from>
    <xdr:to>
      <xdr:col>41</xdr:col>
      <xdr:colOff>101600</xdr:colOff>
      <xdr:row>38</xdr:row>
      <xdr:rowOff>167069</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7810500" y="658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158196</xdr:rowOff>
    </xdr:from>
    <xdr:ext cx="378565"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7672017" y="6673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72898</xdr:rowOff>
    </xdr:from>
    <xdr:to>
      <xdr:col>36</xdr:col>
      <xdr:colOff>165100</xdr:colOff>
      <xdr:row>39</xdr:row>
      <xdr:rowOff>3048</xdr:rowOff>
    </xdr:to>
    <xdr:sp macro="" textlink="">
      <xdr:nvSpPr>
        <xdr:cNvPr id="319" name="楕円 318">
          <a:extLst>
            <a:ext uri="{FF2B5EF4-FFF2-40B4-BE49-F238E27FC236}">
              <a16:creationId xmlns="" xmlns:a16="http://schemas.microsoft.com/office/drawing/2014/main" id="{00000000-0008-0000-0700-00003F010000}"/>
            </a:ext>
          </a:extLst>
        </xdr:cNvPr>
        <xdr:cNvSpPr/>
      </xdr:nvSpPr>
      <xdr:spPr>
        <a:xfrm>
          <a:off x="6921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165625</xdr:rowOff>
    </xdr:from>
    <xdr:ext cx="378565" cy="25904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6783017" y="668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75143</xdr:rowOff>
    </xdr:from>
    <xdr:to>
      <xdr:col>54</xdr:col>
      <xdr:colOff>189865</xdr:colOff>
      <xdr:row>58</xdr:row>
      <xdr:rowOff>132385</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flipV="1">
          <a:off x="10475595" y="8647643"/>
          <a:ext cx="1270" cy="142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136212</xdr:rowOff>
    </xdr:from>
    <xdr:ext cx="313932" cy="259045"/>
    <xdr:sp macro="" textlink="">
      <xdr:nvSpPr>
        <xdr:cNvPr id="343" name="農林水産業費最小値テキスト">
          <a:extLst>
            <a:ext uri="{FF2B5EF4-FFF2-40B4-BE49-F238E27FC236}">
              <a16:creationId xmlns="" xmlns:a16="http://schemas.microsoft.com/office/drawing/2014/main" id="{00000000-0008-0000-0700-000057010000}"/>
            </a:ext>
          </a:extLst>
        </xdr:cNvPr>
        <xdr:cNvSpPr txBox="1"/>
      </xdr:nvSpPr>
      <xdr:spPr>
        <a:xfrm>
          <a:off x="10528300" y="1008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132385</xdr:rowOff>
    </xdr:from>
    <xdr:to>
      <xdr:col>55</xdr:col>
      <xdr:colOff>88900</xdr:colOff>
      <xdr:row>58</xdr:row>
      <xdr:rowOff>132385</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10388600" y="1007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21820</xdr:rowOff>
    </xdr:from>
    <xdr:ext cx="534377" cy="259045"/>
    <xdr:sp macro="" textlink="">
      <xdr:nvSpPr>
        <xdr:cNvPr id="345" name="農林水産業費最大値テキスト">
          <a:extLst>
            <a:ext uri="{FF2B5EF4-FFF2-40B4-BE49-F238E27FC236}">
              <a16:creationId xmlns="" xmlns:a16="http://schemas.microsoft.com/office/drawing/2014/main" id="{00000000-0008-0000-0700-000059010000}"/>
            </a:ext>
          </a:extLst>
        </xdr:cNvPr>
        <xdr:cNvSpPr txBox="1"/>
      </xdr:nvSpPr>
      <xdr:spPr>
        <a:xfrm>
          <a:off x="10528300" y="84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75143</xdr:rowOff>
    </xdr:from>
    <xdr:to>
      <xdr:col>55</xdr:col>
      <xdr:colOff>88900</xdr:colOff>
      <xdr:row>50</xdr:row>
      <xdr:rowOff>75143</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0388600" y="864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21742</xdr:rowOff>
    </xdr:from>
    <xdr:to>
      <xdr:col>55</xdr:col>
      <xdr:colOff>0</xdr:colOff>
      <xdr:row>58</xdr:row>
      <xdr:rowOff>91054</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flipV="1">
          <a:off x="9639300" y="9965842"/>
          <a:ext cx="838200" cy="6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52707</xdr:rowOff>
    </xdr:from>
    <xdr:ext cx="469744" cy="259045"/>
    <xdr:sp macro="" textlink="">
      <xdr:nvSpPr>
        <xdr:cNvPr id="348" name="農林水産業費平均値テキスト">
          <a:extLst>
            <a:ext uri="{FF2B5EF4-FFF2-40B4-BE49-F238E27FC236}">
              <a16:creationId xmlns="" xmlns:a16="http://schemas.microsoft.com/office/drawing/2014/main" id="{00000000-0008-0000-0700-00005C010000}"/>
            </a:ext>
          </a:extLst>
        </xdr:cNvPr>
        <xdr:cNvSpPr txBox="1"/>
      </xdr:nvSpPr>
      <xdr:spPr>
        <a:xfrm>
          <a:off x="10528300" y="9653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29830</xdr:rowOff>
    </xdr:from>
    <xdr:to>
      <xdr:col>55</xdr:col>
      <xdr:colOff>50800</xdr:colOff>
      <xdr:row>57</xdr:row>
      <xdr:rowOff>131430</xdr:rowOff>
    </xdr:to>
    <xdr:sp macro="" textlink="">
      <xdr:nvSpPr>
        <xdr:cNvPr id="349" name="フローチャート: 判断 348">
          <a:extLst>
            <a:ext uri="{FF2B5EF4-FFF2-40B4-BE49-F238E27FC236}">
              <a16:creationId xmlns="" xmlns:a16="http://schemas.microsoft.com/office/drawing/2014/main" id="{00000000-0008-0000-0700-00005D010000}"/>
            </a:ext>
          </a:extLst>
        </xdr:cNvPr>
        <xdr:cNvSpPr/>
      </xdr:nvSpPr>
      <xdr:spPr>
        <a:xfrm>
          <a:off x="104267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91054</xdr:rowOff>
    </xdr:from>
    <xdr:to>
      <xdr:col>50</xdr:col>
      <xdr:colOff>114300</xdr:colOff>
      <xdr:row>58</xdr:row>
      <xdr:rowOff>93432</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flipV="1">
          <a:off x="8750300" y="10035154"/>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152999</xdr:rowOff>
    </xdr:from>
    <xdr:to>
      <xdr:col>50</xdr:col>
      <xdr:colOff>165100</xdr:colOff>
      <xdr:row>57</xdr:row>
      <xdr:rowOff>83149</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9588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99676</xdr:rowOff>
    </xdr:from>
    <xdr:ext cx="469744" cy="259045"/>
    <xdr:sp macro="" textlink="">
      <xdr:nvSpPr>
        <xdr:cNvPr id="352" name="テキスト ボックス 351">
          <a:extLst>
            <a:ext uri="{FF2B5EF4-FFF2-40B4-BE49-F238E27FC236}">
              <a16:creationId xmlns="" xmlns:a16="http://schemas.microsoft.com/office/drawing/2014/main" id="{00000000-0008-0000-0700-000060010000}"/>
            </a:ext>
          </a:extLst>
        </xdr:cNvPr>
        <xdr:cNvSpPr txBox="1"/>
      </xdr:nvSpPr>
      <xdr:spPr>
        <a:xfrm>
          <a:off x="9404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93432</xdr:rowOff>
    </xdr:from>
    <xdr:to>
      <xdr:col>45</xdr:col>
      <xdr:colOff>177800</xdr:colOff>
      <xdr:row>58</xdr:row>
      <xdr:rowOff>95077</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flipV="1">
          <a:off x="7861300" y="10037532"/>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1667</xdr:rowOff>
    </xdr:from>
    <xdr:to>
      <xdr:col>46</xdr:col>
      <xdr:colOff>38100</xdr:colOff>
      <xdr:row>57</xdr:row>
      <xdr:rowOff>103267</xdr:rowOff>
    </xdr:to>
    <xdr:sp macro="" textlink="">
      <xdr:nvSpPr>
        <xdr:cNvPr id="354" name="フローチャート: 判断 353">
          <a:extLst>
            <a:ext uri="{FF2B5EF4-FFF2-40B4-BE49-F238E27FC236}">
              <a16:creationId xmlns="" xmlns:a16="http://schemas.microsoft.com/office/drawing/2014/main" id="{00000000-0008-0000-0700-000062010000}"/>
            </a:ext>
          </a:extLst>
        </xdr:cNvPr>
        <xdr:cNvSpPr/>
      </xdr:nvSpPr>
      <xdr:spPr>
        <a:xfrm>
          <a:off x="8699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119794</xdr:rowOff>
    </xdr:from>
    <xdr:ext cx="469744"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8515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74229</xdr:rowOff>
    </xdr:from>
    <xdr:to>
      <xdr:col>41</xdr:col>
      <xdr:colOff>50800</xdr:colOff>
      <xdr:row>58</xdr:row>
      <xdr:rowOff>95077</xdr:rowOff>
    </xdr:to>
    <xdr:cxnSp macro="">
      <xdr:nvCxnSpPr>
        <xdr:cNvPr id="356" name="直線コネクタ 355">
          <a:extLst>
            <a:ext uri="{FF2B5EF4-FFF2-40B4-BE49-F238E27FC236}">
              <a16:creationId xmlns="" xmlns:a16="http://schemas.microsoft.com/office/drawing/2014/main" id="{00000000-0008-0000-0700-000064010000}"/>
            </a:ext>
          </a:extLst>
        </xdr:cNvPr>
        <xdr:cNvCxnSpPr/>
      </xdr:nvCxnSpPr>
      <xdr:spPr>
        <a:xfrm>
          <a:off x="6972300" y="10018329"/>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134437</xdr:rowOff>
    </xdr:from>
    <xdr:to>
      <xdr:col>41</xdr:col>
      <xdr:colOff>101600</xdr:colOff>
      <xdr:row>57</xdr:row>
      <xdr:rowOff>64587</xdr:rowOff>
    </xdr:to>
    <xdr:sp macro="" textlink="">
      <xdr:nvSpPr>
        <xdr:cNvPr id="357" name="フローチャート: 判断 356">
          <a:extLst>
            <a:ext uri="{FF2B5EF4-FFF2-40B4-BE49-F238E27FC236}">
              <a16:creationId xmlns="" xmlns:a16="http://schemas.microsoft.com/office/drawing/2014/main" id="{00000000-0008-0000-0700-000065010000}"/>
            </a:ext>
          </a:extLst>
        </xdr:cNvPr>
        <xdr:cNvSpPr/>
      </xdr:nvSpPr>
      <xdr:spPr>
        <a:xfrm>
          <a:off x="7810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81114</xdr:rowOff>
    </xdr:from>
    <xdr:ext cx="469744"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7626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29373</xdr:rowOff>
    </xdr:from>
    <xdr:to>
      <xdr:col>36</xdr:col>
      <xdr:colOff>165100</xdr:colOff>
      <xdr:row>58</xdr:row>
      <xdr:rowOff>130973</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6921500" y="997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122100</xdr:rowOff>
    </xdr:from>
    <xdr:ext cx="378565"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6783017" y="10066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142392</xdr:rowOff>
    </xdr:from>
    <xdr:to>
      <xdr:col>55</xdr:col>
      <xdr:colOff>50800</xdr:colOff>
      <xdr:row>58</xdr:row>
      <xdr:rowOff>72542</xdr:rowOff>
    </xdr:to>
    <xdr:sp macro="" textlink="">
      <xdr:nvSpPr>
        <xdr:cNvPr id="366" name="楕円 365">
          <a:extLst>
            <a:ext uri="{FF2B5EF4-FFF2-40B4-BE49-F238E27FC236}">
              <a16:creationId xmlns="" xmlns:a16="http://schemas.microsoft.com/office/drawing/2014/main" id="{00000000-0008-0000-0700-00006E010000}"/>
            </a:ext>
          </a:extLst>
        </xdr:cNvPr>
        <xdr:cNvSpPr/>
      </xdr:nvSpPr>
      <xdr:spPr>
        <a:xfrm>
          <a:off x="10426700" y="991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57319</xdr:rowOff>
    </xdr:from>
    <xdr:ext cx="469744" cy="259045"/>
    <xdr:sp macro="" textlink="">
      <xdr:nvSpPr>
        <xdr:cNvPr id="367" name="農林水産業費該当値テキスト">
          <a:extLst>
            <a:ext uri="{FF2B5EF4-FFF2-40B4-BE49-F238E27FC236}">
              <a16:creationId xmlns="" xmlns:a16="http://schemas.microsoft.com/office/drawing/2014/main" id="{00000000-0008-0000-0700-00006F010000}"/>
            </a:ext>
          </a:extLst>
        </xdr:cNvPr>
        <xdr:cNvSpPr txBox="1"/>
      </xdr:nvSpPr>
      <xdr:spPr>
        <a:xfrm>
          <a:off x="10528300" y="982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40254</xdr:rowOff>
    </xdr:from>
    <xdr:to>
      <xdr:col>50</xdr:col>
      <xdr:colOff>165100</xdr:colOff>
      <xdr:row>58</xdr:row>
      <xdr:rowOff>141854</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9588500" y="99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132981</xdr:rowOff>
    </xdr:from>
    <xdr:ext cx="378565"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9450017" y="10077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42632</xdr:rowOff>
    </xdr:from>
    <xdr:to>
      <xdr:col>46</xdr:col>
      <xdr:colOff>38100</xdr:colOff>
      <xdr:row>58</xdr:row>
      <xdr:rowOff>144232</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8699500" y="998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135359</xdr:rowOff>
    </xdr:from>
    <xdr:ext cx="378565"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8561017" y="10079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44277</xdr:rowOff>
    </xdr:from>
    <xdr:to>
      <xdr:col>41</xdr:col>
      <xdr:colOff>101600</xdr:colOff>
      <xdr:row>58</xdr:row>
      <xdr:rowOff>145877</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7810500" y="998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137004</xdr:rowOff>
    </xdr:from>
    <xdr:ext cx="378565"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7672017" y="10081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23429</xdr:rowOff>
    </xdr:from>
    <xdr:to>
      <xdr:col>36</xdr:col>
      <xdr:colOff>165100</xdr:colOff>
      <xdr:row>58</xdr:row>
      <xdr:rowOff>125029</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6921500" y="996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141556</xdr:rowOff>
    </xdr:from>
    <xdr:ext cx="378565"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6783017" y="974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46477</xdr:rowOff>
    </xdr:from>
    <xdr:to>
      <xdr:col>54</xdr:col>
      <xdr:colOff>189865</xdr:colOff>
      <xdr:row>78</xdr:row>
      <xdr:rowOff>101981</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flipV="1">
          <a:off x="10475595" y="12047977"/>
          <a:ext cx="1270" cy="142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105808</xdr:rowOff>
    </xdr:from>
    <xdr:ext cx="378565" cy="259045"/>
    <xdr:sp macro="" textlink="">
      <xdr:nvSpPr>
        <xdr:cNvPr id="398" name="商工費最小値テキスト">
          <a:extLst>
            <a:ext uri="{FF2B5EF4-FFF2-40B4-BE49-F238E27FC236}">
              <a16:creationId xmlns="" xmlns:a16="http://schemas.microsoft.com/office/drawing/2014/main" id="{00000000-0008-0000-0700-00008E010000}"/>
            </a:ext>
          </a:extLst>
        </xdr:cNvPr>
        <xdr:cNvSpPr txBox="1"/>
      </xdr:nvSpPr>
      <xdr:spPr>
        <a:xfrm>
          <a:off x="10528300" y="13478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101981</xdr:rowOff>
    </xdr:from>
    <xdr:to>
      <xdr:col>55</xdr:col>
      <xdr:colOff>88900</xdr:colOff>
      <xdr:row>78</xdr:row>
      <xdr:rowOff>101981</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10388600" y="1347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164604</xdr:rowOff>
    </xdr:from>
    <xdr:ext cx="534377" cy="259045"/>
    <xdr:sp macro="" textlink="">
      <xdr:nvSpPr>
        <xdr:cNvPr id="400" name="商工費最大値テキスト">
          <a:extLst>
            <a:ext uri="{FF2B5EF4-FFF2-40B4-BE49-F238E27FC236}">
              <a16:creationId xmlns="" xmlns:a16="http://schemas.microsoft.com/office/drawing/2014/main" id="{00000000-0008-0000-0700-000090010000}"/>
            </a:ext>
          </a:extLst>
        </xdr:cNvPr>
        <xdr:cNvSpPr txBox="1"/>
      </xdr:nvSpPr>
      <xdr:spPr>
        <a:xfrm>
          <a:off x="10528300" y="118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46477</xdr:rowOff>
    </xdr:from>
    <xdr:to>
      <xdr:col>55</xdr:col>
      <xdr:colOff>88900</xdr:colOff>
      <xdr:row>70</xdr:row>
      <xdr:rowOff>46477</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10388600" y="120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58227</xdr:rowOff>
    </xdr:from>
    <xdr:to>
      <xdr:col>55</xdr:col>
      <xdr:colOff>0</xdr:colOff>
      <xdr:row>77</xdr:row>
      <xdr:rowOff>64993</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flipV="1">
          <a:off x="9639300" y="13259877"/>
          <a:ext cx="8382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21469</xdr:rowOff>
    </xdr:from>
    <xdr:ext cx="469744" cy="259045"/>
    <xdr:sp macro="" textlink="">
      <xdr:nvSpPr>
        <xdr:cNvPr id="403" name="商工費平均値テキスト">
          <a:extLst>
            <a:ext uri="{FF2B5EF4-FFF2-40B4-BE49-F238E27FC236}">
              <a16:creationId xmlns="" xmlns:a16="http://schemas.microsoft.com/office/drawing/2014/main" id="{00000000-0008-0000-0700-000093010000}"/>
            </a:ext>
          </a:extLst>
        </xdr:cNvPr>
        <xdr:cNvSpPr txBox="1"/>
      </xdr:nvSpPr>
      <xdr:spPr>
        <a:xfrm>
          <a:off x="10528300" y="13223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43042</xdr:rowOff>
    </xdr:from>
    <xdr:to>
      <xdr:col>55</xdr:col>
      <xdr:colOff>50800</xdr:colOff>
      <xdr:row>77</xdr:row>
      <xdr:rowOff>144642</xdr:rowOff>
    </xdr:to>
    <xdr:sp macro="" textlink="">
      <xdr:nvSpPr>
        <xdr:cNvPr id="404" name="フローチャート: 判断 403">
          <a:extLst>
            <a:ext uri="{FF2B5EF4-FFF2-40B4-BE49-F238E27FC236}">
              <a16:creationId xmlns="" xmlns:a16="http://schemas.microsoft.com/office/drawing/2014/main" id="{00000000-0008-0000-0700-000094010000}"/>
            </a:ext>
          </a:extLst>
        </xdr:cNvPr>
        <xdr:cNvSpPr/>
      </xdr:nvSpPr>
      <xdr:spPr>
        <a:xfrm>
          <a:off x="104267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64993</xdr:rowOff>
    </xdr:from>
    <xdr:to>
      <xdr:col>50</xdr:col>
      <xdr:colOff>114300</xdr:colOff>
      <xdr:row>77</xdr:row>
      <xdr:rowOff>75098</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flipV="1">
          <a:off x="8750300" y="13266643"/>
          <a:ext cx="8890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26857</xdr:rowOff>
    </xdr:from>
    <xdr:to>
      <xdr:col>50</xdr:col>
      <xdr:colOff>165100</xdr:colOff>
      <xdr:row>77</xdr:row>
      <xdr:rowOff>128457</xdr:rowOff>
    </xdr:to>
    <xdr:sp macro="" textlink="">
      <xdr:nvSpPr>
        <xdr:cNvPr id="406" name="フローチャート: 判断 405">
          <a:extLst>
            <a:ext uri="{FF2B5EF4-FFF2-40B4-BE49-F238E27FC236}">
              <a16:creationId xmlns="" xmlns:a16="http://schemas.microsoft.com/office/drawing/2014/main" id="{00000000-0008-0000-0700-000096010000}"/>
            </a:ext>
          </a:extLst>
        </xdr:cNvPr>
        <xdr:cNvSpPr/>
      </xdr:nvSpPr>
      <xdr:spPr>
        <a:xfrm>
          <a:off x="9588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119584</xdr:rowOff>
    </xdr:from>
    <xdr:ext cx="469744" cy="259045"/>
    <xdr:sp macro="" textlink="">
      <xdr:nvSpPr>
        <xdr:cNvPr id="407" name="テキスト ボックス 406">
          <a:extLst>
            <a:ext uri="{FF2B5EF4-FFF2-40B4-BE49-F238E27FC236}">
              <a16:creationId xmlns="" xmlns:a16="http://schemas.microsoft.com/office/drawing/2014/main" id="{00000000-0008-0000-0700-000097010000}"/>
            </a:ext>
          </a:extLst>
        </xdr:cNvPr>
        <xdr:cNvSpPr txBox="1"/>
      </xdr:nvSpPr>
      <xdr:spPr>
        <a:xfrm>
          <a:off x="9404428" y="133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75098</xdr:rowOff>
    </xdr:from>
    <xdr:to>
      <xdr:col>45</xdr:col>
      <xdr:colOff>177800</xdr:colOff>
      <xdr:row>77</xdr:row>
      <xdr:rowOff>77246</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flipV="1">
          <a:off x="7861300" y="13276748"/>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22881</xdr:rowOff>
    </xdr:from>
    <xdr:to>
      <xdr:col>46</xdr:col>
      <xdr:colOff>38100</xdr:colOff>
      <xdr:row>77</xdr:row>
      <xdr:rowOff>124481</xdr:rowOff>
    </xdr:to>
    <xdr:sp macro="" textlink="">
      <xdr:nvSpPr>
        <xdr:cNvPr id="409" name="フローチャート: 判断 408">
          <a:extLst>
            <a:ext uri="{FF2B5EF4-FFF2-40B4-BE49-F238E27FC236}">
              <a16:creationId xmlns="" xmlns:a16="http://schemas.microsoft.com/office/drawing/2014/main" id="{00000000-0008-0000-0700-000099010000}"/>
            </a:ext>
          </a:extLst>
        </xdr:cNvPr>
        <xdr:cNvSpPr/>
      </xdr:nvSpPr>
      <xdr:spPr>
        <a:xfrm>
          <a:off x="8699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141008</xdr:rowOff>
    </xdr:from>
    <xdr:ext cx="469744" cy="259045"/>
    <xdr:sp macro="" textlink="">
      <xdr:nvSpPr>
        <xdr:cNvPr id="410" name="テキスト ボックス 409">
          <a:extLst>
            <a:ext uri="{FF2B5EF4-FFF2-40B4-BE49-F238E27FC236}">
              <a16:creationId xmlns="" xmlns:a16="http://schemas.microsoft.com/office/drawing/2014/main" id="{00000000-0008-0000-0700-00009A010000}"/>
            </a:ext>
          </a:extLst>
        </xdr:cNvPr>
        <xdr:cNvSpPr txBox="1"/>
      </xdr:nvSpPr>
      <xdr:spPr>
        <a:xfrm>
          <a:off x="8515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77246</xdr:rowOff>
    </xdr:from>
    <xdr:to>
      <xdr:col>41</xdr:col>
      <xdr:colOff>50800</xdr:colOff>
      <xdr:row>77</xdr:row>
      <xdr:rowOff>83784</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flipV="1">
          <a:off x="6972300" y="13278896"/>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106274</xdr:rowOff>
    </xdr:from>
    <xdr:to>
      <xdr:col>41</xdr:col>
      <xdr:colOff>101600</xdr:colOff>
      <xdr:row>77</xdr:row>
      <xdr:rowOff>36424</xdr:rowOff>
    </xdr:to>
    <xdr:sp macro="" textlink="">
      <xdr:nvSpPr>
        <xdr:cNvPr id="412" name="フローチャート: 判断 411">
          <a:extLst>
            <a:ext uri="{FF2B5EF4-FFF2-40B4-BE49-F238E27FC236}">
              <a16:creationId xmlns="" xmlns:a16="http://schemas.microsoft.com/office/drawing/2014/main" id="{00000000-0008-0000-0700-00009C010000}"/>
            </a:ext>
          </a:extLst>
        </xdr:cNvPr>
        <xdr:cNvSpPr/>
      </xdr:nvSpPr>
      <xdr:spPr>
        <a:xfrm>
          <a:off x="7810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52950</xdr:rowOff>
    </xdr:from>
    <xdr:ext cx="469744"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7626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110708</xdr:rowOff>
    </xdr:from>
    <xdr:to>
      <xdr:col>36</xdr:col>
      <xdr:colOff>165100</xdr:colOff>
      <xdr:row>78</xdr:row>
      <xdr:rowOff>40858</xdr:rowOff>
    </xdr:to>
    <xdr:sp macro="" textlink="">
      <xdr:nvSpPr>
        <xdr:cNvPr id="414" name="フローチャート: 判断 413">
          <a:extLst>
            <a:ext uri="{FF2B5EF4-FFF2-40B4-BE49-F238E27FC236}">
              <a16:creationId xmlns="" xmlns:a16="http://schemas.microsoft.com/office/drawing/2014/main" id="{00000000-0008-0000-0700-00009E010000}"/>
            </a:ext>
          </a:extLst>
        </xdr:cNvPr>
        <xdr:cNvSpPr/>
      </xdr:nvSpPr>
      <xdr:spPr>
        <a:xfrm>
          <a:off x="6921500" y="1331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31985</xdr:rowOff>
    </xdr:from>
    <xdr:ext cx="469744"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6737428" y="1340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7427</xdr:rowOff>
    </xdr:from>
    <xdr:to>
      <xdr:col>55</xdr:col>
      <xdr:colOff>50800</xdr:colOff>
      <xdr:row>77</xdr:row>
      <xdr:rowOff>109027</xdr:rowOff>
    </xdr:to>
    <xdr:sp macro="" textlink="">
      <xdr:nvSpPr>
        <xdr:cNvPr id="421" name="楕円 420">
          <a:extLst>
            <a:ext uri="{FF2B5EF4-FFF2-40B4-BE49-F238E27FC236}">
              <a16:creationId xmlns="" xmlns:a16="http://schemas.microsoft.com/office/drawing/2014/main" id="{00000000-0008-0000-0700-0000A5010000}"/>
            </a:ext>
          </a:extLst>
        </xdr:cNvPr>
        <xdr:cNvSpPr/>
      </xdr:nvSpPr>
      <xdr:spPr>
        <a:xfrm>
          <a:off x="10426700" y="1320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30304</xdr:rowOff>
    </xdr:from>
    <xdr:ext cx="469744" cy="259045"/>
    <xdr:sp macro="" textlink="">
      <xdr:nvSpPr>
        <xdr:cNvPr id="422" name="商工費該当値テキスト">
          <a:extLst>
            <a:ext uri="{FF2B5EF4-FFF2-40B4-BE49-F238E27FC236}">
              <a16:creationId xmlns="" xmlns:a16="http://schemas.microsoft.com/office/drawing/2014/main" id="{00000000-0008-0000-0700-0000A6010000}"/>
            </a:ext>
          </a:extLst>
        </xdr:cNvPr>
        <xdr:cNvSpPr txBox="1"/>
      </xdr:nvSpPr>
      <xdr:spPr>
        <a:xfrm>
          <a:off x="10528300" y="1306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14193</xdr:rowOff>
    </xdr:from>
    <xdr:to>
      <xdr:col>50</xdr:col>
      <xdr:colOff>165100</xdr:colOff>
      <xdr:row>77</xdr:row>
      <xdr:rowOff>115793</xdr:rowOff>
    </xdr:to>
    <xdr:sp macro="" textlink="">
      <xdr:nvSpPr>
        <xdr:cNvPr id="423" name="楕円 422">
          <a:extLst>
            <a:ext uri="{FF2B5EF4-FFF2-40B4-BE49-F238E27FC236}">
              <a16:creationId xmlns="" xmlns:a16="http://schemas.microsoft.com/office/drawing/2014/main" id="{00000000-0008-0000-0700-0000A7010000}"/>
            </a:ext>
          </a:extLst>
        </xdr:cNvPr>
        <xdr:cNvSpPr/>
      </xdr:nvSpPr>
      <xdr:spPr>
        <a:xfrm>
          <a:off x="9588500" y="132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132320</xdr:rowOff>
    </xdr:from>
    <xdr:ext cx="469744"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9404428" y="129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24298</xdr:rowOff>
    </xdr:from>
    <xdr:to>
      <xdr:col>46</xdr:col>
      <xdr:colOff>38100</xdr:colOff>
      <xdr:row>77</xdr:row>
      <xdr:rowOff>125898</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8699500" y="132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117025</xdr:rowOff>
    </xdr:from>
    <xdr:ext cx="469744"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8515428" y="133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26446</xdr:rowOff>
    </xdr:from>
    <xdr:to>
      <xdr:col>41</xdr:col>
      <xdr:colOff>101600</xdr:colOff>
      <xdr:row>77</xdr:row>
      <xdr:rowOff>128046</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7810500" y="1322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119173</xdr:rowOff>
    </xdr:from>
    <xdr:ext cx="469744"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7626428" y="1332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32984</xdr:rowOff>
    </xdr:from>
    <xdr:to>
      <xdr:col>36</xdr:col>
      <xdr:colOff>165100</xdr:colOff>
      <xdr:row>77</xdr:row>
      <xdr:rowOff>134584</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6921500" y="132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151111</xdr:rowOff>
    </xdr:from>
    <xdr:ext cx="469744"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6737428" y="130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131742</xdr:rowOff>
    </xdr:from>
    <xdr:to>
      <xdr:col>54</xdr:col>
      <xdr:colOff>189865</xdr:colOff>
      <xdr:row>98</xdr:row>
      <xdr:rowOff>116111</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flipV="1">
          <a:off x="10475595" y="15390792"/>
          <a:ext cx="1270" cy="152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119938</xdr:rowOff>
    </xdr:from>
    <xdr:ext cx="534377" cy="259045"/>
    <xdr:sp macro="" textlink="">
      <xdr:nvSpPr>
        <xdr:cNvPr id="457" name="土木費最小値テキスト">
          <a:extLst>
            <a:ext uri="{FF2B5EF4-FFF2-40B4-BE49-F238E27FC236}">
              <a16:creationId xmlns="" xmlns:a16="http://schemas.microsoft.com/office/drawing/2014/main" id="{00000000-0008-0000-0700-0000C9010000}"/>
            </a:ext>
          </a:extLst>
        </xdr:cNvPr>
        <xdr:cNvSpPr txBox="1"/>
      </xdr:nvSpPr>
      <xdr:spPr>
        <a:xfrm>
          <a:off x="10528300" y="16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116111</xdr:rowOff>
    </xdr:from>
    <xdr:to>
      <xdr:col>55</xdr:col>
      <xdr:colOff>88900</xdr:colOff>
      <xdr:row>98</xdr:row>
      <xdr:rowOff>116111</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10388600" y="1691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78419</xdr:rowOff>
    </xdr:from>
    <xdr:ext cx="599010" cy="259045"/>
    <xdr:sp macro="" textlink="">
      <xdr:nvSpPr>
        <xdr:cNvPr id="459" name="土木費最大値テキスト">
          <a:extLst>
            <a:ext uri="{FF2B5EF4-FFF2-40B4-BE49-F238E27FC236}">
              <a16:creationId xmlns="" xmlns:a16="http://schemas.microsoft.com/office/drawing/2014/main" id="{00000000-0008-0000-0700-0000CB010000}"/>
            </a:ext>
          </a:extLst>
        </xdr:cNvPr>
        <xdr:cNvSpPr txBox="1"/>
      </xdr:nvSpPr>
      <xdr:spPr>
        <a:xfrm>
          <a:off x="10528300" y="151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131742</xdr:rowOff>
    </xdr:from>
    <xdr:to>
      <xdr:col>55</xdr:col>
      <xdr:colOff>88900</xdr:colOff>
      <xdr:row>89</xdr:row>
      <xdr:rowOff>131742</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a:off x="10388600" y="153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77205</xdr:rowOff>
    </xdr:from>
    <xdr:to>
      <xdr:col>55</xdr:col>
      <xdr:colOff>0</xdr:colOff>
      <xdr:row>96</xdr:row>
      <xdr:rowOff>143630</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a:off x="9639300" y="16536405"/>
          <a:ext cx="838200" cy="6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8337</xdr:rowOff>
    </xdr:from>
    <xdr:ext cx="534377" cy="259045"/>
    <xdr:sp macro="" textlink="">
      <xdr:nvSpPr>
        <xdr:cNvPr id="462" name="土木費平均値テキスト">
          <a:extLst>
            <a:ext uri="{FF2B5EF4-FFF2-40B4-BE49-F238E27FC236}">
              <a16:creationId xmlns="" xmlns:a16="http://schemas.microsoft.com/office/drawing/2014/main" id="{00000000-0008-0000-0700-0000CE010000}"/>
            </a:ext>
          </a:extLst>
        </xdr:cNvPr>
        <xdr:cNvSpPr txBox="1"/>
      </xdr:nvSpPr>
      <xdr:spPr>
        <a:xfrm>
          <a:off x="10528300" y="16638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29910</xdr:rowOff>
    </xdr:from>
    <xdr:to>
      <xdr:col>55</xdr:col>
      <xdr:colOff>50800</xdr:colOff>
      <xdr:row>97</xdr:row>
      <xdr:rowOff>131510</xdr:rowOff>
    </xdr:to>
    <xdr:sp macro="" textlink="">
      <xdr:nvSpPr>
        <xdr:cNvPr id="463" name="フローチャート: 判断 462">
          <a:extLst>
            <a:ext uri="{FF2B5EF4-FFF2-40B4-BE49-F238E27FC236}">
              <a16:creationId xmlns="" xmlns:a16="http://schemas.microsoft.com/office/drawing/2014/main" id="{00000000-0008-0000-0700-0000CF010000}"/>
            </a:ext>
          </a:extLst>
        </xdr:cNvPr>
        <xdr:cNvSpPr/>
      </xdr:nvSpPr>
      <xdr:spPr>
        <a:xfrm>
          <a:off x="104267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77205</xdr:rowOff>
    </xdr:from>
    <xdr:to>
      <xdr:col>50</xdr:col>
      <xdr:colOff>114300</xdr:colOff>
      <xdr:row>96</xdr:row>
      <xdr:rowOff>130981</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flipV="1">
          <a:off x="8750300" y="16536405"/>
          <a:ext cx="889000" cy="5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2054</xdr:rowOff>
    </xdr:from>
    <xdr:to>
      <xdr:col>50</xdr:col>
      <xdr:colOff>165100</xdr:colOff>
      <xdr:row>97</xdr:row>
      <xdr:rowOff>103654</xdr:rowOff>
    </xdr:to>
    <xdr:sp macro="" textlink="">
      <xdr:nvSpPr>
        <xdr:cNvPr id="465" name="フローチャート: 判断 464">
          <a:extLst>
            <a:ext uri="{FF2B5EF4-FFF2-40B4-BE49-F238E27FC236}">
              <a16:creationId xmlns="" xmlns:a16="http://schemas.microsoft.com/office/drawing/2014/main" id="{00000000-0008-0000-0700-0000D1010000}"/>
            </a:ext>
          </a:extLst>
        </xdr:cNvPr>
        <xdr:cNvSpPr/>
      </xdr:nvSpPr>
      <xdr:spPr>
        <a:xfrm>
          <a:off x="9588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94781</xdr:rowOff>
    </xdr:from>
    <xdr:ext cx="534377" cy="25904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9372111" y="1672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122196</xdr:rowOff>
    </xdr:from>
    <xdr:to>
      <xdr:col>45</xdr:col>
      <xdr:colOff>177800</xdr:colOff>
      <xdr:row>96</xdr:row>
      <xdr:rowOff>130981</xdr:rowOff>
    </xdr:to>
    <xdr:cxnSp macro="">
      <xdr:nvCxnSpPr>
        <xdr:cNvPr id="467" name="直線コネクタ 466">
          <a:extLst>
            <a:ext uri="{FF2B5EF4-FFF2-40B4-BE49-F238E27FC236}">
              <a16:creationId xmlns="" xmlns:a16="http://schemas.microsoft.com/office/drawing/2014/main" id="{00000000-0008-0000-0700-0000D3010000}"/>
            </a:ext>
          </a:extLst>
        </xdr:cNvPr>
        <xdr:cNvCxnSpPr/>
      </xdr:nvCxnSpPr>
      <xdr:spPr>
        <a:xfrm>
          <a:off x="7861300" y="16581396"/>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168115</xdr:rowOff>
    </xdr:from>
    <xdr:to>
      <xdr:col>46</xdr:col>
      <xdr:colOff>38100</xdr:colOff>
      <xdr:row>97</xdr:row>
      <xdr:rowOff>98265</xdr:rowOff>
    </xdr:to>
    <xdr:sp macro="" textlink="">
      <xdr:nvSpPr>
        <xdr:cNvPr id="468" name="フローチャート: 判断 467">
          <a:extLst>
            <a:ext uri="{FF2B5EF4-FFF2-40B4-BE49-F238E27FC236}">
              <a16:creationId xmlns="" xmlns:a16="http://schemas.microsoft.com/office/drawing/2014/main" id="{00000000-0008-0000-0700-0000D4010000}"/>
            </a:ext>
          </a:extLst>
        </xdr:cNvPr>
        <xdr:cNvSpPr/>
      </xdr:nvSpPr>
      <xdr:spPr>
        <a:xfrm>
          <a:off x="8699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89392</xdr:rowOff>
    </xdr:from>
    <xdr:ext cx="534377"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8483111" y="1672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116405</xdr:rowOff>
    </xdr:from>
    <xdr:to>
      <xdr:col>41</xdr:col>
      <xdr:colOff>50800</xdr:colOff>
      <xdr:row>96</xdr:row>
      <xdr:rowOff>122196</xdr:rowOff>
    </xdr:to>
    <xdr:cxnSp macro="">
      <xdr:nvCxnSpPr>
        <xdr:cNvPr id="470" name="直線コネクタ 469">
          <a:extLst>
            <a:ext uri="{FF2B5EF4-FFF2-40B4-BE49-F238E27FC236}">
              <a16:creationId xmlns="" xmlns:a16="http://schemas.microsoft.com/office/drawing/2014/main" id="{00000000-0008-0000-0700-0000D6010000}"/>
            </a:ext>
          </a:extLst>
        </xdr:cNvPr>
        <xdr:cNvCxnSpPr/>
      </xdr:nvCxnSpPr>
      <xdr:spPr>
        <a:xfrm>
          <a:off x="6972300" y="16575605"/>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152908</xdr:rowOff>
    </xdr:from>
    <xdr:to>
      <xdr:col>41</xdr:col>
      <xdr:colOff>101600</xdr:colOff>
      <xdr:row>97</xdr:row>
      <xdr:rowOff>83058</xdr:rowOff>
    </xdr:to>
    <xdr:sp macro="" textlink="">
      <xdr:nvSpPr>
        <xdr:cNvPr id="471" name="フローチャート: 判断 470">
          <a:extLst>
            <a:ext uri="{FF2B5EF4-FFF2-40B4-BE49-F238E27FC236}">
              <a16:creationId xmlns="" xmlns:a16="http://schemas.microsoft.com/office/drawing/2014/main" id="{00000000-0008-0000-0700-0000D7010000}"/>
            </a:ext>
          </a:extLst>
        </xdr:cNvPr>
        <xdr:cNvSpPr/>
      </xdr:nvSpPr>
      <xdr:spPr>
        <a:xfrm>
          <a:off x="7810500" y="16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74185</xdr:rowOff>
    </xdr:from>
    <xdr:ext cx="534377"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7594111" y="167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91109</xdr:rowOff>
    </xdr:from>
    <xdr:to>
      <xdr:col>36</xdr:col>
      <xdr:colOff>165100</xdr:colOff>
      <xdr:row>97</xdr:row>
      <xdr:rowOff>21259</xdr:rowOff>
    </xdr:to>
    <xdr:sp macro="" textlink="">
      <xdr:nvSpPr>
        <xdr:cNvPr id="473" name="フローチャート: 判断 472">
          <a:extLst>
            <a:ext uri="{FF2B5EF4-FFF2-40B4-BE49-F238E27FC236}">
              <a16:creationId xmlns="" xmlns:a16="http://schemas.microsoft.com/office/drawing/2014/main" id="{00000000-0008-0000-0700-0000D9010000}"/>
            </a:ext>
          </a:extLst>
        </xdr:cNvPr>
        <xdr:cNvSpPr/>
      </xdr:nvSpPr>
      <xdr:spPr>
        <a:xfrm>
          <a:off x="6921500" y="1655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12386</xdr:rowOff>
    </xdr:from>
    <xdr:ext cx="534377"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6705111" y="1664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92830</xdr:rowOff>
    </xdr:from>
    <xdr:to>
      <xdr:col>55</xdr:col>
      <xdr:colOff>50800</xdr:colOff>
      <xdr:row>97</xdr:row>
      <xdr:rowOff>22980</xdr:rowOff>
    </xdr:to>
    <xdr:sp macro="" textlink="">
      <xdr:nvSpPr>
        <xdr:cNvPr id="480" name="楕円 479">
          <a:extLst>
            <a:ext uri="{FF2B5EF4-FFF2-40B4-BE49-F238E27FC236}">
              <a16:creationId xmlns="" xmlns:a16="http://schemas.microsoft.com/office/drawing/2014/main" id="{00000000-0008-0000-0700-0000E0010000}"/>
            </a:ext>
          </a:extLst>
        </xdr:cNvPr>
        <xdr:cNvSpPr/>
      </xdr:nvSpPr>
      <xdr:spPr>
        <a:xfrm>
          <a:off x="10426700" y="1655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115707</xdr:rowOff>
    </xdr:from>
    <xdr:ext cx="534377" cy="259045"/>
    <xdr:sp macro="" textlink="">
      <xdr:nvSpPr>
        <xdr:cNvPr id="481" name="土木費該当値テキスト">
          <a:extLst>
            <a:ext uri="{FF2B5EF4-FFF2-40B4-BE49-F238E27FC236}">
              <a16:creationId xmlns="" xmlns:a16="http://schemas.microsoft.com/office/drawing/2014/main" id="{00000000-0008-0000-0700-0000E1010000}"/>
            </a:ext>
          </a:extLst>
        </xdr:cNvPr>
        <xdr:cNvSpPr txBox="1"/>
      </xdr:nvSpPr>
      <xdr:spPr>
        <a:xfrm>
          <a:off x="10528300" y="1640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26405</xdr:rowOff>
    </xdr:from>
    <xdr:to>
      <xdr:col>50</xdr:col>
      <xdr:colOff>165100</xdr:colOff>
      <xdr:row>96</xdr:row>
      <xdr:rowOff>128005</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9588500" y="164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144532</xdr:rowOff>
    </xdr:from>
    <xdr:ext cx="534377"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9372111" y="1626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80181</xdr:rowOff>
    </xdr:from>
    <xdr:to>
      <xdr:col>46</xdr:col>
      <xdr:colOff>38100</xdr:colOff>
      <xdr:row>97</xdr:row>
      <xdr:rowOff>10331</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8699500" y="1653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26858</xdr:rowOff>
    </xdr:from>
    <xdr:ext cx="534377"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8483111" y="1631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71396</xdr:rowOff>
    </xdr:from>
    <xdr:to>
      <xdr:col>41</xdr:col>
      <xdr:colOff>101600</xdr:colOff>
      <xdr:row>97</xdr:row>
      <xdr:rowOff>1546</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7810500" y="1653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18073</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7594111" y="1630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65605</xdr:rowOff>
    </xdr:from>
    <xdr:to>
      <xdr:col>36</xdr:col>
      <xdr:colOff>165100</xdr:colOff>
      <xdr:row>96</xdr:row>
      <xdr:rowOff>167205</xdr:rowOff>
    </xdr:to>
    <xdr:sp macro="" textlink="">
      <xdr:nvSpPr>
        <xdr:cNvPr id="488" name="楕円 487">
          <a:extLst>
            <a:ext uri="{FF2B5EF4-FFF2-40B4-BE49-F238E27FC236}">
              <a16:creationId xmlns="" xmlns:a16="http://schemas.microsoft.com/office/drawing/2014/main" id="{00000000-0008-0000-0700-0000E8010000}"/>
            </a:ext>
          </a:extLst>
        </xdr:cNvPr>
        <xdr:cNvSpPr/>
      </xdr:nvSpPr>
      <xdr:spPr>
        <a:xfrm>
          <a:off x="6921500" y="165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12282</xdr:rowOff>
    </xdr:from>
    <xdr:ext cx="534377"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6705111" y="1630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69596</xdr:rowOff>
    </xdr:from>
    <xdr:to>
      <xdr:col>85</xdr:col>
      <xdr:colOff>126364</xdr:colOff>
      <xdr:row>38</xdr:row>
      <xdr:rowOff>160401</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flipV="1">
          <a:off x="16317595" y="5555996"/>
          <a:ext cx="1269" cy="1119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164228</xdr:rowOff>
    </xdr:from>
    <xdr:ext cx="469744" cy="259045"/>
    <xdr:sp macro="" textlink="">
      <xdr:nvSpPr>
        <xdr:cNvPr id="515" name="消防費最小値テキスト">
          <a:extLst>
            <a:ext uri="{FF2B5EF4-FFF2-40B4-BE49-F238E27FC236}">
              <a16:creationId xmlns="" xmlns:a16="http://schemas.microsoft.com/office/drawing/2014/main" id="{00000000-0008-0000-0700-000003020000}"/>
            </a:ext>
          </a:extLst>
        </xdr:cNvPr>
        <xdr:cNvSpPr txBox="1"/>
      </xdr:nvSpPr>
      <xdr:spPr>
        <a:xfrm>
          <a:off x="16370300" y="667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160401</xdr:rowOff>
    </xdr:from>
    <xdr:to>
      <xdr:col>86</xdr:col>
      <xdr:colOff>25400</xdr:colOff>
      <xdr:row>38</xdr:row>
      <xdr:rowOff>160401</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a:off x="16230600" y="66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16273</xdr:rowOff>
    </xdr:from>
    <xdr:ext cx="534377" cy="259045"/>
    <xdr:sp macro="" textlink="">
      <xdr:nvSpPr>
        <xdr:cNvPr id="517" name="消防費最大値テキスト">
          <a:extLst>
            <a:ext uri="{FF2B5EF4-FFF2-40B4-BE49-F238E27FC236}">
              <a16:creationId xmlns="" xmlns:a16="http://schemas.microsoft.com/office/drawing/2014/main" id="{00000000-0008-0000-0700-000005020000}"/>
            </a:ext>
          </a:extLst>
        </xdr:cNvPr>
        <xdr:cNvSpPr txBox="1"/>
      </xdr:nvSpPr>
      <xdr:spPr>
        <a:xfrm>
          <a:off x="16370300" y="533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69596</xdr:rowOff>
    </xdr:from>
    <xdr:to>
      <xdr:col>86</xdr:col>
      <xdr:colOff>25400</xdr:colOff>
      <xdr:row>32</xdr:row>
      <xdr:rowOff>69596</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a:off x="16230600" y="5555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82296</xdr:rowOff>
    </xdr:from>
    <xdr:to>
      <xdr:col>85</xdr:col>
      <xdr:colOff>127000</xdr:colOff>
      <xdr:row>35</xdr:row>
      <xdr:rowOff>90932</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flipV="1">
          <a:off x="15481300" y="6083046"/>
          <a:ext cx="838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18813</xdr:rowOff>
    </xdr:from>
    <xdr:ext cx="534377" cy="259045"/>
    <xdr:sp macro="" textlink="">
      <xdr:nvSpPr>
        <xdr:cNvPr id="520" name="消防費平均値テキスト">
          <a:extLst>
            <a:ext uri="{FF2B5EF4-FFF2-40B4-BE49-F238E27FC236}">
              <a16:creationId xmlns="" xmlns:a16="http://schemas.microsoft.com/office/drawing/2014/main" id="{00000000-0008-0000-0700-000008020000}"/>
            </a:ext>
          </a:extLst>
        </xdr:cNvPr>
        <xdr:cNvSpPr txBox="1"/>
      </xdr:nvSpPr>
      <xdr:spPr>
        <a:xfrm>
          <a:off x="16370300" y="6191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40386</xdr:rowOff>
    </xdr:from>
    <xdr:to>
      <xdr:col>85</xdr:col>
      <xdr:colOff>177800</xdr:colOff>
      <xdr:row>36</xdr:row>
      <xdr:rowOff>141986</xdr:rowOff>
    </xdr:to>
    <xdr:sp macro="" textlink="">
      <xdr:nvSpPr>
        <xdr:cNvPr id="521" name="フローチャート: 判断 520">
          <a:extLst>
            <a:ext uri="{FF2B5EF4-FFF2-40B4-BE49-F238E27FC236}">
              <a16:creationId xmlns="" xmlns:a16="http://schemas.microsoft.com/office/drawing/2014/main" id="{00000000-0008-0000-0700-000009020000}"/>
            </a:ext>
          </a:extLst>
        </xdr:cNvPr>
        <xdr:cNvSpPr/>
      </xdr:nvSpPr>
      <xdr:spPr>
        <a:xfrm>
          <a:off x="162687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41148</xdr:rowOff>
    </xdr:from>
    <xdr:to>
      <xdr:col>81</xdr:col>
      <xdr:colOff>50800</xdr:colOff>
      <xdr:row>35</xdr:row>
      <xdr:rowOff>90932</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a:off x="14592300" y="5870448"/>
          <a:ext cx="889000" cy="2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74803</xdr:rowOff>
    </xdr:from>
    <xdr:to>
      <xdr:col>81</xdr:col>
      <xdr:colOff>101600</xdr:colOff>
      <xdr:row>37</xdr:row>
      <xdr:rowOff>4953</xdr:rowOff>
    </xdr:to>
    <xdr:sp macro="" textlink="">
      <xdr:nvSpPr>
        <xdr:cNvPr id="523" name="フローチャート: 判断 522">
          <a:extLst>
            <a:ext uri="{FF2B5EF4-FFF2-40B4-BE49-F238E27FC236}">
              <a16:creationId xmlns="" xmlns:a16="http://schemas.microsoft.com/office/drawing/2014/main" id="{00000000-0008-0000-0700-00000B020000}"/>
            </a:ext>
          </a:extLst>
        </xdr:cNvPr>
        <xdr:cNvSpPr/>
      </xdr:nvSpPr>
      <xdr:spPr>
        <a:xfrm>
          <a:off x="15430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167530</xdr:rowOff>
    </xdr:from>
    <xdr:ext cx="534377" cy="259045"/>
    <xdr:sp macro="" textlink="">
      <xdr:nvSpPr>
        <xdr:cNvPr id="524" name="テキスト ボックス 523">
          <a:extLst>
            <a:ext uri="{FF2B5EF4-FFF2-40B4-BE49-F238E27FC236}">
              <a16:creationId xmlns="" xmlns:a16="http://schemas.microsoft.com/office/drawing/2014/main" id="{00000000-0008-0000-0700-00000C020000}"/>
            </a:ext>
          </a:extLst>
        </xdr:cNvPr>
        <xdr:cNvSpPr txBox="1"/>
      </xdr:nvSpPr>
      <xdr:spPr>
        <a:xfrm>
          <a:off x="15214111" y="633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41148</xdr:rowOff>
    </xdr:from>
    <xdr:to>
      <xdr:col>76</xdr:col>
      <xdr:colOff>114300</xdr:colOff>
      <xdr:row>36</xdr:row>
      <xdr:rowOff>18542</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flipV="1">
          <a:off x="13703300" y="5870448"/>
          <a:ext cx="889000" cy="32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60579</xdr:rowOff>
    </xdr:from>
    <xdr:to>
      <xdr:col>76</xdr:col>
      <xdr:colOff>165100</xdr:colOff>
      <xdr:row>36</xdr:row>
      <xdr:rowOff>162179</xdr:rowOff>
    </xdr:to>
    <xdr:sp macro="" textlink="">
      <xdr:nvSpPr>
        <xdr:cNvPr id="526" name="フローチャート: 判断 525">
          <a:extLst>
            <a:ext uri="{FF2B5EF4-FFF2-40B4-BE49-F238E27FC236}">
              <a16:creationId xmlns="" xmlns:a16="http://schemas.microsoft.com/office/drawing/2014/main" id="{00000000-0008-0000-0700-00000E020000}"/>
            </a:ext>
          </a:extLst>
        </xdr:cNvPr>
        <xdr:cNvSpPr/>
      </xdr:nvSpPr>
      <xdr:spPr>
        <a:xfrm>
          <a:off x="14541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153306</xdr:rowOff>
    </xdr:from>
    <xdr:ext cx="534377"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4325111" y="632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122428</xdr:rowOff>
    </xdr:from>
    <xdr:to>
      <xdr:col>71</xdr:col>
      <xdr:colOff>177800</xdr:colOff>
      <xdr:row>36</xdr:row>
      <xdr:rowOff>18542</xdr:rowOff>
    </xdr:to>
    <xdr:cxnSp macro="">
      <xdr:nvCxnSpPr>
        <xdr:cNvPr id="528" name="直線コネクタ 527">
          <a:extLst>
            <a:ext uri="{FF2B5EF4-FFF2-40B4-BE49-F238E27FC236}">
              <a16:creationId xmlns="" xmlns:a16="http://schemas.microsoft.com/office/drawing/2014/main" id="{00000000-0008-0000-0700-000010020000}"/>
            </a:ext>
          </a:extLst>
        </xdr:cNvPr>
        <xdr:cNvCxnSpPr/>
      </xdr:nvCxnSpPr>
      <xdr:spPr>
        <a:xfrm>
          <a:off x="12814300" y="5265928"/>
          <a:ext cx="889000" cy="92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58928</xdr:rowOff>
    </xdr:from>
    <xdr:to>
      <xdr:col>72</xdr:col>
      <xdr:colOff>38100</xdr:colOff>
      <xdr:row>36</xdr:row>
      <xdr:rowOff>160528</xdr:rowOff>
    </xdr:to>
    <xdr:sp macro="" textlink="">
      <xdr:nvSpPr>
        <xdr:cNvPr id="529" name="フローチャート: 判断 528">
          <a:extLst>
            <a:ext uri="{FF2B5EF4-FFF2-40B4-BE49-F238E27FC236}">
              <a16:creationId xmlns="" xmlns:a16="http://schemas.microsoft.com/office/drawing/2014/main" id="{00000000-0008-0000-0700-000011020000}"/>
            </a:ext>
          </a:extLst>
        </xdr:cNvPr>
        <xdr:cNvSpPr/>
      </xdr:nvSpPr>
      <xdr:spPr>
        <a:xfrm>
          <a:off x="13652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151655</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3436111" y="63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84201</xdr:rowOff>
    </xdr:from>
    <xdr:to>
      <xdr:col>67</xdr:col>
      <xdr:colOff>101600</xdr:colOff>
      <xdr:row>34</xdr:row>
      <xdr:rowOff>14351</xdr:rowOff>
    </xdr:to>
    <xdr:sp macro="" textlink="">
      <xdr:nvSpPr>
        <xdr:cNvPr id="531" name="フローチャート: 判断 530">
          <a:extLst>
            <a:ext uri="{FF2B5EF4-FFF2-40B4-BE49-F238E27FC236}">
              <a16:creationId xmlns="" xmlns:a16="http://schemas.microsoft.com/office/drawing/2014/main" id="{00000000-0008-0000-0700-000013020000}"/>
            </a:ext>
          </a:extLst>
        </xdr:cNvPr>
        <xdr:cNvSpPr/>
      </xdr:nvSpPr>
      <xdr:spPr>
        <a:xfrm>
          <a:off x="12763500" y="574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5478</xdr:rowOff>
    </xdr:from>
    <xdr:ext cx="534377"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2547111" y="583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31496</xdr:rowOff>
    </xdr:from>
    <xdr:to>
      <xdr:col>85</xdr:col>
      <xdr:colOff>177800</xdr:colOff>
      <xdr:row>35</xdr:row>
      <xdr:rowOff>133096</xdr:rowOff>
    </xdr:to>
    <xdr:sp macro="" textlink="">
      <xdr:nvSpPr>
        <xdr:cNvPr id="538" name="楕円 537">
          <a:extLst>
            <a:ext uri="{FF2B5EF4-FFF2-40B4-BE49-F238E27FC236}">
              <a16:creationId xmlns="" xmlns:a16="http://schemas.microsoft.com/office/drawing/2014/main" id="{00000000-0008-0000-0700-00001A020000}"/>
            </a:ext>
          </a:extLst>
        </xdr:cNvPr>
        <xdr:cNvSpPr/>
      </xdr:nvSpPr>
      <xdr:spPr>
        <a:xfrm>
          <a:off x="16268700" y="603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54373</xdr:rowOff>
    </xdr:from>
    <xdr:ext cx="534377" cy="259045"/>
    <xdr:sp macro="" textlink="">
      <xdr:nvSpPr>
        <xdr:cNvPr id="539" name="消防費該当値テキスト">
          <a:extLst>
            <a:ext uri="{FF2B5EF4-FFF2-40B4-BE49-F238E27FC236}">
              <a16:creationId xmlns="" xmlns:a16="http://schemas.microsoft.com/office/drawing/2014/main" id="{00000000-0008-0000-0700-00001B020000}"/>
            </a:ext>
          </a:extLst>
        </xdr:cNvPr>
        <xdr:cNvSpPr txBox="1"/>
      </xdr:nvSpPr>
      <xdr:spPr>
        <a:xfrm>
          <a:off x="16370300" y="588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40132</xdr:rowOff>
    </xdr:from>
    <xdr:to>
      <xdr:col>81</xdr:col>
      <xdr:colOff>101600</xdr:colOff>
      <xdr:row>35</xdr:row>
      <xdr:rowOff>141732</xdr:rowOff>
    </xdr:to>
    <xdr:sp macro="" textlink="">
      <xdr:nvSpPr>
        <xdr:cNvPr id="540" name="楕円 539">
          <a:extLst>
            <a:ext uri="{FF2B5EF4-FFF2-40B4-BE49-F238E27FC236}">
              <a16:creationId xmlns="" xmlns:a16="http://schemas.microsoft.com/office/drawing/2014/main" id="{00000000-0008-0000-0700-00001C020000}"/>
            </a:ext>
          </a:extLst>
        </xdr:cNvPr>
        <xdr:cNvSpPr/>
      </xdr:nvSpPr>
      <xdr:spPr>
        <a:xfrm>
          <a:off x="15430500" y="604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158259</xdr:rowOff>
    </xdr:from>
    <xdr:ext cx="534377"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5214111" y="581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161798</xdr:rowOff>
    </xdr:from>
    <xdr:to>
      <xdr:col>76</xdr:col>
      <xdr:colOff>165100</xdr:colOff>
      <xdr:row>34</xdr:row>
      <xdr:rowOff>91948</xdr:rowOff>
    </xdr:to>
    <xdr:sp macro="" textlink="">
      <xdr:nvSpPr>
        <xdr:cNvPr id="542" name="楕円 541">
          <a:extLst>
            <a:ext uri="{FF2B5EF4-FFF2-40B4-BE49-F238E27FC236}">
              <a16:creationId xmlns="" xmlns:a16="http://schemas.microsoft.com/office/drawing/2014/main" id="{00000000-0008-0000-0700-00001E020000}"/>
            </a:ext>
          </a:extLst>
        </xdr:cNvPr>
        <xdr:cNvSpPr/>
      </xdr:nvSpPr>
      <xdr:spPr>
        <a:xfrm>
          <a:off x="14541500" y="581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108475</xdr:rowOff>
    </xdr:from>
    <xdr:ext cx="534377"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4325111" y="559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139192</xdr:rowOff>
    </xdr:from>
    <xdr:to>
      <xdr:col>72</xdr:col>
      <xdr:colOff>38100</xdr:colOff>
      <xdr:row>36</xdr:row>
      <xdr:rowOff>69342</xdr:rowOff>
    </xdr:to>
    <xdr:sp macro="" textlink="">
      <xdr:nvSpPr>
        <xdr:cNvPr id="544" name="楕円 543">
          <a:extLst>
            <a:ext uri="{FF2B5EF4-FFF2-40B4-BE49-F238E27FC236}">
              <a16:creationId xmlns="" xmlns:a16="http://schemas.microsoft.com/office/drawing/2014/main" id="{00000000-0008-0000-0700-000020020000}"/>
            </a:ext>
          </a:extLst>
        </xdr:cNvPr>
        <xdr:cNvSpPr/>
      </xdr:nvSpPr>
      <xdr:spPr>
        <a:xfrm>
          <a:off x="1365250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85869</xdr:rowOff>
    </xdr:from>
    <xdr:ext cx="534377"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3436111" y="591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71628</xdr:rowOff>
    </xdr:from>
    <xdr:to>
      <xdr:col>67</xdr:col>
      <xdr:colOff>101600</xdr:colOff>
      <xdr:row>31</xdr:row>
      <xdr:rowOff>1778</xdr:rowOff>
    </xdr:to>
    <xdr:sp macro="" textlink="">
      <xdr:nvSpPr>
        <xdr:cNvPr id="546" name="楕円 545">
          <a:extLst>
            <a:ext uri="{FF2B5EF4-FFF2-40B4-BE49-F238E27FC236}">
              <a16:creationId xmlns="" xmlns:a16="http://schemas.microsoft.com/office/drawing/2014/main" id="{00000000-0008-0000-0700-000022020000}"/>
            </a:ext>
          </a:extLst>
        </xdr:cNvPr>
        <xdr:cNvSpPr/>
      </xdr:nvSpPr>
      <xdr:spPr>
        <a:xfrm>
          <a:off x="12763500" y="521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18305</xdr:rowOff>
    </xdr:from>
    <xdr:ext cx="534377" cy="259045"/>
    <xdr:sp macro="" textlink="">
      <xdr:nvSpPr>
        <xdr:cNvPr id="547" name="テキスト ボックス 546">
          <a:extLst>
            <a:ext uri="{FF2B5EF4-FFF2-40B4-BE49-F238E27FC236}">
              <a16:creationId xmlns="" xmlns:a16="http://schemas.microsoft.com/office/drawing/2014/main" id="{00000000-0008-0000-0700-000023020000}"/>
            </a:ext>
          </a:extLst>
        </xdr:cNvPr>
        <xdr:cNvSpPr txBox="1"/>
      </xdr:nvSpPr>
      <xdr:spPr>
        <a:xfrm>
          <a:off x="12547111" y="499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156502</xdr:rowOff>
    </xdr:from>
    <xdr:to>
      <xdr:col>85</xdr:col>
      <xdr:colOff>126364</xdr:colOff>
      <xdr:row>59</xdr:row>
      <xdr:rowOff>7474</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flipV="1">
          <a:off x="16317595" y="8900452"/>
          <a:ext cx="1269" cy="122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11301</xdr:rowOff>
    </xdr:from>
    <xdr:ext cx="534377" cy="259045"/>
    <xdr:sp macro="" textlink="">
      <xdr:nvSpPr>
        <xdr:cNvPr id="573" name="教育費最小値テキスト">
          <a:extLst>
            <a:ext uri="{FF2B5EF4-FFF2-40B4-BE49-F238E27FC236}">
              <a16:creationId xmlns="" xmlns:a16="http://schemas.microsoft.com/office/drawing/2014/main" id="{00000000-0008-0000-0700-00003D020000}"/>
            </a:ext>
          </a:extLst>
        </xdr:cNvPr>
        <xdr:cNvSpPr txBox="1"/>
      </xdr:nvSpPr>
      <xdr:spPr>
        <a:xfrm>
          <a:off x="16370300" y="101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7474</xdr:rowOff>
    </xdr:from>
    <xdr:to>
      <xdr:col>86</xdr:col>
      <xdr:colOff>25400</xdr:colOff>
      <xdr:row>59</xdr:row>
      <xdr:rowOff>7474</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6230600" y="1012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103179</xdr:rowOff>
    </xdr:from>
    <xdr:ext cx="534377" cy="259045"/>
    <xdr:sp macro="" textlink="">
      <xdr:nvSpPr>
        <xdr:cNvPr id="575" name="教育費最大値テキスト">
          <a:extLst>
            <a:ext uri="{FF2B5EF4-FFF2-40B4-BE49-F238E27FC236}">
              <a16:creationId xmlns="" xmlns:a16="http://schemas.microsoft.com/office/drawing/2014/main" id="{00000000-0008-0000-0700-00003F020000}"/>
            </a:ext>
          </a:extLst>
        </xdr:cNvPr>
        <xdr:cNvSpPr txBox="1"/>
      </xdr:nvSpPr>
      <xdr:spPr>
        <a:xfrm>
          <a:off x="16370300" y="86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156502</xdr:rowOff>
    </xdr:from>
    <xdr:to>
      <xdr:col>86</xdr:col>
      <xdr:colOff>25400</xdr:colOff>
      <xdr:row>51</xdr:row>
      <xdr:rowOff>156502</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6230600" y="89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126403</xdr:rowOff>
    </xdr:from>
    <xdr:to>
      <xdr:col>85</xdr:col>
      <xdr:colOff>127000</xdr:colOff>
      <xdr:row>57</xdr:row>
      <xdr:rowOff>33248</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a:off x="15481300" y="9727603"/>
          <a:ext cx="838200" cy="7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153661</xdr:rowOff>
    </xdr:from>
    <xdr:ext cx="534377" cy="259045"/>
    <xdr:sp macro="" textlink="">
      <xdr:nvSpPr>
        <xdr:cNvPr id="578" name="教育費平均値テキスト">
          <a:extLst>
            <a:ext uri="{FF2B5EF4-FFF2-40B4-BE49-F238E27FC236}">
              <a16:creationId xmlns="" xmlns:a16="http://schemas.microsoft.com/office/drawing/2014/main" id="{00000000-0008-0000-0700-000042020000}"/>
            </a:ext>
          </a:extLst>
        </xdr:cNvPr>
        <xdr:cNvSpPr txBox="1"/>
      </xdr:nvSpPr>
      <xdr:spPr>
        <a:xfrm>
          <a:off x="16370300" y="975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3784</xdr:rowOff>
    </xdr:from>
    <xdr:to>
      <xdr:col>85</xdr:col>
      <xdr:colOff>177800</xdr:colOff>
      <xdr:row>57</xdr:row>
      <xdr:rowOff>105384</xdr:rowOff>
    </xdr:to>
    <xdr:sp macro="" textlink="">
      <xdr:nvSpPr>
        <xdr:cNvPr id="579" name="フローチャート: 判断 578">
          <a:extLst>
            <a:ext uri="{FF2B5EF4-FFF2-40B4-BE49-F238E27FC236}">
              <a16:creationId xmlns="" xmlns:a16="http://schemas.microsoft.com/office/drawing/2014/main" id="{00000000-0008-0000-0700-000043020000}"/>
            </a:ext>
          </a:extLst>
        </xdr:cNvPr>
        <xdr:cNvSpPr/>
      </xdr:nvSpPr>
      <xdr:spPr>
        <a:xfrm>
          <a:off x="162687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76912</xdr:rowOff>
    </xdr:from>
    <xdr:to>
      <xdr:col>81</xdr:col>
      <xdr:colOff>50800</xdr:colOff>
      <xdr:row>56</xdr:row>
      <xdr:rowOff>126403</xdr:rowOff>
    </xdr:to>
    <xdr:cxnSp macro="">
      <xdr:nvCxnSpPr>
        <xdr:cNvPr id="580" name="直線コネクタ 579">
          <a:extLst>
            <a:ext uri="{FF2B5EF4-FFF2-40B4-BE49-F238E27FC236}">
              <a16:creationId xmlns="" xmlns:a16="http://schemas.microsoft.com/office/drawing/2014/main" id="{00000000-0008-0000-0700-000044020000}"/>
            </a:ext>
          </a:extLst>
        </xdr:cNvPr>
        <xdr:cNvCxnSpPr/>
      </xdr:nvCxnSpPr>
      <xdr:spPr>
        <a:xfrm>
          <a:off x="14592300" y="9678112"/>
          <a:ext cx="889000" cy="4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148489</xdr:rowOff>
    </xdr:from>
    <xdr:to>
      <xdr:col>81</xdr:col>
      <xdr:colOff>101600</xdr:colOff>
      <xdr:row>57</xdr:row>
      <xdr:rowOff>78639</xdr:rowOff>
    </xdr:to>
    <xdr:sp macro="" textlink="">
      <xdr:nvSpPr>
        <xdr:cNvPr id="581" name="フローチャート: 判断 580">
          <a:extLst>
            <a:ext uri="{FF2B5EF4-FFF2-40B4-BE49-F238E27FC236}">
              <a16:creationId xmlns="" xmlns:a16="http://schemas.microsoft.com/office/drawing/2014/main" id="{00000000-0008-0000-0700-000045020000}"/>
            </a:ext>
          </a:extLst>
        </xdr:cNvPr>
        <xdr:cNvSpPr/>
      </xdr:nvSpPr>
      <xdr:spPr>
        <a:xfrm>
          <a:off x="15430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69766</xdr:rowOff>
    </xdr:from>
    <xdr:ext cx="534377"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5214111" y="984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76912</xdr:rowOff>
    </xdr:from>
    <xdr:to>
      <xdr:col>76</xdr:col>
      <xdr:colOff>114300</xdr:colOff>
      <xdr:row>57</xdr:row>
      <xdr:rowOff>36087</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flipV="1">
          <a:off x="13703300" y="9678112"/>
          <a:ext cx="889000" cy="13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160280</xdr:rowOff>
    </xdr:from>
    <xdr:to>
      <xdr:col>76</xdr:col>
      <xdr:colOff>165100</xdr:colOff>
      <xdr:row>57</xdr:row>
      <xdr:rowOff>90430</xdr:rowOff>
    </xdr:to>
    <xdr:sp macro="" textlink="">
      <xdr:nvSpPr>
        <xdr:cNvPr id="584" name="フローチャート: 判断 583">
          <a:extLst>
            <a:ext uri="{FF2B5EF4-FFF2-40B4-BE49-F238E27FC236}">
              <a16:creationId xmlns="" xmlns:a16="http://schemas.microsoft.com/office/drawing/2014/main" id="{00000000-0008-0000-0700-000048020000}"/>
            </a:ext>
          </a:extLst>
        </xdr:cNvPr>
        <xdr:cNvSpPr/>
      </xdr:nvSpPr>
      <xdr:spPr>
        <a:xfrm>
          <a:off x="14541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81557</xdr:rowOff>
    </xdr:from>
    <xdr:ext cx="534377"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4325111" y="985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36087</xdr:rowOff>
    </xdr:from>
    <xdr:to>
      <xdr:col>71</xdr:col>
      <xdr:colOff>177800</xdr:colOff>
      <xdr:row>58</xdr:row>
      <xdr:rowOff>58528</xdr:rowOff>
    </xdr:to>
    <xdr:cxnSp macro="">
      <xdr:nvCxnSpPr>
        <xdr:cNvPr id="586" name="直線コネクタ 585">
          <a:extLst>
            <a:ext uri="{FF2B5EF4-FFF2-40B4-BE49-F238E27FC236}">
              <a16:creationId xmlns="" xmlns:a16="http://schemas.microsoft.com/office/drawing/2014/main" id="{00000000-0008-0000-0700-00004A020000}"/>
            </a:ext>
          </a:extLst>
        </xdr:cNvPr>
        <xdr:cNvCxnSpPr/>
      </xdr:nvCxnSpPr>
      <xdr:spPr>
        <a:xfrm flipV="1">
          <a:off x="12814300" y="9808737"/>
          <a:ext cx="889000" cy="19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160013</xdr:rowOff>
    </xdr:from>
    <xdr:to>
      <xdr:col>72</xdr:col>
      <xdr:colOff>38100</xdr:colOff>
      <xdr:row>57</xdr:row>
      <xdr:rowOff>90163</xdr:rowOff>
    </xdr:to>
    <xdr:sp macro="" textlink="">
      <xdr:nvSpPr>
        <xdr:cNvPr id="587" name="フローチャート: 判断 586">
          <a:extLst>
            <a:ext uri="{FF2B5EF4-FFF2-40B4-BE49-F238E27FC236}">
              <a16:creationId xmlns="" xmlns:a16="http://schemas.microsoft.com/office/drawing/2014/main" id="{00000000-0008-0000-0700-00004B020000}"/>
            </a:ext>
          </a:extLst>
        </xdr:cNvPr>
        <xdr:cNvSpPr/>
      </xdr:nvSpPr>
      <xdr:spPr>
        <a:xfrm>
          <a:off x="13652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81290</xdr:rowOff>
    </xdr:from>
    <xdr:ext cx="534377"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3436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163138</xdr:rowOff>
    </xdr:from>
    <xdr:to>
      <xdr:col>67</xdr:col>
      <xdr:colOff>101600</xdr:colOff>
      <xdr:row>58</xdr:row>
      <xdr:rowOff>93288</xdr:rowOff>
    </xdr:to>
    <xdr:sp macro="" textlink="">
      <xdr:nvSpPr>
        <xdr:cNvPr id="589" name="フローチャート: 判断 588">
          <a:extLst>
            <a:ext uri="{FF2B5EF4-FFF2-40B4-BE49-F238E27FC236}">
              <a16:creationId xmlns="" xmlns:a16="http://schemas.microsoft.com/office/drawing/2014/main" id="{00000000-0008-0000-0700-00004D020000}"/>
            </a:ext>
          </a:extLst>
        </xdr:cNvPr>
        <xdr:cNvSpPr/>
      </xdr:nvSpPr>
      <xdr:spPr>
        <a:xfrm>
          <a:off x="12763500" y="993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109815</xdr:rowOff>
    </xdr:from>
    <xdr:ext cx="534377"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2547111" y="971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153898</xdr:rowOff>
    </xdr:from>
    <xdr:to>
      <xdr:col>85</xdr:col>
      <xdr:colOff>177800</xdr:colOff>
      <xdr:row>57</xdr:row>
      <xdr:rowOff>84048</xdr:rowOff>
    </xdr:to>
    <xdr:sp macro="" textlink="">
      <xdr:nvSpPr>
        <xdr:cNvPr id="596" name="楕円 595">
          <a:extLst>
            <a:ext uri="{FF2B5EF4-FFF2-40B4-BE49-F238E27FC236}">
              <a16:creationId xmlns="" xmlns:a16="http://schemas.microsoft.com/office/drawing/2014/main" id="{00000000-0008-0000-0700-000054020000}"/>
            </a:ext>
          </a:extLst>
        </xdr:cNvPr>
        <xdr:cNvSpPr/>
      </xdr:nvSpPr>
      <xdr:spPr>
        <a:xfrm>
          <a:off x="16268700" y="975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5325</xdr:rowOff>
    </xdr:from>
    <xdr:ext cx="534377" cy="259045"/>
    <xdr:sp macro="" textlink="">
      <xdr:nvSpPr>
        <xdr:cNvPr id="597" name="教育費該当値テキスト">
          <a:extLst>
            <a:ext uri="{FF2B5EF4-FFF2-40B4-BE49-F238E27FC236}">
              <a16:creationId xmlns="" xmlns:a16="http://schemas.microsoft.com/office/drawing/2014/main" id="{00000000-0008-0000-0700-000055020000}"/>
            </a:ext>
          </a:extLst>
        </xdr:cNvPr>
        <xdr:cNvSpPr txBox="1"/>
      </xdr:nvSpPr>
      <xdr:spPr>
        <a:xfrm>
          <a:off x="16370300" y="960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75603</xdr:rowOff>
    </xdr:from>
    <xdr:to>
      <xdr:col>81</xdr:col>
      <xdr:colOff>101600</xdr:colOff>
      <xdr:row>57</xdr:row>
      <xdr:rowOff>5753</xdr:rowOff>
    </xdr:to>
    <xdr:sp macro="" textlink="">
      <xdr:nvSpPr>
        <xdr:cNvPr id="598" name="楕円 597">
          <a:extLst>
            <a:ext uri="{FF2B5EF4-FFF2-40B4-BE49-F238E27FC236}">
              <a16:creationId xmlns="" xmlns:a16="http://schemas.microsoft.com/office/drawing/2014/main" id="{00000000-0008-0000-0700-000056020000}"/>
            </a:ext>
          </a:extLst>
        </xdr:cNvPr>
        <xdr:cNvSpPr/>
      </xdr:nvSpPr>
      <xdr:spPr>
        <a:xfrm>
          <a:off x="15430500" y="967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22280</xdr:rowOff>
    </xdr:from>
    <xdr:ext cx="534377"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5214111" y="9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26112</xdr:rowOff>
    </xdr:from>
    <xdr:to>
      <xdr:col>76</xdr:col>
      <xdr:colOff>165100</xdr:colOff>
      <xdr:row>56</xdr:row>
      <xdr:rowOff>127712</xdr:rowOff>
    </xdr:to>
    <xdr:sp macro="" textlink="">
      <xdr:nvSpPr>
        <xdr:cNvPr id="600" name="楕円 599">
          <a:extLst>
            <a:ext uri="{FF2B5EF4-FFF2-40B4-BE49-F238E27FC236}">
              <a16:creationId xmlns="" xmlns:a16="http://schemas.microsoft.com/office/drawing/2014/main" id="{00000000-0008-0000-0700-000058020000}"/>
            </a:ext>
          </a:extLst>
        </xdr:cNvPr>
        <xdr:cNvSpPr/>
      </xdr:nvSpPr>
      <xdr:spPr>
        <a:xfrm>
          <a:off x="14541500" y="962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144239</xdr:rowOff>
    </xdr:from>
    <xdr:ext cx="534377"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4325111" y="940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156737</xdr:rowOff>
    </xdr:from>
    <xdr:to>
      <xdr:col>72</xdr:col>
      <xdr:colOff>38100</xdr:colOff>
      <xdr:row>57</xdr:row>
      <xdr:rowOff>86887</xdr:rowOff>
    </xdr:to>
    <xdr:sp macro="" textlink="">
      <xdr:nvSpPr>
        <xdr:cNvPr id="602" name="楕円 601">
          <a:extLst>
            <a:ext uri="{FF2B5EF4-FFF2-40B4-BE49-F238E27FC236}">
              <a16:creationId xmlns="" xmlns:a16="http://schemas.microsoft.com/office/drawing/2014/main" id="{00000000-0008-0000-0700-00005A020000}"/>
            </a:ext>
          </a:extLst>
        </xdr:cNvPr>
        <xdr:cNvSpPr/>
      </xdr:nvSpPr>
      <xdr:spPr>
        <a:xfrm>
          <a:off x="13652500" y="975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103414</xdr:rowOff>
    </xdr:from>
    <xdr:ext cx="534377"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3436111" y="95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7728</xdr:rowOff>
    </xdr:from>
    <xdr:to>
      <xdr:col>67</xdr:col>
      <xdr:colOff>101600</xdr:colOff>
      <xdr:row>58</xdr:row>
      <xdr:rowOff>109328</xdr:rowOff>
    </xdr:to>
    <xdr:sp macro="" textlink="">
      <xdr:nvSpPr>
        <xdr:cNvPr id="604" name="楕円 603">
          <a:extLst>
            <a:ext uri="{FF2B5EF4-FFF2-40B4-BE49-F238E27FC236}">
              <a16:creationId xmlns="" xmlns:a16="http://schemas.microsoft.com/office/drawing/2014/main" id="{00000000-0008-0000-0700-00005C020000}"/>
            </a:ext>
          </a:extLst>
        </xdr:cNvPr>
        <xdr:cNvSpPr/>
      </xdr:nvSpPr>
      <xdr:spPr>
        <a:xfrm>
          <a:off x="12763500" y="995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100455</xdr:rowOff>
    </xdr:from>
    <xdr:ext cx="534377"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2547111" y="1004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 xmlns:a16="http://schemas.microsoft.com/office/drawing/2014/main" id="{00000000-0008-0000-07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126578</xdr:rowOff>
    </xdr:from>
    <xdr:to>
      <xdr:col>85</xdr:col>
      <xdr:colOff>126364</xdr:colOff>
      <xdr:row>78</xdr:row>
      <xdr:rowOff>139700</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flipV="1">
          <a:off x="16317595" y="12128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13184</xdr:rowOff>
    </xdr:from>
    <xdr:ext cx="249299" cy="259045"/>
    <xdr:sp macro="" textlink="">
      <xdr:nvSpPr>
        <xdr:cNvPr id="628" name="災害復旧費最小値テキスト">
          <a:extLst>
            <a:ext uri="{FF2B5EF4-FFF2-40B4-BE49-F238E27FC236}">
              <a16:creationId xmlns="" xmlns:a16="http://schemas.microsoft.com/office/drawing/2014/main" id="{00000000-0008-0000-0700-000074020000}"/>
            </a:ext>
          </a:extLst>
        </xdr:cNvPr>
        <xdr:cNvSpPr txBox="1"/>
      </xdr:nvSpPr>
      <xdr:spPr>
        <a:xfrm>
          <a:off x="16370300" y="13557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73255</xdr:rowOff>
    </xdr:from>
    <xdr:ext cx="534377" cy="259045"/>
    <xdr:sp macro="" textlink="">
      <xdr:nvSpPr>
        <xdr:cNvPr id="630" name="災害復旧費最大値テキスト">
          <a:extLst>
            <a:ext uri="{FF2B5EF4-FFF2-40B4-BE49-F238E27FC236}">
              <a16:creationId xmlns="" xmlns:a16="http://schemas.microsoft.com/office/drawing/2014/main" id="{00000000-0008-0000-0700-000076020000}"/>
            </a:ext>
          </a:extLst>
        </xdr:cNvPr>
        <xdr:cNvSpPr txBox="1"/>
      </xdr:nvSpPr>
      <xdr:spPr>
        <a:xfrm>
          <a:off x="16370300" y="119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126578</xdr:rowOff>
    </xdr:from>
    <xdr:to>
      <xdr:col>86</xdr:col>
      <xdr:colOff>25400</xdr:colOff>
      <xdr:row>70</xdr:row>
      <xdr:rowOff>126578</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6230600" y="1212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102085</xdr:rowOff>
    </xdr:from>
    <xdr:ext cx="378565" cy="259045"/>
    <xdr:sp macro="" textlink="">
      <xdr:nvSpPr>
        <xdr:cNvPr id="633" name="災害復旧費平均値テキスト">
          <a:extLst>
            <a:ext uri="{FF2B5EF4-FFF2-40B4-BE49-F238E27FC236}">
              <a16:creationId xmlns="" xmlns:a16="http://schemas.microsoft.com/office/drawing/2014/main" id="{00000000-0008-0000-0700-000079020000}"/>
            </a:ext>
          </a:extLst>
        </xdr:cNvPr>
        <xdr:cNvSpPr txBox="1"/>
      </xdr:nvSpPr>
      <xdr:spPr>
        <a:xfrm>
          <a:off x="16370300" y="13303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79208</xdr:rowOff>
    </xdr:from>
    <xdr:to>
      <xdr:col>85</xdr:col>
      <xdr:colOff>177800</xdr:colOff>
      <xdr:row>79</xdr:row>
      <xdr:rowOff>9358</xdr:rowOff>
    </xdr:to>
    <xdr:sp macro="" textlink="">
      <xdr:nvSpPr>
        <xdr:cNvPr id="634" name="フローチャート: 判断 633">
          <a:extLst>
            <a:ext uri="{FF2B5EF4-FFF2-40B4-BE49-F238E27FC236}">
              <a16:creationId xmlns="" xmlns:a16="http://schemas.microsoft.com/office/drawing/2014/main" id="{00000000-0008-0000-0700-00007A020000}"/>
            </a:ext>
          </a:extLst>
        </xdr:cNvPr>
        <xdr:cNvSpPr/>
      </xdr:nvSpPr>
      <xdr:spPr>
        <a:xfrm>
          <a:off x="162687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9942</xdr:rowOff>
    </xdr:from>
    <xdr:to>
      <xdr:col>81</xdr:col>
      <xdr:colOff>101600</xdr:colOff>
      <xdr:row>78</xdr:row>
      <xdr:rowOff>111542</xdr:rowOff>
    </xdr:to>
    <xdr:sp macro="" textlink="">
      <xdr:nvSpPr>
        <xdr:cNvPr id="636" name="フローチャート: 判断 635">
          <a:extLst>
            <a:ext uri="{FF2B5EF4-FFF2-40B4-BE49-F238E27FC236}">
              <a16:creationId xmlns="" xmlns:a16="http://schemas.microsoft.com/office/drawing/2014/main" id="{00000000-0008-0000-0700-00007C020000}"/>
            </a:ext>
          </a:extLst>
        </xdr:cNvPr>
        <xdr:cNvSpPr/>
      </xdr:nvSpPr>
      <xdr:spPr>
        <a:xfrm>
          <a:off x="15430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128069</xdr:rowOff>
    </xdr:from>
    <xdr:ext cx="469744"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5246428" y="1315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128127</xdr:rowOff>
    </xdr:from>
    <xdr:to>
      <xdr:col>76</xdr:col>
      <xdr:colOff>165100</xdr:colOff>
      <xdr:row>78</xdr:row>
      <xdr:rowOff>58277</xdr:rowOff>
    </xdr:to>
    <xdr:sp macro="" textlink="">
      <xdr:nvSpPr>
        <xdr:cNvPr id="639" name="フローチャート: 判断 638">
          <a:extLst>
            <a:ext uri="{FF2B5EF4-FFF2-40B4-BE49-F238E27FC236}">
              <a16:creationId xmlns="" xmlns:a16="http://schemas.microsoft.com/office/drawing/2014/main" id="{00000000-0008-0000-0700-00007F020000}"/>
            </a:ext>
          </a:extLst>
        </xdr:cNvPr>
        <xdr:cNvSpPr/>
      </xdr:nvSpPr>
      <xdr:spPr>
        <a:xfrm>
          <a:off x="14541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74804</xdr:rowOff>
    </xdr:from>
    <xdr:ext cx="469744"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4357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1" name="直線コネクタ 640">
          <a:extLst>
            <a:ext uri="{FF2B5EF4-FFF2-40B4-BE49-F238E27FC236}">
              <a16:creationId xmlns="" xmlns:a16="http://schemas.microsoft.com/office/drawing/2014/main" id="{00000000-0008-0000-0700-000081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103668</xdr:rowOff>
    </xdr:from>
    <xdr:to>
      <xdr:col>72</xdr:col>
      <xdr:colOff>38100</xdr:colOff>
      <xdr:row>78</xdr:row>
      <xdr:rowOff>33818</xdr:rowOff>
    </xdr:to>
    <xdr:sp macro="" textlink="">
      <xdr:nvSpPr>
        <xdr:cNvPr id="642" name="フローチャート: 判断 641">
          <a:extLst>
            <a:ext uri="{FF2B5EF4-FFF2-40B4-BE49-F238E27FC236}">
              <a16:creationId xmlns="" xmlns:a16="http://schemas.microsoft.com/office/drawing/2014/main" id="{00000000-0008-0000-0700-000082020000}"/>
            </a:ext>
          </a:extLst>
        </xdr:cNvPr>
        <xdr:cNvSpPr/>
      </xdr:nvSpPr>
      <xdr:spPr>
        <a:xfrm>
          <a:off x="13652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50345</xdr:rowOff>
    </xdr:from>
    <xdr:ext cx="469744"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3468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75047</xdr:rowOff>
    </xdr:from>
    <xdr:to>
      <xdr:col>67</xdr:col>
      <xdr:colOff>101600</xdr:colOff>
      <xdr:row>79</xdr:row>
      <xdr:rowOff>5197</xdr:rowOff>
    </xdr:to>
    <xdr:sp macro="" textlink="">
      <xdr:nvSpPr>
        <xdr:cNvPr id="644" name="フローチャート: 判断 643">
          <a:extLst>
            <a:ext uri="{FF2B5EF4-FFF2-40B4-BE49-F238E27FC236}">
              <a16:creationId xmlns="" xmlns:a16="http://schemas.microsoft.com/office/drawing/2014/main" id="{00000000-0008-0000-0700-000084020000}"/>
            </a:ext>
          </a:extLst>
        </xdr:cNvPr>
        <xdr:cNvSpPr/>
      </xdr:nvSpPr>
      <xdr:spPr>
        <a:xfrm>
          <a:off x="12763500" y="1344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21724</xdr:rowOff>
    </xdr:from>
    <xdr:ext cx="378565"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2625017" y="13223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a:extLst>
            <a:ext uri="{FF2B5EF4-FFF2-40B4-BE49-F238E27FC236}">
              <a16:creationId xmlns="" xmlns:a16="http://schemas.microsoft.com/office/drawing/2014/main" id="{00000000-0008-0000-0700-00008B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57634</xdr:rowOff>
    </xdr:from>
    <xdr:ext cx="249299" cy="259045"/>
    <xdr:sp macro="" textlink="">
      <xdr:nvSpPr>
        <xdr:cNvPr id="652" name="災害復旧費該当値テキスト">
          <a:extLst>
            <a:ext uri="{FF2B5EF4-FFF2-40B4-BE49-F238E27FC236}">
              <a16:creationId xmlns="" xmlns:a16="http://schemas.microsoft.com/office/drawing/2014/main" id="{00000000-0008-0000-0700-00008C020000}"/>
            </a:ext>
          </a:extLst>
        </xdr:cNvPr>
        <xdr:cNvSpPr txBox="1"/>
      </xdr:nvSpPr>
      <xdr:spPr>
        <a:xfrm>
          <a:off x="16370300" y="13430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a:extLst>
            <a:ext uri="{FF2B5EF4-FFF2-40B4-BE49-F238E27FC236}">
              <a16:creationId xmlns="" xmlns:a16="http://schemas.microsoft.com/office/drawing/2014/main" id="{00000000-0008-0000-0700-00008D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a:extLst>
            <a:ext uri="{FF2B5EF4-FFF2-40B4-BE49-F238E27FC236}">
              <a16:creationId xmlns="" xmlns:a16="http://schemas.microsoft.com/office/drawing/2014/main" id="{00000000-0008-0000-0700-00008F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7" name="楕円 656">
          <a:extLst>
            <a:ext uri="{FF2B5EF4-FFF2-40B4-BE49-F238E27FC236}">
              <a16:creationId xmlns="" xmlns:a16="http://schemas.microsoft.com/office/drawing/2014/main" id="{00000000-0008-0000-0700-000091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a:extLst>
            <a:ext uri="{FF2B5EF4-FFF2-40B4-BE49-F238E27FC236}">
              <a16:creationId xmlns="" xmlns:a16="http://schemas.microsoft.com/office/drawing/2014/main" id="{00000000-0008-0000-0700-000093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3" name="テキスト ボックス 672">
          <a:extLst>
            <a:ext uri="{FF2B5EF4-FFF2-40B4-BE49-F238E27FC236}">
              <a16:creationId xmlns="" xmlns:a16="http://schemas.microsoft.com/office/drawing/2014/main" id="{00000000-0008-0000-0700-0000A1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a:extLst>
            <a:ext uri="{FF2B5EF4-FFF2-40B4-BE49-F238E27FC236}">
              <a16:creationId xmlns="" xmlns:a16="http://schemas.microsoft.com/office/drawing/2014/main" id="{00000000-0008-0000-0700-0000A3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a:extLst>
            <a:ext uri="{FF2B5EF4-FFF2-40B4-BE49-F238E27FC236}">
              <a16:creationId xmlns="" xmlns:a16="http://schemas.microsoft.com/office/drawing/2014/main" id="{00000000-0008-0000-0700-0000A5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9" name="テキスト ボックス 678">
          <a:extLst>
            <a:ext uri="{FF2B5EF4-FFF2-40B4-BE49-F238E27FC236}">
              <a16:creationId xmlns="" xmlns:a16="http://schemas.microsoft.com/office/drawing/2014/main" id="{00000000-0008-0000-0700-0000A7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99009</xdr:rowOff>
    </xdr:from>
    <xdr:to>
      <xdr:col>85</xdr:col>
      <xdr:colOff>126364</xdr:colOff>
      <xdr:row>99</xdr:row>
      <xdr:rowOff>74115</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flipV="1">
          <a:off x="16317595" y="15700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77942</xdr:rowOff>
    </xdr:from>
    <xdr:ext cx="534377" cy="259045"/>
    <xdr:sp macro="" textlink="">
      <xdr:nvSpPr>
        <xdr:cNvPr id="684" name="公債費最小値テキスト">
          <a:extLst>
            <a:ext uri="{FF2B5EF4-FFF2-40B4-BE49-F238E27FC236}">
              <a16:creationId xmlns="" xmlns:a16="http://schemas.microsoft.com/office/drawing/2014/main" id="{00000000-0008-0000-0700-0000AC020000}"/>
            </a:ext>
          </a:extLst>
        </xdr:cNvPr>
        <xdr:cNvSpPr txBox="1"/>
      </xdr:nvSpPr>
      <xdr:spPr>
        <a:xfrm>
          <a:off x="16370300" y="170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74115</xdr:rowOff>
    </xdr:from>
    <xdr:to>
      <xdr:col>86</xdr:col>
      <xdr:colOff>25400</xdr:colOff>
      <xdr:row>99</xdr:row>
      <xdr:rowOff>74115</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6230600" y="1704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45686</xdr:rowOff>
    </xdr:from>
    <xdr:ext cx="534377" cy="259045"/>
    <xdr:sp macro="" textlink="">
      <xdr:nvSpPr>
        <xdr:cNvPr id="686" name="公債費最大値テキスト">
          <a:extLst>
            <a:ext uri="{FF2B5EF4-FFF2-40B4-BE49-F238E27FC236}">
              <a16:creationId xmlns="" xmlns:a16="http://schemas.microsoft.com/office/drawing/2014/main" id="{00000000-0008-0000-0700-0000AE020000}"/>
            </a:ext>
          </a:extLst>
        </xdr:cNvPr>
        <xdr:cNvSpPr txBox="1"/>
      </xdr:nvSpPr>
      <xdr:spPr>
        <a:xfrm>
          <a:off x="16370300" y="154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99009</xdr:rowOff>
    </xdr:from>
    <xdr:to>
      <xdr:col>86</xdr:col>
      <xdr:colOff>25400</xdr:colOff>
      <xdr:row>91</xdr:row>
      <xdr:rowOff>99009</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a:off x="16230600" y="157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45540</xdr:rowOff>
    </xdr:from>
    <xdr:to>
      <xdr:col>85</xdr:col>
      <xdr:colOff>127000</xdr:colOff>
      <xdr:row>98</xdr:row>
      <xdr:rowOff>46317</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5481300" y="16847640"/>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123573</xdr:rowOff>
    </xdr:from>
    <xdr:ext cx="534377" cy="259045"/>
    <xdr:sp macro="" textlink="">
      <xdr:nvSpPr>
        <xdr:cNvPr id="689" name="公債費平均値テキスト">
          <a:extLst>
            <a:ext uri="{FF2B5EF4-FFF2-40B4-BE49-F238E27FC236}">
              <a16:creationId xmlns="" xmlns:a16="http://schemas.microsoft.com/office/drawing/2014/main" id="{00000000-0008-0000-0700-0000B1020000}"/>
            </a:ext>
          </a:extLst>
        </xdr:cNvPr>
        <xdr:cNvSpPr txBox="1"/>
      </xdr:nvSpPr>
      <xdr:spPr>
        <a:xfrm>
          <a:off x="16370300" y="16582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100696</xdr:rowOff>
    </xdr:from>
    <xdr:to>
      <xdr:col>85</xdr:col>
      <xdr:colOff>177800</xdr:colOff>
      <xdr:row>98</xdr:row>
      <xdr:rowOff>30846</xdr:rowOff>
    </xdr:to>
    <xdr:sp macro="" textlink="">
      <xdr:nvSpPr>
        <xdr:cNvPr id="690" name="フローチャート: 判断 689">
          <a:extLst>
            <a:ext uri="{FF2B5EF4-FFF2-40B4-BE49-F238E27FC236}">
              <a16:creationId xmlns="" xmlns:a16="http://schemas.microsoft.com/office/drawing/2014/main" id="{00000000-0008-0000-0700-0000B2020000}"/>
            </a:ext>
          </a:extLst>
        </xdr:cNvPr>
        <xdr:cNvSpPr/>
      </xdr:nvSpPr>
      <xdr:spPr>
        <a:xfrm>
          <a:off x="162687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38339</xdr:rowOff>
    </xdr:from>
    <xdr:to>
      <xdr:col>81</xdr:col>
      <xdr:colOff>50800</xdr:colOff>
      <xdr:row>98</xdr:row>
      <xdr:rowOff>45540</xdr:rowOff>
    </xdr:to>
    <xdr:cxnSp macro="">
      <xdr:nvCxnSpPr>
        <xdr:cNvPr id="691" name="直線コネクタ 690">
          <a:extLst>
            <a:ext uri="{FF2B5EF4-FFF2-40B4-BE49-F238E27FC236}">
              <a16:creationId xmlns="" xmlns:a16="http://schemas.microsoft.com/office/drawing/2014/main" id="{00000000-0008-0000-0700-0000B3020000}"/>
            </a:ext>
          </a:extLst>
        </xdr:cNvPr>
        <xdr:cNvCxnSpPr/>
      </xdr:nvCxnSpPr>
      <xdr:spPr>
        <a:xfrm>
          <a:off x="14592300" y="16840439"/>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100605</xdr:rowOff>
    </xdr:from>
    <xdr:to>
      <xdr:col>81</xdr:col>
      <xdr:colOff>101600</xdr:colOff>
      <xdr:row>98</xdr:row>
      <xdr:rowOff>30755</xdr:rowOff>
    </xdr:to>
    <xdr:sp macro="" textlink="">
      <xdr:nvSpPr>
        <xdr:cNvPr id="692" name="フローチャート: 判断 691">
          <a:extLst>
            <a:ext uri="{FF2B5EF4-FFF2-40B4-BE49-F238E27FC236}">
              <a16:creationId xmlns="" xmlns:a16="http://schemas.microsoft.com/office/drawing/2014/main" id="{00000000-0008-0000-0700-0000B4020000}"/>
            </a:ext>
          </a:extLst>
        </xdr:cNvPr>
        <xdr:cNvSpPr/>
      </xdr:nvSpPr>
      <xdr:spPr>
        <a:xfrm>
          <a:off x="15430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47282</xdr:rowOff>
    </xdr:from>
    <xdr:ext cx="534377" cy="259045"/>
    <xdr:sp macro="" textlink="">
      <xdr:nvSpPr>
        <xdr:cNvPr id="693" name="テキスト ボックス 692">
          <a:extLst>
            <a:ext uri="{FF2B5EF4-FFF2-40B4-BE49-F238E27FC236}">
              <a16:creationId xmlns="" xmlns:a16="http://schemas.microsoft.com/office/drawing/2014/main" id="{00000000-0008-0000-0700-0000B5020000}"/>
            </a:ext>
          </a:extLst>
        </xdr:cNvPr>
        <xdr:cNvSpPr txBox="1"/>
      </xdr:nvSpPr>
      <xdr:spPr>
        <a:xfrm>
          <a:off x="15214111" y="165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38339</xdr:rowOff>
    </xdr:from>
    <xdr:to>
      <xdr:col>76</xdr:col>
      <xdr:colOff>114300</xdr:colOff>
      <xdr:row>98</xdr:row>
      <xdr:rowOff>50431</xdr:rowOff>
    </xdr:to>
    <xdr:cxnSp macro="">
      <xdr:nvCxnSpPr>
        <xdr:cNvPr id="694" name="直線コネクタ 693">
          <a:extLst>
            <a:ext uri="{FF2B5EF4-FFF2-40B4-BE49-F238E27FC236}">
              <a16:creationId xmlns="" xmlns:a16="http://schemas.microsoft.com/office/drawing/2014/main" id="{00000000-0008-0000-0700-0000B6020000}"/>
            </a:ext>
          </a:extLst>
        </xdr:cNvPr>
        <xdr:cNvCxnSpPr/>
      </xdr:nvCxnSpPr>
      <xdr:spPr>
        <a:xfrm flipV="1">
          <a:off x="13703300" y="16840439"/>
          <a:ext cx="889000" cy="1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101541</xdr:rowOff>
    </xdr:from>
    <xdr:to>
      <xdr:col>76</xdr:col>
      <xdr:colOff>165100</xdr:colOff>
      <xdr:row>98</xdr:row>
      <xdr:rowOff>31691</xdr:rowOff>
    </xdr:to>
    <xdr:sp macro="" textlink="">
      <xdr:nvSpPr>
        <xdr:cNvPr id="695" name="フローチャート: 判断 694">
          <a:extLst>
            <a:ext uri="{FF2B5EF4-FFF2-40B4-BE49-F238E27FC236}">
              <a16:creationId xmlns="" xmlns:a16="http://schemas.microsoft.com/office/drawing/2014/main" id="{00000000-0008-0000-0700-0000B7020000}"/>
            </a:ext>
          </a:extLst>
        </xdr:cNvPr>
        <xdr:cNvSpPr/>
      </xdr:nvSpPr>
      <xdr:spPr>
        <a:xfrm>
          <a:off x="14541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48218</xdr:rowOff>
    </xdr:from>
    <xdr:ext cx="534377"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4325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155862</xdr:rowOff>
    </xdr:from>
    <xdr:to>
      <xdr:col>71</xdr:col>
      <xdr:colOff>177800</xdr:colOff>
      <xdr:row>98</xdr:row>
      <xdr:rowOff>50431</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a:off x="12814300" y="16786512"/>
          <a:ext cx="889000" cy="6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64829</xdr:rowOff>
    </xdr:from>
    <xdr:to>
      <xdr:col>72</xdr:col>
      <xdr:colOff>38100</xdr:colOff>
      <xdr:row>97</xdr:row>
      <xdr:rowOff>166429</xdr:rowOff>
    </xdr:to>
    <xdr:sp macro="" textlink="">
      <xdr:nvSpPr>
        <xdr:cNvPr id="698" name="フローチャート: 判断 697">
          <a:extLst>
            <a:ext uri="{FF2B5EF4-FFF2-40B4-BE49-F238E27FC236}">
              <a16:creationId xmlns="" xmlns:a16="http://schemas.microsoft.com/office/drawing/2014/main" id="{00000000-0008-0000-0700-0000BA020000}"/>
            </a:ext>
          </a:extLst>
        </xdr:cNvPr>
        <xdr:cNvSpPr/>
      </xdr:nvSpPr>
      <xdr:spPr>
        <a:xfrm>
          <a:off x="13652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11506</xdr:rowOff>
    </xdr:from>
    <xdr:ext cx="534377"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3436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124859</xdr:rowOff>
    </xdr:from>
    <xdr:to>
      <xdr:col>67</xdr:col>
      <xdr:colOff>101600</xdr:colOff>
      <xdr:row>97</xdr:row>
      <xdr:rowOff>55009</xdr:rowOff>
    </xdr:to>
    <xdr:sp macro="" textlink="">
      <xdr:nvSpPr>
        <xdr:cNvPr id="700" name="フローチャート: 判断 699">
          <a:extLst>
            <a:ext uri="{FF2B5EF4-FFF2-40B4-BE49-F238E27FC236}">
              <a16:creationId xmlns="" xmlns:a16="http://schemas.microsoft.com/office/drawing/2014/main" id="{00000000-0008-0000-0700-0000BC020000}"/>
            </a:ext>
          </a:extLst>
        </xdr:cNvPr>
        <xdr:cNvSpPr/>
      </xdr:nvSpPr>
      <xdr:spPr>
        <a:xfrm>
          <a:off x="12763500" y="165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71536</xdr:rowOff>
    </xdr:from>
    <xdr:ext cx="534377"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2547111" y="163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166967</xdr:rowOff>
    </xdr:from>
    <xdr:to>
      <xdr:col>85</xdr:col>
      <xdr:colOff>177800</xdr:colOff>
      <xdr:row>98</xdr:row>
      <xdr:rowOff>97117</xdr:rowOff>
    </xdr:to>
    <xdr:sp macro="" textlink="">
      <xdr:nvSpPr>
        <xdr:cNvPr id="707" name="楕円 706">
          <a:extLst>
            <a:ext uri="{FF2B5EF4-FFF2-40B4-BE49-F238E27FC236}">
              <a16:creationId xmlns="" xmlns:a16="http://schemas.microsoft.com/office/drawing/2014/main" id="{00000000-0008-0000-0700-0000C3020000}"/>
            </a:ext>
          </a:extLst>
        </xdr:cNvPr>
        <xdr:cNvSpPr/>
      </xdr:nvSpPr>
      <xdr:spPr>
        <a:xfrm>
          <a:off x="16268700" y="1679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145394</xdr:rowOff>
    </xdr:from>
    <xdr:ext cx="534377" cy="259045"/>
    <xdr:sp macro="" textlink="">
      <xdr:nvSpPr>
        <xdr:cNvPr id="708" name="公債費該当値テキスト">
          <a:extLst>
            <a:ext uri="{FF2B5EF4-FFF2-40B4-BE49-F238E27FC236}">
              <a16:creationId xmlns="" xmlns:a16="http://schemas.microsoft.com/office/drawing/2014/main" id="{00000000-0008-0000-0700-0000C4020000}"/>
            </a:ext>
          </a:extLst>
        </xdr:cNvPr>
        <xdr:cNvSpPr txBox="1"/>
      </xdr:nvSpPr>
      <xdr:spPr>
        <a:xfrm>
          <a:off x="16370300" y="1677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166190</xdr:rowOff>
    </xdr:from>
    <xdr:to>
      <xdr:col>81</xdr:col>
      <xdr:colOff>101600</xdr:colOff>
      <xdr:row>98</xdr:row>
      <xdr:rowOff>96340</xdr:rowOff>
    </xdr:to>
    <xdr:sp macro="" textlink="">
      <xdr:nvSpPr>
        <xdr:cNvPr id="709" name="楕円 708">
          <a:extLst>
            <a:ext uri="{FF2B5EF4-FFF2-40B4-BE49-F238E27FC236}">
              <a16:creationId xmlns="" xmlns:a16="http://schemas.microsoft.com/office/drawing/2014/main" id="{00000000-0008-0000-0700-0000C5020000}"/>
            </a:ext>
          </a:extLst>
        </xdr:cNvPr>
        <xdr:cNvSpPr/>
      </xdr:nvSpPr>
      <xdr:spPr>
        <a:xfrm>
          <a:off x="15430500" y="1679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87467</xdr:rowOff>
    </xdr:from>
    <xdr:ext cx="534377"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5214111" y="1688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158989</xdr:rowOff>
    </xdr:from>
    <xdr:to>
      <xdr:col>76</xdr:col>
      <xdr:colOff>165100</xdr:colOff>
      <xdr:row>98</xdr:row>
      <xdr:rowOff>89139</xdr:rowOff>
    </xdr:to>
    <xdr:sp macro="" textlink="">
      <xdr:nvSpPr>
        <xdr:cNvPr id="711" name="楕円 710">
          <a:extLst>
            <a:ext uri="{FF2B5EF4-FFF2-40B4-BE49-F238E27FC236}">
              <a16:creationId xmlns="" xmlns:a16="http://schemas.microsoft.com/office/drawing/2014/main" id="{00000000-0008-0000-0700-0000C7020000}"/>
            </a:ext>
          </a:extLst>
        </xdr:cNvPr>
        <xdr:cNvSpPr/>
      </xdr:nvSpPr>
      <xdr:spPr>
        <a:xfrm>
          <a:off x="14541500" y="1678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80266</xdr:rowOff>
    </xdr:from>
    <xdr:ext cx="534377"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4325111" y="1688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171081</xdr:rowOff>
    </xdr:from>
    <xdr:to>
      <xdr:col>72</xdr:col>
      <xdr:colOff>38100</xdr:colOff>
      <xdr:row>98</xdr:row>
      <xdr:rowOff>101231</xdr:rowOff>
    </xdr:to>
    <xdr:sp macro="" textlink="">
      <xdr:nvSpPr>
        <xdr:cNvPr id="713" name="楕円 712">
          <a:extLst>
            <a:ext uri="{FF2B5EF4-FFF2-40B4-BE49-F238E27FC236}">
              <a16:creationId xmlns="" xmlns:a16="http://schemas.microsoft.com/office/drawing/2014/main" id="{00000000-0008-0000-0700-0000C9020000}"/>
            </a:ext>
          </a:extLst>
        </xdr:cNvPr>
        <xdr:cNvSpPr/>
      </xdr:nvSpPr>
      <xdr:spPr>
        <a:xfrm>
          <a:off x="13652500" y="1680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92358</xdr:rowOff>
    </xdr:from>
    <xdr:ext cx="534377"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3436111" y="1689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105062</xdr:rowOff>
    </xdr:from>
    <xdr:to>
      <xdr:col>67</xdr:col>
      <xdr:colOff>101600</xdr:colOff>
      <xdr:row>98</xdr:row>
      <xdr:rowOff>35212</xdr:rowOff>
    </xdr:to>
    <xdr:sp macro="" textlink="">
      <xdr:nvSpPr>
        <xdr:cNvPr id="715" name="楕円 714">
          <a:extLst>
            <a:ext uri="{FF2B5EF4-FFF2-40B4-BE49-F238E27FC236}">
              <a16:creationId xmlns="" xmlns:a16="http://schemas.microsoft.com/office/drawing/2014/main" id="{00000000-0008-0000-0700-0000CB020000}"/>
            </a:ext>
          </a:extLst>
        </xdr:cNvPr>
        <xdr:cNvSpPr/>
      </xdr:nvSpPr>
      <xdr:spPr>
        <a:xfrm>
          <a:off x="12763500" y="167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26339</xdr:rowOff>
    </xdr:from>
    <xdr:ext cx="534377"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2547111" y="1682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97790</xdr:rowOff>
    </xdr:from>
    <xdr:to>
      <xdr:col>116</xdr:col>
      <xdr:colOff>62864</xdr:colOff>
      <xdr:row>39</xdr:row>
      <xdr:rowOff>44450</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flipV="1">
          <a:off x="22159595" y="541274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諸支出金最小値テキスト">
          <a:extLst>
            <a:ext uri="{FF2B5EF4-FFF2-40B4-BE49-F238E27FC236}">
              <a16:creationId xmlns="" xmlns:a16="http://schemas.microsoft.com/office/drawing/2014/main" id="{00000000-0008-0000-07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44467</xdr:rowOff>
    </xdr:from>
    <xdr:ext cx="469744" cy="259045"/>
    <xdr:sp macro="" textlink="">
      <xdr:nvSpPr>
        <xdr:cNvPr id="743" name="諸支出金最大値テキスト">
          <a:extLst>
            <a:ext uri="{FF2B5EF4-FFF2-40B4-BE49-F238E27FC236}">
              <a16:creationId xmlns="" xmlns:a16="http://schemas.microsoft.com/office/drawing/2014/main" id="{00000000-0008-0000-0700-0000E7020000}"/>
            </a:ext>
          </a:extLst>
        </xdr:cNvPr>
        <xdr:cNvSpPr txBox="1"/>
      </xdr:nvSpPr>
      <xdr:spPr>
        <a:xfrm>
          <a:off x="22212300" y="51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97790</xdr:rowOff>
    </xdr:from>
    <xdr:to>
      <xdr:col>116</xdr:col>
      <xdr:colOff>152400</xdr:colOff>
      <xdr:row>31</xdr:row>
      <xdr:rowOff>97790</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22072600" y="54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88155</xdr:rowOff>
    </xdr:from>
    <xdr:ext cx="378565" cy="259045"/>
    <xdr:sp macro="" textlink="">
      <xdr:nvSpPr>
        <xdr:cNvPr id="746" name="諸支出金平均値テキスト">
          <a:extLst>
            <a:ext uri="{FF2B5EF4-FFF2-40B4-BE49-F238E27FC236}">
              <a16:creationId xmlns="" xmlns:a16="http://schemas.microsoft.com/office/drawing/2014/main" id="{00000000-0008-0000-0700-0000EA020000}"/>
            </a:ext>
          </a:extLst>
        </xdr:cNvPr>
        <xdr:cNvSpPr txBox="1"/>
      </xdr:nvSpPr>
      <xdr:spPr>
        <a:xfrm>
          <a:off x="22212300" y="6431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65278</xdr:rowOff>
    </xdr:from>
    <xdr:to>
      <xdr:col>116</xdr:col>
      <xdr:colOff>114300</xdr:colOff>
      <xdr:row>38</xdr:row>
      <xdr:rowOff>166878</xdr:rowOff>
    </xdr:to>
    <xdr:sp macro="" textlink="">
      <xdr:nvSpPr>
        <xdr:cNvPr id="747" name="フローチャート: 判断 746">
          <a:extLst>
            <a:ext uri="{FF2B5EF4-FFF2-40B4-BE49-F238E27FC236}">
              <a16:creationId xmlns="" xmlns:a16="http://schemas.microsoft.com/office/drawing/2014/main" id="{00000000-0008-0000-0700-0000EB020000}"/>
            </a:ext>
          </a:extLst>
        </xdr:cNvPr>
        <xdr:cNvSpPr/>
      </xdr:nvSpPr>
      <xdr:spPr>
        <a:xfrm>
          <a:off x="221107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60706</xdr:rowOff>
    </xdr:from>
    <xdr:to>
      <xdr:col>112</xdr:col>
      <xdr:colOff>38100</xdr:colOff>
      <xdr:row>38</xdr:row>
      <xdr:rowOff>162306</xdr:rowOff>
    </xdr:to>
    <xdr:sp macro="" textlink="">
      <xdr:nvSpPr>
        <xdr:cNvPr id="749" name="フローチャート: 判断 748">
          <a:extLst>
            <a:ext uri="{FF2B5EF4-FFF2-40B4-BE49-F238E27FC236}">
              <a16:creationId xmlns="" xmlns:a16="http://schemas.microsoft.com/office/drawing/2014/main" id="{00000000-0008-0000-0700-0000ED020000}"/>
            </a:ext>
          </a:extLst>
        </xdr:cNvPr>
        <xdr:cNvSpPr/>
      </xdr:nvSpPr>
      <xdr:spPr>
        <a:xfrm>
          <a:off x="21272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7383</xdr:rowOff>
    </xdr:from>
    <xdr:ext cx="378565" cy="259045"/>
    <xdr:sp macro="" textlink="">
      <xdr:nvSpPr>
        <xdr:cNvPr id="750" name="テキスト ボックス 749">
          <a:extLst>
            <a:ext uri="{FF2B5EF4-FFF2-40B4-BE49-F238E27FC236}">
              <a16:creationId xmlns="" xmlns:a16="http://schemas.microsoft.com/office/drawing/2014/main" id="{00000000-0008-0000-0700-0000EE020000}"/>
            </a:ext>
          </a:extLst>
        </xdr:cNvPr>
        <xdr:cNvSpPr txBox="1"/>
      </xdr:nvSpPr>
      <xdr:spPr>
        <a:xfrm>
          <a:off x="21134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43180</xdr:rowOff>
    </xdr:from>
    <xdr:to>
      <xdr:col>107</xdr:col>
      <xdr:colOff>101600</xdr:colOff>
      <xdr:row>38</xdr:row>
      <xdr:rowOff>144780</xdr:rowOff>
    </xdr:to>
    <xdr:sp macro="" textlink="">
      <xdr:nvSpPr>
        <xdr:cNvPr id="752" name="フローチャート: 判断 751">
          <a:extLst>
            <a:ext uri="{FF2B5EF4-FFF2-40B4-BE49-F238E27FC236}">
              <a16:creationId xmlns="" xmlns:a16="http://schemas.microsoft.com/office/drawing/2014/main" id="{00000000-0008-0000-0700-0000F0020000}"/>
            </a:ext>
          </a:extLst>
        </xdr:cNvPr>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161307</xdr:rowOff>
    </xdr:from>
    <xdr:ext cx="378565" cy="259045"/>
    <xdr:sp macro="" textlink="">
      <xdr:nvSpPr>
        <xdr:cNvPr id="753" name="テキスト ボックス 752">
          <a:extLst>
            <a:ext uri="{FF2B5EF4-FFF2-40B4-BE49-F238E27FC236}">
              <a16:creationId xmlns="" xmlns:a16="http://schemas.microsoft.com/office/drawing/2014/main" id="{00000000-0008-0000-0700-0000F1020000}"/>
            </a:ext>
          </a:extLst>
        </xdr:cNvPr>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55" name="フローチャート: 判断 754">
          <a:extLst>
            <a:ext uri="{FF2B5EF4-FFF2-40B4-BE49-F238E27FC236}">
              <a16:creationId xmlns="" xmlns:a16="http://schemas.microsoft.com/office/drawing/2014/main" id="{00000000-0008-0000-0700-0000F3020000}"/>
            </a:ext>
          </a:extLst>
        </xdr:cNvPr>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151401</xdr:rowOff>
    </xdr:from>
    <xdr:ext cx="378565"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19356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フローチャート: 判断 756">
          <a:extLst>
            <a:ext uri="{FF2B5EF4-FFF2-40B4-BE49-F238E27FC236}">
              <a16:creationId xmlns="" xmlns:a16="http://schemas.microsoft.com/office/drawing/2014/main" id="{00000000-0008-0000-0700-0000F5020000}"/>
            </a:ext>
          </a:extLst>
        </xdr:cNvPr>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諸支出金該当値テキスト">
          <a:extLst>
            <a:ext uri="{FF2B5EF4-FFF2-40B4-BE49-F238E27FC236}">
              <a16:creationId xmlns="" xmlns:a16="http://schemas.microsoft.com/office/drawing/2014/main" id="{00000000-0008-0000-0700-0000F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111777</xdr:rowOff>
    </xdr:from>
    <xdr:ext cx="249299" cy="259045"/>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18531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総務費は、前年度と比較して住民一人当たり</a:t>
          </a:r>
          <a:r>
            <a:rPr kumimoji="1" lang="en-US" altLang="ja-JP" sz="1200">
              <a:latin typeface="ＭＳ Ｐゴシック" panose="020B0600070205080204" pitchFamily="50" charset="-128"/>
              <a:ea typeface="ＭＳ Ｐゴシック" panose="020B0600070205080204" pitchFamily="50" charset="-128"/>
            </a:rPr>
            <a:t>5,577</a:t>
          </a:r>
          <a:r>
            <a:rPr kumimoji="1" lang="ja-JP" altLang="en-US" sz="1200">
              <a:latin typeface="ＭＳ Ｐゴシック" panose="020B0600070205080204" pitchFamily="50" charset="-128"/>
              <a:ea typeface="ＭＳ Ｐゴシック" panose="020B0600070205080204" pitchFamily="50" charset="-128"/>
            </a:rPr>
            <a:t>円増となっている。これは、人件費の増などが要因となっている。</a:t>
          </a:r>
        </a:p>
        <a:p>
          <a:r>
            <a:rPr kumimoji="1" lang="ja-JP" altLang="en-US" sz="1200">
              <a:latin typeface="ＭＳ Ｐゴシック" panose="020B0600070205080204" pitchFamily="50" charset="-128"/>
              <a:ea typeface="ＭＳ Ｐゴシック" panose="020B0600070205080204" pitchFamily="50" charset="-128"/>
            </a:rPr>
            <a:t>　土木費は、前年度と比較して住民一人当たり</a:t>
          </a:r>
          <a:r>
            <a:rPr kumimoji="1" lang="en-US" altLang="ja-JP" sz="1200">
              <a:latin typeface="ＭＳ Ｐゴシック" panose="020B0600070205080204" pitchFamily="50" charset="-128"/>
              <a:ea typeface="ＭＳ Ｐゴシック" panose="020B0600070205080204" pitchFamily="50" charset="-128"/>
            </a:rPr>
            <a:t>6,102</a:t>
          </a:r>
          <a:r>
            <a:rPr kumimoji="1" lang="ja-JP" altLang="en-US" sz="1200">
              <a:latin typeface="ＭＳ Ｐゴシック" panose="020B0600070205080204" pitchFamily="50" charset="-128"/>
              <a:ea typeface="ＭＳ Ｐゴシック" panose="020B0600070205080204" pitchFamily="50" charset="-128"/>
            </a:rPr>
            <a:t>円減となっている。これは、市街地整備事業費用地取得費の減などが要因となっている。</a:t>
          </a:r>
        </a:p>
        <a:p>
          <a:r>
            <a:rPr kumimoji="1" lang="ja-JP" altLang="en-US" sz="1200">
              <a:latin typeface="ＭＳ Ｐゴシック" panose="020B0600070205080204" pitchFamily="50" charset="-128"/>
              <a:ea typeface="ＭＳ Ｐゴシック" panose="020B0600070205080204" pitchFamily="50" charset="-128"/>
            </a:rPr>
            <a:t>　教育費は、前年度と比較して住民一人当たり</a:t>
          </a:r>
          <a:r>
            <a:rPr kumimoji="1" lang="en-US" altLang="ja-JP" sz="1200">
              <a:latin typeface="ＭＳ Ｐゴシック" panose="020B0600070205080204" pitchFamily="50" charset="-128"/>
              <a:ea typeface="ＭＳ Ｐゴシック" panose="020B0600070205080204" pitchFamily="50" charset="-128"/>
            </a:rPr>
            <a:t>4,110</a:t>
          </a:r>
          <a:r>
            <a:rPr kumimoji="1" lang="ja-JP" altLang="en-US" sz="1200">
              <a:latin typeface="ＭＳ Ｐゴシック" panose="020B0600070205080204" pitchFamily="50" charset="-128"/>
              <a:ea typeface="ＭＳ Ｐゴシック" panose="020B0600070205080204" pitchFamily="50" charset="-128"/>
            </a:rPr>
            <a:t>円減となっている。これは、鎌倉芸術館大規模改修事業の減などが要因となっている。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神奈川県鎌倉市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財政調整基金については、中期的な見通しのもとに決算剰余金を中心に積み立てるとともに、最低水準の取り崩しに努めている。</a:t>
          </a:r>
        </a:p>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年度は、剰余金の増により積立額が増となったが、人件費の増などから取崩しが増となり、最終的に残高が減少した。 </a:t>
          </a:r>
        </a:p>
        <a:p>
          <a:r>
            <a:rPr kumimoji="1" lang="ja-JP" altLang="en-US" sz="1200">
              <a:latin typeface="ＭＳ ゴシック" pitchFamily="49" charset="-128"/>
              <a:ea typeface="ＭＳ ゴシック" pitchFamily="49" charset="-128"/>
            </a:rPr>
            <a:t>　実質収支については、繰越事業の減などによる歳出が減額となったことにより、前年度と比べ増となった。</a:t>
          </a:r>
        </a:p>
        <a:p>
          <a:r>
            <a:rPr kumimoji="1" lang="ja-JP" altLang="en-US" sz="1200">
              <a:latin typeface="ＭＳ ゴシック" pitchFamily="49" charset="-128"/>
              <a:ea typeface="ＭＳ ゴシック" pitchFamily="49" charset="-128"/>
            </a:rPr>
            <a:t>　実質単年度収支についても、実質収支と同様に、歳出が減額となったことから、前年度と比べ増となった。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神奈川県鎌倉市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一般会計は平成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年度に東日本大震災の影響や普通建設補助事業で多額の事故繰越しが発生したため実質収支が極端に悪化したところであるが、平成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年度以降はその状況が好転している。</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年度は、繰越事業の減などによる歳出が減額となったことにより、前年度と比べ好転した。</a:t>
          </a:r>
        </a:p>
        <a:p>
          <a:r>
            <a:rPr kumimoji="1" lang="ja-JP" altLang="en-US" sz="1200">
              <a:latin typeface="ＭＳ ゴシック" pitchFamily="49" charset="-128"/>
              <a:ea typeface="ＭＳ ゴシック" pitchFamily="49" charset="-128"/>
            </a:rPr>
            <a:t>　その他の会計については多少の増減はあるが、黒字傾向が続いている。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5" t="s">
        <v>80</v>
      </c>
      <c r="C1" s="645"/>
      <c r="D1" s="645"/>
      <c r="E1" s="645"/>
      <c r="F1" s="645"/>
      <c r="G1" s="645"/>
      <c r="H1" s="645"/>
      <c r="I1" s="645"/>
      <c r="J1" s="645"/>
      <c r="K1" s="645"/>
      <c r="L1" s="645"/>
      <c r="M1" s="645"/>
      <c r="N1" s="645"/>
      <c r="O1" s="645"/>
      <c r="P1" s="645"/>
      <c r="Q1" s="645"/>
      <c r="R1" s="645"/>
      <c r="S1" s="645"/>
      <c r="T1" s="645"/>
      <c r="U1" s="645"/>
      <c r="V1" s="645"/>
      <c r="W1" s="645"/>
      <c r="X1" s="645"/>
      <c r="Y1" s="645"/>
      <c r="Z1" s="645"/>
      <c r="AA1" s="645"/>
      <c r="AB1" s="645"/>
      <c r="AC1" s="645"/>
      <c r="AD1" s="645"/>
      <c r="AE1" s="645"/>
      <c r="AF1" s="645"/>
      <c r="AG1" s="645"/>
      <c r="AH1" s="645"/>
      <c r="AI1" s="645"/>
      <c r="AJ1" s="645"/>
      <c r="AK1" s="645"/>
      <c r="AL1" s="645"/>
      <c r="AM1" s="645"/>
      <c r="AN1" s="645"/>
      <c r="AO1" s="645"/>
      <c r="AP1" s="645"/>
      <c r="AQ1" s="645"/>
      <c r="AR1" s="645"/>
      <c r="AS1" s="645"/>
      <c r="AT1" s="645"/>
      <c r="AU1" s="645"/>
      <c r="AV1" s="645"/>
      <c r="AW1" s="645"/>
      <c r="AX1" s="645"/>
      <c r="AY1" s="645"/>
      <c r="AZ1" s="645"/>
      <c r="BA1" s="645"/>
      <c r="BB1" s="645"/>
      <c r="BC1" s="645"/>
      <c r="BD1" s="645"/>
      <c r="BE1" s="645"/>
      <c r="BF1" s="645"/>
      <c r="BG1" s="645"/>
      <c r="BH1" s="645"/>
      <c r="BI1" s="645"/>
      <c r="BJ1" s="645"/>
      <c r="BK1" s="645"/>
      <c r="BL1" s="645"/>
      <c r="BM1" s="645"/>
      <c r="BN1" s="645"/>
      <c r="BO1" s="645"/>
      <c r="BP1" s="645"/>
      <c r="BQ1" s="645"/>
      <c r="BR1" s="645"/>
      <c r="BS1" s="645"/>
      <c r="BT1" s="645"/>
      <c r="BU1" s="645"/>
      <c r="BV1" s="645"/>
      <c r="BW1" s="645"/>
      <c r="BX1" s="645"/>
      <c r="BY1" s="645"/>
      <c r="BZ1" s="645"/>
      <c r="CA1" s="645"/>
      <c r="CB1" s="645"/>
      <c r="CC1" s="645"/>
      <c r="CD1" s="645"/>
      <c r="CE1" s="645"/>
      <c r="CF1" s="645"/>
      <c r="CG1" s="645"/>
      <c r="CH1" s="645"/>
      <c r="CI1" s="645"/>
      <c r="CJ1" s="645"/>
      <c r="CK1" s="645"/>
      <c r="CL1" s="645"/>
      <c r="CM1" s="645"/>
      <c r="CN1" s="645"/>
      <c r="CO1" s="645"/>
      <c r="CP1" s="645"/>
      <c r="CQ1" s="645"/>
      <c r="CR1" s="645"/>
      <c r="CS1" s="645"/>
      <c r="CT1" s="645"/>
      <c r="CU1" s="645"/>
      <c r="CV1" s="645"/>
      <c r="CW1" s="645"/>
      <c r="CX1" s="645"/>
      <c r="CY1" s="645"/>
      <c r="CZ1" s="645"/>
      <c r="DA1" s="645"/>
      <c r="DB1" s="645"/>
      <c r="DC1" s="645"/>
      <c r="DD1" s="645"/>
      <c r="DE1" s="645"/>
      <c r="DF1" s="645"/>
      <c r="DG1" s="645"/>
      <c r="DH1" s="645"/>
      <c r="DI1" s="645"/>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6" t="s">
        <v>82</v>
      </c>
      <c r="C3" s="647"/>
      <c r="D3" s="647"/>
      <c r="E3" s="648"/>
      <c r="F3" s="648"/>
      <c r="G3" s="648"/>
      <c r="H3" s="648"/>
      <c r="I3" s="648"/>
      <c r="J3" s="648"/>
      <c r="K3" s="648"/>
      <c r="L3" s="648" t="s">
        <v>83</v>
      </c>
      <c r="M3" s="648"/>
      <c r="N3" s="648"/>
      <c r="O3" s="648"/>
      <c r="P3" s="648"/>
      <c r="Q3" s="648"/>
      <c r="R3" s="651"/>
      <c r="S3" s="651"/>
      <c r="T3" s="651"/>
      <c r="U3" s="651"/>
      <c r="V3" s="652"/>
      <c r="W3" s="545" t="s">
        <v>84</v>
      </c>
      <c r="X3" s="546"/>
      <c r="Y3" s="546"/>
      <c r="Z3" s="546"/>
      <c r="AA3" s="546"/>
      <c r="AB3" s="647"/>
      <c r="AC3" s="651" t="s">
        <v>85</v>
      </c>
      <c r="AD3" s="546"/>
      <c r="AE3" s="546"/>
      <c r="AF3" s="546"/>
      <c r="AG3" s="546"/>
      <c r="AH3" s="546"/>
      <c r="AI3" s="546"/>
      <c r="AJ3" s="546"/>
      <c r="AK3" s="546"/>
      <c r="AL3" s="613"/>
      <c r="AM3" s="545" t="s">
        <v>86</v>
      </c>
      <c r="AN3" s="546"/>
      <c r="AO3" s="546"/>
      <c r="AP3" s="546"/>
      <c r="AQ3" s="546"/>
      <c r="AR3" s="546"/>
      <c r="AS3" s="546"/>
      <c r="AT3" s="546"/>
      <c r="AU3" s="546"/>
      <c r="AV3" s="546"/>
      <c r="AW3" s="546"/>
      <c r="AX3" s="613"/>
      <c r="AY3" s="605" t="s">
        <v>1</v>
      </c>
      <c r="AZ3" s="606"/>
      <c r="BA3" s="606"/>
      <c r="BB3" s="606"/>
      <c r="BC3" s="606"/>
      <c r="BD3" s="606"/>
      <c r="BE3" s="606"/>
      <c r="BF3" s="606"/>
      <c r="BG3" s="606"/>
      <c r="BH3" s="606"/>
      <c r="BI3" s="606"/>
      <c r="BJ3" s="606"/>
      <c r="BK3" s="606"/>
      <c r="BL3" s="606"/>
      <c r="BM3" s="655"/>
      <c r="BN3" s="545" t="s">
        <v>87</v>
      </c>
      <c r="BO3" s="546"/>
      <c r="BP3" s="546"/>
      <c r="BQ3" s="546"/>
      <c r="BR3" s="546"/>
      <c r="BS3" s="546"/>
      <c r="BT3" s="546"/>
      <c r="BU3" s="613"/>
      <c r="BV3" s="545" t="s">
        <v>88</v>
      </c>
      <c r="BW3" s="546"/>
      <c r="BX3" s="546"/>
      <c r="BY3" s="546"/>
      <c r="BZ3" s="546"/>
      <c r="CA3" s="546"/>
      <c r="CB3" s="546"/>
      <c r="CC3" s="613"/>
      <c r="CD3" s="605" t="s">
        <v>1</v>
      </c>
      <c r="CE3" s="606"/>
      <c r="CF3" s="606"/>
      <c r="CG3" s="606"/>
      <c r="CH3" s="606"/>
      <c r="CI3" s="606"/>
      <c r="CJ3" s="606"/>
      <c r="CK3" s="606"/>
      <c r="CL3" s="606"/>
      <c r="CM3" s="606"/>
      <c r="CN3" s="606"/>
      <c r="CO3" s="606"/>
      <c r="CP3" s="606"/>
      <c r="CQ3" s="606"/>
      <c r="CR3" s="606"/>
      <c r="CS3" s="655"/>
      <c r="CT3" s="545" t="s">
        <v>89</v>
      </c>
      <c r="CU3" s="546"/>
      <c r="CV3" s="546"/>
      <c r="CW3" s="546"/>
      <c r="CX3" s="546"/>
      <c r="CY3" s="546"/>
      <c r="CZ3" s="546"/>
      <c r="DA3" s="613"/>
      <c r="DB3" s="545" t="s">
        <v>90</v>
      </c>
      <c r="DC3" s="546"/>
      <c r="DD3" s="546"/>
      <c r="DE3" s="546"/>
      <c r="DF3" s="546"/>
      <c r="DG3" s="546"/>
      <c r="DH3" s="546"/>
      <c r="DI3" s="613"/>
      <c r="DJ3" s="185"/>
      <c r="DK3" s="185"/>
      <c r="DL3" s="185"/>
      <c r="DM3" s="185"/>
      <c r="DN3" s="185"/>
      <c r="DO3" s="185"/>
    </row>
    <row r="4" spans="1:119" ht="18.75" customHeight="1" x14ac:dyDescent="0.2">
      <c r="A4" s="186"/>
      <c r="B4" s="621"/>
      <c r="C4" s="622"/>
      <c r="D4" s="622"/>
      <c r="E4" s="623"/>
      <c r="F4" s="623"/>
      <c r="G4" s="623"/>
      <c r="H4" s="623"/>
      <c r="I4" s="623"/>
      <c r="J4" s="623"/>
      <c r="K4" s="623"/>
      <c r="L4" s="623"/>
      <c r="M4" s="623"/>
      <c r="N4" s="623"/>
      <c r="O4" s="623"/>
      <c r="P4" s="623"/>
      <c r="Q4" s="623"/>
      <c r="R4" s="627"/>
      <c r="S4" s="627"/>
      <c r="T4" s="627"/>
      <c r="U4" s="627"/>
      <c r="V4" s="628"/>
      <c r="W4" s="614"/>
      <c r="X4" s="428"/>
      <c r="Y4" s="428"/>
      <c r="Z4" s="428"/>
      <c r="AA4" s="428"/>
      <c r="AB4" s="622"/>
      <c r="AC4" s="627"/>
      <c r="AD4" s="428"/>
      <c r="AE4" s="428"/>
      <c r="AF4" s="428"/>
      <c r="AG4" s="428"/>
      <c r="AH4" s="428"/>
      <c r="AI4" s="428"/>
      <c r="AJ4" s="428"/>
      <c r="AK4" s="428"/>
      <c r="AL4" s="615"/>
      <c r="AM4" s="572"/>
      <c r="AN4" s="482"/>
      <c r="AO4" s="482"/>
      <c r="AP4" s="482"/>
      <c r="AQ4" s="482"/>
      <c r="AR4" s="482"/>
      <c r="AS4" s="482"/>
      <c r="AT4" s="482"/>
      <c r="AU4" s="482"/>
      <c r="AV4" s="482"/>
      <c r="AW4" s="482"/>
      <c r="AX4" s="654"/>
      <c r="AY4" s="458" t="s">
        <v>91</v>
      </c>
      <c r="AZ4" s="459"/>
      <c r="BA4" s="459"/>
      <c r="BB4" s="459"/>
      <c r="BC4" s="459"/>
      <c r="BD4" s="459"/>
      <c r="BE4" s="459"/>
      <c r="BF4" s="459"/>
      <c r="BG4" s="459"/>
      <c r="BH4" s="459"/>
      <c r="BI4" s="459"/>
      <c r="BJ4" s="459"/>
      <c r="BK4" s="459"/>
      <c r="BL4" s="459"/>
      <c r="BM4" s="460"/>
      <c r="BN4" s="461">
        <v>60676625</v>
      </c>
      <c r="BO4" s="462"/>
      <c r="BP4" s="462"/>
      <c r="BQ4" s="462"/>
      <c r="BR4" s="462"/>
      <c r="BS4" s="462"/>
      <c r="BT4" s="462"/>
      <c r="BU4" s="463"/>
      <c r="BV4" s="461">
        <v>61724290</v>
      </c>
      <c r="BW4" s="462"/>
      <c r="BX4" s="462"/>
      <c r="BY4" s="462"/>
      <c r="BZ4" s="462"/>
      <c r="CA4" s="462"/>
      <c r="CB4" s="462"/>
      <c r="CC4" s="463"/>
      <c r="CD4" s="639" t="s">
        <v>92</v>
      </c>
      <c r="CE4" s="640"/>
      <c r="CF4" s="640"/>
      <c r="CG4" s="640"/>
      <c r="CH4" s="640"/>
      <c r="CI4" s="640"/>
      <c r="CJ4" s="640"/>
      <c r="CK4" s="640"/>
      <c r="CL4" s="640"/>
      <c r="CM4" s="640"/>
      <c r="CN4" s="640"/>
      <c r="CO4" s="640"/>
      <c r="CP4" s="640"/>
      <c r="CQ4" s="640"/>
      <c r="CR4" s="640"/>
      <c r="CS4" s="641"/>
      <c r="CT4" s="642">
        <v>4.5999999999999996</v>
      </c>
      <c r="CU4" s="643"/>
      <c r="CV4" s="643"/>
      <c r="CW4" s="643"/>
      <c r="CX4" s="643"/>
      <c r="CY4" s="643"/>
      <c r="CZ4" s="643"/>
      <c r="DA4" s="644"/>
      <c r="DB4" s="642">
        <v>4.3</v>
      </c>
      <c r="DC4" s="643"/>
      <c r="DD4" s="643"/>
      <c r="DE4" s="643"/>
      <c r="DF4" s="643"/>
      <c r="DG4" s="643"/>
      <c r="DH4" s="643"/>
      <c r="DI4" s="644"/>
      <c r="DJ4" s="185"/>
      <c r="DK4" s="185"/>
      <c r="DL4" s="185"/>
      <c r="DM4" s="185"/>
      <c r="DN4" s="185"/>
      <c r="DO4" s="185"/>
    </row>
    <row r="5" spans="1:119" ht="18.75" customHeight="1" x14ac:dyDescent="0.2">
      <c r="A5" s="186"/>
      <c r="B5" s="649"/>
      <c r="C5" s="483"/>
      <c r="D5" s="483"/>
      <c r="E5" s="650"/>
      <c r="F5" s="650"/>
      <c r="G5" s="650"/>
      <c r="H5" s="650"/>
      <c r="I5" s="650"/>
      <c r="J5" s="650"/>
      <c r="K5" s="650"/>
      <c r="L5" s="650"/>
      <c r="M5" s="650"/>
      <c r="N5" s="650"/>
      <c r="O5" s="650"/>
      <c r="P5" s="650"/>
      <c r="Q5" s="650"/>
      <c r="R5" s="481"/>
      <c r="S5" s="481"/>
      <c r="T5" s="481"/>
      <c r="U5" s="481"/>
      <c r="V5" s="653"/>
      <c r="W5" s="572"/>
      <c r="X5" s="482"/>
      <c r="Y5" s="482"/>
      <c r="Z5" s="482"/>
      <c r="AA5" s="482"/>
      <c r="AB5" s="483"/>
      <c r="AC5" s="481"/>
      <c r="AD5" s="482"/>
      <c r="AE5" s="482"/>
      <c r="AF5" s="482"/>
      <c r="AG5" s="482"/>
      <c r="AH5" s="482"/>
      <c r="AI5" s="482"/>
      <c r="AJ5" s="482"/>
      <c r="AK5" s="482"/>
      <c r="AL5" s="654"/>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58737162</v>
      </c>
      <c r="BO5" s="467"/>
      <c r="BP5" s="467"/>
      <c r="BQ5" s="467"/>
      <c r="BR5" s="467"/>
      <c r="BS5" s="467"/>
      <c r="BT5" s="467"/>
      <c r="BU5" s="468"/>
      <c r="BV5" s="466">
        <v>59644157</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99.7</v>
      </c>
      <c r="CU5" s="437"/>
      <c r="CV5" s="437"/>
      <c r="CW5" s="437"/>
      <c r="CX5" s="437"/>
      <c r="CY5" s="437"/>
      <c r="CZ5" s="437"/>
      <c r="DA5" s="438"/>
      <c r="DB5" s="436">
        <v>97.8</v>
      </c>
      <c r="DC5" s="437"/>
      <c r="DD5" s="437"/>
      <c r="DE5" s="437"/>
      <c r="DF5" s="437"/>
      <c r="DG5" s="437"/>
      <c r="DH5" s="437"/>
      <c r="DI5" s="438"/>
      <c r="DJ5" s="185"/>
      <c r="DK5" s="185"/>
      <c r="DL5" s="185"/>
      <c r="DM5" s="185"/>
      <c r="DN5" s="185"/>
      <c r="DO5" s="185"/>
    </row>
    <row r="6" spans="1:119" ht="18.75" customHeight="1" x14ac:dyDescent="0.2">
      <c r="A6" s="186"/>
      <c r="B6" s="619" t="s">
        <v>97</v>
      </c>
      <c r="C6" s="480"/>
      <c r="D6" s="480"/>
      <c r="E6" s="620"/>
      <c r="F6" s="620"/>
      <c r="G6" s="620"/>
      <c r="H6" s="620"/>
      <c r="I6" s="620"/>
      <c r="J6" s="620"/>
      <c r="K6" s="620"/>
      <c r="L6" s="620" t="s">
        <v>98</v>
      </c>
      <c r="M6" s="620"/>
      <c r="N6" s="620"/>
      <c r="O6" s="620"/>
      <c r="P6" s="620"/>
      <c r="Q6" s="620"/>
      <c r="R6" s="504"/>
      <c r="S6" s="504"/>
      <c r="T6" s="504"/>
      <c r="U6" s="504"/>
      <c r="V6" s="626"/>
      <c r="W6" s="557" t="s">
        <v>99</v>
      </c>
      <c r="X6" s="479"/>
      <c r="Y6" s="479"/>
      <c r="Z6" s="479"/>
      <c r="AA6" s="479"/>
      <c r="AB6" s="480"/>
      <c r="AC6" s="631" t="s">
        <v>100</v>
      </c>
      <c r="AD6" s="632"/>
      <c r="AE6" s="632"/>
      <c r="AF6" s="632"/>
      <c r="AG6" s="632"/>
      <c r="AH6" s="632"/>
      <c r="AI6" s="632"/>
      <c r="AJ6" s="632"/>
      <c r="AK6" s="632"/>
      <c r="AL6" s="633"/>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1939463</v>
      </c>
      <c r="BO6" s="467"/>
      <c r="BP6" s="467"/>
      <c r="BQ6" s="467"/>
      <c r="BR6" s="467"/>
      <c r="BS6" s="467"/>
      <c r="BT6" s="467"/>
      <c r="BU6" s="468"/>
      <c r="BV6" s="466">
        <v>2080133</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6">
        <v>99.7</v>
      </c>
      <c r="CU6" s="617"/>
      <c r="CV6" s="617"/>
      <c r="CW6" s="617"/>
      <c r="CX6" s="617"/>
      <c r="CY6" s="617"/>
      <c r="CZ6" s="617"/>
      <c r="DA6" s="618"/>
      <c r="DB6" s="616">
        <v>97.8</v>
      </c>
      <c r="DC6" s="617"/>
      <c r="DD6" s="617"/>
      <c r="DE6" s="617"/>
      <c r="DF6" s="617"/>
      <c r="DG6" s="617"/>
      <c r="DH6" s="617"/>
      <c r="DI6" s="618"/>
      <c r="DJ6" s="185"/>
      <c r="DK6" s="185"/>
      <c r="DL6" s="185"/>
      <c r="DM6" s="185"/>
      <c r="DN6" s="185"/>
      <c r="DO6" s="185"/>
    </row>
    <row r="7" spans="1:119" ht="18.75" customHeight="1" x14ac:dyDescent="0.2">
      <c r="A7" s="186"/>
      <c r="B7" s="621"/>
      <c r="C7" s="622"/>
      <c r="D7" s="622"/>
      <c r="E7" s="623"/>
      <c r="F7" s="623"/>
      <c r="G7" s="623"/>
      <c r="H7" s="623"/>
      <c r="I7" s="623"/>
      <c r="J7" s="623"/>
      <c r="K7" s="623"/>
      <c r="L7" s="623"/>
      <c r="M7" s="623"/>
      <c r="N7" s="623"/>
      <c r="O7" s="623"/>
      <c r="P7" s="623"/>
      <c r="Q7" s="623"/>
      <c r="R7" s="627"/>
      <c r="S7" s="627"/>
      <c r="T7" s="627"/>
      <c r="U7" s="627"/>
      <c r="V7" s="628"/>
      <c r="W7" s="614"/>
      <c r="X7" s="428"/>
      <c r="Y7" s="428"/>
      <c r="Z7" s="428"/>
      <c r="AA7" s="428"/>
      <c r="AB7" s="622"/>
      <c r="AC7" s="634"/>
      <c r="AD7" s="429"/>
      <c r="AE7" s="429"/>
      <c r="AF7" s="429"/>
      <c r="AG7" s="429"/>
      <c r="AH7" s="429"/>
      <c r="AI7" s="429"/>
      <c r="AJ7" s="429"/>
      <c r="AK7" s="429"/>
      <c r="AL7" s="635"/>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276809</v>
      </c>
      <c r="BO7" s="467"/>
      <c r="BP7" s="467"/>
      <c r="BQ7" s="467"/>
      <c r="BR7" s="467"/>
      <c r="BS7" s="467"/>
      <c r="BT7" s="467"/>
      <c r="BU7" s="468"/>
      <c r="BV7" s="466">
        <v>538683</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36038682</v>
      </c>
      <c r="CU7" s="467"/>
      <c r="CV7" s="467"/>
      <c r="CW7" s="467"/>
      <c r="CX7" s="467"/>
      <c r="CY7" s="467"/>
      <c r="CZ7" s="467"/>
      <c r="DA7" s="468"/>
      <c r="DB7" s="466">
        <v>35728036</v>
      </c>
      <c r="DC7" s="467"/>
      <c r="DD7" s="467"/>
      <c r="DE7" s="467"/>
      <c r="DF7" s="467"/>
      <c r="DG7" s="467"/>
      <c r="DH7" s="467"/>
      <c r="DI7" s="468"/>
      <c r="DJ7" s="185"/>
      <c r="DK7" s="185"/>
      <c r="DL7" s="185"/>
      <c r="DM7" s="185"/>
      <c r="DN7" s="185"/>
      <c r="DO7" s="185"/>
    </row>
    <row r="8" spans="1:119" ht="18.75" customHeight="1" thickBot="1" x14ac:dyDescent="0.25">
      <c r="A8" s="186"/>
      <c r="B8" s="624"/>
      <c r="C8" s="558"/>
      <c r="D8" s="558"/>
      <c r="E8" s="625"/>
      <c r="F8" s="625"/>
      <c r="G8" s="625"/>
      <c r="H8" s="625"/>
      <c r="I8" s="625"/>
      <c r="J8" s="625"/>
      <c r="K8" s="625"/>
      <c r="L8" s="625"/>
      <c r="M8" s="625"/>
      <c r="N8" s="625"/>
      <c r="O8" s="625"/>
      <c r="P8" s="625"/>
      <c r="Q8" s="625"/>
      <c r="R8" s="629"/>
      <c r="S8" s="629"/>
      <c r="T8" s="629"/>
      <c r="U8" s="629"/>
      <c r="V8" s="630"/>
      <c r="W8" s="547"/>
      <c r="X8" s="548"/>
      <c r="Y8" s="548"/>
      <c r="Z8" s="548"/>
      <c r="AA8" s="548"/>
      <c r="AB8" s="558"/>
      <c r="AC8" s="636"/>
      <c r="AD8" s="637"/>
      <c r="AE8" s="637"/>
      <c r="AF8" s="637"/>
      <c r="AG8" s="637"/>
      <c r="AH8" s="637"/>
      <c r="AI8" s="637"/>
      <c r="AJ8" s="637"/>
      <c r="AK8" s="637"/>
      <c r="AL8" s="638"/>
      <c r="AM8" s="535" t="s">
        <v>109</v>
      </c>
      <c r="AN8" s="440"/>
      <c r="AO8" s="440"/>
      <c r="AP8" s="440"/>
      <c r="AQ8" s="440"/>
      <c r="AR8" s="440"/>
      <c r="AS8" s="440"/>
      <c r="AT8" s="441"/>
      <c r="AU8" s="523" t="s">
        <v>94</v>
      </c>
      <c r="AV8" s="524"/>
      <c r="AW8" s="524"/>
      <c r="AX8" s="524"/>
      <c r="AY8" s="446" t="s">
        <v>110</v>
      </c>
      <c r="AZ8" s="447"/>
      <c r="BA8" s="447"/>
      <c r="BB8" s="447"/>
      <c r="BC8" s="447"/>
      <c r="BD8" s="447"/>
      <c r="BE8" s="447"/>
      <c r="BF8" s="447"/>
      <c r="BG8" s="447"/>
      <c r="BH8" s="447"/>
      <c r="BI8" s="447"/>
      <c r="BJ8" s="447"/>
      <c r="BK8" s="447"/>
      <c r="BL8" s="447"/>
      <c r="BM8" s="448"/>
      <c r="BN8" s="466">
        <v>1662654</v>
      </c>
      <c r="BO8" s="467"/>
      <c r="BP8" s="467"/>
      <c r="BQ8" s="467"/>
      <c r="BR8" s="467"/>
      <c r="BS8" s="467"/>
      <c r="BT8" s="467"/>
      <c r="BU8" s="468"/>
      <c r="BV8" s="466">
        <v>1541450</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1.08</v>
      </c>
      <c r="CU8" s="580"/>
      <c r="CV8" s="580"/>
      <c r="CW8" s="580"/>
      <c r="CX8" s="580"/>
      <c r="CY8" s="580"/>
      <c r="CZ8" s="580"/>
      <c r="DA8" s="581"/>
      <c r="DB8" s="579">
        <v>1.08</v>
      </c>
      <c r="DC8" s="580"/>
      <c r="DD8" s="580"/>
      <c r="DE8" s="580"/>
      <c r="DF8" s="580"/>
      <c r="DG8" s="580"/>
      <c r="DH8" s="580"/>
      <c r="DI8" s="581"/>
      <c r="DJ8" s="185"/>
      <c r="DK8" s="185"/>
      <c r="DL8" s="185"/>
      <c r="DM8" s="185"/>
      <c r="DN8" s="185"/>
      <c r="DO8" s="185"/>
    </row>
    <row r="9" spans="1:119" ht="18.75" customHeight="1" thickBot="1" x14ac:dyDescent="0.25">
      <c r="A9" s="186"/>
      <c r="B9" s="605" t="s">
        <v>112</v>
      </c>
      <c r="C9" s="606"/>
      <c r="D9" s="606"/>
      <c r="E9" s="606"/>
      <c r="F9" s="606"/>
      <c r="G9" s="606"/>
      <c r="H9" s="606"/>
      <c r="I9" s="606"/>
      <c r="J9" s="606"/>
      <c r="K9" s="529"/>
      <c r="L9" s="607" t="s">
        <v>113</v>
      </c>
      <c r="M9" s="608"/>
      <c r="N9" s="608"/>
      <c r="O9" s="608"/>
      <c r="P9" s="608"/>
      <c r="Q9" s="609"/>
      <c r="R9" s="610">
        <v>173019</v>
      </c>
      <c r="S9" s="611"/>
      <c r="T9" s="611"/>
      <c r="U9" s="611"/>
      <c r="V9" s="612"/>
      <c r="W9" s="545" t="s">
        <v>114</v>
      </c>
      <c r="X9" s="546"/>
      <c r="Y9" s="546"/>
      <c r="Z9" s="546"/>
      <c r="AA9" s="546"/>
      <c r="AB9" s="546"/>
      <c r="AC9" s="546"/>
      <c r="AD9" s="546"/>
      <c r="AE9" s="546"/>
      <c r="AF9" s="546"/>
      <c r="AG9" s="546"/>
      <c r="AH9" s="546"/>
      <c r="AI9" s="546"/>
      <c r="AJ9" s="546"/>
      <c r="AK9" s="546"/>
      <c r="AL9" s="613"/>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121204</v>
      </c>
      <c r="BO9" s="467"/>
      <c r="BP9" s="467"/>
      <c r="BQ9" s="467"/>
      <c r="BR9" s="467"/>
      <c r="BS9" s="467"/>
      <c r="BT9" s="467"/>
      <c r="BU9" s="468"/>
      <c r="BV9" s="466">
        <v>-817398</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9.5</v>
      </c>
      <c r="CU9" s="437"/>
      <c r="CV9" s="437"/>
      <c r="CW9" s="437"/>
      <c r="CX9" s="437"/>
      <c r="CY9" s="437"/>
      <c r="CZ9" s="437"/>
      <c r="DA9" s="438"/>
      <c r="DB9" s="436">
        <v>9.6</v>
      </c>
      <c r="DC9" s="437"/>
      <c r="DD9" s="437"/>
      <c r="DE9" s="437"/>
      <c r="DF9" s="437"/>
      <c r="DG9" s="437"/>
      <c r="DH9" s="437"/>
      <c r="DI9" s="438"/>
      <c r="DJ9" s="185"/>
      <c r="DK9" s="185"/>
      <c r="DL9" s="185"/>
      <c r="DM9" s="185"/>
      <c r="DN9" s="185"/>
      <c r="DO9" s="185"/>
    </row>
    <row r="10" spans="1:119" ht="18.75" customHeight="1" thickBot="1" x14ac:dyDescent="0.25">
      <c r="A10" s="186"/>
      <c r="B10" s="605"/>
      <c r="C10" s="606"/>
      <c r="D10" s="606"/>
      <c r="E10" s="606"/>
      <c r="F10" s="606"/>
      <c r="G10" s="606"/>
      <c r="H10" s="606"/>
      <c r="I10" s="606"/>
      <c r="J10" s="606"/>
      <c r="K10" s="529"/>
      <c r="L10" s="439" t="s">
        <v>119</v>
      </c>
      <c r="M10" s="440"/>
      <c r="N10" s="440"/>
      <c r="O10" s="440"/>
      <c r="P10" s="440"/>
      <c r="Q10" s="441"/>
      <c r="R10" s="442">
        <v>174314</v>
      </c>
      <c r="S10" s="443"/>
      <c r="T10" s="443"/>
      <c r="U10" s="443"/>
      <c r="V10" s="445"/>
      <c r="W10" s="614"/>
      <c r="X10" s="428"/>
      <c r="Y10" s="428"/>
      <c r="Z10" s="428"/>
      <c r="AA10" s="428"/>
      <c r="AB10" s="428"/>
      <c r="AC10" s="428"/>
      <c r="AD10" s="428"/>
      <c r="AE10" s="428"/>
      <c r="AF10" s="428"/>
      <c r="AG10" s="428"/>
      <c r="AH10" s="428"/>
      <c r="AI10" s="428"/>
      <c r="AJ10" s="428"/>
      <c r="AK10" s="428"/>
      <c r="AL10" s="615"/>
      <c r="AM10" s="535" t="s">
        <v>120</v>
      </c>
      <c r="AN10" s="440"/>
      <c r="AO10" s="440"/>
      <c r="AP10" s="440"/>
      <c r="AQ10" s="440"/>
      <c r="AR10" s="440"/>
      <c r="AS10" s="440"/>
      <c r="AT10" s="441"/>
      <c r="AU10" s="523" t="s">
        <v>94</v>
      </c>
      <c r="AV10" s="524"/>
      <c r="AW10" s="524"/>
      <c r="AX10" s="524"/>
      <c r="AY10" s="446" t="s">
        <v>121</v>
      </c>
      <c r="AZ10" s="447"/>
      <c r="BA10" s="447"/>
      <c r="BB10" s="447"/>
      <c r="BC10" s="447"/>
      <c r="BD10" s="447"/>
      <c r="BE10" s="447"/>
      <c r="BF10" s="447"/>
      <c r="BG10" s="447"/>
      <c r="BH10" s="447"/>
      <c r="BI10" s="447"/>
      <c r="BJ10" s="447"/>
      <c r="BK10" s="447"/>
      <c r="BL10" s="447"/>
      <c r="BM10" s="448"/>
      <c r="BN10" s="466">
        <v>1180129</v>
      </c>
      <c r="BO10" s="467"/>
      <c r="BP10" s="467"/>
      <c r="BQ10" s="467"/>
      <c r="BR10" s="467"/>
      <c r="BS10" s="467"/>
      <c r="BT10" s="467"/>
      <c r="BU10" s="468"/>
      <c r="BV10" s="466">
        <v>967121</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5"/>
      <c r="C11" s="606"/>
      <c r="D11" s="606"/>
      <c r="E11" s="606"/>
      <c r="F11" s="606"/>
      <c r="G11" s="606"/>
      <c r="H11" s="606"/>
      <c r="I11" s="606"/>
      <c r="J11" s="606"/>
      <c r="K11" s="529"/>
      <c r="L11" s="512" t="s">
        <v>123</v>
      </c>
      <c r="M11" s="513"/>
      <c r="N11" s="513"/>
      <c r="O11" s="513"/>
      <c r="P11" s="513"/>
      <c r="Q11" s="514"/>
      <c r="R11" s="602" t="s">
        <v>124</v>
      </c>
      <c r="S11" s="603"/>
      <c r="T11" s="603"/>
      <c r="U11" s="603"/>
      <c r="V11" s="604"/>
      <c r="W11" s="614"/>
      <c r="X11" s="428"/>
      <c r="Y11" s="428"/>
      <c r="Z11" s="428"/>
      <c r="AA11" s="428"/>
      <c r="AB11" s="428"/>
      <c r="AC11" s="428"/>
      <c r="AD11" s="428"/>
      <c r="AE11" s="428"/>
      <c r="AF11" s="428"/>
      <c r="AG11" s="428"/>
      <c r="AH11" s="428"/>
      <c r="AI11" s="428"/>
      <c r="AJ11" s="428"/>
      <c r="AK11" s="428"/>
      <c r="AL11" s="615"/>
      <c r="AM11" s="535" t="s">
        <v>125</v>
      </c>
      <c r="AN11" s="440"/>
      <c r="AO11" s="440"/>
      <c r="AP11" s="440"/>
      <c r="AQ11" s="440"/>
      <c r="AR11" s="440"/>
      <c r="AS11" s="440"/>
      <c r="AT11" s="441"/>
      <c r="AU11" s="523" t="s">
        <v>116</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5"/>
      <c r="DK11" s="185"/>
      <c r="DL11" s="185"/>
      <c r="DM11" s="185"/>
      <c r="DN11" s="185"/>
      <c r="DO11" s="185"/>
    </row>
    <row r="12" spans="1:119" ht="18.75" customHeight="1" x14ac:dyDescent="0.2">
      <c r="A12" s="186"/>
      <c r="B12" s="582" t="s">
        <v>130</v>
      </c>
      <c r="C12" s="583"/>
      <c r="D12" s="583"/>
      <c r="E12" s="583"/>
      <c r="F12" s="583"/>
      <c r="G12" s="583"/>
      <c r="H12" s="583"/>
      <c r="I12" s="583"/>
      <c r="J12" s="583"/>
      <c r="K12" s="584"/>
      <c r="L12" s="591" t="s">
        <v>131</v>
      </c>
      <c r="M12" s="592"/>
      <c r="N12" s="592"/>
      <c r="O12" s="592"/>
      <c r="P12" s="592"/>
      <c r="Q12" s="593"/>
      <c r="R12" s="594">
        <v>176369</v>
      </c>
      <c r="S12" s="595"/>
      <c r="T12" s="595"/>
      <c r="U12" s="595"/>
      <c r="V12" s="596"/>
      <c r="W12" s="597" t="s">
        <v>1</v>
      </c>
      <c r="X12" s="524"/>
      <c r="Y12" s="524"/>
      <c r="Z12" s="524"/>
      <c r="AA12" s="524"/>
      <c r="AB12" s="598"/>
      <c r="AC12" s="523" t="s">
        <v>132</v>
      </c>
      <c r="AD12" s="524"/>
      <c r="AE12" s="524"/>
      <c r="AF12" s="524"/>
      <c r="AG12" s="598"/>
      <c r="AH12" s="523" t="s">
        <v>133</v>
      </c>
      <c r="AI12" s="524"/>
      <c r="AJ12" s="524"/>
      <c r="AK12" s="524"/>
      <c r="AL12" s="599"/>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1321634</v>
      </c>
      <c r="BO12" s="467"/>
      <c r="BP12" s="467"/>
      <c r="BQ12" s="467"/>
      <c r="BR12" s="467"/>
      <c r="BS12" s="467"/>
      <c r="BT12" s="467"/>
      <c r="BU12" s="468"/>
      <c r="BV12" s="466">
        <v>484338</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138</v>
      </c>
      <c r="DC12" s="580"/>
      <c r="DD12" s="580"/>
      <c r="DE12" s="580"/>
      <c r="DF12" s="580"/>
      <c r="DG12" s="580"/>
      <c r="DH12" s="580"/>
      <c r="DI12" s="581"/>
      <c r="DJ12" s="185"/>
      <c r="DK12" s="185"/>
      <c r="DL12" s="185"/>
      <c r="DM12" s="185"/>
      <c r="DN12" s="185"/>
      <c r="DO12" s="185"/>
    </row>
    <row r="13" spans="1:119" ht="18.75" customHeight="1" x14ac:dyDescent="0.2">
      <c r="A13" s="186"/>
      <c r="B13" s="585"/>
      <c r="C13" s="586"/>
      <c r="D13" s="586"/>
      <c r="E13" s="586"/>
      <c r="F13" s="586"/>
      <c r="G13" s="586"/>
      <c r="H13" s="586"/>
      <c r="I13" s="586"/>
      <c r="J13" s="586"/>
      <c r="K13" s="587"/>
      <c r="L13" s="196"/>
      <c r="M13" s="566" t="s">
        <v>139</v>
      </c>
      <c r="N13" s="567"/>
      <c r="O13" s="567"/>
      <c r="P13" s="567"/>
      <c r="Q13" s="568"/>
      <c r="R13" s="569">
        <v>174964</v>
      </c>
      <c r="S13" s="570"/>
      <c r="T13" s="570"/>
      <c r="U13" s="570"/>
      <c r="V13" s="571"/>
      <c r="W13" s="557" t="s">
        <v>140</v>
      </c>
      <c r="X13" s="479"/>
      <c r="Y13" s="479"/>
      <c r="Z13" s="479"/>
      <c r="AA13" s="479"/>
      <c r="AB13" s="480"/>
      <c r="AC13" s="442">
        <v>502</v>
      </c>
      <c r="AD13" s="443"/>
      <c r="AE13" s="443"/>
      <c r="AF13" s="443"/>
      <c r="AG13" s="444"/>
      <c r="AH13" s="442">
        <v>505</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-20301</v>
      </c>
      <c r="BO13" s="467"/>
      <c r="BP13" s="467"/>
      <c r="BQ13" s="467"/>
      <c r="BR13" s="467"/>
      <c r="BS13" s="467"/>
      <c r="BT13" s="467"/>
      <c r="BU13" s="468"/>
      <c r="BV13" s="466">
        <v>-334615</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0.6</v>
      </c>
      <c r="CU13" s="437"/>
      <c r="CV13" s="437"/>
      <c r="CW13" s="437"/>
      <c r="CX13" s="437"/>
      <c r="CY13" s="437"/>
      <c r="CZ13" s="437"/>
      <c r="DA13" s="438"/>
      <c r="DB13" s="436">
        <v>0.3</v>
      </c>
      <c r="DC13" s="437"/>
      <c r="DD13" s="437"/>
      <c r="DE13" s="437"/>
      <c r="DF13" s="437"/>
      <c r="DG13" s="437"/>
      <c r="DH13" s="437"/>
      <c r="DI13" s="438"/>
      <c r="DJ13" s="185"/>
      <c r="DK13" s="185"/>
      <c r="DL13" s="185"/>
      <c r="DM13" s="185"/>
      <c r="DN13" s="185"/>
      <c r="DO13" s="185"/>
    </row>
    <row r="14" spans="1:119" ht="18.75" customHeight="1" thickBot="1" x14ac:dyDescent="0.25">
      <c r="A14" s="186"/>
      <c r="B14" s="585"/>
      <c r="C14" s="586"/>
      <c r="D14" s="586"/>
      <c r="E14" s="586"/>
      <c r="F14" s="586"/>
      <c r="G14" s="586"/>
      <c r="H14" s="586"/>
      <c r="I14" s="586"/>
      <c r="J14" s="586"/>
      <c r="K14" s="587"/>
      <c r="L14" s="559" t="s">
        <v>145</v>
      </c>
      <c r="M14" s="600"/>
      <c r="N14" s="600"/>
      <c r="O14" s="600"/>
      <c r="P14" s="600"/>
      <c r="Q14" s="601"/>
      <c r="R14" s="569">
        <v>176242</v>
      </c>
      <c r="S14" s="570"/>
      <c r="T14" s="570"/>
      <c r="U14" s="570"/>
      <c r="V14" s="571"/>
      <c r="W14" s="572"/>
      <c r="X14" s="482"/>
      <c r="Y14" s="482"/>
      <c r="Z14" s="482"/>
      <c r="AA14" s="482"/>
      <c r="AB14" s="483"/>
      <c r="AC14" s="562">
        <v>0.7</v>
      </c>
      <c r="AD14" s="563"/>
      <c r="AE14" s="563"/>
      <c r="AF14" s="563"/>
      <c r="AG14" s="564"/>
      <c r="AH14" s="562">
        <v>0.7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129</v>
      </c>
      <c r="CU14" s="574"/>
      <c r="CV14" s="574"/>
      <c r="CW14" s="574"/>
      <c r="CX14" s="574"/>
      <c r="CY14" s="574"/>
      <c r="CZ14" s="574"/>
      <c r="DA14" s="575"/>
      <c r="DB14" s="573" t="s">
        <v>129</v>
      </c>
      <c r="DC14" s="574"/>
      <c r="DD14" s="574"/>
      <c r="DE14" s="574"/>
      <c r="DF14" s="574"/>
      <c r="DG14" s="574"/>
      <c r="DH14" s="574"/>
      <c r="DI14" s="575"/>
      <c r="DJ14" s="185"/>
      <c r="DK14" s="185"/>
      <c r="DL14" s="185"/>
      <c r="DM14" s="185"/>
      <c r="DN14" s="185"/>
      <c r="DO14" s="185"/>
    </row>
    <row r="15" spans="1:119" ht="18.75" customHeight="1" x14ac:dyDescent="0.2">
      <c r="A15" s="186"/>
      <c r="B15" s="585"/>
      <c r="C15" s="586"/>
      <c r="D15" s="586"/>
      <c r="E15" s="586"/>
      <c r="F15" s="586"/>
      <c r="G15" s="586"/>
      <c r="H15" s="586"/>
      <c r="I15" s="586"/>
      <c r="J15" s="586"/>
      <c r="K15" s="587"/>
      <c r="L15" s="196"/>
      <c r="M15" s="566" t="s">
        <v>147</v>
      </c>
      <c r="N15" s="567"/>
      <c r="O15" s="567"/>
      <c r="P15" s="567"/>
      <c r="Q15" s="568"/>
      <c r="R15" s="569">
        <v>174945</v>
      </c>
      <c r="S15" s="570"/>
      <c r="T15" s="570"/>
      <c r="U15" s="570"/>
      <c r="V15" s="571"/>
      <c r="W15" s="557" t="s">
        <v>148</v>
      </c>
      <c r="X15" s="479"/>
      <c r="Y15" s="479"/>
      <c r="Z15" s="479"/>
      <c r="AA15" s="479"/>
      <c r="AB15" s="480"/>
      <c r="AC15" s="442">
        <v>12975</v>
      </c>
      <c r="AD15" s="443"/>
      <c r="AE15" s="443"/>
      <c r="AF15" s="443"/>
      <c r="AG15" s="444"/>
      <c r="AH15" s="442">
        <v>12284</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27435590</v>
      </c>
      <c r="BO15" s="462"/>
      <c r="BP15" s="462"/>
      <c r="BQ15" s="462"/>
      <c r="BR15" s="462"/>
      <c r="BS15" s="462"/>
      <c r="BT15" s="462"/>
      <c r="BU15" s="463"/>
      <c r="BV15" s="461">
        <v>27185112</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18.3</v>
      </c>
      <c r="AD16" s="563"/>
      <c r="AE16" s="563"/>
      <c r="AF16" s="563"/>
      <c r="AG16" s="564"/>
      <c r="AH16" s="562">
        <v>17.600000000000001</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25421721</v>
      </c>
      <c r="BO16" s="467"/>
      <c r="BP16" s="467"/>
      <c r="BQ16" s="467"/>
      <c r="BR16" s="467"/>
      <c r="BS16" s="467"/>
      <c r="BT16" s="467"/>
      <c r="BU16" s="468"/>
      <c r="BV16" s="466">
        <v>25263527</v>
      </c>
      <c r="BW16" s="467"/>
      <c r="BX16" s="467"/>
      <c r="BY16" s="467"/>
      <c r="BZ16" s="467"/>
      <c r="CA16" s="467"/>
      <c r="CB16" s="467"/>
      <c r="CC16" s="468"/>
      <c r="CD16" s="200"/>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5"/>
      <c r="DK16" s="185"/>
      <c r="DL16" s="185"/>
      <c r="DM16" s="185"/>
      <c r="DN16" s="185"/>
      <c r="DO16" s="185"/>
    </row>
    <row r="17" spans="1:119" ht="18.75" customHeight="1" thickBot="1" x14ac:dyDescent="0.25">
      <c r="A17" s="186"/>
      <c r="B17" s="588"/>
      <c r="C17" s="589"/>
      <c r="D17" s="589"/>
      <c r="E17" s="589"/>
      <c r="F17" s="589"/>
      <c r="G17" s="589"/>
      <c r="H17" s="589"/>
      <c r="I17" s="589"/>
      <c r="J17" s="589"/>
      <c r="K17" s="590"/>
      <c r="L17" s="201"/>
      <c r="M17" s="551" t="s">
        <v>154</v>
      </c>
      <c r="N17" s="552"/>
      <c r="O17" s="552"/>
      <c r="P17" s="552"/>
      <c r="Q17" s="553"/>
      <c r="R17" s="554" t="s">
        <v>155</v>
      </c>
      <c r="S17" s="555"/>
      <c r="T17" s="555"/>
      <c r="U17" s="555"/>
      <c r="V17" s="556"/>
      <c r="W17" s="557" t="s">
        <v>156</v>
      </c>
      <c r="X17" s="479"/>
      <c r="Y17" s="479"/>
      <c r="Z17" s="479"/>
      <c r="AA17" s="479"/>
      <c r="AB17" s="480"/>
      <c r="AC17" s="442">
        <v>57521</v>
      </c>
      <c r="AD17" s="443"/>
      <c r="AE17" s="443"/>
      <c r="AF17" s="443"/>
      <c r="AG17" s="444"/>
      <c r="AH17" s="442">
        <v>56932</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36038682</v>
      </c>
      <c r="BO17" s="467"/>
      <c r="BP17" s="467"/>
      <c r="BQ17" s="467"/>
      <c r="BR17" s="467"/>
      <c r="BS17" s="467"/>
      <c r="BT17" s="467"/>
      <c r="BU17" s="468"/>
      <c r="BV17" s="466">
        <v>35728036</v>
      </c>
      <c r="BW17" s="467"/>
      <c r="BX17" s="467"/>
      <c r="BY17" s="467"/>
      <c r="BZ17" s="467"/>
      <c r="CA17" s="467"/>
      <c r="CB17" s="467"/>
      <c r="CC17" s="468"/>
      <c r="CD17" s="200"/>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5"/>
      <c r="DK17" s="185"/>
      <c r="DL17" s="185"/>
      <c r="DM17" s="185"/>
      <c r="DN17" s="185"/>
      <c r="DO17" s="185"/>
    </row>
    <row r="18" spans="1:119" ht="18.75" customHeight="1" thickBot="1" x14ac:dyDescent="0.25">
      <c r="A18" s="186"/>
      <c r="B18" s="528" t="s">
        <v>158</v>
      </c>
      <c r="C18" s="529"/>
      <c r="D18" s="529"/>
      <c r="E18" s="530"/>
      <c r="F18" s="530"/>
      <c r="G18" s="530"/>
      <c r="H18" s="530"/>
      <c r="I18" s="530"/>
      <c r="J18" s="530"/>
      <c r="K18" s="530"/>
      <c r="L18" s="531">
        <v>39.67</v>
      </c>
      <c r="M18" s="531"/>
      <c r="N18" s="531"/>
      <c r="O18" s="531"/>
      <c r="P18" s="531"/>
      <c r="Q18" s="531"/>
      <c r="R18" s="532"/>
      <c r="S18" s="532"/>
      <c r="T18" s="532"/>
      <c r="U18" s="532"/>
      <c r="V18" s="533"/>
      <c r="W18" s="547"/>
      <c r="X18" s="548"/>
      <c r="Y18" s="548"/>
      <c r="Z18" s="548"/>
      <c r="AA18" s="548"/>
      <c r="AB18" s="558"/>
      <c r="AC18" s="430">
        <v>81</v>
      </c>
      <c r="AD18" s="431"/>
      <c r="AE18" s="431"/>
      <c r="AF18" s="431"/>
      <c r="AG18" s="534"/>
      <c r="AH18" s="430">
        <v>81.7</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36757136</v>
      </c>
      <c r="BO18" s="467"/>
      <c r="BP18" s="467"/>
      <c r="BQ18" s="467"/>
      <c r="BR18" s="467"/>
      <c r="BS18" s="467"/>
      <c r="BT18" s="467"/>
      <c r="BU18" s="468"/>
      <c r="BV18" s="466">
        <v>35577924</v>
      </c>
      <c r="BW18" s="467"/>
      <c r="BX18" s="467"/>
      <c r="BY18" s="467"/>
      <c r="BZ18" s="467"/>
      <c r="CA18" s="467"/>
      <c r="CB18" s="467"/>
      <c r="CC18" s="468"/>
      <c r="CD18" s="200"/>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5"/>
      <c r="DK18" s="185"/>
      <c r="DL18" s="185"/>
      <c r="DM18" s="185"/>
      <c r="DN18" s="185"/>
      <c r="DO18" s="185"/>
    </row>
    <row r="19" spans="1:119" ht="18.75" customHeight="1" thickBot="1" x14ac:dyDescent="0.25">
      <c r="A19" s="186"/>
      <c r="B19" s="528" t="s">
        <v>160</v>
      </c>
      <c r="C19" s="529"/>
      <c r="D19" s="529"/>
      <c r="E19" s="530"/>
      <c r="F19" s="530"/>
      <c r="G19" s="530"/>
      <c r="H19" s="530"/>
      <c r="I19" s="530"/>
      <c r="J19" s="530"/>
      <c r="K19" s="530"/>
      <c r="L19" s="536">
        <v>4361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43741351</v>
      </c>
      <c r="BO19" s="467"/>
      <c r="BP19" s="467"/>
      <c r="BQ19" s="467"/>
      <c r="BR19" s="467"/>
      <c r="BS19" s="467"/>
      <c r="BT19" s="467"/>
      <c r="BU19" s="468"/>
      <c r="BV19" s="466">
        <v>43244964</v>
      </c>
      <c r="BW19" s="467"/>
      <c r="BX19" s="467"/>
      <c r="BY19" s="467"/>
      <c r="BZ19" s="467"/>
      <c r="CA19" s="467"/>
      <c r="CB19" s="467"/>
      <c r="CC19" s="468"/>
      <c r="CD19" s="200"/>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5"/>
      <c r="DK19" s="185"/>
      <c r="DL19" s="185"/>
      <c r="DM19" s="185"/>
      <c r="DN19" s="185"/>
      <c r="DO19" s="185"/>
    </row>
    <row r="20" spans="1:119" ht="18.75" customHeight="1" thickBot="1" x14ac:dyDescent="0.25">
      <c r="A20" s="186"/>
      <c r="B20" s="528" t="s">
        <v>162</v>
      </c>
      <c r="C20" s="529"/>
      <c r="D20" s="529"/>
      <c r="E20" s="530"/>
      <c r="F20" s="530"/>
      <c r="G20" s="530"/>
      <c r="H20" s="530"/>
      <c r="I20" s="530"/>
      <c r="J20" s="530"/>
      <c r="K20" s="530"/>
      <c r="L20" s="536">
        <v>73035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0"/>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5"/>
      <c r="DK20" s="185"/>
      <c r="DL20" s="185"/>
      <c r="DM20" s="185"/>
      <c r="DN20" s="185"/>
      <c r="DO20" s="185"/>
    </row>
    <row r="21" spans="1:119" ht="18.75" customHeight="1" x14ac:dyDescent="0.2">
      <c r="A21" s="186"/>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0"/>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5"/>
      <c r="DK21" s="185"/>
      <c r="DL21" s="185"/>
      <c r="DM21" s="185"/>
      <c r="DN21" s="185"/>
      <c r="DO21" s="185"/>
    </row>
    <row r="22" spans="1:119" ht="18.75" customHeight="1" thickBot="1" x14ac:dyDescent="0.25">
      <c r="A22" s="186"/>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0"/>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5"/>
      <c r="DK22" s="185"/>
      <c r="DL22" s="185"/>
      <c r="DM22" s="185"/>
      <c r="DN22" s="185"/>
      <c r="DO22" s="185"/>
    </row>
    <row r="23" spans="1:119" ht="18.75" customHeight="1" x14ac:dyDescent="0.2">
      <c r="A23" s="186"/>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38060234</v>
      </c>
      <c r="BO23" s="467"/>
      <c r="BP23" s="467"/>
      <c r="BQ23" s="467"/>
      <c r="BR23" s="467"/>
      <c r="BS23" s="467"/>
      <c r="BT23" s="467"/>
      <c r="BU23" s="468"/>
      <c r="BV23" s="466">
        <v>39710596</v>
      </c>
      <c r="BW23" s="467"/>
      <c r="BX23" s="467"/>
      <c r="BY23" s="467"/>
      <c r="BZ23" s="467"/>
      <c r="CA23" s="467"/>
      <c r="CB23" s="467"/>
      <c r="CC23" s="468"/>
      <c r="CD23" s="200"/>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5"/>
      <c r="DK23" s="185"/>
      <c r="DL23" s="185"/>
      <c r="DM23" s="185"/>
      <c r="DN23" s="185"/>
      <c r="DO23" s="185"/>
    </row>
    <row r="24" spans="1:119" ht="18.75" customHeight="1" thickBot="1" x14ac:dyDescent="0.25">
      <c r="A24" s="186"/>
      <c r="B24" s="498"/>
      <c r="C24" s="499"/>
      <c r="D24" s="500"/>
      <c r="E24" s="439" t="s">
        <v>171</v>
      </c>
      <c r="F24" s="440"/>
      <c r="G24" s="440"/>
      <c r="H24" s="440"/>
      <c r="I24" s="440"/>
      <c r="J24" s="440"/>
      <c r="K24" s="441"/>
      <c r="L24" s="442">
        <v>1</v>
      </c>
      <c r="M24" s="443"/>
      <c r="N24" s="443"/>
      <c r="O24" s="443"/>
      <c r="P24" s="444"/>
      <c r="Q24" s="442">
        <v>9610</v>
      </c>
      <c r="R24" s="443"/>
      <c r="S24" s="443"/>
      <c r="T24" s="443"/>
      <c r="U24" s="443"/>
      <c r="V24" s="444"/>
      <c r="W24" s="508"/>
      <c r="X24" s="499"/>
      <c r="Y24" s="500"/>
      <c r="Z24" s="439" t="s">
        <v>172</v>
      </c>
      <c r="AA24" s="440"/>
      <c r="AB24" s="440"/>
      <c r="AC24" s="440"/>
      <c r="AD24" s="440"/>
      <c r="AE24" s="440"/>
      <c r="AF24" s="440"/>
      <c r="AG24" s="441"/>
      <c r="AH24" s="442">
        <v>1242</v>
      </c>
      <c r="AI24" s="443"/>
      <c r="AJ24" s="443"/>
      <c r="AK24" s="443"/>
      <c r="AL24" s="444"/>
      <c r="AM24" s="442">
        <v>3832812</v>
      </c>
      <c r="AN24" s="443"/>
      <c r="AO24" s="443"/>
      <c r="AP24" s="443"/>
      <c r="AQ24" s="443"/>
      <c r="AR24" s="444"/>
      <c r="AS24" s="442">
        <v>3086</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26793106</v>
      </c>
      <c r="BO24" s="467"/>
      <c r="BP24" s="467"/>
      <c r="BQ24" s="467"/>
      <c r="BR24" s="467"/>
      <c r="BS24" s="467"/>
      <c r="BT24" s="467"/>
      <c r="BU24" s="468"/>
      <c r="BV24" s="466">
        <v>28624234</v>
      </c>
      <c r="BW24" s="467"/>
      <c r="BX24" s="467"/>
      <c r="BY24" s="467"/>
      <c r="BZ24" s="467"/>
      <c r="CA24" s="467"/>
      <c r="CB24" s="467"/>
      <c r="CC24" s="468"/>
      <c r="CD24" s="200"/>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5"/>
      <c r="DK24" s="185"/>
      <c r="DL24" s="185"/>
      <c r="DM24" s="185"/>
      <c r="DN24" s="185"/>
      <c r="DO24" s="185"/>
    </row>
    <row r="25" spans="1:119" s="185" customFormat="1" ht="18.75" customHeight="1" x14ac:dyDescent="0.2">
      <c r="A25" s="186"/>
      <c r="B25" s="498"/>
      <c r="C25" s="499"/>
      <c r="D25" s="500"/>
      <c r="E25" s="439" t="s">
        <v>174</v>
      </c>
      <c r="F25" s="440"/>
      <c r="G25" s="440"/>
      <c r="H25" s="440"/>
      <c r="I25" s="440"/>
      <c r="J25" s="440"/>
      <c r="K25" s="441"/>
      <c r="L25" s="442">
        <v>2</v>
      </c>
      <c r="M25" s="443"/>
      <c r="N25" s="443"/>
      <c r="O25" s="443"/>
      <c r="P25" s="444"/>
      <c r="Q25" s="442">
        <v>8140</v>
      </c>
      <c r="R25" s="443"/>
      <c r="S25" s="443"/>
      <c r="T25" s="443"/>
      <c r="U25" s="443"/>
      <c r="V25" s="444"/>
      <c r="W25" s="508"/>
      <c r="X25" s="499"/>
      <c r="Y25" s="500"/>
      <c r="Z25" s="439" t="s">
        <v>175</v>
      </c>
      <c r="AA25" s="440"/>
      <c r="AB25" s="440"/>
      <c r="AC25" s="440"/>
      <c r="AD25" s="440"/>
      <c r="AE25" s="440"/>
      <c r="AF25" s="440"/>
      <c r="AG25" s="441"/>
      <c r="AH25" s="442">
        <v>241</v>
      </c>
      <c r="AI25" s="443"/>
      <c r="AJ25" s="443"/>
      <c r="AK25" s="443"/>
      <c r="AL25" s="444"/>
      <c r="AM25" s="442">
        <v>710950</v>
      </c>
      <c r="AN25" s="443"/>
      <c r="AO25" s="443"/>
      <c r="AP25" s="443"/>
      <c r="AQ25" s="443"/>
      <c r="AR25" s="444"/>
      <c r="AS25" s="442">
        <v>2950</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14349249</v>
      </c>
      <c r="BO25" s="462"/>
      <c r="BP25" s="462"/>
      <c r="BQ25" s="462"/>
      <c r="BR25" s="462"/>
      <c r="BS25" s="462"/>
      <c r="BT25" s="462"/>
      <c r="BU25" s="463"/>
      <c r="BV25" s="461">
        <v>12390417</v>
      </c>
      <c r="BW25" s="462"/>
      <c r="BX25" s="462"/>
      <c r="BY25" s="462"/>
      <c r="BZ25" s="462"/>
      <c r="CA25" s="462"/>
      <c r="CB25" s="462"/>
      <c r="CC25" s="463"/>
      <c r="CD25" s="200"/>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5" customFormat="1" ht="18.75" customHeight="1" x14ac:dyDescent="0.2">
      <c r="A26" s="186"/>
      <c r="B26" s="498"/>
      <c r="C26" s="499"/>
      <c r="D26" s="500"/>
      <c r="E26" s="439" t="s">
        <v>177</v>
      </c>
      <c r="F26" s="440"/>
      <c r="G26" s="440"/>
      <c r="H26" s="440"/>
      <c r="I26" s="440"/>
      <c r="J26" s="440"/>
      <c r="K26" s="441"/>
      <c r="L26" s="442">
        <v>1</v>
      </c>
      <c r="M26" s="443"/>
      <c r="N26" s="443"/>
      <c r="O26" s="443"/>
      <c r="P26" s="444"/>
      <c r="Q26" s="442">
        <v>7160</v>
      </c>
      <c r="R26" s="443"/>
      <c r="S26" s="443"/>
      <c r="T26" s="443"/>
      <c r="U26" s="443"/>
      <c r="V26" s="444"/>
      <c r="W26" s="508"/>
      <c r="X26" s="499"/>
      <c r="Y26" s="500"/>
      <c r="Z26" s="439" t="s">
        <v>178</v>
      </c>
      <c r="AA26" s="521"/>
      <c r="AB26" s="521"/>
      <c r="AC26" s="521"/>
      <c r="AD26" s="521"/>
      <c r="AE26" s="521"/>
      <c r="AF26" s="521"/>
      <c r="AG26" s="522"/>
      <c r="AH26" s="442">
        <v>139</v>
      </c>
      <c r="AI26" s="443"/>
      <c r="AJ26" s="443"/>
      <c r="AK26" s="443"/>
      <c r="AL26" s="444"/>
      <c r="AM26" s="442">
        <v>463426</v>
      </c>
      <c r="AN26" s="443"/>
      <c r="AO26" s="443"/>
      <c r="AP26" s="443"/>
      <c r="AQ26" s="443"/>
      <c r="AR26" s="444"/>
      <c r="AS26" s="442">
        <v>3334</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180</v>
      </c>
      <c r="BO26" s="467"/>
      <c r="BP26" s="467"/>
      <c r="BQ26" s="467"/>
      <c r="BR26" s="467"/>
      <c r="BS26" s="467"/>
      <c r="BT26" s="467"/>
      <c r="BU26" s="468"/>
      <c r="BV26" s="466" t="s">
        <v>180</v>
      </c>
      <c r="BW26" s="467"/>
      <c r="BX26" s="467"/>
      <c r="BY26" s="467"/>
      <c r="BZ26" s="467"/>
      <c r="CA26" s="467"/>
      <c r="CB26" s="467"/>
      <c r="CC26" s="468"/>
      <c r="CD26" s="200"/>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6"/>
      <c r="B27" s="498"/>
      <c r="C27" s="499"/>
      <c r="D27" s="500"/>
      <c r="E27" s="439" t="s">
        <v>181</v>
      </c>
      <c r="F27" s="440"/>
      <c r="G27" s="440"/>
      <c r="H27" s="440"/>
      <c r="I27" s="440"/>
      <c r="J27" s="440"/>
      <c r="K27" s="441"/>
      <c r="L27" s="442">
        <v>1</v>
      </c>
      <c r="M27" s="443"/>
      <c r="N27" s="443"/>
      <c r="O27" s="443"/>
      <c r="P27" s="444"/>
      <c r="Q27" s="442">
        <v>5790</v>
      </c>
      <c r="R27" s="443"/>
      <c r="S27" s="443"/>
      <c r="T27" s="443"/>
      <c r="U27" s="443"/>
      <c r="V27" s="444"/>
      <c r="W27" s="508"/>
      <c r="X27" s="499"/>
      <c r="Y27" s="500"/>
      <c r="Z27" s="439" t="s">
        <v>182</v>
      </c>
      <c r="AA27" s="440"/>
      <c r="AB27" s="440"/>
      <c r="AC27" s="440"/>
      <c r="AD27" s="440"/>
      <c r="AE27" s="440"/>
      <c r="AF27" s="440"/>
      <c r="AG27" s="441"/>
      <c r="AH27" s="442">
        <v>9</v>
      </c>
      <c r="AI27" s="443"/>
      <c r="AJ27" s="443"/>
      <c r="AK27" s="443"/>
      <c r="AL27" s="444"/>
      <c r="AM27" s="442">
        <v>34254</v>
      </c>
      <c r="AN27" s="443"/>
      <c r="AO27" s="443"/>
      <c r="AP27" s="443"/>
      <c r="AQ27" s="443"/>
      <c r="AR27" s="444"/>
      <c r="AS27" s="442">
        <v>3806</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100001</v>
      </c>
      <c r="BO27" s="470"/>
      <c r="BP27" s="470"/>
      <c r="BQ27" s="470"/>
      <c r="BR27" s="470"/>
      <c r="BS27" s="470"/>
      <c r="BT27" s="470"/>
      <c r="BU27" s="471"/>
      <c r="BV27" s="469">
        <v>100001</v>
      </c>
      <c r="BW27" s="470"/>
      <c r="BX27" s="470"/>
      <c r="BY27" s="470"/>
      <c r="BZ27" s="470"/>
      <c r="CA27" s="470"/>
      <c r="CB27" s="470"/>
      <c r="CC27" s="471"/>
      <c r="CD27" s="202"/>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5"/>
      <c r="DK27" s="185"/>
      <c r="DL27" s="185"/>
      <c r="DM27" s="185"/>
      <c r="DN27" s="185"/>
      <c r="DO27" s="185"/>
    </row>
    <row r="28" spans="1:119" ht="18.75" customHeight="1" x14ac:dyDescent="0.2">
      <c r="A28" s="186"/>
      <c r="B28" s="498"/>
      <c r="C28" s="499"/>
      <c r="D28" s="500"/>
      <c r="E28" s="439" t="s">
        <v>184</v>
      </c>
      <c r="F28" s="440"/>
      <c r="G28" s="440"/>
      <c r="H28" s="440"/>
      <c r="I28" s="440"/>
      <c r="J28" s="440"/>
      <c r="K28" s="441"/>
      <c r="L28" s="442">
        <v>1</v>
      </c>
      <c r="M28" s="443"/>
      <c r="N28" s="443"/>
      <c r="O28" s="443"/>
      <c r="P28" s="444"/>
      <c r="Q28" s="442">
        <v>5200</v>
      </c>
      <c r="R28" s="443"/>
      <c r="S28" s="443"/>
      <c r="T28" s="443"/>
      <c r="U28" s="443"/>
      <c r="V28" s="444"/>
      <c r="W28" s="508"/>
      <c r="X28" s="499"/>
      <c r="Y28" s="500"/>
      <c r="Z28" s="439" t="s">
        <v>185</v>
      </c>
      <c r="AA28" s="440"/>
      <c r="AB28" s="440"/>
      <c r="AC28" s="440"/>
      <c r="AD28" s="440"/>
      <c r="AE28" s="440"/>
      <c r="AF28" s="440"/>
      <c r="AG28" s="441"/>
      <c r="AH28" s="442" t="s">
        <v>129</v>
      </c>
      <c r="AI28" s="443"/>
      <c r="AJ28" s="443"/>
      <c r="AK28" s="443"/>
      <c r="AL28" s="444"/>
      <c r="AM28" s="442" t="s">
        <v>180</v>
      </c>
      <c r="AN28" s="443"/>
      <c r="AO28" s="443"/>
      <c r="AP28" s="443"/>
      <c r="AQ28" s="443"/>
      <c r="AR28" s="444"/>
      <c r="AS28" s="442" t="s">
        <v>180</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5695532</v>
      </c>
      <c r="BO28" s="462"/>
      <c r="BP28" s="462"/>
      <c r="BQ28" s="462"/>
      <c r="BR28" s="462"/>
      <c r="BS28" s="462"/>
      <c r="BT28" s="462"/>
      <c r="BU28" s="463"/>
      <c r="BV28" s="461">
        <v>5837037</v>
      </c>
      <c r="BW28" s="462"/>
      <c r="BX28" s="462"/>
      <c r="BY28" s="462"/>
      <c r="BZ28" s="462"/>
      <c r="CA28" s="462"/>
      <c r="CB28" s="462"/>
      <c r="CC28" s="463"/>
      <c r="CD28" s="200"/>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5"/>
      <c r="DK28" s="185"/>
      <c r="DL28" s="185"/>
      <c r="DM28" s="185"/>
      <c r="DN28" s="185"/>
      <c r="DO28" s="185"/>
    </row>
    <row r="29" spans="1:119" ht="18.75" customHeight="1" x14ac:dyDescent="0.2">
      <c r="A29" s="186"/>
      <c r="B29" s="498"/>
      <c r="C29" s="499"/>
      <c r="D29" s="500"/>
      <c r="E29" s="439" t="s">
        <v>187</v>
      </c>
      <c r="F29" s="440"/>
      <c r="G29" s="440"/>
      <c r="H29" s="440"/>
      <c r="I29" s="440"/>
      <c r="J29" s="440"/>
      <c r="K29" s="441"/>
      <c r="L29" s="442">
        <v>24</v>
      </c>
      <c r="M29" s="443"/>
      <c r="N29" s="443"/>
      <c r="O29" s="443"/>
      <c r="P29" s="444"/>
      <c r="Q29" s="442">
        <v>4790</v>
      </c>
      <c r="R29" s="443"/>
      <c r="S29" s="443"/>
      <c r="T29" s="443"/>
      <c r="U29" s="443"/>
      <c r="V29" s="444"/>
      <c r="W29" s="509"/>
      <c r="X29" s="510"/>
      <c r="Y29" s="511"/>
      <c r="Z29" s="439" t="s">
        <v>188</v>
      </c>
      <c r="AA29" s="440"/>
      <c r="AB29" s="440"/>
      <c r="AC29" s="440"/>
      <c r="AD29" s="440"/>
      <c r="AE29" s="440"/>
      <c r="AF29" s="440"/>
      <c r="AG29" s="441"/>
      <c r="AH29" s="442">
        <v>1251</v>
      </c>
      <c r="AI29" s="443"/>
      <c r="AJ29" s="443"/>
      <c r="AK29" s="443"/>
      <c r="AL29" s="444"/>
      <c r="AM29" s="442">
        <v>3867066</v>
      </c>
      <c r="AN29" s="443"/>
      <c r="AO29" s="443"/>
      <c r="AP29" s="443"/>
      <c r="AQ29" s="443"/>
      <c r="AR29" s="444"/>
      <c r="AS29" s="442">
        <v>3091</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t="s">
        <v>180</v>
      </c>
      <c r="BO29" s="467"/>
      <c r="BP29" s="467"/>
      <c r="BQ29" s="467"/>
      <c r="BR29" s="467"/>
      <c r="BS29" s="467"/>
      <c r="BT29" s="467"/>
      <c r="BU29" s="468"/>
      <c r="BV29" s="466" t="s">
        <v>138</v>
      </c>
      <c r="BW29" s="467"/>
      <c r="BX29" s="467"/>
      <c r="BY29" s="467"/>
      <c r="BZ29" s="467"/>
      <c r="CA29" s="467"/>
      <c r="CB29" s="467"/>
      <c r="CC29" s="468"/>
      <c r="CD29" s="202"/>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5"/>
      <c r="DK29" s="185"/>
      <c r="DL29" s="185"/>
      <c r="DM29" s="185"/>
      <c r="DN29" s="185"/>
      <c r="DO29" s="185"/>
    </row>
    <row r="30" spans="1:119" ht="18.75" customHeight="1" thickBot="1" x14ac:dyDescent="0.25">
      <c r="A30" s="186"/>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100</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4796547</v>
      </c>
      <c r="BO30" s="470"/>
      <c r="BP30" s="470"/>
      <c r="BQ30" s="470"/>
      <c r="BR30" s="470"/>
      <c r="BS30" s="470"/>
      <c r="BT30" s="470"/>
      <c r="BU30" s="471"/>
      <c r="BV30" s="469">
        <v>4224076</v>
      </c>
      <c r="BW30" s="470"/>
      <c r="BX30" s="470"/>
      <c r="BY30" s="470"/>
      <c r="BZ30" s="470"/>
      <c r="CA30" s="470"/>
      <c r="CB30" s="470"/>
      <c r="CC30" s="47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9" t="s">
        <v>197</v>
      </c>
      <c r="D33" s="429"/>
      <c r="E33" s="428" t="s">
        <v>198</v>
      </c>
      <c r="F33" s="428"/>
      <c r="G33" s="428"/>
      <c r="H33" s="428"/>
      <c r="I33" s="428"/>
      <c r="J33" s="428"/>
      <c r="K33" s="428"/>
      <c r="L33" s="428"/>
      <c r="M33" s="428"/>
      <c r="N33" s="428"/>
      <c r="O33" s="428"/>
      <c r="P33" s="428"/>
      <c r="Q33" s="428"/>
      <c r="R33" s="428"/>
      <c r="S33" s="428"/>
      <c r="T33" s="215"/>
      <c r="U33" s="429" t="s">
        <v>199</v>
      </c>
      <c r="V33" s="429"/>
      <c r="W33" s="428" t="s">
        <v>200</v>
      </c>
      <c r="X33" s="428"/>
      <c r="Y33" s="428"/>
      <c r="Z33" s="428"/>
      <c r="AA33" s="428"/>
      <c r="AB33" s="428"/>
      <c r="AC33" s="428"/>
      <c r="AD33" s="428"/>
      <c r="AE33" s="428"/>
      <c r="AF33" s="428"/>
      <c r="AG33" s="428"/>
      <c r="AH33" s="428"/>
      <c r="AI33" s="428"/>
      <c r="AJ33" s="428"/>
      <c r="AK33" s="428"/>
      <c r="AL33" s="215"/>
      <c r="AM33" s="429" t="s">
        <v>199</v>
      </c>
      <c r="AN33" s="429"/>
      <c r="AO33" s="428" t="s">
        <v>198</v>
      </c>
      <c r="AP33" s="428"/>
      <c r="AQ33" s="428"/>
      <c r="AR33" s="428"/>
      <c r="AS33" s="428"/>
      <c r="AT33" s="428"/>
      <c r="AU33" s="428"/>
      <c r="AV33" s="428"/>
      <c r="AW33" s="428"/>
      <c r="AX33" s="428"/>
      <c r="AY33" s="428"/>
      <c r="AZ33" s="428"/>
      <c r="BA33" s="428"/>
      <c r="BB33" s="428"/>
      <c r="BC33" s="428"/>
      <c r="BD33" s="216"/>
      <c r="BE33" s="428" t="s">
        <v>201</v>
      </c>
      <c r="BF33" s="428"/>
      <c r="BG33" s="428" t="s">
        <v>202</v>
      </c>
      <c r="BH33" s="428"/>
      <c r="BI33" s="428"/>
      <c r="BJ33" s="428"/>
      <c r="BK33" s="428"/>
      <c r="BL33" s="428"/>
      <c r="BM33" s="428"/>
      <c r="BN33" s="428"/>
      <c r="BO33" s="428"/>
      <c r="BP33" s="428"/>
      <c r="BQ33" s="428"/>
      <c r="BR33" s="428"/>
      <c r="BS33" s="428"/>
      <c r="BT33" s="428"/>
      <c r="BU33" s="428"/>
      <c r="BV33" s="216"/>
      <c r="BW33" s="429" t="s">
        <v>201</v>
      </c>
      <c r="BX33" s="429"/>
      <c r="BY33" s="428" t="s">
        <v>203</v>
      </c>
      <c r="BZ33" s="428"/>
      <c r="CA33" s="428"/>
      <c r="CB33" s="428"/>
      <c r="CC33" s="428"/>
      <c r="CD33" s="428"/>
      <c r="CE33" s="428"/>
      <c r="CF33" s="428"/>
      <c r="CG33" s="428"/>
      <c r="CH33" s="428"/>
      <c r="CI33" s="428"/>
      <c r="CJ33" s="428"/>
      <c r="CK33" s="428"/>
      <c r="CL33" s="428"/>
      <c r="CM33" s="428"/>
      <c r="CN33" s="215"/>
      <c r="CO33" s="429" t="s">
        <v>204</v>
      </c>
      <c r="CP33" s="429"/>
      <c r="CQ33" s="428" t="s">
        <v>205</v>
      </c>
      <c r="CR33" s="428"/>
      <c r="CS33" s="428"/>
      <c r="CT33" s="428"/>
      <c r="CU33" s="428"/>
      <c r="CV33" s="428"/>
      <c r="CW33" s="428"/>
      <c r="CX33" s="428"/>
      <c r="CY33" s="428"/>
      <c r="CZ33" s="428"/>
      <c r="DA33" s="428"/>
      <c r="DB33" s="428"/>
      <c r="DC33" s="428"/>
      <c r="DD33" s="428"/>
      <c r="DE33" s="428"/>
      <c r="DF33" s="215"/>
      <c r="DG33" s="427" t="s">
        <v>206</v>
      </c>
      <c r="DH33" s="427"/>
      <c r="DI33" s="217"/>
      <c r="DJ33" s="185"/>
      <c r="DK33" s="185"/>
      <c r="DL33" s="185"/>
      <c r="DM33" s="185"/>
      <c r="DN33" s="185"/>
      <c r="DO33" s="185"/>
    </row>
    <row r="34" spans="1:119" ht="32.25" customHeight="1" x14ac:dyDescent="0.2">
      <c r="A34" s="186"/>
      <c r="B34" s="212"/>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3"/>
      <c r="U34" s="425">
        <f>IF(W34="","",MAX(C34:D43)+1)</f>
        <v>4</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3"/>
      <c r="AM34" s="425" t="str">
        <f>IF(AO34="","",MAX(C34:D43,U34:V43)+1)</f>
        <v/>
      </c>
      <c r="AN34" s="425"/>
      <c r="AO34" s="424"/>
      <c r="AP34" s="424"/>
      <c r="AQ34" s="424"/>
      <c r="AR34" s="424"/>
      <c r="AS34" s="424"/>
      <c r="AT34" s="424"/>
      <c r="AU34" s="424"/>
      <c r="AV34" s="424"/>
      <c r="AW34" s="424"/>
      <c r="AX34" s="424"/>
      <c r="AY34" s="424"/>
      <c r="AZ34" s="424"/>
      <c r="BA34" s="424"/>
      <c r="BB34" s="424"/>
      <c r="BC34" s="424"/>
      <c r="BD34" s="213"/>
      <c r="BE34" s="425">
        <f>IF(BG34="","",MAX(C34:D43,U34:V43,AM34:AN43)+1)</f>
        <v>7</v>
      </c>
      <c r="BF34" s="425"/>
      <c r="BG34" s="424" t="str">
        <f>IF('各会計、関係団体の財政状況及び健全化判断比率'!B31="","",'各会計、関係団体の財政状況及び健全化判断比率'!B31)</f>
        <v>下水道事業特別会計</v>
      </c>
      <c r="BH34" s="424"/>
      <c r="BI34" s="424"/>
      <c r="BJ34" s="424"/>
      <c r="BK34" s="424"/>
      <c r="BL34" s="424"/>
      <c r="BM34" s="424"/>
      <c r="BN34" s="424"/>
      <c r="BO34" s="424"/>
      <c r="BP34" s="424"/>
      <c r="BQ34" s="424"/>
      <c r="BR34" s="424"/>
      <c r="BS34" s="424"/>
      <c r="BT34" s="424"/>
      <c r="BU34" s="424"/>
      <c r="BV34" s="213"/>
      <c r="BW34" s="425">
        <f>IF(BY34="","",MAX(C34:D43,U34:V43,AM34:AN43,BE34:BF43)+1)</f>
        <v>8</v>
      </c>
      <c r="BX34" s="425"/>
      <c r="BY34" s="424" t="str">
        <f>IF('各会計、関係団体の財政状況及び健全化判断比率'!B68="","",'各会計、関係団体の財政状況及び健全化判断比率'!B68)</f>
        <v>神奈川県後期高齢者医療広域連合(一般会計）</v>
      </c>
      <c r="BZ34" s="424"/>
      <c r="CA34" s="424"/>
      <c r="CB34" s="424"/>
      <c r="CC34" s="424"/>
      <c r="CD34" s="424"/>
      <c r="CE34" s="424"/>
      <c r="CF34" s="424"/>
      <c r="CG34" s="424"/>
      <c r="CH34" s="424"/>
      <c r="CI34" s="424"/>
      <c r="CJ34" s="424"/>
      <c r="CK34" s="424"/>
      <c r="CL34" s="424"/>
      <c r="CM34" s="424"/>
      <c r="CN34" s="213"/>
      <c r="CO34" s="425">
        <f>IF(CQ34="","",MAX(C34:D43,U34:V43,AM34:AN43,BE34:BF43,BW34:BX43)+1)</f>
        <v>10</v>
      </c>
      <c r="CP34" s="425"/>
      <c r="CQ34" s="424" t="str">
        <f>IF('各会計、関係団体の財政状況及び健全化判断比率'!BS7="","",'各会計、関係団体の財政状況及び健全化判断比率'!BS7)</f>
        <v>鎌倉市土地開発公社</v>
      </c>
      <c r="CR34" s="424"/>
      <c r="CS34" s="424"/>
      <c r="CT34" s="424"/>
      <c r="CU34" s="424"/>
      <c r="CV34" s="424"/>
      <c r="CW34" s="424"/>
      <c r="CX34" s="424"/>
      <c r="CY34" s="424"/>
      <c r="CZ34" s="424"/>
      <c r="DA34" s="424"/>
      <c r="DB34" s="424"/>
      <c r="DC34" s="424"/>
      <c r="DD34" s="424"/>
      <c r="DE34" s="424"/>
      <c r="DF34" s="210"/>
      <c r="DG34" s="426" t="str">
        <f>IF('各会計、関係団体の財政状況及び健全化判断比率'!BR7="","",'各会計、関係団体の財政状況及び健全化判断比率'!BR7)</f>
        <v>○</v>
      </c>
      <c r="DH34" s="426"/>
      <c r="DI34" s="217"/>
      <c r="DJ34" s="185"/>
      <c r="DK34" s="185"/>
      <c r="DL34" s="185"/>
      <c r="DM34" s="185"/>
      <c r="DN34" s="185"/>
      <c r="DO34" s="185"/>
    </row>
    <row r="35" spans="1:119" ht="32.25" customHeight="1" x14ac:dyDescent="0.2">
      <c r="A35" s="186"/>
      <c r="B35" s="212"/>
      <c r="C35" s="425">
        <f>IF(E35="","",C34+1)</f>
        <v>2</v>
      </c>
      <c r="D35" s="425"/>
      <c r="E35" s="424" t="str">
        <f>IF('各会計、関係団体の財政状況及び健全化判断比率'!B8="","",'各会計、関係団体の財政状況及び健全化判断比率'!B8)</f>
        <v>大船駅東口市街地再開発事業特別会計</v>
      </c>
      <c r="F35" s="424"/>
      <c r="G35" s="424"/>
      <c r="H35" s="424"/>
      <c r="I35" s="424"/>
      <c r="J35" s="424"/>
      <c r="K35" s="424"/>
      <c r="L35" s="424"/>
      <c r="M35" s="424"/>
      <c r="N35" s="424"/>
      <c r="O35" s="424"/>
      <c r="P35" s="424"/>
      <c r="Q35" s="424"/>
      <c r="R35" s="424"/>
      <c r="S35" s="424"/>
      <c r="T35" s="213"/>
      <c r="U35" s="425">
        <f>IF(W35="","",U34+1)</f>
        <v>5</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3"/>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3"/>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3"/>
      <c r="BW35" s="425">
        <f t="shared" ref="BW35:BW43" si="2">IF(BY35="","",BW34+1)</f>
        <v>9</v>
      </c>
      <c r="BX35" s="425"/>
      <c r="BY35" s="424" t="str">
        <f>IF('各会計、関係団体の財政状況及び健全化判断比率'!B69="","",'各会計、関係団体の財政状況及び健全化判断比率'!B69)</f>
        <v>神奈川県後期高齢者医療広域連合(特別会計）</v>
      </c>
      <c r="BZ35" s="424"/>
      <c r="CA35" s="424"/>
      <c r="CB35" s="424"/>
      <c r="CC35" s="424"/>
      <c r="CD35" s="424"/>
      <c r="CE35" s="424"/>
      <c r="CF35" s="424"/>
      <c r="CG35" s="424"/>
      <c r="CH35" s="424"/>
      <c r="CI35" s="424"/>
      <c r="CJ35" s="424"/>
      <c r="CK35" s="424"/>
      <c r="CL35" s="424"/>
      <c r="CM35" s="424"/>
      <c r="CN35" s="213"/>
      <c r="CO35" s="425">
        <f t="shared" ref="CO35:CO43" si="3">IF(CQ35="","",CO34+1)</f>
        <v>11</v>
      </c>
      <c r="CP35" s="425"/>
      <c r="CQ35" s="424" t="str">
        <f>IF('各会計、関係団体の財政状況及び健全化判断比率'!BS8="","",'各会計、関係団体の財政状況及び健全化判断比率'!BS8)</f>
        <v>鎌倉市公園協会</v>
      </c>
      <c r="CR35" s="424"/>
      <c r="CS35" s="424"/>
      <c r="CT35" s="424"/>
      <c r="CU35" s="424"/>
      <c r="CV35" s="424"/>
      <c r="CW35" s="424"/>
      <c r="CX35" s="424"/>
      <c r="CY35" s="424"/>
      <c r="CZ35" s="424"/>
      <c r="DA35" s="424"/>
      <c r="DB35" s="424"/>
      <c r="DC35" s="424"/>
      <c r="DD35" s="424"/>
      <c r="DE35" s="424"/>
      <c r="DF35" s="210"/>
      <c r="DG35" s="426" t="str">
        <f>IF('各会計、関係団体の財政状況及び健全化判断比率'!BR8="","",'各会計、関係団体の財政状況及び健全化判断比率'!BR8)</f>
        <v/>
      </c>
      <c r="DH35" s="426"/>
      <c r="DI35" s="217"/>
      <c r="DJ35" s="185"/>
      <c r="DK35" s="185"/>
      <c r="DL35" s="185"/>
      <c r="DM35" s="185"/>
      <c r="DN35" s="185"/>
      <c r="DO35" s="185"/>
    </row>
    <row r="36" spans="1:119" ht="32.25" customHeight="1" x14ac:dyDescent="0.2">
      <c r="A36" s="186"/>
      <c r="B36" s="212"/>
      <c r="C36" s="425">
        <f>IF(E36="","",C35+1)</f>
        <v>3</v>
      </c>
      <c r="D36" s="425"/>
      <c r="E36" s="424" t="str">
        <f>IF('各会計、関係団体の財政状況及び健全化判断比率'!B9="","",'各会計、関係団体の財政状況及び健全化判断比率'!B9)</f>
        <v>公共用地先行取得事業特別会計</v>
      </c>
      <c r="F36" s="424"/>
      <c r="G36" s="424"/>
      <c r="H36" s="424"/>
      <c r="I36" s="424"/>
      <c r="J36" s="424"/>
      <c r="K36" s="424"/>
      <c r="L36" s="424"/>
      <c r="M36" s="424"/>
      <c r="N36" s="424"/>
      <c r="O36" s="424"/>
      <c r="P36" s="424"/>
      <c r="Q36" s="424"/>
      <c r="R36" s="424"/>
      <c r="S36" s="424"/>
      <c r="T36" s="213"/>
      <c r="U36" s="425">
        <f t="shared" ref="U36:U43" si="4">IF(W36="","",U35+1)</f>
        <v>6</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3"/>
      <c r="AM36" s="425" t="str">
        <f t="shared" si="0"/>
        <v/>
      </c>
      <c r="AN36" s="425"/>
      <c r="AO36" s="424"/>
      <c r="AP36" s="424"/>
      <c r="AQ36" s="424"/>
      <c r="AR36" s="424"/>
      <c r="AS36" s="424"/>
      <c r="AT36" s="424"/>
      <c r="AU36" s="424"/>
      <c r="AV36" s="424"/>
      <c r="AW36" s="424"/>
      <c r="AX36" s="424"/>
      <c r="AY36" s="424"/>
      <c r="AZ36" s="424"/>
      <c r="BA36" s="424"/>
      <c r="BB36" s="424"/>
      <c r="BC36" s="424"/>
      <c r="BD36" s="213"/>
      <c r="BE36" s="425" t="str">
        <f t="shared" si="1"/>
        <v/>
      </c>
      <c r="BF36" s="425"/>
      <c r="BG36" s="424"/>
      <c r="BH36" s="424"/>
      <c r="BI36" s="424"/>
      <c r="BJ36" s="424"/>
      <c r="BK36" s="424"/>
      <c r="BL36" s="424"/>
      <c r="BM36" s="424"/>
      <c r="BN36" s="424"/>
      <c r="BO36" s="424"/>
      <c r="BP36" s="424"/>
      <c r="BQ36" s="424"/>
      <c r="BR36" s="424"/>
      <c r="BS36" s="424"/>
      <c r="BT36" s="424"/>
      <c r="BU36" s="424"/>
      <c r="BV36" s="213"/>
      <c r="BW36" s="425" t="str">
        <f t="shared" si="2"/>
        <v/>
      </c>
      <c r="BX36" s="425"/>
      <c r="BY36" s="424" t="str">
        <f>IF('各会計、関係団体の財政状況及び健全化判断比率'!B70="","",'各会計、関係団体の財政状況及び健全化判断比率'!B70)</f>
        <v/>
      </c>
      <c r="BZ36" s="424"/>
      <c r="CA36" s="424"/>
      <c r="CB36" s="424"/>
      <c r="CC36" s="424"/>
      <c r="CD36" s="424"/>
      <c r="CE36" s="424"/>
      <c r="CF36" s="424"/>
      <c r="CG36" s="424"/>
      <c r="CH36" s="424"/>
      <c r="CI36" s="424"/>
      <c r="CJ36" s="424"/>
      <c r="CK36" s="424"/>
      <c r="CL36" s="424"/>
      <c r="CM36" s="424"/>
      <c r="CN36" s="213"/>
      <c r="CO36" s="425">
        <f t="shared" si="3"/>
        <v>12</v>
      </c>
      <c r="CP36" s="425"/>
      <c r="CQ36" s="424" t="str">
        <f>IF('各会計、関係団体の財政状況及び健全化判断比率'!BS9="","",'各会計、関係団体の財政状況及び健全化判断比率'!BS9)</f>
        <v>鎌倉風致保存会</v>
      </c>
      <c r="CR36" s="424"/>
      <c r="CS36" s="424"/>
      <c r="CT36" s="424"/>
      <c r="CU36" s="424"/>
      <c r="CV36" s="424"/>
      <c r="CW36" s="424"/>
      <c r="CX36" s="424"/>
      <c r="CY36" s="424"/>
      <c r="CZ36" s="424"/>
      <c r="DA36" s="424"/>
      <c r="DB36" s="424"/>
      <c r="DC36" s="424"/>
      <c r="DD36" s="424"/>
      <c r="DE36" s="424"/>
      <c r="DF36" s="210"/>
      <c r="DG36" s="426" t="str">
        <f>IF('各会計、関係団体の財政状況及び健全化判断比率'!BR9="","",'各会計、関係団体の財政状況及び健全化判断比率'!BR9)</f>
        <v/>
      </c>
      <c r="DH36" s="426"/>
      <c r="DI36" s="217"/>
      <c r="DJ36" s="185"/>
      <c r="DK36" s="185"/>
      <c r="DL36" s="185"/>
      <c r="DM36" s="185"/>
      <c r="DN36" s="185"/>
      <c r="DO36" s="185"/>
    </row>
    <row r="37" spans="1:119" ht="32.25" customHeight="1" x14ac:dyDescent="0.2">
      <c r="A37" s="186"/>
      <c r="B37" s="212"/>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3"/>
      <c r="U37" s="425" t="str">
        <f t="shared" si="4"/>
        <v/>
      </c>
      <c r="V37" s="425"/>
      <c r="W37" s="424"/>
      <c r="X37" s="424"/>
      <c r="Y37" s="424"/>
      <c r="Z37" s="424"/>
      <c r="AA37" s="424"/>
      <c r="AB37" s="424"/>
      <c r="AC37" s="424"/>
      <c r="AD37" s="424"/>
      <c r="AE37" s="424"/>
      <c r="AF37" s="424"/>
      <c r="AG37" s="424"/>
      <c r="AH37" s="424"/>
      <c r="AI37" s="424"/>
      <c r="AJ37" s="424"/>
      <c r="AK37" s="424"/>
      <c r="AL37" s="213"/>
      <c r="AM37" s="425" t="str">
        <f t="shared" si="0"/>
        <v/>
      </c>
      <c r="AN37" s="425"/>
      <c r="AO37" s="424"/>
      <c r="AP37" s="424"/>
      <c r="AQ37" s="424"/>
      <c r="AR37" s="424"/>
      <c r="AS37" s="424"/>
      <c r="AT37" s="424"/>
      <c r="AU37" s="424"/>
      <c r="AV37" s="424"/>
      <c r="AW37" s="424"/>
      <c r="AX37" s="424"/>
      <c r="AY37" s="424"/>
      <c r="AZ37" s="424"/>
      <c r="BA37" s="424"/>
      <c r="BB37" s="424"/>
      <c r="BC37" s="424"/>
      <c r="BD37" s="213"/>
      <c r="BE37" s="425" t="str">
        <f t="shared" si="1"/>
        <v/>
      </c>
      <c r="BF37" s="425"/>
      <c r="BG37" s="424"/>
      <c r="BH37" s="424"/>
      <c r="BI37" s="424"/>
      <c r="BJ37" s="424"/>
      <c r="BK37" s="424"/>
      <c r="BL37" s="424"/>
      <c r="BM37" s="424"/>
      <c r="BN37" s="424"/>
      <c r="BO37" s="424"/>
      <c r="BP37" s="424"/>
      <c r="BQ37" s="424"/>
      <c r="BR37" s="424"/>
      <c r="BS37" s="424"/>
      <c r="BT37" s="424"/>
      <c r="BU37" s="424"/>
      <c r="BV37" s="213"/>
      <c r="BW37" s="425" t="str">
        <f t="shared" si="2"/>
        <v/>
      </c>
      <c r="BX37" s="425"/>
      <c r="BY37" s="424" t="str">
        <f>IF('各会計、関係団体の財政状況及び健全化判断比率'!B71="","",'各会計、関係団体の財政状況及び健全化判断比率'!B71)</f>
        <v/>
      </c>
      <c r="BZ37" s="424"/>
      <c r="CA37" s="424"/>
      <c r="CB37" s="424"/>
      <c r="CC37" s="424"/>
      <c r="CD37" s="424"/>
      <c r="CE37" s="424"/>
      <c r="CF37" s="424"/>
      <c r="CG37" s="424"/>
      <c r="CH37" s="424"/>
      <c r="CI37" s="424"/>
      <c r="CJ37" s="424"/>
      <c r="CK37" s="424"/>
      <c r="CL37" s="424"/>
      <c r="CM37" s="424"/>
      <c r="CN37" s="213"/>
      <c r="CO37" s="425">
        <f t="shared" si="3"/>
        <v>13</v>
      </c>
      <c r="CP37" s="425"/>
      <c r="CQ37" s="424" t="str">
        <f>IF('各会計、関係団体の財政状況及び健全化判断比率'!BS10="","",'各会計、関係団体の財政状況及び健全化判断比率'!BS10)</f>
        <v>鎌倉エフエム放送</v>
      </c>
      <c r="CR37" s="424"/>
      <c r="CS37" s="424"/>
      <c r="CT37" s="424"/>
      <c r="CU37" s="424"/>
      <c r="CV37" s="424"/>
      <c r="CW37" s="424"/>
      <c r="CX37" s="424"/>
      <c r="CY37" s="424"/>
      <c r="CZ37" s="424"/>
      <c r="DA37" s="424"/>
      <c r="DB37" s="424"/>
      <c r="DC37" s="424"/>
      <c r="DD37" s="424"/>
      <c r="DE37" s="424"/>
      <c r="DF37" s="210"/>
      <c r="DG37" s="426" t="str">
        <f>IF('各会計、関係団体の財政状況及び健全化判断比率'!BR10="","",'各会計、関係団体の財政状況及び健全化判断比率'!BR10)</f>
        <v/>
      </c>
      <c r="DH37" s="426"/>
      <c r="DI37" s="217"/>
      <c r="DJ37" s="185"/>
      <c r="DK37" s="185"/>
      <c r="DL37" s="185"/>
      <c r="DM37" s="185"/>
      <c r="DN37" s="185"/>
      <c r="DO37" s="185"/>
    </row>
    <row r="38" spans="1:119" ht="32.25" customHeight="1" x14ac:dyDescent="0.2">
      <c r="A38" s="186"/>
      <c r="B38" s="212"/>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3"/>
      <c r="U38" s="425" t="str">
        <f t="shared" si="4"/>
        <v/>
      </c>
      <c r="V38" s="425"/>
      <c r="W38" s="424"/>
      <c r="X38" s="424"/>
      <c r="Y38" s="424"/>
      <c r="Z38" s="424"/>
      <c r="AA38" s="424"/>
      <c r="AB38" s="424"/>
      <c r="AC38" s="424"/>
      <c r="AD38" s="424"/>
      <c r="AE38" s="424"/>
      <c r="AF38" s="424"/>
      <c r="AG38" s="424"/>
      <c r="AH38" s="424"/>
      <c r="AI38" s="424"/>
      <c r="AJ38" s="424"/>
      <c r="AK38" s="424"/>
      <c r="AL38" s="213"/>
      <c r="AM38" s="425" t="str">
        <f t="shared" si="0"/>
        <v/>
      </c>
      <c r="AN38" s="425"/>
      <c r="AO38" s="424"/>
      <c r="AP38" s="424"/>
      <c r="AQ38" s="424"/>
      <c r="AR38" s="424"/>
      <c r="AS38" s="424"/>
      <c r="AT38" s="424"/>
      <c r="AU38" s="424"/>
      <c r="AV38" s="424"/>
      <c r="AW38" s="424"/>
      <c r="AX38" s="424"/>
      <c r="AY38" s="424"/>
      <c r="AZ38" s="424"/>
      <c r="BA38" s="424"/>
      <c r="BB38" s="424"/>
      <c r="BC38" s="424"/>
      <c r="BD38" s="213"/>
      <c r="BE38" s="425" t="str">
        <f t="shared" si="1"/>
        <v/>
      </c>
      <c r="BF38" s="425"/>
      <c r="BG38" s="424"/>
      <c r="BH38" s="424"/>
      <c r="BI38" s="424"/>
      <c r="BJ38" s="424"/>
      <c r="BK38" s="424"/>
      <c r="BL38" s="424"/>
      <c r="BM38" s="424"/>
      <c r="BN38" s="424"/>
      <c r="BO38" s="424"/>
      <c r="BP38" s="424"/>
      <c r="BQ38" s="424"/>
      <c r="BR38" s="424"/>
      <c r="BS38" s="424"/>
      <c r="BT38" s="424"/>
      <c r="BU38" s="424"/>
      <c r="BV38" s="213"/>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3"/>
      <c r="CO38" s="425">
        <f t="shared" si="3"/>
        <v>14</v>
      </c>
      <c r="CP38" s="425"/>
      <c r="CQ38" s="424" t="str">
        <f>IF('各会計、関係団体の財政状況及び健全化判断比率'!BS11="","",'各会計、関係団体の財政状況及び健全化判断比率'!BS11)</f>
        <v>鎌倉市芸術文化振興財団</v>
      </c>
      <c r="CR38" s="424"/>
      <c r="CS38" s="424"/>
      <c r="CT38" s="424"/>
      <c r="CU38" s="424"/>
      <c r="CV38" s="424"/>
      <c r="CW38" s="424"/>
      <c r="CX38" s="424"/>
      <c r="CY38" s="424"/>
      <c r="CZ38" s="424"/>
      <c r="DA38" s="424"/>
      <c r="DB38" s="424"/>
      <c r="DC38" s="424"/>
      <c r="DD38" s="424"/>
      <c r="DE38" s="424"/>
      <c r="DF38" s="210"/>
      <c r="DG38" s="426" t="str">
        <f>IF('各会計、関係団体の財政状況及び健全化判断比率'!BR11="","",'各会計、関係団体の財政状況及び健全化判断比率'!BR11)</f>
        <v/>
      </c>
      <c r="DH38" s="426"/>
      <c r="DI38" s="217"/>
      <c r="DJ38" s="185"/>
      <c r="DK38" s="185"/>
      <c r="DL38" s="185"/>
      <c r="DM38" s="185"/>
      <c r="DN38" s="185"/>
      <c r="DO38" s="185"/>
    </row>
    <row r="39" spans="1:119" ht="32.25" customHeight="1" x14ac:dyDescent="0.2">
      <c r="A39" s="186"/>
      <c r="B39" s="212"/>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3"/>
      <c r="U39" s="425" t="str">
        <f t="shared" si="4"/>
        <v/>
      </c>
      <c r="V39" s="425"/>
      <c r="W39" s="424"/>
      <c r="X39" s="424"/>
      <c r="Y39" s="424"/>
      <c r="Z39" s="424"/>
      <c r="AA39" s="424"/>
      <c r="AB39" s="424"/>
      <c r="AC39" s="424"/>
      <c r="AD39" s="424"/>
      <c r="AE39" s="424"/>
      <c r="AF39" s="424"/>
      <c r="AG39" s="424"/>
      <c r="AH39" s="424"/>
      <c r="AI39" s="424"/>
      <c r="AJ39" s="424"/>
      <c r="AK39" s="424"/>
      <c r="AL39" s="213"/>
      <c r="AM39" s="425" t="str">
        <f t="shared" si="0"/>
        <v/>
      </c>
      <c r="AN39" s="425"/>
      <c r="AO39" s="424"/>
      <c r="AP39" s="424"/>
      <c r="AQ39" s="424"/>
      <c r="AR39" s="424"/>
      <c r="AS39" s="424"/>
      <c r="AT39" s="424"/>
      <c r="AU39" s="424"/>
      <c r="AV39" s="424"/>
      <c r="AW39" s="424"/>
      <c r="AX39" s="424"/>
      <c r="AY39" s="424"/>
      <c r="AZ39" s="424"/>
      <c r="BA39" s="424"/>
      <c r="BB39" s="424"/>
      <c r="BC39" s="424"/>
      <c r="BD39" s="213"/>
      <c r="BE39" s="425" t="str">
        <f t="shared" si="1"/>
        <v/>
      </c>
      <c r="BF39" s="425"/>
      <c r="BG39" s="424"/>
      <c r="BH39" s="424"/>
      <c r="BI39" s="424"/>
      <c r="BJ39" s="424"/>
      <c r="BK39" s="424"/>
      <c r="BL39" s="424"/>
      <c r="BM39" s="424"/>
      <c r="BN39" s="424"/>
      <c r="BO39" s="424"/>
      <c r="BP39" s="424"/>
      <c r="BQ39" s="424"/>
      <c r="BR39" s="424"/>
      <c r="BS39" s="424"/>
      <c r="BT39" s="424"/>
      <c r="BU39" s="424"/>
      <c r="BV39" s="213"/>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3"/>
      <c r="CO39" s="425">
        <f t="shared" si="3"/>
        <v>15</v>
      </c>
      <c r="CP39" s="425"/>
      <c r="CQ39" s="424" t="str">
        <f>IF('各会計、関係団体の財政状況及び健全化判断比率'!BS12="","",'各会計、関係団体の財政状況及び健全化判断比率'!BS12)</f>
        <v>公益財団法人かながわ海岸美化財団</v>
      </c>
      <c r="CR39" s="424"/>
      <c r="CS39" s="424"/>
      <c r="CT39" s="424"/>
      <c r="CU39" s="424"/>
      <c r="CV39" s="424"/>
      <c r="CW39" s="424"/>
      <c r="CX39" s="424"/>
      <c r="CY39" s="424"/>
      <c r="CZ39" s="424"/>
      <c r="DA39" s="424"/>
      <c r="DB39" s="424"/>
      <c r="DC39" s="424"/>
      <c r="DD39" s="424"/>
      <c r="DE39" s="424"/>
      <c r="DF39" s="210"/>
      <c r="DG39" s="426" t="str">
        <f>IF('各会計、関係団体の財政状況及び健全化判断比率'!BR12="","",'各会計、関係団体の財政状況及び健全化判断比率'!BR12)</f>
        <v/>
      </c>
      <c r="DH39" s="426"/>
      <c r="DI39" s="217"/>
      <c r="DJ39" s="185"/>
      <c r="DK39" s="185"/>
      <c r="DL39" s="185"/>
      <c r="DM39" s="185"/>
      <c r="DN39" s="185"/>
      <c r="DO39" s="185"/>
    </row>
    <row r="40" spans="1:119" ht="32.25" customHeight="1" x14ac:dyDescent="0.2">
      <c r="A40" s="186"/>
      <c r="B40" s="212"/>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3"/>
      <c r="U40" s="425" t="str">
        <f t="shared" si="4"/>
        <v/>
      </c>
      <c r="V40" s="425"/>
      <c r="W40" s="424"/>
      <c r="X40" s="424"/>
      <c r="Y40" s="424"/>
      <c r="Z40" s="424"/>
      <c r="AA40" s="424"/>
      <c r="AB40" s="424"/>
      <c r="AC40" s="424"/>
      <c r="AD40" s="424"/>
      <c r="AE40" s="424"/>
      <c r="AF40" s="424"/>
      <c r="AG40" s="424"/>
      <c r="AH40" s="424"/>
      <c r="AI40" s="424"/>
      <c r="AJ40" s="424"/>
      <c r="AK40" s="424"/>
      <c r="AL40" s="213"/>
      <c r="AM40" s="425" t="str">
        <f t="shared" si="0"/>
        <v/>
      </c>
      <c r="AN40" s="425"/>
      <c r="AO40" s="424"/>
      <c r="AP40" s="424"/>
      <c r="AQ40" s="424"/>
      <c r="AR40" s="424"/>
      <c r="AS40" s="424"/>
      <c r="AT40" s="424"/>
      <c r="AU40" s="424"/>
      <c r="AV40" s="424"/>
      <c r="AW40" s="424"/>
      <c r="AX40" s="424"/>
      <c r="AY40" s="424"/>
      <c r="AZ40" s="424"/>
      <c r="BA40" s="424"/>
      <c r="BB40" s="424"/>
      <c r="BC40" s="424"/>
      <c r="BD40" s="213"/>
      <c r="BE40" s="425" t="str">
        <f t="shared" si="1"/>
        <v/>
      </c>
      <c r="BF40" s="425"/>
      <c r="BG40" s="424"/>
      <c r="BH40" s="424"/>
      <c r="BI40" s="424"/>
      <c r="BJ40" s="424"/>
      <c r="BK40" s="424"/>
      <c r="BL40" s="424"/>
      <c r="BM40" s="424"/>
      <c r="BN40" s="424"/>
      <c r="BO40" s="424"/>
      <c r="BP40" s="424"/>
      <c r="BQ40" s="424"/>
      <c r="BR40" s="424"/>
      <c r="BS40" s="424"/>
      <c r="BT40" s="424"/>
      <c r="BU40" s="424"/>
      <c r="BV40" s="213"/>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3"/>
      <c r="CO40" s="425">
        <f t="shared" si="3"/>
        <v>16</v>
      </c>
      <c r="CP40" s="425"/>
      <c r="CQ40" s="424" t="str">
        <f>IF('各会計、関係団体の財政状況及び健全化判断比率'!BS13="","",'各会計、関係団体の財政状況及び健全化判断比率'!BS13)</f>
        <v>公益財団法人かながわ健康財団</v>
      </c>
      <c r="CR40" s="424"/>
      <c r="CS40" s="424"/>
      <c r="CT40" s="424"/>
      <c r="CU40" s="424"/>
      <c r="CV40" s="424"/>
      <c r="CW40" s="424"/>
      <c r="CX40" s="424"/>
      <c r="CY40" s="424"/>
      <c r="CZ40" s="424"/>
      <c r="DA40" s="424"/>
      <c r="DB40" s="424"/>
      <c r="DC40" s="424"/>
      <c r="DD40" s="424"/>
      <c r="DE40" s="424"/>
      <c r="DF40" s="210"/>
      <c r="DG40" s="426" t="str">
        <f>IF('各会計、関係団体の財政状況及び健全化判断比率'!BR13="","",'各会計、関係団体の財政状況及び健全化判断比率'!BR13)</f>
        <v/>
      </c>
      <c r="DH40" s="426"/>
      <c r="DI40" s="217"/>
      <c r="DJ40" s="185"/>
      <c r="DK40" s="185"/>
      <c r="DL40" s="185"/>
      <c r="DM40" s="185"/>
      <c r="DN40" s="185"/>
      <c r="DO40" s="185"/>
    </row>
    <row r="41" spans="1:119" ht="32.25" customHeight="1" x14ac:dyDescent="0.2">
      <c r="A41" s="186"/>
      <c r="B41" s="212"/>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3"/>
      <c r="U41" s="425" t="str">
        <f t="shared" si="4"/>
        <v/>
      </c>
      <c r="V41" s="425"/>
      <c r="W41" s="424"/>
      <c r="X41" s="424"/>
      <c r="Y41" s="424"/>
      <c r="Z41" s="424"/>
      <c r="AA41" s="424"/>
      <c r="AB41" s="424"/>
      <c r="AC41" s="424"/>
      <c r="AD41" s="424"/>
      <c r="AE41" s="424"/>
      <c r="AF41" s="424"/>
      <c r="AG41" s="424"/>
      <c r="AH41" s="424"/>
      <c r="AI41" s="424"/>
      <c r="AJ41" s="424"/>
      <c r="AK41" s="424"/>
      <c r="AL41" s="213"/>
      <c r="AM41" s="425" t="str">
        <f t="shared" si="0"/>
        <v/>
      </c>
      <c r="AN41" s="425"/>
      <c r="AO41" s="424"/>
      <c r="AP41" s="424"/>
      <c r="AQ41" s="424"/>
      <c r="AR41" s="424"/>
      <c r="AS41" s="424"/>
      <c r="AT41" s="424"/>
      <c r="AU41" s="424"/>
      <c r="AV41" s="424"/>
      <c r="AW41" s="424"/>
      <c r="AX41" s="424"/>
      <c r="AY41" s="424"/>
      <c r="AZ41" s="424"/>
      <c r="BA41" s="424"/>
      <c r="BB41" s="424"/>
      <c r="BC41" s="424"/>
      <c r="BD41" s="213"/>
      <c r="BE41" s="425" t="str">
        <f t="shared" si="1"/>
        <v/>
      </c>
      <c r="BF41" s="425"/>
      <c r="BG41" s="424"/>
      <c r="BH41" s="424"/>
      <c r="BI41" s="424"/>
      <c r="BJ41" s="424"/>
      <c r="BK41" s="424"/>
      <c r="BL41" s="424"/>
      <c r="BM41" s="424"/>
      <c r="BN41" s="424"/>
      <c r="BO41" s="424"/>
      <c r="BP41" s="424"/>
      <c r="BQ41" s="424"/>
      <c r="BR41" s="424"/>
      <c r="BS41" s="424"/>
      <c r="BT41" s="424"/>
      <c r="BU41" s="424"/>
      <c r="BV41" s="213"/>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3"/>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0"/>
      <c r="DG41" s="426" t="str">
        <f>IF('各会計、関係団体の財政状況及び健全化判断比率'!BR14="","",'各会計、関係団体の財政状況及び健全化判断比率'!BR14)</f>
        <v/>
      </c>
      <c r="DH41" s="426"/>
      <c r="DI41" s="217"/>
      <c r="DJ41" s="185"/>
      <c r="DK41" s="185"/>
      <c r="DL41" s="185"/>
      <c r="DM41" s="185"/>
      <c r="DN41" s="185"/>
      <c r="DO41" s="185"/>
    </row>
    <row r="42" spans="1:119" ht="32.25" customHeight="1" x14ac:dyDescent="0.2">
      <c r="A42" s="185"/>
      <c r="B42" s="212"/>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3"/>
      <c r="U42" s="425" t="str">
        <f t="shared" si="4"/>
        <v/>
      </c>
      <c r="V42" s="425"/>
      <c r="W42" s="424"/>
      <c r="X42" s="424"/>
      <c r="Y42" s="424"/>
      <c r="Z42" s="424"/>
      <c r="AA42" s="424"/>
      <c r="AB42" s="424"/>
      <c r="AC42" s="424"/>
      <c r="AD42" s="424"/>
      <c r="AE42" s="424"/>
      <c r="AF42" s="424"/>
      <c r="AG42" s="424"/>
      <c r="AH42" s="424"/>
      <c r="AI42" s="424"/>
      <c r="AJ42" s="424"/>
      <c r="AK42" s="424"/>
      <c r="AL42" s="213"/>
      <c r="AM42" s="425" t="str">
        <f t="shared" si="0"/>
        <v/>
      </c>
      <c r="AN42" s="425"/>
      <c r="AO42" s="424"/>
      <c r="AP42" s="424"/>
      <c r="AQ42" s="424"/>
      <c r="AR42" s="424"/>
      <c r="AS42" s="424"/>
      <c r="AT42" s="424"/>
      <c r="AU42" s="424"/>
      <c r="AV42" s="424"/>
      <c r="AW42" s="424"/>
      <c r="AX42" s="424"/>
      <c r="AY42" s="424"/>
      <c r="AZ42" s="424"/>
      <c r="BA42" s="424"/>
      <c r="BB42" s="424"/>
      <c r="BC42" s="424"/>
      <c r="BD42" s="213"/>
      <c r="BE42" s="425" t="str">
        <f t="shared" si="1"/>
        <v/>
      </c>
      <c r="BF42" s="425"/>
      <c r="BG42" s="424"/>
      <c r="BH42" s="424"/>
      <c r="BI42" s="424"/>
      <c r="BJ42" s="424"/>
      <c r="BK42" s="424"/>
      <c r="BL42" s="424"/>
      <c r="BM42" s="424"/>
      <c r="BN42" s="424"/>
      <c r="BO42" s="424"/>
      <c r="BP42" s="424"/>
      <c r="BQ42" s="424"/>
      <c r="BR42" s="424"/>
      <c r="BS42" s="424"/>
      <c r="BT42" s="424"/>
      <c r="BU42" s="424"/>
      <c r="BV42" s="213"/>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3"/>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0"/>
      <c r="DG42" s="426" t="str">
        <f>IF('各会計、関係団体の財政状況及び健全化判断比率'!BR15="","",'各会計、関係団体の財政状況及び健全化判断比率'!BR15)</f>
        <v/>
      </c>
      <c r="DH42" s="426"/>
      <c r="DI42" s="217"/>
      <c r="DJ42" s="185"/>
      <c r="DK42" s="185"/>
      <c r="DL42" s="185"/>
      <c r="DM42" s="185"/>
      <c r="DN42" s="185"/>
      <c r="DO42" s="185"/>
    </row>
    <row r="43" spans="1:119" ht="32.25" customHeight="1" x14ac:dyDescent="0.2">
      <c r="A43" s="185"/>
      <c r="B43" s="212"/>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3"/>
      <c r="U43" s="425" t="str">
        <f t="shared" si="4"/>
        <v/>
      </c>
      <c r="V43" s="425"/>
      <c r="W43" s="424"/>
      <c r="X43" s="424"/>
      <c r="Y43" s="424"/>
      <c r="Z43" s="424"/>
      <c r="AA43" s="424"/>
      <c r="AB43" s="424"/>
      <c r="AC43" s="424"/>
      <c r="AD43" s="424"/>
      <c r="AE43" s="424"/>
      <c r="AF43" s="424"/>
      <c r="AG43" s="424"/>
      <c r="AH43" s="424"/>
      <c r="AI43" s="424"/>
      <c r="AJ43" s="424"/>
      <c r="AK43" s="424"/>
      <c r="AL43" s="213"/>
      <c r="AM43" s="425" t="str">
        <f t="shared" si="0"/>
        <v/>
      </c>
      <c r="AN43" s="425"/>
      <c r="AO43" s="424"/>
      <c r="AP43" s="424"/>
      <c r="AQ43" s="424"/>
      <c r="AR43" s="424"/>
      <c r="AS43" s="424"/>
      <c r="AT43" s="424"/>
      <c r="AU43" s="424"/>
      <c r="AV43" s="424"/>
      <c r="AW43" s="424"/>
      <c r="AX43" s="424"/>
      <c r="AY43" s="424"/>
      <c r="AZ43" s="424"/>
      <c r="BA43" s="424"/>
      <c r="BB43" s="424"/>
      <c r="BC43" s="424"/>
      <c r="BD43" s="213"/>
      <c r="BE43" s="425" t="str">
        <f t="shared" si="1"/>
        <v/>
      </c>
      <c r="BF43" s="425"/>
      <c r="BG43" s="424"/>
      <c r="BH43" s="424"/>
      <c r="BI43" s="424"/>
      <c r="BJ43" s="424"/>
      <c r="BK43" s="424"/>
      <c r="BL43" s="424"/>
      <c r="BM43" s="424"/>
      <c r="BN43" s="424"/>
      <c r="BO43" s="424"/>
      <c r="BP43" s="424"/>
      <c r="BQ43" s="424"/>
      <c r="BR43" s="424"/>
      <c r="BS43" s="424"/>
      <c r="BT43" s="424"/>
      <c r="BU43" s="424"/>
      <c r="BV43" s="213"/>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3"/>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0"/>
      <c r="DG43" s="426" t="str">
        <f>IF('各会計、関係団体の財政状況及び健全化判断比率'!BR16="","",'各会計、関係団体の財政状況及び健全化判断比率'!BR16)</f>
        <v/>
      </c>
      <c r="DH43" s="426"/>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211</v>
      </c>
    </row>
    <row r="50" spans="5:5" x14ac:dyDescent="0.2">
      <c r="E50" s="187" t="s">
        <v>212</v>
      </c>
    </row>
    <row r="51" spans="5:5" x14ac:dyDescent="0.2">
      <c r="E51" s="187" t="s">
        <v>213</v>
      </c>
    </row>
    <row r="52" spans="5:5" x14ac:dyDescent="0.2">
      <c r="E52" s="187" t="s">
        <v>214</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P7/zu4kiT3kt7rjzmMWkNWfYB5cy4FaUPjfSmornPU4JfONr5hoOxq1hDi8u0zuqllrNxUbHDeF2v0NeZw9sYA==" saltValue="BEo7nlxkp4xFUaiNA/LM8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245" t="s">
        <v>558</v>
      </c>
      <c r="D34" s="1245"/>
      <c r="E34" s="1246"/>
      <c r="F34" s="32">
        <v>6.17</v>
      </c>
      <c r="G34" s="33">
        <v>6.33</v>
      </c>
      <c r="H34" s="33">
        <v>6.48</v>
      </c>
      <c r="I34" s="33">
        <v>4.26</v>
      </c>
      <c r="J34" s="34">
        <v>4.5599999999999996</v>
      </c>
      <c r="K34" s="22"/>
      <c r="L34" s="22"/>
      <c r="M34" s="22"/>
      <c r="N34" s="22"/>
      <c r="O34" s="22"/>
      <c r="P34" s="22"/>
    </row>
    <row r="35" spans="1:16" ht="39" customHeight="1" x14ac:dyDescent="0.2">
      <c r="A35" s="22"/>
      <c r="B35" s="35"/>
      <c r="C35" s="1239" t="s">
        <v>559</v>
      </c>
      <c r="D35" s="1240"/>
      <c r="E35" s="1241"/>
      <c r="F35" s="36">
        <v>1.04</v>
      </c>
      <c r="G35" s="37">
        <v>1.98</v>
      </c>
      <c r="H35" s="37">
        <v>1.37</v>
      </c>
      <c r="I35" s="37">
        <v>1.45</v>
      </c>
      <c r="J35" s="38">
        <v>2.0099999999999998</v>
      </c>
      <c r="K35" s="22"/>
      <c r="L35" s="22"/>
      <c r="M35" s="22"/>
      <c r="N35" s="22"/>
      <c r="O35" s="22"/>
      <c r="P35" s="22"/>
    </row>
    <row r="36" spans="1:16" ht="39" customHeight="1" x14ac:dyDescent="0.2">
      <c r="A36" s="22"/>
      <c r="B36" s="35"/>
      <c r="C36" s="1239" t="s">
        <v>560</v>
      </c>
      <c r="D36" s="1240"/>
      <c r="E36" s="1241"/>
      <c r="F36" s="36">
        <v>7.0000000000000007E-2</v>
      </c>
      <c r="G36" s="37">
        <v>0.44</v>
      </c>
      <c r="H36" s="37">
        <v>0.38</v>
      </c>
      <c r="I36" s="37">
        <v>0.36</v>
      </c>
      <c r="J36" s="38">
        <v>0.59</v>
      </c>
      <c r="K36" s="22"/>
      <c r="L36" s="22"/>
      <c r="M36" s="22"/>
      <c r="N36" s="22"/>
      <c r="O36" s="22"/>
      <c r="P36" s="22"/>
    </row>
    <row r="37" spans="1:16" ht="39" customHeight="1" x14ac:dyDescent="0.2">
      <c r="A37" s="22"/>
      <c r="B37" s="35"/>
      <c r="C37" s="1239" t="s">
        <v>561</v>
      </c>
      <c r="D37" s="1240"/>
      <c r="E37" s="1241"/>
      <c r="F37" s="36">
        <v>1.7</v>
      </c>
      <c r="G37" s="37">
        <v>1.33</v>
      </c>
      <c r="H37" s="37">
        <v>2</v>
      </c>
      <c r="I37" s="37">
        <v>2.46</v>
      </c>
      <c r="J37" s="38">
        <v>0.38</v>
      </c>
      <c r="K37" s="22"/>
      <c r="L37" s="22"/>
      <c r="M37" s="22"/>
      <c r="N37" s="22"/>
      <c r="O37" s="22"/>
      <c r="P37" s="22"/>
    </row>
    <row r="38" spans="1:16" ht="39" customHeight="1" x14ac:dyDescent="0.2">
      <c r="A38" s="22"/>
      <c r="B38" s="35"/>
      <c r="C38" s="1239" t="s">
        <v>562</v>
      </c>
      <c r="D38" s="1240"/>
      <c r="E38" s="1241"/>
      <c r="F38" s="36">
        <v>0.4</v>
      </c>
      <c r="G38" s="37">
        <v>0.08</v>
      </c>
      <c r="H38" s="37">
        <v>0.82</v>
      </c>
      <c r="I38" s="37">
        <v>0.1</v>
      </c>
      <c r="J38" s="38">
        <v>0.13</v>
      </c>
      <c r="K38" s="22"/>
      <c r="L38" s="22"/>
      <c r="M38" s="22"/>
      <c r="N38" s="22"/>
      <c r="O38" s="22"/>
      <c r="P38" s="22"/>
    </row>
    <row r="39" spans="1:16" ht="39" customHeight="1" x14ac:dyDescent="0.2">
      <c r="A39" s="22"/>
      <c r="B39" s="35"/>
      <c r="C39" s="1239" t="s">
        <v>563</v>
      </c>
      <c r="D39" s="1240"/>
      <c r="E39" s="1241"/>
      <c r="F39" s="36">
        <v>0.01</v>
      </c>
      <c r="G39" s="37">
        <v>0.01</v>
      </c>
      <c r="H39" s="37">
        <v>0.02</v>
      </c>
      <c r="I39" s="37">
        <v>0.01</v>
      </c>
      <c r="J39" s="38">
        <v>0</v>
      </c>
      <c r="K39" s="22"/>
      <c r="L39" s="22"/>
      <c r="M39" s="22"/>
      <c r="N39" s="22"/>
      <c r="O39" s="22"/>
      <c r="P39" s="22"/>
    </row>
    <row r="40" spans="1:16" ht="39" customHeight="1" x14ac:dyDescent="0.2">
      <c r="A40" s="22"/>
      <c r="B40" s="35"/>
      <c r="C40" s="1239" t="s">
        <v>564</v>
      </c>
      <c r="D40" s="1240"/>
      <c r="E40" s="1241"/>
      <c r="F40" s="36">
        <v>0</v>
      </c>
      <c r="G40" s="37">
        <v>0</v>
      </c>
      <c r="H40" s="37">
        <v>0</v>
      </c>
      <c r="I40" s="37">
        <v>0</v>
      </c>
      <c r="J40" s="38">
        <v>0</v>
      </c>
      <c r="K40" s="22"/>
      <c r="L40" s="22"/>
      <c r="M40" s="22"/>
      <c r="N40" s="22"/>
      <c r="O40" s="22"/>
      <c r="P40" s="22"/>
    </row>
    <row r="41" spans="1:16" ht="39" customHeight="1" x14ac:dyDescent="0.2">
      <c r="A41" s="22"/>
      <c r="B41" s="35"/>
      <c r="C41" s="1239"/>
      <c r="D41" s="1240"/>
      <c r="E41" s="1241"/>
      <c r="F41" s="36"/>
      <c r="G41" s="37"/>
      <c r="H41" s="37"/>
      <c r="I41" s="37"/>
      <c r="J41" s="38"/>
      <c r="K41" s="22"/>
      <c r="L41" s="22"/>
      <c r="M41" s="22"/>
      <c r="N41" s="22"/>
      <c r="O41" s="22"/>
      <c r="P41" s="22"/>
    </row>
    <row r="42" spans="1:16" ht="39" customHeight="1" x14ac:dyDescent="0.2">
      <c r="A42" s="22"/>
      <c r="B42" s="39"/>
      <c r="C42" s="1239" t="s">
        <v>565</v>
      </c>
      <c r="D42" s="1240"/>
      <c r="E42" s="1241"/>
      <c r="F42" s="36" t="s">
        <v>509</v>
      </c>
      <c r="G42" s="37" t="s">
        <v>509</v>
      </c>
      <c r="H42" s="37" t="s">
        <v>509</v>
      </c>
      <c r="I42" s="37" t="s">
        <v>509</v>
      </c>
      <c r="J42" s="38" t="s">
        <v>509</v>
      </c>
      <c r="K42" s="22"/>
      <c r="L42" s="22"/>
      <c r="M42" s="22"/>
      <c r="N42" s="22"/>
      <c r="O42" s="22"/>
      <c r="P42" s="22"/>
    </row>
    <row r="43" spans="1:16" ht="39" customHeight="1" thickBot="1" x14ac:dyDescent="0.25">
      <c r="A43" s="22"/>
      <c r="B43" s="40"/>
      <c r="C43" s="1242" t="s">
        <v>566</v>
      </c>
      <c r="D43" s="1243"/>
      <c r="E43" s="1244"/>
      <c r="F43" s="41" t="s">
        <v>509</v>
      </c>
      <c r="G43" s="42" t="s">
        <v>509</v>
      </c>
      <c r="H43" s="42" t="s">
        <v>509</v>
      </c>
      <c r="I43" s="42" t="s">
        <v>509</v>
      </c>
      <c r="J43" s="43" t="s">
        <v>509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KTaD/7ZfrIecvxd/m9PMRZYm5YbiJSQ5nob4Kcz7XcagA5LN0/M5/JNLD0YMcyL6ZZMV//m5lkXW2sn/30OfXA==" saltValue="mrDtnVGMIpKbXTYjxZ03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265" t="s">
        <v>11</v>
      </c>
      <c r="C45" s="1266"/>
      <c r="D45" s="58"/>
      <c r="E45" s="1271" t="s">
        <v>12</v>
      </c>
      <c r="F45" s="1271"/>
      <c r="G45" s="1271"/>
      <c r="H45" s="1271"/>
      <c r="I45" s="1271"/>
      <c r="J45" s="1272"/>
      <c r="K45" s="59">
        <v>4781</v>
      </c>
      <c r="L45" s="60">
        <v>4255</v>
      </c>
      <c r="M45" s="60">
        <v>4329</v>
      </c>
      <c r="N45" s="60">
        <v>4268</v>
      </c>
      <c r="O45" s="61">
        <v>4257</v>
      </c>
      <c r="P45" s="48"/>
      <c r="Q45" s="48"/>
      <c r="R45" s="48"/>
      <c r="S45" s="48"/>
      <c r="T45" s="48"/>
      <c r="U45" s="48"/>
    </row>
    <row r="46" spans="1:21" ht="30.75" customHeight="1" x14ac:dyDescent="0.2">
      <c r="A46" s="48"/>
      <c r="B46" s="1267"/>
      <c r="C46" s="1268"/>
      <c r="D46" s="62"/>
      <c r="E46" s="1249" t="s">
        <v>13</v>
      </c>
      <c r="F46" s="1249"/>
      <c r="G46" s="1249"/>
      <c r="H46" s="1249"/>
      <c r="I46" s="1249"/>
      <c r="J46" s="1250"/>
      <c r="K46" s="63" t="s">
        <v>509</v>
      </c>
      <c r="L46" s="64" t="s">
        <v>509</v>
      </c>
      <c r="M46" s="64" t="s">
        <v>509</v>
      </c>
      <c r="N46" s="64" t="s">
        <v>509</v>
      </c>
      <c r="O46" s="65" t="s">
        <v>509</v>
      </c>
      <c r="P46" s="48"/>
      <c r="Q46" s="48"/>
      <c r="R46" s="48"/>
      <c r="S46" s="48"/>
      <c r="T46" s="48"/>
      <c r="U46" s="48"/>
    </row>
    <row r="47" spans="1:21" ht="30.75" customHeight="1" x14ac:dyDescent="0.2">
      <c r="A47" s="48"/>
      <c r="B47" s="1267"/>
      <c r="C47" s="1268"/>
      <c r="D47" s="62"/>
      <c r="E47" s="1249" t="s">
        <v>14</v>
      </c>
      <c r="F47" s="1249"/>
      <c r="G47" s="1249"/>
      <c r="H47" s="1249"/>
      <c r="I47" s="1249"/>
      <c r="J47" s="1250"/>
      <c r="K47" s="63">
        <v>67</v>
      </c>
      <c r="L47" s="64">
        <v>67</v>
      </c>
      <c r="M47" s="64" t="s">
        <v>509</v>
      </c>
      <c r="N47" s="64" t="s">
        <v>509</v>
      </c>
      <c r="O47" s="65" t="s">
        <v>509</v>
      </c>
      <c r="P47" s="48"/>
      <c r="Q47" s="48"/>
      <c r="R47" s="48"/>
      <c r="S47" s="48"/>
      <c r="T47" s="48"/>
      <c r="U47" s="48"/>
    </row>
    <row r="48" spans="1:21" ht="30.75" customHeight="1" x14ac:dyDescent="0.2">
      <c r="A48" s="48"/>
      <c r="B48" s="1267"/>
      <c r="C48" s="1268"/>
      <c r="D48" s="62"/>
      <c r="E48" s="1249" t="s">
        <v>15</v>
      </c>
      <c r="F48" s="1249"/>
      <c r="G48" s="1249"/>
      <c r="H48" s="1249"/>
      <c r="I48" s="1249"/>
      <c r="J48" s="1250"/>
      <c r="K48" s="63">
        <v>1456</v>
      </c>
      <c r="L48" s="64">
        <v>2054</v>
      </c>
      <c r="M48" s="64">
        <v>2252</v>
      </c>
      <c r="N48" s="64">
        <v>2104</v>
      </c>
      <c r="O48" s="65">
        <v>2056</v>
      </c>
      <c r="P48" s="48"/>
      <c r="Q48" s="48"/>
      <c r="R48" s="48"/>
      <c r="S48" s="48"/>
      <c r="T48" s="48"/>
      <c r="U48" s="48"/>
    </row>
    <row r="49" spans="1:21" ht="30.75" customHeight="1" x14ac:dyDescent="0.2">
      <c r="A49" s="48"/>
      <c r="B49" s="1267"/>
      <c r="C49" s="1268"/>
      <c r="D49" s="62"/>
      <c r="E49" s="1249" t="s">
        <v>16</v>
      </c>
      <c r="F49" s="1249"/>
      <c r="G49" s="1249"/>
      <c r="H49" s="1249"/>
      <c r="I49" s="1249"/>
      <c r="J49" s="1250"/>
      <c r="K49" s="63" t="s">
        <v>509</v>
      </c>
      <c r="L49" s="64" t="s">
        <v>509</v>
      </c>
      <c r="M49" s="64" t="s">
        <v>509</v>
      </c>
      <c r="N49" s="64" t="s">
        <v>509</v>
      </c>
      <c r="O49" s="65" t="s">
        <v>509</v>
      </c>
      <c r="P49" s="48"/>
      <c r="Q49" s="48"/>
      <c r="R49" s="48"/>
      <c r="S49" s="48"/>
      <c r="T49" s="48"/>
      <c r="U49" s="48"/>
    </row>
    <row r="50" spans="1:21" ht="30.75" customHeight="1" x14ac:dyDescent="0.2">
      <c r="A50" s="48"/>
      <c r="B50" s="1267"/>
      <c r="C50" s="1268"/>
      <c r="D50" s="62"/>
      <c r="E50" s="1249" t="s">
        <v>17</v>
      </c>
      <c r="F50" s="1249"/>
      <c r="G50" s="1249"/>
      <c r="H50" s="1249"/>
      <c r="I50" s="1249"/>
      <c r="J50" s="1250"/>
      <c r="K50" s="63">
        <v>89</v>
      </c>
      <c r="L50" s="64">
        <v>94</v>
      </c>
      <c r="M50" s="64">
        <v>295</v>
      </c>
      <c r="N50" s="64">
        <v>84</v>
      </c>
      <c r="O50" s="65">
        <v>84</v>
      </c>
      <c r="P50" s="48"/>
      <c r="Q50" s="48"/>
      <c r="R50" s="48"/>
      <c r="S50" s="48"/>
      <c r="T50" s="48"/>
      <c r="U50" s="48"/>
    </row>
    <row r="51" spans="1:21" ht="30.75" customHeight="1" x14ac:dyDescent="0.2">
      <c r="A51" s="48"/>
      <c r="B51" s="1269"/>
      <c r="C51" s="1270"/>
      <c r="D51" s="66"/>
      <c r="E51" s="1249" t="s">
        <v>18</v>
      </c>
      <c r="F51" s="1249"/>
      <c r="G51" s="1249"/>
      <c r="H51" s="1249"/>
      <c r="I51" s="1249"/>
      <c r="J51" s="1250"/>
      <c r="K51" s="63" t="s">
        <v>509</v>
      </c>
      <c r="L51" s="64" t="s">
        <v>509</v>
      </c>
      <c r="M51" s="64" t="s">
        <v>509</v>
      </c>
      <c r="N51" s="64" t="s">
        <v>509</v>
      </c>
      <c r="O51" s="65" t="s">
        <v>509</v>
      </c>
      <c r="P51" s="48"/>
      <c r="Q51" s="48"/>
      <c r="R51" s="48"/>
      <c r="S51" s="48"/>
      <c r="T51" s="48"/>
      <c r="U51" s="48"/>
    </row>
    <row r="52" spans="1:21" ht="30.75" customHeight="1" x14ac:dyDescent="0.2">
      <c r="A52" s="48"/>
      <c r="B52" s="1247" t="s">
        <v>19</v>
      </c>
      <c r="C52" s="1248"/>
      <c r="D52" s="66"/>
      <c r="E52" s="1249" t="s">
        <v>20</v>
      </c>
      <c r="F52" s="1249"/>
      <c r="G52" s="1249"/>
      <c r="H52" s="1249"/>
      <c r="I52" s="1249"/>
      <c r="J52" s="1250"/>
      <c r="K52" s="63">
        <v>6678</v>
      </c>
      <c r="L52" s="64">
        <v>6506</v>
      </c>
      <c r="M52" s="64">
        <v>6547</v>
      </c>
      <c r="N52" s="64">
        <v>6352</v>
      </c>
      <c r="O52" s="65">
        <v>6160</v>
      </c>
      <c r="P52" s="48"/>
      <c r="Q52" s="48"/>
      <c r="R52" s="48"/>
      <c r="S52" s="48"/>
      <c r="T52" s="48"/>
      <c r="U52" s="48"/>
    </row>
    <row r="53" spans="1:21" ht="30.75" customHeight="1" thickBot="1" x14ac:dyDescent="0.25">
      <c r="A53" s="48"/>
      <c r="B53" s="1251" t="s">
        <v>21</v>
      </c>
      <c r="C53" s="1252"/>
      <c r="D53" s="67"/>
      <c r="E53" s="1253" t="s">
        <v>22</v>
      </c>
      <c r="F53" s="1253"/>
      <c r="G53" s="1253"/>
      <c r="H53" s="1253"/>
      <c r="I53" s="1253"/>
      <c r="J53" s="1254"/>
      <c r="K53" s="68">
        <v>-285</v>
      </c>
      <c r="L53" s="69">
        <v>-36</v>
      </c>
      <c r="M53" s="69">
        <v>329</v>
      </c>
      <c r="N53" s="69">
        <v>104</v>
      </c>
      <c r="O53" s="70">
        <v>237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2">
      <c r="B57" s="1255" t="s">
        <v>25</v>
      </c>
      <c r="C57" s="1256"/>
      <c r="D57" s="1259" t="s">
        <v>26</v>
      </c>
      <c r="E57" s="1260"/>
      <c r="F57" s="1260"/>
      <c r="G57" s="1260"/>
      <c r="H57" s="1260"/>
      <c r="I57" s="1260"/>
      <c r="J57" s="1261"/>
      <c r="K57" s="82" t="s">
        <v>589</v>
      </c>
      <c r="L57" s="83" t="s">
        <v>589</v>
      </c>
      <c r="M57" s="83" t="s">
        <v>589</v>
      </c>
      <c r="N57" s="83" t="s">
        <v>589</v>
      </c>
      <c r="O57" s="84" t="s">
        <v>589</v>
      </c>
    </row>
    <row r="58" spans="1:21" ht="31.5" customHeight="1" thickBot="1" x14ac:dyDescent="0.25">
      <c r="B58" s="1257"/>
      <c r="C58" s="1258"/>
      <c r="D58" s="1262" t="s">
        <v>27</v>
      </c>
      <c r="E58" s="1263"/>
      <c r="F58" s="1263"/>
      <c r="G58" s="1263"/>
      <c r="H58" s="1263"/>
      <c r="I58" s="1263"/>
      <c r="J58" s="1264"/>
      <c r="K58" s="85" t="s">
        <v>589</v>
      </c>
      <c r="L58" s="86" t="s">
        <v>589</v>
      </c>
      <c r="M58" s="86" t="s">
        <v>589</v>
      </c>
      <c r="N58" s="86" t="s">
        <v>589</v>
      </c>
      <c r="O58" s="87" t="s">
        <v>589</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PFZN0KTSWbaAyqESoZbE3WR69zoi3Hgy+ZpidhUmS3Ol7rGeSUUe6dvTW8m7nsS9Ybuy6oJwCZszt0wQIibjQ==" saltValue="zfhkUe3/DaKQ09nuvSpIG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551</v>
      </c>
      <c r="J40" s="99" t="s">
        <v>552</v>
      </c>
      <c r="K40" s="99" t="s">
        <v>553</v>
      </c>
      <c r="L40" s="99" t="s">
        <v>554</v>
      </c>
      <c r="M40" s="100" t="s">
        <v>555</v>
      </c>
    </row>
    <row r="41" spans="2:13" ht="27.75" customHeight="1" x14ac:dyDescent="0.2">
      <c r="B41" s="1285" t="s">
        <v>30</v>
      </c>
      <c r="C41" s="1286"/>
      <c r="D41" s="101"/>
      <c r="E41" s="1287" t="s">
        <v>31</v>
      </c>
      <c r="F41" s="1287"/>
      <c r="G41" s="1287"/>
      <c r="H41" s="1288"/>
      <c r="I41" s="102">
        <v>41038</v>
      </c>
      <c r="J41" s="103">
        <v>40119</v>
      </c>
      <c r="K41" s="103">
        <v>39142</v>
      </c>
      <c r="L41" s="103">
        <v>39734</v>
      </c>
      <c r="M41" s="104">
        <v>38075</v>
      </c>
    </row>
    <row r="42" spans="2:13" ht="27.75" customHeight="1" x14ac:dyDescent="0.2">
      <c r="B42" s="1275"/>
      <c r="C42" s="1276"/>
      <c r="D42" s="105"/>
      <c r="E42" s="1279" t="s">
        <v>32</v>
      </c>
      <c r="F42" s="1279"/>
      <c r="G42" s="1279"/>
      <c r="H42" s="1280"/>
      <c r="I42" s="106">
        <v>7125</v>
      </c>
      <c r="J42" s="107">
        <v>5815</v>
      </c>
      <c r="K42" s="107">
        <v>5375</v>
      </c>
      <c r="L42" s="107">
        <v>3856</v>
      </c>
      <c r="M42" s="108">
        <v>283</v>
      </c>
    </row>
    <row r="43" spans="2:13" ht="27.75" customHeight="1" x14ac:dyDescent="0.2">
      <c r="B43" s="1275"/>
      <c r="C43" s="1276"/>
      <c r="D43" s="105"/>
      <c r="E43" s="1279" t="s">
        <v>33</v>
      </c>
      <c r="F43" s="1279"/>
      <c r="G43" s="1279"/>
      <c r="H43" s="1280"/>
      <c r="I43" s="106">
        <v>26094</v>
      </c>
      <c r="J43" s="107">
        <v>25367</v>
      </c>
      <c r="K43" s="107">
        <v>25043</v>
      </c>
      <c r="L43" s="107">
        <v>26382</v>
      </c>
      <c r="M43" s="108">
        <v>25422</v>
      </c>
    </row>
    <row r="44" spans="2:13" ht="27.75" customHeight="1" x14ac:dyDescent="0.2">
      <c r="B44" s="1275"/>
      <c r="C44" s="1276"/>
      <c r="D44" s="105"/>
      <c r="E44" s="1279" t="s">
        <v>34</v>
      </c>
      <c r="F44" s="1279"/>
      <c r="G44" s="1279"/>
      <c r="H44" s="1280"/>
      <c r="I44" s="106" t="s">
        <v>509</v>
      </c>
      <c r="J44" s="107" t="s">
        <v>509</v>
      </c>
      <c r="K44" s="107" t="s">
        <v>509</v>
      </c>
      <c r="L44" s="107" t="s">
        <v>509</v>
      </c>
      <c r="M44" s="108" t="s">
        <v>509</v>
      </c>
    </row>
    <row r="45" spans="2:13" ht="27.75" customHeight="1" x14ac:dyDescent="0.2">
      <c r="B45" s="1275"/>
      <c r="C45" s="1276"/>
      <c r="D45" s="105"/>
      <c r="E45" s="1279" t="s">
        <v>35</v>
      </c>
      <c r="F45" s="1279"/>
      <c r="G45" s="1279"/>
      <c r="H45" s="1280"/>
      <c r="I45" s="106">
        <v>10554</v>
      </c>
      <c r="J45" s="107">
        <v>9774</v>
      </c>
      <c r="K45" s="107">
        <v>9092</v>
      </c>
      <c r="L45" s="107">
        <v>9211</v>
      </c>
      <c r="M45" s="108">
        <v>8776</v>
      </c>
    </row>
    <row r="46" spans="2:13" ht="27.75" customHeight="1" x14ac:dyDescent="0.2">
      <c r="B46" s="1275"/>
      <c r="C46" s="1276"/>
      <c r="D46" s="109"/>
      <c r="E46" s="1279" t="s">
        <v>36</v>
      </c>
      <c r="F46" s="1279"/>
      <c r="G46" s="1279"/>
      <c r="H46" s="1280"/>
      <c r="I46" s="106" t="s">
        <v>509</v>
      </c>
      <c r="J46" s="107" t="s">
        <v>509</v>
      </c>
      <c r="K46" s="107" t="s">
        <v>509</v>
      </c>
      <c r="L46" s="107" t="s">
        <v>509</v>
      </c>
      <c r="M46" s="108" t="s">
        <v>509</v>
      </c>
    </row>
    <row r="47" spans="2:13" ht="27.75" customHeight="1" x14ac:dyDescent="0.2">
      <c r="B47" s="1275"/>
      <c r="C47" s="1276"/>
      <c r="D47" s="110"/>
      <c r="E47" s="1289" t="s">
        <v>37</v>
      </c>
      <c r="F47" s="1290"/>
      <c r="G47" s="1290"/>
      <c r="H47" s="1291"/>
      <c r="I47" s="106" t="s">
        <v>509</v>
      </c>
      <c r="J47" s="107" t="s">
        <v>509</v>
      </c>
      <c r="K47" s="107" t="s">
        <v>509</v>
      </c>
      <c r="L47" s="107" t="s">
        <v>509</v>
      </c>
      <c r="M47" s="108" t="s">
        <v>509</v>
      </c>
    </row>
    <row r="48" spans="2:13" ht="27.75" customHeight="1" x14ac:dyDescent="0.2">
      <c r="B48" s="1275"/>
      <c r="C48" s="1276"/>
      <c r="D48" s="105"/>
      <c r="E48" s="1279" t="s">
        <v>38</v>
      </c>
      <c r="F48" s="1279"/>
      <c r="G48" s="1279"/>
      <c r="H48" s="1280"/>
      <c r="I48" s="106" t="s">
        <v>509</v>
      </c>
      <c r="J48" s="107" t="s">
        <v>509</v>
      </c>
      <c r="K48" s="107" t="s">
        <v>509</v>
      </c>
      <c r="L48" s="107" t="s">
        <v>509</v>
      </c>
      <c r="M48" s="108" t="s">
        <v>509</v>
      </c>
    </row>
    <row r="49" spans="2:13" ht="27.75" customHeight="1" x14ac:dyDescent="0.2">
      <c r="B49" s="1277"/>
      <c r="C49" s="1278"/>
      <c r="D49" s="105"/>
      <c r="E49" s="1279" t="s">
        <v>39</v>
      </c>
      <c r="F49" s="1279"/>
      <c r="G49" s="1279"/>
      <c r="H49" s="1280"/>
      <c r="I49" s="106" t="s">
        <v>509</v>
      </c>
      <c r="J49" s="107" t="s">
        <v>509</v>
      </c>
      <c r="K49" s="107" t="s">
        <v>509</v>
      </c>
      <c r="L49" s="107" t="s">
        <v>509</v>
      </c>
      <c r="M49" s="108" t="s">
        <v>509</v>
      </c>
    </row>
    <row r="50" spans="2:13" ht="27.75" customHeight="1" x14ac:dyDescent="0.2">
      <c r="B50" s="1273" t="s">
        <v>40</v>
      </c>
      <c r="C50" s="1274"/>
      <c r="D50" s="111"/>
      <c r="E50" s="1279" t="s">
        <v>41</v>
      </c>
      <c r="F50" s="1279"/>
      <c r="G50" s="1279"/>
      <c r="H50" s="1280"/>
      <c r="I50" s="106">
        <v>8160</v>
      </c>
      <c r="J50" s="107">
        <v>9382</v>
      </c>
      <c r="K50" s="107">
        <v>10165</v>
      </c>
      <c r="L50" s="107">
        <v>11401</v>
      </c>
      <c r="M50" s="108">
        <v>12331</v>
      </c>
    </row>
    <row r="51" spans="2:13" ht="27.75" customHeight="1" x14ac:dyDescent="0.2">
      <c r="B51" s="1275"/>
      <c r="C51" s="1276"/>
      <c r="D51" s="105"/>
      <c r="E51" s="1279" t="s">
        <v>42</v>
      </c>
      <c r="F51" s="1279"/>
      <c r="G51" s="1279"/>
      <c r="H51" s="1280"/>
      <c r="I51" s="106">
        <v>35330</v>
      </c>
      <c r="J51" s="107">
        <v>33102</v>
      </c>
      <c r="K51" s="107">
        <v>34131</v>
      </c>
      <c r="L51" s="107">
        <v>35106</v>
      </c>
      <c r="M51" s="108">
        <v>35018</v>
      </c>
    </row>
    <row r="52" spans="2:13" ht="27.75" customHeight="1" x14ac:dyDescent="0.2">
      <c r="B52" s="1277"/>
      <c r="C52" s="1278"/>
      <c r="D52" s="105"/>
      <c r="E52" s="1279" t="s">
        <v>43</v>
      </c>
      <c r="F52" s="1279"/>
      <c r="G52" s="1279"/>
      <c r="H52" s="1280"/>
      <c r="I52" s="106">
        <v>40861</v>
      </c>
      <c r="J52" s="107">
        <v>39741</v>
      </c>
      <c r="K52" s="107">
        <v>37851</v>
      </c>
      <c r="L52" s="107">
        <v>35554</v>
      </c>
      <c r="M52" s="108">
        <v>33134</v>
      </c>
    </row>
    <row r="53" spans="2:13" ht="27.75" customHeight="1" thickBot="1" x14ac:dyDescent="0.25">
      <c r="B53" s="1281" t="s">
        <v>44</v>
      </c>
      <c r="C53" s="1282"/>
      <c r="D53" s="112"/>
      <c r="E53" s="1283" t="s">
        <v>45</v>
      </c>
      <c r="F53" s="1283"/>
      <c r="G53" s="1283"/>
      <c r="H53" s="1284"/>
      <c r="I53" s="113">
        <v>461</v>
      </c>
      <c r="J53" s="114">
        <v>-1150</v>
      </c>
      <c r="K53" s="114">
        <v>-3496</v>
      </c>
      <c r="L53" s="114">
        <v>-2878</v>
      </c>
      <c r="M53" s="115">
        <v>-7927</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Xg1FTNAsNiMOLznHOlC1GIpUA7OCxaR1LvjbeH5K54va94U4BrAC4Cmir1kVdbRP9lVY3/S495WrXFyJdM+XoQ==" saltValue="kVfKhB4/qxnRc7HKgYzZ4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553</v>
      </c>
      <c r="G54" s="124" t="s">
        <v>554</v>
      </c>
      <c r="H54" s="125" t="s">
        <v>555</v>
      </c>
    </row>
    <row r="55" spans="2:8" ht="52.5" customHeight="1" x14ac:dyDescent="0.2">
      <c r="B55" s="126"/>
      <c r="C55" s="1300" t="s">
        <v>48</v>
      </c>
      <c r="D55" s="1300"/>
      <c r="E55" s="1301"/>
      <c r="F55" s="127">
        <v>5354</v>
      </c>
      <c r="G55" s="127">
        <v>5837</v>
      </c>
      <c r="H55" s="128">
        <v>5696</v>
      </c>
    </row>
    <row r="56" spans="2:8" ht="52.5" customHeight="1" x14ac:dyDescent="0.2">
      <c r="B56" s="129"/>
      <c r="C56" s="1302" t="s">
        <v>49</v>
      </c>
      <c r="D56" s="1302"/>
      <c r="E56" s="1303"/>
      <c r="F56" s="130" t="s">
        <v>509</v>
      </c>
      <c r="G56" s="130" t="s">
        <v>509</v>
      </c>
      <c r="H56" s="131" t="s">
        <v>509</v>
      </c>
    </row>
    <row r="57" spans="2:8" ht="53.25" customHeight="1" x14ac:dyDescent="0.2">
      <c r="B57" s="129"/>
      <c r="C57" s="1304" t="s">
        <v>50</v>
      </c>
      <c r="D57" s="1304"/>
      <c r="E57" s="1305"/>
      <c r="F57" s="132">
        <v>3616</v>
      </c>
      <c r="G57" s="132">
        <v>4224</v>
      </c>
      <c r="H57" s="133">
        <v>4797</v>
      </c>
    </row>
    <row r="58" spans="2:8" ht="45.75" customHeight="1" x14ac:dyDescent="0.2">
      <c r="B58" s="134"/>
      <c r="C58" s="1292" t="s">
        <v>572</v>
      </c>
      <c r="D58" s="1293"/>
      <c r="E58" s="1294"/>
      <c r="F58" s="135">
        <v>2003</v>
      </c>
      <c r="G58" s="135">
        <v>1989</v>
      </c>
      <c r="H58" s="136">
        <v>1958</v>
      </c>
    </row>
    <row r="59" spans="2:8" ht="45.75" customHeight="1" x14ac:dyDescent="0.2">
      <c r="B59" s="134"/>
      <c r="C59" s="1292" t="s">
        <v>575</v>
      </c>
      <c r="D59" s="1293"/>
      <c r="E59" s="1294"/>
      <c r="F59" s="385" t="s">
        <v>574</v>
      </c>
      <c r="G59" s="135">
        <v>500</v>
      </c>
      <c r="H59" s="136">
        <v>1000</v>
      </c>
    </row>
    <row r="60" spans="2:8" ht="45.75" customHeight="1" x14ac:dyDescent="0.2">
      <c r="B60" s="134"/>
      <c r="C60" s="1292" t="s">
        <v>573</v>
      </c>
      <c r="D60" s="1293"/>
      <c r="E60" s="1294"/>
      <c r="F60" s="135">
        <v>584</v>
      </c>
      <c r="G60" s="135">
        <v>805</v>
      </c>
      <c r="H60" s="136">
        <v>994</v>
      </c>
    </row>
    <row r="61" spans="2:8" ht="45.75" customHeight="1" x14ac:dyDescent="0.2">
      <c r="B61" s="134"/>
      <c r="C61" s="1292" t="s">
        <v>576</v>
      </c>
      <c r="D61" s="1293"/>
      <c r="E61" s="1294"/>
      <c r="F61" s="135">
        <v>582</v>
      </c>
      <c r="G61" s="135">
        <v>455</v>
      </c>
      <c r="H61" s="136">
        <v>334</v>
      </c>
    </row>
    <row r="62" spans="2:8" ht="45.75" customHeight="1" thickBot="1" x14ac:dyDescent="0.25">
      <c r="B62" s="137"/>
      <c r="C62" s="1295" t="s">
        <v>577</v>
      </c>
      <c r="D62" s="1296"/>
      <c r="E62" s="1297"/>
      <c r="F62" s="138">
        <v>188</v>
      </c>
      <c r="G62" s="138">
        <v>190</v>
      </c>
      <c r="H62" s="139">
        <v>193</v>
      </c>
    </row>
    <row r="63" spans="2:8" ht="52.5" customHeight="1" thickBot="1" x14ac:dyDescent="0.25">
      <c r="B63" s="140"/>
      <c r="C63" s="1298" t="s">
        <v>51</v>
      </c>
      <c r="D63" s="1298"/>
      <c r="E63" s="1299"/>
      <c r="F63" s="141">
        <v>8970</v>
      </c>
      <c r="G63" s="141">
        <v>10061</v>
      </c>
      <c r="H63" s="142">
        <v>10492</v>
      </c>
    </row>
    <row r="64" spans="2:8" ht="15" customHeight="1" x14ac:dyDescent="0.2"/>
    <row r="65" ht="0" hidden="1" customHeight="1" x14ac:dyDescent="0.2"/>
    <row r="66" ht="0" hidden="1" customHeight="1" x14ac:dyDescent="0.2"/>
  </sheetData>
  <sheetProtection algorithmName="SHA-512" hashValue="Ip4l98jHAdYetWu1QX+K3AVtQI7xlZxIsF6t5/XfcrTFQaLyzU1IQr9sjggOqSW6Yf8SOfxWQyqbTdk767Cl6g==" saltValue="tFptzfOPP0d16eyKLshh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0"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1"/>
      <c r="DG10" s="291"/>
      <c r="DH10" s="291"/>
      <c r="DI10" s="291"/>
      <c r="DJ10" s="291"/>
      <c r="DK10" s="291"/>
      <c r="DL10" s="291"/>
      <c r="DM10" s="291"/>
      <c r="DN10" s="291"/>
      <c r="DO10" s="291"/>
      <c r="DP10" s="291"/>
      <c r="DQ10" s="291"/>
      <c r="DR10" s="291"/>
      <c r="DS10" s="291"/>
      <c r="DT10" s="291"/>
      <c r="DU10" s="291"/>
      <c r="DV10" s="291"/>
      <c r="DW10" s="291"/>
      <c r="EM10" s="290" t="s">
        <v>590</v>
      </c>
    </row>
    <row r="11" spans="1:143" s="290"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1"/>
      <c r="DG12" s="291"/>
      <c r="DH12" s="291"/>
      <c r="DI12" s="291"/>
      <c r="DJ12" s="291"/>
      <c r="DK12" s="291"/>
      <c r="DL12" s="291"/>
      <c r="DM12" s="291"/>
      <c r="DN12" s="291"/>
      <c r="DO12" s="291"/>
      <c r="DP12" s="291"/>
      <c r="DQ12" s="291"/>
      <c r="DR12" s="291"/>
      <c r="DS12" s="291"/>
      <c r="DT12" s="291"/>
      <c r="DU12" s="291"/>
      <c r="DV12" s="291"/>
      <c r="DW12" s="291"/>
      <c r="EM12" s="290" t="s">
        <v>590</v>
      </c>
    </row>
    <row r="13" spans="1:143" s="290"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591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592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07" t="s">
        <v>600</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ht="13.2" x14ac:dyDescent="0.2">
      <c r="B44" s="395"/>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ht="13.2" x14ac:dyDescent="0.2">
      <c r="B45" s="395"/>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ht="13.2" x14ac:dyDescent="0.2">
      <c r="B46" s="395"/>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ht="13.2" x14ac:dyDescent="0.2">
      <c r="B47" s="395"/>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593</v>
      </c>
    </row>
    <row r="50" spans="1:109" ht="13.2" x14ac:dyDescent="0.2">
      <c r="B50" s="395"/>
      <c r="G50" s="1317"/>
      <c r="H50" s="1317"/>
      <c r="I50" s="1317"/>
      <c r="J50" s="1317"/>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551</v>
      </c>
      <c r="BQ50" s="1321"/>
      <c r="BR50" s="1321"/>
      <c r="BS50" s="1321"/>
      <c r="BT50" s="1321"/>
      <c r="BU50" s="1321"/>
      <c r="BV50" s="1321"/>
      <c r="BW50" s="1321"/>
      <c r="BX50" s="1321" t="s">
        <v>552</v>
      </c>
      <c r="BY50" s="1321"/>
      <c r="BZ50" s="1321"/>
      <c r="CA50" s="1321"/>
      <c r="CB50" s="1321"/>
      <c r="CC50" s="1321"/>
      <c r="CD50" s="1321"/>
      <c r="CE50" s="1321"/>
      <c r="CF50" s="1321" t="s">
        <v>553</v>
      </c>
      <c r="CG50" s="1321"/>
      <c r="CH50" s="1321"/>
      <c r="CI50" s="1321"/>
      <c r="CJ50" s="1321"/>
      <c r="CK50" s="1321"/>
      <c r="CL50" s="1321"/>
      <c r="CM50" s="1321"/>
      <c r="CN50" s="1321" t="s">
        <v>554</v>
      </c>
      <c r="CO50" s="1321"/>
      <c r="CP50" s="1321"/>
      <c r="CQ50" s="1321"/>
      <c r="CR50" s="1321"/>
      <c r="CS50" s="1321"/>
      <c r="CT50" s="1321"/>
      <c r="CU50" s="1321"/>
      <c r="CV50" s="1321" t="s">
        <v>555</v>
      </c>
      <c r="CW50" s="1321"/>
      <c r="CX50" s="1321"/>
      <c r="CY50" s="1321"/>
      <c r="CZ50" s="1321"/>
      <c r="DA50" s="1321"/>
      <c r="DB50" s="1321"/>
      <c r="DC50" s="1321"/>
    </row>
    <row r="51" spans="1:109" ht="13.5" customHeight="1" x14ac:dyDescent="0.2">
      <c r="B51" s="395"/>
      <c r="G51" s="1322"/>
      <c r="H51" s="1322"/>
      <c r="I51" s="1325"/>
      <c r="J51" s="1325"/>
      <c r="K51" s="1323"/>
      <c r="L51" s="1323"/>
      <c r="M51" s="1323"/>
      <c r="N51" s="1323"/>
      <c r="AM51" s="404"/>
      <c r="AN51" s="1324" t="s">
        <v>594</v>
      </c>
      <c r="AO51" s="1324"/>
      <c r="AP51" s="1324"/>
      <c r="AQ51" s="1324"/>
      <c r="AR51" s="1324"/>
      <c r="AS51" s="1324"/>
      <c r="AT51" s="1324"/>
      <c r="AU51" s="1324"/>
      <c r="AV51" s="1324"/>
      <c r="AW51" s="1324"/>
      <c r="AX51" s="1324"/>
      <c r="AY51" s="1324"/>
      <c r="AZ51" s="1324"/>
      <c r="BA51" s="1324"/>
      <c r="BB51" s="1324" t="s">
        <v>595</v>
      </c>
      <c r="BC51" s="1324"/>
      <c r="BD51" s="1324"/>
      <c r="BE51" s="1324"/>
      <c r="BF51" s="1324"/>
      <c r="BG51" s="1324"/>
      <c r="BH51" s="1324"/>
      <c r="BI51" s="1324"/>
      <c r="BJ51" s="1324"/>
      <c r="BK51" s="1324"/>
      <c r="BL51" s="1324"/>
      <c r="BM51" s="1324"/>
      <c r="BN51" s="1324"/>
      <c r="BO51" s="1324"/>
      <c r="BP51" s="1316"/>
      <c r="BQ51" s="1306"/>
      <c r="BR51" s="1306"/>
      <c r="BS51" s="1306"/>
      <c r="BT51" s="1306"/>
      <c r="BU51" s="1306"/>
      <c r="BV51" s="1306"/>
      <c r="BW51" s="1306"/>
      <c r="BX51" s="1306"/>
      <c r="BY51" s="1306"/>
      <c r="BZ51" s="1306"/>
      <c r="CA51" s="1306"/>
      <c r="CB51" s="1306"/>
      <c r="CC51" s="1306"/>
      <c r="CD51" s="1306"/>
      <c r="CE51" s="1306"/>
      <c r="CF51" s="1306"/>
      <c r="CG51" s="1306"/>
      <c r="CH51" s="1306"/>
      <c r="CI51" s="1306"/>
      <c r="CJ51" s="1306"/>
      <c r="CK51" s="1306"/>
      <c r="CL51" s="1306"/>
      <c r="CM51" s="1306"/>
      <c r="CN51" s="1306"/>
      <c r="CO51" s="1306"/>
      <c r="CP51" s="1306"/>
      <c r="CQ51" s="1306"/>
      <c r="CR51" s="1306"/>
      <c r="CS51" s="1306"/>
      <c r="CT51" s="1306"/>
      <c r="CU51" s="1306"/>
      <c r="CV51" s="1316"/>
      <c r="CW51" s="1306"/>
      <c r="CX51" s="1306"/>
      <c r="CY51" s="1306"/>
      <c r="CZ51" s="1306"/>
      <c r="DA51" s="1306"/>
      <c r="DB51" s="1306"/>
      <c r="DC51" s="1306"/>
    </row>
    <row r="52" spans="1:109" ht="13.2" x14ac:dyDescent="0.2">
      <c r="B52" s="395"/>
      <c r="G52" s="1322"/>
      <c r="H52" s="1322"/>
      <c r="I52" s="1325"/>
      <c r="J52" s="1325"/>
      <c r="K52" s="1323"/>
      <c r="L52" s="1323"/>
      <c r="M52" s="1323"/>
      <c r="N52" s="1323"/>
      <c r="AM52" s="404"/>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ht="13.2" x14ac:dyDescent="0.2">
      <c r="A53" s="403"/>
      <c r="B53" s="395"/>
      <c r="G53" s="1322"/>
      <c r="H53" s="1322"/>
      <c r="I53" s="1317"/>
      <c r="J53" s="1317"/>
      <c r="K53" s="1323"/>
      <c r="L53" s="1323"/>
      <c r="M53" s="1323"/>
      <c r="N53" s="1323"/>
      <c r="AM53" s="404"/>
      <c r="AN53" s="1324"/>
      <c r="AO53" s="1324"/>
      <c r="AP53" s="1324"/>
      <c r="AQ53" s="1324"/>
      <c r="AR53" s="1324"/>
      <c r="AS53" s="1324"/>
      <c r="AT53" s="1324"/>
      <c r="AU53" s="1324"/>
      <c r="AV53" s="1324"/>
      <c r="AW53" s="1324"/>
      <c r="AX53" s="1324"/>
      <c r="AY53" s="1324"/>
      <c r="AZ53" s="1324"/>
      <c r="BA53" s="1324"/>
      <c r="BB53" s="1324" t="s">
        <v>596</v>
      </c>
      <c r="BC53" s="1324"/>
      <c r="BD53" s="1324"/>
      <c r="BE53" s="1324"/>
      <c r="BF53" s="1324"/>
      <c r="BG53" s="1324"/>
      <c r="BH53" s="1324"/>
      <c r="BI53" s="1324"/>
      <c r="BJ53" s="1324"/>
      <c r="BK53" s="1324"/>
      <c r="BL53" s="1324"/>
      <c r="BM53" s="1324"/>
      <c r="BN53" s="1324"/>
      <c r="BO53" s="1324"/>
      <c r="BP53" s="1316"/>
      <c r="BQ53" s="1306"/>
      <c r="BR53" s="1306"/>
      <c r="BS53" s="1306"/>
      <c r="BT53" s="1306"/>
      <c r="BU53" s="1306"/>
      <c r="BV53" s="1306"/>
      <c r="BW53" s="1306"/>
      <c r="BX53" s="1306">
        <v>30.6</v>
      </c>
      <c r="BY53" s="1306"/>
      <c r="BZ53" s="1306"/>
      <c r="CA53" s="1306"/>
      <c r="CB53" s="1306"/>
      <c r="CC53" s="1306"/>
      <c r="CD53" s="1306"/>
      <c r="CE53" s="1306"/>
      <c r="CF53" s="1306">
        <v>57.9</v>
      </c>
      <c r="CG53" s="1306"/>
      <c r="CH53" s="1306"/>
      <c r="CI53" s="1306"/>
      <c r="CJ53" s="1306"/>
      <c r="CK53" s="1306"/>
      <c r="CL53" s="1306"/>
      <c r="CM53" s="1306"/>
      <c r="CN53" s="1306">
        <v>59.2</v>
      </c>
      <c r="CO53" s="1306"/>
      <c r="CP53" s="1306"/>
      <c r="CQ53" s="1306"/>
      <c r="CR53" s="1306"/>
      <c r="CS53" s="1306"/>
      <c r="CT53" s="1306"/>
      <c r="CU53" s="1306"/>
      <c r="CV53" s="1316"/>
      <c r="CW53" s="1306"/>
      <c r="CX53" s="1306"/>
      <c r="CY53" s="1306"/>
      <c r="CZ53" s="1306"/>
      <c r="DA53" s="1306"/>
      <c r="DB53" s="1306"/>
      <c r="DC53" s="1306"/>
    </row>
    <row r="54" spans="1:109" ht="13.2" x14ac:dyDescent="0.2">
      <c r="A54" s="403"/>
      <c r="B54" s="395"/>
      <c r="G54" s="1322"/>
      <c r="H54" s="1322"/>
      <c r="I54" s="1317"/>
      <c r="J54" s="1317"/>
      <c r="K54" s="1323"/>
      <c r="L54" s="1323"/>
      <c r="M54" s="1323"/>
      <c r="N54" s="1323"/>
      <c r="AM54" s="404"/>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ht="13.2" x14ac:dyDescent="0.2">
      <c r="A55" s="403"/>
      <c r="B55" s="395"/>
      <c r="G55" s="1317"/>
      <c r="H55" s="1317"/>
      <c r="I55" s="1317"/>
      <c r="J55" s="1317"/>
      <c r="K55" s="1323"/>
      <c r="L55" s="1323"/>
      <c r="M55" s="1323"/>
      <c r="N55" s="1323"/>
      <c r="AN55" s="1321" t="s">
        <v>597</v>
      </c>
      <c r="AO55" s="1321"/>
      <c r="AP55" s="1321"/>
      <c r="AQ55" s="1321"/>
      <c r="AR55" s="1321"/>
      <c r="AS55" s="1321"/>
      <c r="AT55" s="1321"/>
      <c r="AU55" s="1321"/>
      <c r="AV55" s="1321"/>
      <c r="AW55" s="1321"/>
      <c r="AX55" s="1321"/>
      <c r="AY55" s="1321"/>
      <c r="AZ55" s="1321"/>
      <c r="BA55" s="1321"/>
      <c r="BB55" s="1324" t="s">
        <v>595</v>
      </c>
      <c r="BC55" s="1324"/>
      <c r="BD55" s="1324"/>
      <c r="BE55" s="1324"/>
      <c r="BF55" s="1324"/>
      <c r="BG55" s="1324"/>
      <c r="BH55" s="1324"/>
      <c r="BI55" s="1324"/>
      <c r="BJ55" s="1324"/>
      <c r="BK55" s="1324"/>
      <c r="BL55" s="1324"/>
      <c r="BM55" s="1324"/>
      <c r="BN55" s="1324"/>
      <c r="BO55" s="1324"/>
      <c r="BP55" s="1316"/>
      <c r="BQ55" s="1306"/>
      <c r="BR55" s="1306"/>
      <c r="BS55" s="1306"/>
      <c r="BT55" s="1306"/>
      <c r="BU55" s="1306"/>
      <c r="BV55" s="1306"/>
      <c r="BW55" s="1306"/>
      <c r="BX55" s="1306">
        <v>25.4</v>
      </c>
      <c r="BY55" s="1306"/>
      <c r="BZ55" s="1306"/>
      <c r="CA55" s="1306"/>
      <c r="CB55" s="1306"/>
      <c r="CC55" s="1306"/>
      <c r="CD55" s="1306"/>
      <c r="CE55" s="1306"/>
      <c r="CF55" s="1306">
        <v>16.600000000000001</v>
      </c>
      <c r="CG55" s="1306"/>
      <c r="CH55" s="1306"/>
      <c r="CI55" s="1306"/>
      <c r="CJ55" s="1306"/>
      <c r="CK55" s="1306"/>
      <c r="CL55" s="1306"/>
      <c r="CM55" s="1306"/>
      <c r="CN55" s="1306">
        <v>17.399999999999999</v>
      </c>
      <c r="CO55" s="1306"/>
      <c r="CP55" s="1306"/>
      <c r="CQ55" s="1306"/>
      <c r="CR55" s="1306"/>
      <c r="CS55" s="1306"/>
      <c r="CT55" s="1306"/>
      <c r="CU55" s="1306"/>
      <c r="CV55" s="1316"/>
      <c r="CW55" s="1306"/>
      <c r="CX55" s="1306"/>
      <c r="CY55" s="1306"/>
      <c r="CZ55" s="1306"/>
      <c r="DA55" s="1306"/>
      <c r="DB55" s="1306"/>
      <c r="DC55" s="1306"/>
    </row>
    <row r="56" spans="1:109" ht="13.2" x14ac:dyDescent="0.2">
      <c r="A56" s="403"/>
      <c r="B56" s="395"/>
      <c r="G56" s="1317"/>
      <c r="H56" s="1317"/>
      <c r="I56" s="1317"/>
      <c r="J56" s="1317"/>
      <c r="K56" s="1323"/>
      <c r="L56" s="1323"/>
      <c r="M56" s="1323"/>
      <c r="N56" s="1323"/>
      <c r="AN56" s="1321"/>
      <c r="AO56" s="1321"/>
      <c r="AP56" s="1321"/>
      <c r="AQ56" s="1321"/>
      <c r="AR56" s="1321"/>
      <c r="AS56" s="1321"/>
      <c r="AT56" s="1321"/>
      <c r="AU56" s="1321"/>
      <c r="AV56" s="1321"/>
      <c r="AW56" s="1321"/>
      <c r="AX56" s="1321"/>
      <c r="AY56" s="1321"/>
      <c r="AZ56" s="1321"/>
      <c r="BA56" s="1321"/>
      <c r="BB56" s="1324"/>
      <c r="BC56" s="1324"/>
      <c r="BD56" s="1324"/>
      <c r="BE56" s="1324"/>
      <c r="BF56" s="1324"/>
      <c r="BG56" s="1324"/>
      <c r="BH56" s="1324"/>
      <c r="BI56" s="1324"/>
      <c r="BJ56" s="1324"/>
      <c r="BK56" s="1324"/>
      <c r="BL56" s="1324"/>
      <c r="BM56" s="1324"/>
      <c r="BN56" s="1324"/>
      <c r="BO56" s="1324"/>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3" customFormat="1" ht="13.2" x14ac:dyDescent="0.2">
      <c r="B57" s="407"/>
      <c r="G57" s="1317"/>
      <c r="H57" s="1317"/>
      <c r="I57" s="1326"/>
      <c r="J57" s="1326"/>
      <c r="K57" s="1323"/>
      <c r="L57" s="1323"/>
      <c r="M57" s="1323"/>
      <c r="N57" s="1323"/>
      <c r="AM57" s="388"/>
      <c r="AN57" s="1321"/>
      <c r="AO57" s="1321"/>
      <c r="AP57" s="1321"/>
      <c r="AQ57" s="1321"/>
      <c r="AR57" s="1321"/>
      <c r="AS57" s="1321"/>
      <c r="AT57" s="1321"/>
      <c r="AU57" s="1321"/>
      <c r="AV57" s="1321"/>
      <c r="AW57" s="1321"/>
      <c r="AX57" s="1321"/>
      <c r="AY57" s="1321"/>
      <c r="AZ57" s="1321"/>
      <c r="BA57" s="1321"/>
      <c r="BB57" s="1324" t="s">
        <v>596</v>
      </c>
      <c r="BC57" s="1324"/>
      <c r="BD57" s="1324"/>
      <c r="BE57" s="1324"/>
      <c r="BF57" s="1324"/>
      <c r="BG57" s="1324"/>
      <c r="BH57" s="1324"/>
      <c r="BI57" s="1324"/>
      <c r="BJ57" s="1324"/>
      <c r="BK57" s="1324"/>
      <c r="BL57" s="1324"/>
      <c r="BM57" s="1324"/>
      <c r="BN57" s="1324"/>
      <c r="BO57" s="1324"/>
      <c r="BP57" s="1316"/>
      <c r="BQ57" s="1306"/>
      <c r="BR57" s="1306"/>
      <c r="BS57" s="1306"/>
      <c r="BT57" s="1306"/>
      <c r="BU57" s="1306"/>
      <c r="BV57" s="1306"/>
      <c r="BW57" s="1306"/>
      <c r="BX57" s="1306">
        <v>52.6</v>
      </c>
      <c r="BY57" s="1306"/>
      <c r="BZ57" s="1306"/>
      <c r="CA57" s="1306"/>
      <c r="CB57" s="1306"/>
      <c r="CC57" s="1306"/>
      <c r="CD57" s="1306"/>
      <c r="CE57" s="1306"/>
      <c r="CF57" s="1306">
        <v>58.6</v>
      </c>
      <c r="CG57" s="1306"/>
      <c r="CH57" s="1306"/>
      <c r="CI57" s="1306"/>
      <c r="CJ57" s="1306"/>
      <c r="CK57" s="1306"/>
      <c r="CL57" s="1306"/>
      <c r="CM57" s="1306"/>
      <c r="CN57" s="1306">
        <v>58.9</v>
      </c>
      <c r="CO57" s="1306"/>
      <c r="CP57" s="1306"/>
      <c r="CQ57" s="1306"/>
      <c r="CR57" s="1306"/>
      <c r="CS57" s="1306"/>
      <c r="CT57" s="1306"/>
      <c r="CU57" s="1306"/>
      <c r="CV57" s="1316"/>
      <c r="CW57" s="1306"/>
      <c r="CX57" s="1306"/>
      <c r="CY57" s="1306"/>
      <c r="CZ57" s="1306"/>
      <c r="DA57" s="1306"/>
      <c r="DB57" s="1306"/>
      <c r="DC57" s="1306"/>
      <c r="DD57" s="408"/>
      <c r="DE57" s="407"/>
    </row>
    <row r="58" spans="1:109" s="403" customFormat="1" ht="13.2" x14ac:dyDescent="0.2">
      <c r="A58" s="388"/>
      <c r="B58" s="407"/>
      <c r="G58" s="1317"/>
      <c r="H58" s="1317"/>
      <c r="I58" s="1326"/>
      <c r="J58" s="1326"/>
      <c r="K58" s="1323"/>
      <c r="L58" s="1323"/>
      <c r="M58" s="1323"/>
      <c r="N58" s="1323"/>
      <c r="AM58" s="388"/>
      <c r="AN58" s="1321"/>
      <c r="AO58" s="1321"/>
      <c r="AP58" s="1321"/>
      <c r="AQ58" s="1321"/>
      <c r="AR58" s="1321"/>
      <c r="AS58" s="1321"/>
      <c r="AT58" s="1321"/>
      <c r="AU58" s="1321"/>
      <c r="AV58" s="1321"/>
      <c r="AW58" s="1321"/>
      <c r="AX58" s="1321"/>
      <c r="AY58" s="1321"/>
      <c r="AZ58" s="1321"/>
      <c r="BA58" s="1321"/>
      <c r="BB58" s="1324"/>
      <c r="BC58" s="1324"/>
      <c r="BD58" s="1324"/>
      <c r="BE58" s="1324"/>
      <c r="BF58" s="1324"/>
      <c r="BG58" s="1324"/>
      <c r="BH58" s="1324"/>
      <c r="BI58" s="1324"/>
      <c r="BJ58" s="1324"/>
      <c r="BK58" s="1324"/>
      <c r="BL58" s="1324"/>
      <c r="BM58" s="1324"/>
      <c r="BN58" s="1324"/>
      <c r="BO58" s="1324"/>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598</v>
      </c>
    </row>
    <row r="64" spans="1:109" ht="13.2" x14ac:dyDescent="0.2">
      <c r="B64" s="395"/>
      <c r="G64" s="402"/>
      <c r="I64" s="415"/>
      <c r="J64" s="415"/>
      <c r="K64" s="415"/>
      <c r="L64" s="415"/>
      <c r="M64" s="415"/>
      <c r="N64" s="416"/>
      <c r="AM64" s="402"/>
      <c r="AN64" s="402" t="s">
        <v>592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07" t="s">
        <v>601</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ht="13.2" x14ac:dyDescent="0.2">
      <c r="B66" s="395"/>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ht="13.2" x14ac:dyDescent="0.2">
      <c r="B67" s="395"/>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ht="13.2" x14ac:dyDescent="0.2">
      <c r="B68" s="395"/>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ht="13.2" x14ac:dyDescent="0.2">
      <c r="B69" s="395"/>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593</v>
      </c>
    </row>
    <row r="72" spans="2:107" ht="13.2" x14ac:dyDescent="0.2">
      <c r="B72" s="395"/>
      <c r="G72" s="1317"/>
      <c r="H72" s="1317"/>
      <c r="I72" s="1317"/>
      <c r="J72" s="1317"/>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551</v>
      </c>
      <c r="BQ72" s="1321"/>
      <c r="BR72" s="1321"/>
      <c r="BS72" s="1321"/>
      <c r="BT72" s="1321"/>
      <c r="BU72" s="1321"/>
      <c r="BV72" s="1321"/>
      <c r="BW72" s="1321"/>
      <c r="BX72" s="1321" t="s">
        <v>552</v>
      </c>
      <c r="BY72" s="1321"/>
      <c r="BZ72" s="1321"/>
      <c r="CA72" s="1321"/>
      <c r="CB72" s="1321"/>
      <c r="CC72" s="1321"/>
      <c r="CD72" s="1321"/>
      <c r="CE72" s="1321"/>
      <c r="CF72" s="1321" t="s">
        <v>553</v>
      </c>
      <c r="CG72" s="1321"/>
      <c r="CH72" s="1321"/>
      <c r="CI72" s="1321"/>
      <c r="CJ72" s="1321"/>
      <c r="CK72" s="1321"/>
      <c r="CL72" s="1321"/>
      <c r="CM72" s="1321"/>
      <c r="CN72" s="1321" t="s">
        <v>554</v>
      </c>
      <c r="CO72" s="1321"/>
      <c r="CP72" s="1321"/>
      <c r="CQ72" s="1321"/>
      <c r="CR72" s="1321"/>
      <c r="CS72" s="1321"/>
      <c r="CT72" s="1321"/>
      <c r="CU72" s="1321"/>
      <c r="CV72" s="1321" t="s">
        <v>555</v>
      </c>
      <c r="CW72" s="1321"/>
      <c r="CX72" s="1321"/>
      <c r="CY72" s="1321"/>
      <c r="CZ72" s="1321"/>
      <c r="DA72" s="1321"/>
      <c r="DB72" s="1321"/>
      <c r="DC72" s="1321"/>
    </row>
    <row r="73" spans="2:107" ht="13.2" x14ac:dyDescent="0.2">
      <c r="B73" s="395"/>
      <c r="G73" s="1322"/>
      <c r="H73" s="1322"/>
      <c r="I73" s="1322"/>
      <c r="J73" s="1322"/>
      <c r="K73" s="1327"/>
      <c r="L73" s="1327"/>
      <c r="M73" s="1327"/>
      <c r="N73" s="1327"/>
      <c r="AM73" s="404"/>
      <c r="AN73" s="1324" t="s">
        <v>594</v>
      </c>
      <c r="AO73" s="1324"/>
      <c r="AP73" s="1324"/>
      <c r="AQ73" s="1324"/>
      <c r="AR73" s="1324"/>
      <c r="AS73" s="1324"/>
      <c r="AT73" s="1324"/>
      <c r="AU73" s="1324"/>
      <c r="AV73" s="1324"/>
      <c r="AW73" s="1324"/>
      <c r="AX73" s="1324"/>
      <c r="AY73" s="1324"/>
      <c r="AZ73" s="1324"/>
      <c r="BA73" s="1324"/>
      <c r="BB73" s="1324" t="s">
        <v>595</v>
      </c>
      <c r="BC73" s="1324"/>
      <c r="BD73" s="1324"/>
      <c r="BE73" s="1324"/>
      <c r="BF73" s="1324"/>
      <c r="BG73" s="1324"/>
      <c r="BH73" s="1324"/>
      <c r="BI73" s="1324"/>
      <c r="BJ73" s="1324"/>
      <c r="BK73" s="1324"/>
      <c r="BL73" s="1324"/>
      <c r="BM73" s="1324"/>
      <c r="BN73" s="1324"/>
      <c r="BO73" s="1324"/>
      <c r="BP73" s="1306">
        <v>1.5</v>
      </c>
      <c r="BQ73" s="1306"/>
      <c r="BR73" s="1306"/>
      <c r="BS73" s="1306"/>
      <c r="BT73" s="1306"/>
      <c r="BU73" s="1306"/>
      <c r="BV73" s="1306"/>
      <c r="BW73" s="1306"/>
      <c r="BX73" s="1306"/>
      <c r="BY73" s="1306"/>
      <c r="BZ73" s="1306"/>
      <c r="CA73" s="1306"/>
      <c r="CB73" s="1306"/>
      <c r="CC73" s="1306"/>
      <c r="CD73" s="1306"/>
      <c r="CE73" s="1306"/>
      <c r="CF73" s="1306"/>
      <c r="CG73" s="1306"/>
      <c r="CH73" s="1306"/>
      <c r="CI73" s="1306"/>
      <c r="CJ73" s="1306"/>
      <c r="CK73" s="1306"/>
      <c r="CL73" s="1306"/>
      <c r="CM73" s="1306"/>
      <c r="CN73" s="1306"/>
      <c r="CO73" s="1306"/>
      <c r="CP73" s="1306"/>
      <c r="CQ73" s="1306"/>
      <c r="CR73" s="1306"/>
      <c r="CS73" s="1306"/>
      <c r="CT73" s="1306"/>
      <c r="CU73" s="1306"/>
      <c r="CV73" s="1306"/>
      <c r="CW73" s="1306"/>
      <c r="CX73" s="1306"/>
      <c r="CY73" s="1306"/>
      <c r="CZ73" s="1306"/>
      <c r="DA73" s="1306"/>
      <c r="DB73" s="1306"/>
      <c r="DC73" s="1306"/>
    </row>
    <row r="74" spans="2:107" ht="13.2" x14ac:dyDescent="0.2">
      <c r="B74" s="395"/>
      <c r="G74" s="1322"/>
      <c r="H74" s="1322"/>
      <c r="I74" s="1322"/>
      <c r="J74" s="1322"/>
      <c r="K74" s="1327"/>
      <c r="L74" s="1327"/>
      <c r="M74" s="1327"/>
      <c r="N74" s="1327"/>
      <c r="AM74" s="404"/>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ht="13.2" x14ac:dyDescent="0.2">
      <c r="B75" s="395"/>
      <c r="G75" s="1322"/>
      <c r="H75" s="1322"/>
      <c r="I75" s="1317"/>
      <c r="J75" s="1317"/>
      <c r="K75" s="1323"/>
      <c r="L75" s="1323"/>
      <c r="M75" s="1323"/>
      <c r="N75" s="1323"/>
      <c r="AM75" s="404"/>
      <c r="AN75" s="1324"/>
      <c r="AO75" s="1324"/>
      <c r="AP75" s="1324"/>
      <c r="AQ75" s="1324"/>
      <c r="AR75" s="1324"/>
      <c r="AS75" s="1324"/>
      <c r="AT75" s="1324"/>
      <c r="AU75" s="1324"/>
      <c r="AV75" s="1324"/>
      <c r="AW75" s="1324"/>
      <c r="AX75" s="1324"/>
      <c r="AY75" s="1324"/>
      <c r="AZ75" s="1324"/>
      <c r="BA75" s="1324"/>
      <c r="BB75" s="1324" t="s">
        <v>599</v>
      </c>
      <c r="BC75" s="1324"/>
      <c r="BD75" s="1324"/>
      <c r="BE75" s="1324"/>
      <c r="BF75" s="1324"/>
      <c r="BG75" s="1324"/>
      <c r="BH75" s="1324"/>
      <c r="BI75" s="1324"/>
      <c r="BJ75" s="1324"/>
      <c r="BK75" s="1324"/>
      <c r="BL75" s="1324"/>
      <c r="BM75" s="1324"/>
      <c r="BN75" s="1324"/>
      <c r="BO75" s="1324"/>
      <c r="BP75" s="1306">
        <v>-0.6</v>
      </c>
      <c r="BQ75" s="1306"/>
      <c r="BR75" s="1306"/>
      <c r="BS75" s="1306"/>
      <c r="BT75" s="1306"/>
      <c r="BU75" s="1306"/>
      <c r="BV75" s="1306"/>
      <c r="BW75" s="1306"/>
      <c r="BX75" s="1306">
        <v>-0.7</v>
      </c>
      <c r="BY75" s="1306"/>
      <c r="BZ75" s="1306"/>
      <c r="CA75" s="1306"/>
      <c r="CB75" s="1306"/>
      <c r="CC75" s="1306"/>
      <c r="CD75" s="1306"/>
      <c r="CE75" s="1306"/>
      <c r="CF75" s="1306">
        <v>-0.1</v>
      </c>
      <c r="CG75" s="1306"/>
      <c r="CH75" s="1306"/>
      <c r="CI75" s="1306"/>
      <c r="CJ75" s="1306"/>
      <c r="CK75" s="1306"/>
      <c r="CL75" s="1306"/>
      <c r="CM75" s="1306"/>
      <c r="CN75" s="1306">
        <v>0.3</v>
      </c>
      <c r="CO75" s="1306"/>
      <c r="CP75" s="1306"/>
      <c r="CQ75" s="1306"/>
      <c r="CR75" s="1306"/>
      <c r="CS75" s="1306"/>
      <c r="CT75" s="1306"/>
      <c r="CU75" s="1306"/>
      <c r="CV75" s="1306">
        <v>0.6</v>
      </c>
      <c r="CW75" s="1306"/>
      <c r="CX75" s="1306"/>
      <c r="CY75" s="1306"/>
      <c r="CZ75" s="1306"/>
      <c r="DA75" s="1306"/>
      <c r="DB75" s="1306"/>
      <c r="DC75" s="1306"/>
    </row>
    <row r="76" spans="2:107" ht="13.2" x14ac:dyDescent="0.2">
      <c r="B76" s="395"/>
      <c r="G76" s="1322"/>
      <c r="H76" s="1322"/>
      <c r="I76" s="1317"/>
      <c r="J76" s="1317"/>
      <c r="K76" s="1323"/>
      <c r="L76" s="1323"/>
      <c r="M76" s="1323"/>
      <c r="N76" s="1323"/>
      <c r="AM76" s="404"/>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ht="13.2" x14ac:dyDescent="0.2">
      <c r="B77" s="395"/>
      <c r="G77" s="1317"/>
      <c r="H77" s="1317"/>
      <c r="I77" s="1317"/>
      <c r="J77" s="1317"/>
      <c r="K77" s="1327"/>
      <c r="L77" s="1327"/>
      <c r="M77" s="1327"/>
      <c r="N77" s="1327"/>
      <c r="AN77" s="1321" t="s">
        <v>597</v>
      </c>
      <c r="AO77" s="1321"/>
      <c r="AP77" s="1321"/>
      <c r="AQ77" s="1321"/>
      <c r="AR77" s="1321"/>
      <c r="AS77" s="1321"/>
      <c r="AT77" s="1321"/>
      <c r="AU77" s="1321"/>
      <c r="AV77" s="1321"/>
      <c r="AW77" s="1321"/>
      <c r="AX77" s="1321"/>
      <c r="AY77" s="1321"/>
      <c r="AZ77" s="1321"/>
      <c r="BA77" s="1321"/>
      <c r="BB77" s="1324" t="s">
        <v>595</v>
      </c>
      <c r="BC77" s="1324"/>
      <c r="BD77" s="1324"/>
      <c r="BE77" s="1324"/>
      <c r="BF77" s="1324"/>
      <c r="BG77" s="1324"/>
      <c r="BH77" s="1324"/>
      <c r="BI77" s="1324"/>
      <c r="BJ77" s="1324"/>
      <c r="BK77" s="1324"/>
      <c r="BL77" s="1324"/>
      <c r="BM77" s="1324"/>
      <c r="BN77" s="1324"/>
      <c r="BO77" s="1324"/>
      <c r="BP77" s="1306">
        <v>61.4</v>
      </c>
      <c r="BQ77" s="1306"/>
      <c r="BR77" s="1306"/>
      <c r="BS77" s="1306"/>
      <c r="BT77" s="1306"/>
      <c r="BU77" s="1306"/>
      <c r="BV77" s="1306"/>
      <c r="BW77" s="1306"/>
      <c r="BX77" s="1306">
        <v>25.4</v>
      </c>
      <c r="BY77" s="1306"/>
      <c r="BZ77" s="1306"/>
      <c r="CA77" s="1306"/>
      <c r="CB77" s="1306"/>
      <c r="CC77" s="1306"/>
      <c r="CD77" s="1306"/>
      <c r="CE77" s="1306"/>
      <c r="CF77" s="1306">
        <v>16.600000000000001</v>
      </c>
      <c r="CG77" s="1306"/>
      <c r="CH77" s="1306"/>
      <c r="CI77" s="1306"/>
      <c r="CJ77" s="1306"/>
      <c r="CK77" s="1306"/>
      <c r="CL77" s="1306"/>
      <c r="CM77" s="1306"/>
      <c r="CN77" s="1306">
        <v>17.399999999999999</v>
      </c>
      <c r="CO77" s="1306"/>
      <c r="CP77" s="1306"/>
      <c r="CQ77" s="1306"/>
      <c r="CR77" s="1306"/>
      <c r="CS77" s="1306"/>
      <c r="CT77" s="1306"/>
      <c r="CU77" s="1306"/>
      <c r="CV77" s="1306">
        <v>12.1</v>
      </c>
      <c r="CW77" s="1306"/>
      <c r="CX77" s="1306"/>
      <c r="CY77" s="1306"/>
      <c r="CZ77" s="1306"/>
      <c r="DA77" s="1306"/>
      <c r="DB77" s="1306"/>
      <c r="DC77" s="1306"/>
    </row>
    <row r="78" spans="2:107" ht="13.2" x14ac:dyDescent="0.2">
      <c r="B78" s="395"/>
      <c r="G78" s="1317"/>
      <c r="H78" s="1317"/>
      <c r="I78" s="1317"/>
      <c r="J78" s="1317"/>
      <c r="K78" s="1327"/>
      <c r="L78" s="1327"/>
      <c r="M78" s="1327"/>
      <c r="N78" s="1327"/>
      <c r="AN78" s="1321"/>
      <c r="AO78" s="1321"/>
      <c r="AP78" s="1321"/>
      <c r="AQ78" s="1321"/>
      <c r="AR78" s="1321"/>
      <c r="AS78" s="1321"/>
      <c r="AT78" s="1321"/>
      <c r="AU78" s="1321"/>
      <c r="AV78" s="1321"/>
      <c r="AW78" s="1321"/>
      <c r="AX78" s="1321"/>
      <c r="AY78" s="1321"/>
      <c r="AZ78" s="1321"/>
      <c r="BA78" s="1321"/>
      <c r="BB78" s="1324"/>
      <c r="BC78" s="1324"/>
      <c r="BD78" s="1324"/>
      <c r="BE78" s="1324"/>
      <c r="BF78" s="1324"/>
      <c r="BG78" s="1324"/>
      <c r="BH78" s="1324"/>
      <c r="BI78" s="1324"/>
      <c r="BJ78" s="1324"/>
      <c r="BK78" s="1324"/>
      <c r="BL78" s="1324"/>
      <c r="BM78" s="1324"/>
      <c r="BN78" s="1324"/>
      <c r="BO78" s="1324"/>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ht="13.2" x14ac:dyDescent="0.2">
      <c r="B79" s="395"/>
      <c r="G79" s="1317"/>
      <c r="H79" s="1317"/>
      <c r="I79" s="1326"/>
      <c r="J79" s="1326"/>
      <c r="K79" s="1328"/>
      <c r="L79" s="1328"/>
      <c r="M79" s="1328"/>
      <c r="N79" s="1328"/>
      <c r="AN79" s="1321"/>
      <c r="AO79" s="1321"/>
      <c r="AP79" s="1321"/>
      <c r="AQ79" s="1321"/>
      <c r="AR79" s="1321"/>
      <c r="AS79" s="1321"/>
      <c r="AT79" s="1321"/>
      <c r="AU79" s="1321"/>
      <c r="AV79" s="1321"/>
      <c r="AW79" s="1321"/>
      <c r="AX79" s="1321"/>
      <c r="AY79" s="1321"/>
      <c r="AZ79" s="1321"/>
      <c r="BA79" s="1321"/>
      <c r="BB79" s="1324" t="s">
        <v>599</v>
      </c>
      <c r="BC79" s="1324"/>
      <c r="BD79" s="1324"/>
      <c r="BE79" s="1324"/>
      <c r="BF79" s="1324"/>
      <c r="BG79" s="1324"/>
      <c r="BH79" s="1324"/>
      <c r="BI79" s="1324"/>
      <c r="BJ79" s="1324"/>
      <c r="BK79" s="1324"/>
      <c r="BL79" s="1324"/>
      <c r="BM79" s="1324"/>
      <c r="BN79" s="1324"/>
      <c r="BO79" s="1324"/>
      <c r="BP79" s="1306">
        <v>5.0999999999999996</v>
      </c>
      <c r="BQ79" s="1306"/>
      <c r="BR79" s="1306"/>
      <c r="BS79" s="1306"/>
      <c r="BT79" s="1306"/>
      <c r="BU79" s="1306"/>
      <c r="BV79" s="1306"/>
      <c r="BW79" s="1306"/>
      <c r="BX79" s="1306">
        <v>4.8</v>
      </c>
      <c r="BY79" s="1306"/>
      <c r="BZ79" s="1306"/>
      <c r="CA79" s="1306"/>
      <c r="CB79" s="1306"/>
      <c r="CC79" s="1306"/>
      <c r="CD79" s="1306"/>
      <c r="CE79" s="1306"/>
      <c r="CF79" s="1306">
        <v>3.6</v>
      </c>
      <c r="CG79" s="1306"/>
      <c r="CH79" s="1306"/>
      <c r="CI79" s="1306"/>
      <c r="CJ79" s="1306"/>
      <c r="CK79" s="1306"/>
      <c r="CL79" s="1306"/>
      <c r="CM79" s="1306"/>
      <c r="CN79" s="1306">
        <v>3.6</v>
      </c>
      <c r="CO79" s="1306"/>
      <c r="CP79" s="1306"/>
      <c r="CQ79" s="1306"/>
      <c r="CR79" s="1306"/>
      <c r="CS79" s="1306"/>
      <c r="CT79" s="1306"/>
      <c r="CU79" s="1306"/>
      <c r="CV79" s="1306">
        <v>3.5</v>
      </c>
      <c r="CW79" s="1306"/>
      <c r="CX79" s="1306"/>
      <c r="CY79" s="1306"/>
      <c r="CZ79" s="1306"/>
      <c r="DA79" s="1306"/>
      <c r="DB79" s="1306"/>
      <c r="DC79" s="1306"/>
    </row>
    <row r="80" spans="2:107" ht="13.2" x14ac:dyDescent="0.2">
      <c r="B80" s="395"/>
      <c r="G80" s="1317"/>
      <c r="H80" s="1317"/>
      <c r="I80" s="1326"/>
      <c r="J80" s="1326"/>
      <c r="K80" s="1328"/>
      <c r="L80" s="1328"/>
      <c r="M80" s="1328"/>
      <c r="N80" s="1328"/>
      <c r="AN80" s="1321"/>
      <c r="AO80" s="1321"/>
      <c r="AP80" s="1321"/>
      <c r="AQ80" s="1321"/>
      <c r="AR80" s="1321"/>
      <c r="AS80" s="1321"/>
      <c r="AT80" s="1321"/>
      <c r="AU80" s="1321"/>
      <c r="AV80" s="1321"/>
      <c r="AW80" s="1321"/>
      <c r="AX80" s="1321"/>
      <c r="AY80" s="1321"/>
      <c r="AZ80" s="1321"/>
      <c r="BA80" s="1321"/>
      <c r="BB80" s="1324"/>
      <c r="BC80" s="1324"/>
      <c r="BD80" s="1324"/>
      <c r="BE80" s="1324"/>
      <c r="BF80" s="1324"/>
      <c r="BG80" s="1324"/>
      <c r="BH80" s="1324"/>
      <c r="BI80" s="1324"/>
      <c r="BJ80" s="1324"/>
      <c r="BK80" s="1324"/>
      <c r="BL80" s="1324"/>
      <c r="BM80" s="1324"/>
      <c r="BN80" s="1324"/>
      <c r="BO80" s="1324"/>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pans="108:109" ht="13.5" hidden="1" customHeight="1" x14ac:dyDescent="0.2">
      <c r="DD97" s="388"/>
      <c r="DE97" s="388"/>
    </row>
    <row r="98" spans="108:109" ht="13.5" hidden="1" customHeight="1" x14ac:dyDescent="0.2">
      <c r="DD98" s="388"/>
      <c r="DE98" s="388"/>
    </row>
    <row r="99" spans="108:109" ht="13.5" hidden="1" customHeight="1" x14ac:dyDescent="0.2">
      <c r="DD99" s="388"/>
      <c r="DE99" s="388"/>
    </row>
    <row r="100" spans="108:109" ht="13.5" hidden="1" customHeight="1" x14ac:dyDescent="0.2">
      <c r="DD100" s="388"/>
      <c r="DE100" s="388"/>
    </row>
    <row r="101" spans="108:109" ht="13.5" hidden="1" customHeight="1" x14ac:dyDescent="0.2">
      <c r="DD101" s="388"/>
      <c r="DE101" s="388"/>
    </row>
    <row r="102" spans="108:109" ht="13.5" hidden="1" customHeight="1" x14ac:dyDescent="0.2">
      <c r="DD102" s="388"/>
      <c r="DE102" s="388"/>
    </row>
    <row r="103" spans="108:109" ht="13.5" hidden="1" customHeight="1" x14ac:dyDescent="0.2">
      <c r="DD103" s="388"/>
      <c r="DE103" s="388"/>
    </row>
    <row r="104" spans="108:109" ht="13.5" hidden="1" customHeight="1" x14ac:dyDescent="0.2">
      <c r="DD104" s="388"/>
      <c r="DE104" s="388"/>
    </row>
    <row r="105" spans="108:109" ht="13.5" hidden="1" customHeight="1" x14ac:dyDescent="0.2">
      <c r="DD105" s="388"/>
      <c r="DE105" s="388"/>
    </row>
    <row r="106" spans="108:109" ht="13.5" hidden="1" customHeight="1" x14ac:dyDescent="0.2">
      <c r="DD106" s="388"/>
      <c r="DE106" s="388"/>
    </row>
    <row r="107" spans="108:109" ht="13.5" hidden="1" customHeight="1" x14ac:dyDescent="0.2">
      <c r="DD107" s="388"/>
      <c r="DE107" s="388"/>
    </row>
    <row r="108" spans="108:109" ht="13.5" hidden="1" customHeight="1" x14ac:dyDescent="0.2">
      <c r="DD108" s="388"/>
      <c r="DE108" s="388"/>
    </row>
    <row r="109" spans="108:109" ht="13.5" hidden="1" customHeight="1" x14ac:dyDescent="0.2">
      <c r="DD109" s="388"/>
      <c r="DE109" s="388"/>
    </row>
    <row r="110" spans="108:109" ht="13.5" hidden="1" customHeight="1" x14ac:dyDescent="0.2">
      <c r="DD110" s="388"/>
      <c r="DE110" s="388"/>
    </row>
    <row r="111" spans="108:109" ht="13.5" hidden="1" customHeight="1" x14ac:dyDescent="0.2">
      <c r="DD111" s="388"/>
      <c r="DE111" s="388"/>
    </row>
    <row r="112" spans="108:109" ht="13.5" hidden="1" customHeight="1" x14ac:dyDescent="0.2">
      <c r="DD112" s="388"/>
      <c r="DE112" s="388"/>
    </row>
    <row r="113" spans="108:109" ht="13.5" hidden="1" customHeight="1" x14ac:dyDescent="0.2">
      <c r="DD113" s="388"/>
      <c r="DE113" s="388"/>
    </row>
    <row r="114" spans="108:109" ht="13.5" hidden="1" customHeight="1" x14ac:dyDescent="0.2">
      <c r="DD114" s="388"/>
      <c r="DE114" s="388"/>
    </row>
    <row r="115" spans="108:109" ht="13.5" hidden="1" customHeight="1" x14ac:dyDescent="0.2">
      <c r="DD115" s="388"/>
      <c r="DE115" s="388"/>
    </row>
    <row r="116" spans="108:109" ht="13.5" hidden="1" customHeight="1" x14ac:dyDescent="0.2">
      <c r="DD116" s="388"/>
      <c r="DE116" s="388"/>
    </row>
    <row r="117" spans="108:109" ht="13.5" hidden="1" customHeight="1" x14ac:dyDescent="0.2">
      <c r="DD117" s="388"/>
      <c r="DE117" s="388"/>
    </row>
    <row r="118" spans="108:109" ht="13.5" hidden="1" customHeight="1" x14ac:dyDescent="0.2">
      <c r="DD118" s="388"/>
      <c r="DE118" s="388"/>
    </row>
    <row r="119" spans="108:109" ht="13.5" hidden="1" customHeight="1" x14ac:dyDescent="0.2">
      <c r="DD119" s="388"/>
      <c r="DE119" s="388"/>
    </row>
    <row r="120" spans="108:109" ht="13.5" hidden="1" customHeight="1" x14ac:dyDescent="0.2">
      <c r="DD120" s="388"/>
      <c r="DE120" s="388"/>
    </row>
    <row r="121" spans="108:109" ht="13.5" hidden="1" customHeight="1" x14ac:dyDescent="0.2">
      <c r="DD121" s="388"/>
      <c r="DE121" s="388"/>
    </row>
    <row r="122" spans="108:109" ht="13.5" hidden="1" customHeight="1" x14ac:dyDescent="0.2">
      <c r="DD122" s="388"/>
      <c r="DE122" s="388"/>
    </row>
    <row r="123" spans="108:109" ht="13.5" hidden="1" customHeight="1" x14ac:dyDescent="0.2">
      <c r="DD123" s="388"/>
      <c r="DE123" s="388"/>
    </row>
    <row r="124" spans="108:109" ht="13.5" hidden="1" customHeight="1" x14ac:dyDescent="0.2">
      <c r="DD124" s="388"/>
      <c r="DE124" s="388"/>
    </row>
    <row r="125" spans="108:109" ht="13.5" hidden="1" customHeight="1" x14ac:dyDescent="0.2">
      <c r="DD125" s="388"/>
      <c r="DE125" s="388"/>
    </row>
    <row r="126" spans="108:109" ht="13.5" hidden="1" customHeight="1" x14ac:dyDescent="0.2">
      <c r="DD126" s="388"/>
      <c r="DE126" s="388"/>
    </row>
    <row r="127" spans="108:109" ht="13.5" hidden="1" customHeight="1" x14ac:dyDescent="0.2">
      <c r="DD127" s="388"/>
      <c r="DE127" s="388"/>
    </row>
    <row r="128" spans="108:109" ht="13.5" hidden="1" customHeight="1" x14ac:dyDescent="0.2">
      <c r="DD128" s="388"/>
      <c r="DE128" s="388"/>
    </row>
    <row r="129" spans="108:109" ht="13.5" hidden="1" customHeight="1" x14ac:dyDescent="0.2">
      <c r="DD129" s="388"/>
      <c r="DE129" s="388"/>
    </row>
    <row r="130" spans="108:109" ht="13.5" hidden="1" customHeight="1" x14ac:dyDescent="0.2">
      <c r="DD130" s="388"/>
      <c r="DE130" s="388"/>
    </row>
    <row r="131" spans="108:109" ht="13.5" hidden="1" customHeight="1" x14ac:dyDescent="0.2">
      <c r="DD131" s="388"/>
      <c r="DE131" s="388"/>
    </row>
    <row r="132" spans="108:109" ht="13.5" hidden="1" customHeight="1" x14ac:dyDescent="0.2">
      <c r="DD132" s="388"/>
      <c r="DE132" s="388"/>
    </row>
    <row r="133" spans="108:109" ht="13.5" hidden="1" customHeight="1" x14ac:dyDescent="0.2">
      <c r="DD133" s="388"/>
      <c r="DE133" s="388"/>
    </row>
    <row r="134" spans="108:109" ht="13.5" hidden="1" customHeight="1" x14ac:dyDescent="0.2">
      <c r="DD134" s="388"/>
      <c r="DE134" s="388"/>
    </row>
    <row r="135" spans="108:109" ht="13.5" hidden="1" customHeight="1" x14ac:dyDescent="0.2">
      <c r="DD135" s="388"/>
      <c r="DE135" s="388"/>
    </row>
    <row r="136" spans="108:109" ht="13.5" hidden="1" customHeight="1" x14ac:dyDescent="0.2">
      <c r="DD136" s="388"/>
      <c r="DE136" s="388"/>
    </row>
    <row r="137" spans="108:109" ht="13.5" hidden="1" customHeight="1" x14ac:dyDescent="0.2">
      <c r="DD137" s="388"/>
      <c r="DE137" s="388"/>
    </row>
    <row r="138" spans="108:109" ht="13.5" hidden="1" customHeight="1" x14ac:dyDescent="0.2">
      <c r="DD138" s="388"/>
      <c r="DE138" s="388"/>
    </row>
    <row r="139" spans="108:109" ht="13.5" hidden="1" customHeight="1" x14ac:dyDescent="0.2">
      <c r="DD139" s="388"/>
      <c r="DE139" s="388"/>
    </row>
    <row r="140" spans="108:109" ht="13.5" hidden="1" customHeight="1" x14ac:dyDescent="0.2">
      <c r="DD140" s="388"/>
      <c r="DE140" s="388"/>
    </row>
    <row r="141" spans="108:109" ht="13.5" hidden="1" customHeight="1" x14ac:dyDescent="0.2">
      <c r="DD141" s="388"/>
      <c r="DE141" s="388"/>
    </row>
    <row r="142" spans="108:109" ht="13.5" hidden="1" customHeight="1" x14ac:dyDescent="0.2">
      <c r="DD142" s="388"/>
      <c r="DE142" s="388"/>
    </row>
    <row r="143" spans="108:109" ht="13.5" hidden="1" customHeight="1" x14ac:dyDescent="0.2">
      <c r="DD143" s="388"/>
      <c r="DE143" s="388"/>
    </row>
    <row r="144" spans="108:109" ht="13.5" hidden="1" customHeight="1" x14ac:dyDescent="0.2">
      <c r="DD144" s="388"/>
      <c r="DE144" s="388"/>
    </row>
    <row r="145" spans="108:109" ht="13.5" hidden="1" customHeight="1" x14ac:dyDescent="0.2">
      <c r="DD145" s="388"/>
      <c r="DE145" s="388"/>
    </row>
    <row r="146" spans="108:109" ht="13.5" hidden="1" customHeight="1" x14ac:dyDescent="0.2">
      <c r="DD146" s="388"/>
      <c r="DE146" s="388"/>
    </row>
    <row r="147" spans="108:109" ht="13.5" hidden="1" customHeight="1" x14ac:dyDescent="0.2">
      <c r="DD147" s="388"/>
      <c r="DE147" s="388"/>
    </row>
    <row r="148" spans="108:109" ht="13.5" hidden="1" customHeight="1" x14ac:dyDescent="0.2">
      <c r="DD148" s="388"/>
      <c r="DE148" s="388"/>
    </row>
    <row r="149" spans="108:109" ht="13.5" hidden="1" customHeight="1" x14ac:dyDescent="0.2">
      <c r="DD149" s="388"/>
      <c r="DE149" s="388"/>
    </row>
    <row r="150" spans="108:109" ht="13.5" hidden="1" customHeight="1" x14ac:dyDescent="0.2">
      <c r="DD150" s="388"/>
      <c r="DE150" s="388"/>
    </row>
    <row r="151" spans="108:109" ht="13.5" hidden="1" customHeight="1" x14ac:dyDescent="0.2">
      <c r="DD151" s="388"/>
      <c r="DE151" s="388"/>
    </row>
    <row r="152" spans="108:109" ht="13.5" hidden="1" customHeight="1" x14ac:dyDescent="0.2">
      <c r="DD152" s="388"/>
      <c r="DE152" s="388"/>
    </row>
    <row r="153" spans="108:109" ht="13.5" hidden="1" customHeight="1" x14ac:dyDescent="0.2">
      <c r="DD153" s="388"/>
      <c r="DE153" s="388"/>
    </row>
    <row r="154" spans="108:109" ht="13.5" hidden="1" customHeight="1" x14ac:dyDescent="0.2">
      <c r="DD154" s="388"/>
      <c r="DE154" s="388"/>
    </row>
    <row r="155" spans="108:109" ht="13.5" hidden="1" customHeight="1" x14ac:dyDescent="0.2">
      <c r="DD155" s="388"/>
      <c r="DE155" s="388"/>
    </row>
    <row r="156" spans="108:109" ht="13.5" hidden="1" customHeight="1" x14ac:dyDescent="0.2">
      <c r="DD156" s="388"/>
      <c r="DE156" s="388"/>
    </row>
    <row r="157" spans="108:109" ht="13.5" hidden="1" customHeight="1" x14ac:dyDescent="0.2">
      <c r="DD157" s="388"/>
      <c r="DE157" s="388"/>
    </row>
    <row r="158" spans="108:109" ht="13.5" hidden="1" customHeight="1" x14ac:dyDescent="0.2">
      <c r="DD158" s="388"/>
      <c r="DE158" s="388"/>
    </row>
    <row r="159" spans="108:109" ht="13.5" hidden="1" customHeight="1" x14ac:dyDescent="0.2">
      <c r="DD159" s="388"/>
      <c r="DE159" s="388"/>
    </row>
    <row r="160" spans="108:109" ht="13.5" hidden="1" customHeight="1" x14ac:dyDescent="0.2">
      <c r="DD160" s="388"/>
      <c r="DE160" s="388"/>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C1azHu5d3zYPLXwZ4OmIbvkagUUjfbKFzyDQrOAFcxNuiRZvcCYlbwux6IBqWZ3rHOkesEJDFHw7dQSRYBAkzA==" saltValue="LzPY7Li/EQdo6prGxgwJl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UKz5a566fARSzpq4ByGKNxLqG1MkAunYvtfD2l9jsuCJbHFBMW+moh9gc/AmPB3YURFJqUJHqsFdXXMqB/0apg==" saltValue="bai353H+hn2/jQLutC0HK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HBylUWlyZ3v4eWIpzEOUVXp2WkV7IXS2S5/YIfsyi/b6tdREdva3X9yMRVc5/D/TrIxCj7a5UYUYeeeVGzhMLA==" saltValue="hz4aSCQ5Lsuj/6XXrgppB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548</v>
      </c>
      <c r="G2" s="156"/>
      <c r="H2" s="157"/>
    </row>
    <row r="3" spans="1:8" x14ac:dyDescent="0.2">
      <c r="A3" s="153" t="s">
        <v>541</v>
      </c>
      <c r="B3" s="158"/>
      <c r="C3" s="159"/>
      <c r="D3" s="160">
        <v>43146</v>
      </c>
      <c r="E3" s="161"/>
      <c r="F3" s="162">
        <v>37711</v>
      </c>
      <c r="G3" s="163"/>
      <c r="H3" s="164"/>
    </row>
    <row r="4" spans="1:8" x14ac:dyDescent="0.2">
      <c r="A4" s="165"/>
      <c r="B4" s="166"/>
      <c r="C4" s="167"/>
      <c r="D4" s="168">
        <v>19426</v>
      </c>
      <c r="E4" s="169"/>
      <c r="F4" s="170">
        <v>18037</v>
      </c>
      <c r="G4" s="171"/>
      <c r="H4" s="172"/>
    </row>
    <row r="5" spans="1:8" x14ac:dyDescent="0.2">
      <c r="A5" s="153" t="s">
        <v>543</v>
      </c>
      <c r="B5" s="158"/>
      <c r="C5" s="159"/>
      <c r="D5" s="160">
        <v>33317</v>
      </c>
      <c r="E5" s="161"/>
      <c r="F5" s="162">
        <v>39951</v>
      </c>
      <c r="G5" s="163"/>
      <c r="H5" s="164"/>
    </row>
    <row r="6" spans="1:8" x14ac:dyDescent="0.2">
      <c r="A6" s="165"/>
      <c r="B6" s="166"/>
      <c r="C6" s="167"/>
      <c r="D6" s="168">
        <v>10474</v>
      </c>
      <c r="E6" s="169"/>
      <c r="F6" s="170">
        <v>22555</v>
      </c>
      <c r="G6" s="171"/>
      <c r="H6" s="172"/>
    </row>
    <row r="7" spans="1:8" x14ac:dyDescent="0.2">
      <c r="A7" s="153" t="s">
        <v>544</v>
      </c>
      <c r="B7" s="158"/>
      <c r="C7" s="159"/>
      <c r="D7" s="160">
        <v>42721</v>
      </c>
      <c r="E7" s="161"/>
      <c r="F7" s="162">
        <v>39893</v>
      </c>
      <c r="G7" s="163"/>
      <c r="H7" s="164"/>
    </row>
    <row r="8" spans="1:8" x14ac:dyDescent="0.2">
      <c r="A8" s="165"/>
      <c r="B8" s="166"/>
      <c r="C8" s="167"/>
      <c r="D8" s="168">
        <v>19064</v>
      </c>
      <c r="E8" s="169"/>
      <c r="F8" s="170">
        <v>26170</v>
      </c>
      <c r="G8" s="171"/>
      <c r="H8" s="172"/>
    </row>
    <row r="9" spans="1:8" x14ac:dyDescent="0.2">
      <c r="A9" s="153" t="s">
        <v>545</v>
      </c>
      <c r="B9" s="158"/>
      <c r="C9" s="159"/>
      <c r="D9" s="160">
        <v>38904</v>
      </c>
      <c r="E9" s="161"/>
      <c r="F9" s="162">
        <v>41080</v>
      </c>
      <c r="G9" s="163"/>
      <c r="H9" s="164"/>
    </row>
    <row r="10" spans="1:8" x14ac:dyDescent="0.2">
      <c r="A10" s="165"/>
      <c r="B10" s="166"/>
      <c r="C10" s="167"/>
      <c r="D10" s="168">
        <v>32420</v>
      </c>
      <c r="E10" s="169"/>
      <c r="F10" s="170">
        <v>27265</v>
      </c>
      <c r="G10" s="171"/>
      <c r="H10" s="172"/>
    </row>
    <row r="11" spans="1:8" x14ac:dyDescent="0.2">
      <c r="A11" s="153" t="s">
        <v>546</v>
      </c>
      <c r="B11" s="158"/>
      <c r="C11" s="159"/>
      <c r="D11" s="160">
        <v>26532</v>
      </c>
      <c r="E11" s="161"/>
      <c r="F11" s="162">
        <v>33173</v>
      </c>
      <c r="G11" s="163"/>
      <c r="H11" s="164"/>
    </row>
    <row r="12" spans="1:8" x14ac:dyDescent="0.2">
      <c r="A12" s="165"/>
      <c r="B12" s="166"/>
      <c r="C12" s="173"/>
      <c r="D12" s="168">
        <v>18821</v>
      </c>
      <c r="E12" s="169"/>
      <c r="F12" s="170">
        <v>20353</v>
      </c>
      <c r="G12" s="171"/>
      <c r="H12" s="172"/>
    </row>
    <row r="13" spans="1:8" x14ac:dyDescent="0.2">
      <c r="A13" s="153"/>
      <c r="B13" s="158"/>
      <c r="C13" s="174"/>
      <c r="D13" s="175">
        <v>36924</v>
      </c>
      <c r="E13" s="176"/>
      <c r="F13" s="177">
        <v>38362</v>
      </c>
      <c r="G13" s="178"/>
      <c r="H13" s="164"/>
    </row>
    <row r="14" spans="1:8" x14ac:dyDescent="0.2">
      <c r="A14" s="165"/>
      <c r="B14" s="166"/>
      <c r="C14" s="167"/>
      <c r="D14" s="168">
        <v>20041</v>
      </c>
      <c r="E14" s="169"/>
      <c r="F14" s="170">
        <v>22876</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6.23</v>
      </c>
      <c r="C19" s="179">
        <f>ROUND(VALUE(SUBSTITUTE(実質収支比率等に係る経年分析!G$48,"▲","-")),2)</f>
        <v>5.43</v>
      </c>
      <c r="D19" s="179">
        <f>ROUND(VALUE(SUBSTITUTE(実質収支比率等に係る経年分析!H$48,"▲","-")),2)</f>
        <v>6.55</v>
      </c>
      <c r="E19" s="179">
        <f>ROUND(VALUE(SUBSTITUTE(実質収支比率等に係る経年分析!I$48,"▲","-")),2)</f>
        <v>4.3099999999999996</v>
      </c>
      <c r="F19" s="179">
        <f>ROUND(VALUE(SUBSTITUTE(実質収支比率等に係る経年分析!J$48,"▲","-")),2)</f>
        <v>4.6100000000000003</v>
      </c>
    </row>
    <row r="20" spans="1:11" x14ac:dyDescent="0.2">
      <c r="A20" s="179" t="s">
        <v>55</v>
      </c>
      <c r="B20" s="179">
        <f>ROUND(VALUE(SUBSTITUTE(実質収支比率等に係る経年分析!F$47,"▲","-")),2)</f>
        <v>9.89</v>
      </c>
      <c r="C20" s="179">
        <f>ROUND(VALUE(SUBSTITUTE(実質収支比率等に係る経年分析!G$47,"▲","-")),2)</f>
        <v>13.28</v>
      </c>
      <c r="D20" s="179">
        <f>ROUND(VALUE(SUBSTITUTE(実質収支比率等に係る経年分析!H$47,"▲","-")),2)</f>
        <v>14.86</v>
      </c>
      <c r="E20" s="179">
        <f>ROUND(VALUE(SUBSTITUTE(実質収支比率等に係る経年分析!I$47,"▲","-")),2)</f>
        <v>16.34</v>
      </c>
      <c r="F20" s="179">
        <f>ROUND(VALUE(SUBSTITUTE(実質収支比率等に係る経年分析!J$47,"▲","-")),2)</f>
        <v>15.8</v>
      </c>
    </row>
    <row r="21" spans="1:11" x14ac:dyDescent="0.2">
      <c r="A21" s="179" t="s">
        <v>56</v>
      </c>
      <c r="B21" s="179">
        <f>IF(ISNUMBER(VALUE(SUBSTITUTE(実質収支比率等に係る経年分析!F$49,"▲","-"))),ROUND(VALUE(SUBSTITUTE(実質収支比率等に係る経年分析!F$49,"▲","-")),2),NA())</f>
        <v>1.35</v>
      </c>
      <c r="C21" s="179">
        <f>IF(ISNUMBER(VALUE(SUBSTITUTE(実質収支比率等に係る経年分析!G$49,"▲","-"))),ROUND(VALUE(SUBSTITUTE(実質収支比率等に係る経年分析!G$49,"▲","-")),2),NA())</f>
        <v>3.09</v>
      </c>
      <c r="D21" s="179">
        <f>IF(ISNUMBER(VALUE(SUBSTITUTE(実質収支比率等に係る経年分析!H$49,"▲","-"))),ROUND(VALUE(SUBSTITUTE(実質収支比率等に係る経年分析!H$49,"▲","-")),2),NA())</f>
        <v>2.93</v>
      </c>
      <c r="E21" s="179">
        <f>IF(ISNUMBER(VALUE(SUBSTITUTE(実質収支比率等に係る経年分析!I$49,"▲","-"))),ROUND(VALUE(SUBSTITUTE(実質収支比率等に係る経年分析!I$49,"▲","-")),2),NA())</f>
        <v>-0.94</v>
      </c>
      <c r="F21" s="179">
        <f>IF(ISNUMBER(VALUE(SUBSTITUTE(実質収支比率等に係る経年分析!J$49,"▲","-"))),ROUND(VALUE(SUBSTITUTE(実質収支比率等に係る経年分析!J$49,"▲","-")),2),NA())</f>
        <v>-0.06</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str">
        <f>IF(連結実質赤字比率に係る赤字・黒字の構成分析!C$40="",NA(),連結実質赤字比率に係る赤字・黒字の構成分析!C$40)</f>
        <v>公共用地先行取得事業特別会計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大船駅東口市街地再開発事業特別会計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2">
      <c r="A32" s="180" t="str">
        <f>IF(連結実質赤字比率に係る赤字・黒字の構成分析!C$38="",NA(),連結実質赤字比率に係る赤字・黒字の構成分析!C$38)</f>
        <v>後期高齢者医療事業特別会計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0.82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0.13</v>
      </c>
    </row>
    <row r="33" spans="1:16" x14ac:dyDescent="0.2">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2.46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0.38</v>
      </c>
    </row>
    <row r="34" spans="1:16" x14ac:dyDescent="0.2">
      <c r="A34" s="180" t="str">
        <f>IF(連結実質赤字比率に係る赤字・黒字の構成分析!C$36="",NA(),連結実質赤字比率に係る赤字・黒字の構成分析!C$36)</f>
        <v>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7.0000000000000007E-2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0.38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0.36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0.59</v>
      </c>
    </row>
    <row r="35" spans="1:16" x14ac:dyDescent="0.2">
      <c r="A35" s="180" t="str">
        <f>IF(連結実質赤字比率に係る赤字・黒字の構成分析!C$35="",NA(),連結実質赤字比率に係る赤字・黒字の構成分析!C$35)</f>
        <v>介護保険事業特別会計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1.98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1.37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1.45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2.0099999999999998</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6.17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6.33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6.48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4.26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4.5599999999999996</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6678</v>
      </c>
      <c r="E42" s="181"/>
      <c r="F42" s="181"/>
      <c r="G42" s="181">
        <f>'実質公債費比率（分子）の構造'!L$52</f>
        <v>6506</v>
      </c>
      <c r="H42" s="181"/>
      <c r="I42" s="181"/>
      <c r="J42" s="181">
        <f>'実質公債費比率（分子）の構造'!M$52</f>
        <v>6547</v>
      </c>
      <c r="K42" s="181"/>
      <c r="L42" s="181"/>
      <c r="M42" s="181">
        <f>'実質公債費比率（分子）の構造'!N$52</f>
        <v>6352</v>
      </c>
      <c r="N42" s="181"/>
      <c r="O42" s="181"/>
      <c r="P42" s="181">
        <f>'実質公債費比率（分子）の構造'!O$52</f>
        <v>6160</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89</v>
      </c>
      <c r="C44" s="181"/>
      <c r="D44" s="181"/>
      <c r="E44" s="181">
        <f>'実質公債費比率（分子）の構造'!L$50</f>
        <v>94</v>
      </c>
      <c r="F44" s="181"/>
      <c r="G44" s="181"/>
      <c r="H44" s="181">
        <f>'実質公債費比率（分子）の構造'!M$50</f>
        <v>295</v>
      </c>
      <c r="I44" s="181"/>
      <c r="J44" s="181"/>
      <c r="K44" s="181">
        <f>'実質公債費比率（分子）の構造'!N$50</f>
        <v>84</v>
      </c>
      <c r="L44" s="181"/>
      <c r="M44" s="181"/>
      <c r="N44" s="181">
        <f>'実質公債費比率（分子）の構造'!O$50</f>
        <v>84</v>
      </c>
      <c r="O44" s="181"/>
      <c r="P44" s="181"/>
    </row>
    <row r="45" spans="1:16" x14ac:dyDescent="0.2">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67</v>
      </c>
      <c r="B46" s="181">
        <f>'実質公債費比率（分子）の構造'!K$48</f>
        <v>1456</v>
      </c>
      <c r="C46" s="181"/>
      <c r="D46" s="181"/>
      <c r="E46" s="181">
        <f>'実質公債費比率（分子）の構造'!L$48</f>
        <v>2054</v>
      </c>
      <c r="F46" s="181"/>
      <c r="G46" s="181"/>
      <c r="H46" s="181">
        <f>'実質公債費比率（分子）の構造'!M$48</f>
        <v>2252</v>
      </c>
      <c r="I46" s="181"/>
      <c r="J46" s="181"/>
      <c r="K46" s="181">
        <f>'実質公債費比率（分子）の構造'!N$48</f>
        <v>2104</v>
      </c>
      <c r="L46" s="181"/>
      <c r="M46" s="181"/>
      <c r="N46" s="181">
        <f>'実質公債費比率（分子）の構造'!O$48</f>
        <v>2056</v>
      </c>
      <c r="O46" s="181"/>
      <c r="P46" s="181"/>
    </row>
    <row r="47" spans="1:16" x14ac:dyDescent="0.2">
      <c r="A47" s="181" t="s">
        <v>68</v>
      </c>
      <c r="B47" s="181">
        <f>'実質公債費比率（分子）の構造'!K$47</f>
        <v>67</v>
      </c>
      <c r="C47" s="181"/>
      <c r="D47" s="181"/>
      <c r="E47" s="181">
        <f>'実質公債費比率（分子）の構造'!L$47</f>
        <v>67</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4781</v>
      </c>
      <c r="C49" s="181"/>
      <c r="D49" s="181"/>
      <c r="E49" s="181">
        <f>'実質公債費比率（分子）の構造'!L$45</f>
        <v>4255</v>
      </c>
      <c r="F49" s="181"/>
      <c r="G49" s="181"/>
      <c r="H49" s="181">
        <f>'実質公債費比率（分子）の構造'!M$45</f>
        <v>4329</v>
      </c>
      <c r="I49" s="181"/>
      <c r="J49" s="181"/>
      <c r="K49" s="181">
        <f>'実質公債費比率（分子）の構造'!N$45</f>
        <v>4268</v>
      </c>
      <c r="L49" s="181"/>
      <c r="M49" s="181"/>
      <c r="N49" s="181">
        <f>'実質公債費比率（分子）の構造'!O$45</f>
        <v>4257</v>
      </c>
      <c r="O49" s="181"/>
      <c r="P49" s="181"/>
    </row>
    <row r="50" spans="1:16" x14ac:dyDescent="0.2">
      <c r="A50" s="181" t="s">
        <v>71</v>
      </c>
      <c r="B50" s="181" t="e">
        <f>NA()</f>
        <v>#N/A</v>
      </c>
      <c r="C50" s="181">
        <f>IF(ISNUMBER('実質公債費比率（分子）の構造'!K$53),'実質公債費比率（分子）の構造'!K$53,NA())</f>
        <v>-285</v>
      </c>
      <c r="D50" s="181" t="e">
        <f>NA()</f>
        <v>#N/A</v>
      </c>
      <c r="E50" s="181" t="e">
        <f>NA()</f>
        <v>#N/A</v>
      </c>
      <c r="F50" s="181">
        <f>IF(ISNUMBER('実質公債費比率（分子）の構造'!L$53),'実質公債費比率（分子）の構造'!L$53,NA())</f>
        <v>-36</v>
      </c>
      <c r="G50" s="181" t="e">
        <f>NA()</f>
        <v>#N/A</v>
      </c>
      <c r="H50" s="181" t="e">
        <f>NA()</f>
        <v>#N/A</v>
      </c>
      <c r="I50" s="181">
        <f>IF(ISNUMBER('実質公債費比率（分子）の構造'!M$53),'実質公債費比率（分子）の構造'!M$53,NA())</f>
        <v>329</v>
      </c>
      <c r="J50" s="181" t="e">
        <f>NA()</f>
        <v>#N/A</v>
      </c>
      <c r="K50" s="181" t="e">
        <f>NA()</f>
        <v>#N/A</v>
      </c>
      <c r="L50" s="181">
        <f>IF(ISNUMBER('実質公債費比率（分子）の構造'!N$53),'実質公債費比率（分子）の構造'!N$53,NA())</f>
        <v>104</v>
      </c>
      <c r="M50" s="181" t="e">
        <f>NA()</f>
        <v>#N/A</v>
      </c>
      <c r="N50" s="181" t="e">
        <f>NA()</f>
        <v>#N/A</v>
      </c>
      <c r="O50" s="181">
        <f>IF(ISNUMBER('実質公債費比率（分子）の構造'!O$53),'実質公債費比率（分子）の構造'!O$53,NA())</f>
        <v>237</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40861</v>
      </c>
      <c r="E56" s="180"/>
      <c r="F56" s="180"/>
      <c r="G56" s="180">
        <f>'将来負担比率（分子）の構造'!J$52</f>
        <v>39741</v>
      </c>
      <c r="H56" s="180"/>
      <c r="I56" s="180"/>
      <c r="J56" s="180">
        <f>'将来負担比率（分子）の構造'!K$52</f>
        <v>37851</v>
      </c>
      <c r="K56" s="180"/>
      <c r="L56" s="180"/>
      <c r="M56" s="180">
        <f>'将来負担比率（分子）の構造'!L$52</f>
        <v>35554</v>
      </c>
      <c r="N56" s="180"/>
      <c r="O56" s="180"/>
      <c r="P56" s="180">
        <f>'将来負担比率（分子）の構造'!M$52</f>
        <v>33134</v>
      </c>
    </row>
    <row r="57" spans="1:16" x14ac:dyDescent="0.2">
      <c r="A57" s="180" t="s">
        <v>42</v>
      </c>
      <c r="B57" s="180"/>
      <c r="C57" s="180"/>
      <c r="D57" s="180">
        <f>'将来負担比率（分子）の構造'!I$51</f>
        <v>35330</v>
      </c>
      <c r="E57" s="180"/>
      <c r="F57" s="180"/>
      <c r="G57" s="180">
        <f>'将来負担比率（分子）の構造'!J$51</f>
        <v>33102</v>
      </c>
      <c r="H57" s="180"/>
      <c r="I57" s="180"/>
      <c r="J57" s="180">
        <f>'将来負担比率（分子）の構造'!K$51</f>
        <v>34131</v>
      </c>
      <c r="K57" s="180"/>
      <c r="L57" s="180"/>
      <c r="M57" s="180">
        <f>'将来負担比率（分子）の構造'!L$51</f>
        <v>35106</v>
      </c>
      <c r="N57" s="180"/>
      <c r="O57" s="180"/>
      <c r="P57" s="180">
        <f>'将来負担比率（分子）の構造'!M$51</f>
        <v>35018</v>
      </c>
    </row>
    <row r="58" spans="1:16" x14ac:dyDescent="0.2">
      <c r="A58" s="180" t="s">
        <v>41</v>
      </c>
      <c r="B58" s="180"/>
      <c r="C58" s="180"/>
      <c r="D58" s="180">
        <f>'将来負担比率（分子）の構造'!I$50</f>
        <v>8160</v>
      </c>
      <c r="E58" s="180"/>
      <c r="F58" s="180"/>
      <c r="G58" s="180">
        <f>'将来負担比率（分子）の構造'!J$50</f>
        <v>9382</v>
      </c>
      <c r="H58" s="180"/>
      <c r="I58" s="180"/>
      <c r="J58" s="180">
        <f>'将来負担比率（分子）の構造'!K$50</f>
        <v>10165</v>
      </c>
      <c r="K58" s="180"/>
      <c r="L58" s="180"/>
      <c r="M58" s="180">
        <f>'将来負担比率（分子）の構造'!L$50</f>
        <v>11401</v>
      </c>
      <c r="N58" s="180"/>
      <c r="O58" s="180"/>
      <c r="P58" s="180">
        <f>'将来負担比率（分子）の構造'!M$50</f>
        <v>12331</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10554</v>
      </c>
      <c r="C62" s="180"/>
      <c r="D62" s="180"/>
      <c r="E62" s="180">
        <f>'将来負担比率（分子）の構造'!J$45</f>
        <v>9774</v>
      </c>
      <c r="F62" s="180"/>
      <c r="G62" s="180"/>
      <c r="H62" s="180">
        <f>'将来負担比率（分子）の構造'!K$45</f>
        <v>9092</v>
      </c>
      <c r="I62" s="180"/>
      <c r="J62" s="180"/>
      <c r="K62" s="180">
        <f>'将来負担比率（分子）の構造'!L$45</f>
        <v>9211</v>
      </c>
      <c r="L62" s="180"/>
      <c r="M62" s="180"/>
      <c r="N62" s="180">
        <f>'将来負担比率（分子）の構造'!M$45</f>
        <v>8776</v>
      </c>
      <c r="O62" s="180"/>
      <c r="P62" s="180"/>
    </row>
    <row r="63" spans="1:16" x14ac:dyDescent="0.2">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2">
      <c r="A64" s="180" t="s">
        <v>33</v>
      </c>
      <c r="B64" s="180">
        <f>'将来負担比率（分子）の構造'!I$43</f>
        <v>26094</v>
      </c>
      <c r="C64" s="180"/>
      <c r="D64" s="180"/>
      <c r="E64" s="180">
        <f>'将来負担比率（分子）の構造'!J$43</f>
        <v>25367</v>
      </c>
      <c r="F64" s="180"/>
      <c r="G64" s="180"/>
      <c r="H64" s="180">
        <f>'将来負担比率（分子）の構造'!K$43</f>
        <v>25043</v>
      </c>
      <c r="I64" s="180"/>
      <c r="J64" s="180"/>
      <c r="K64" s="180">
        <f>'将来負担比率（分子）の構造'!L$43</f>
        <v>26382</v>
      </c>
      <c r="L64" s="180"/>
      <c r="M64" s="180"/>
      <c r="N64" s="180">
        <f>'将来負担比率（分子）の構造'!M$43</f>
        <v>25422</v>
      </c>
      <c r="O64" s="180"/>
      <c r="P64" s="180"/>
    </row>
    <row r="65" spans="1:16" x14ac:dyDescent="0.2">
      <c r="A65" s="180" t="s">
        <v>32</v>
      </c>
      <c r="B65" s="180">
        <f>'将来負担比率（分子）の構造'!I$42</f>
        <v>7125</v>
      </c>
      <c r="C65" s="180"/>
      <c r="D65" s="180"/>
      <c r="E65" s="180">
        <f>'将来負担比率（分子）の構造'!J$42</f>
        <v>5815</v>
      </c>
      <c r="F65" s="180"/>
      <c r="G65" s="180"/>
      <c r="H65" s="180">
        <f>'将来負担比率（分子）の構造'!K$42</f>
        <v>5375</v>
      </c>
      <c r="I65" s="180"/>
      <c r="J65" s="180"/>
      <c r="K65" s="180">
        <f>'将来負担比率（分子）の構造'!L$42</f>
        <v>3856</v>
      </c>
      <c r="L65" s="180"/>
      <c r="M65" s="180"/>
      <c r="N65" s="180">
        <f>'将来負担比率（分子）の構造'!M$42</f>
        <v>283</v>
      </c>
      <c r="O65" s="180"/>
      <c r="P65" s="180"/>
    </row>
    <row r="66" spans="1:16" x14ac:dyDescent="0.2">
      <c r="A66" s="180" t="s">
        <v>31</v>
      </c>
      <c r="B66" s="180">
        <f>'将来負担比率（分子）の構造'!I$41</f>
        <v>41038</v>
      </c>
      <c r="C66" s="180"/>
      <c r="D66" s="180"/>
      <c r="E66" s="180">
        <f>'将来負担比率（分子）の構造'!J$41</f>
        <v>40119</v>
      </c>
      <c r="F66" s="180"/>
      <c r="G66" s="180"/>
      <c r="H66" s="180">
        <f>'将来負担比率（分子）の構造'!K$41</f>
        <v>39142</v>
      </c>
      <c r="I66" s="180"/>
      <c r="J66" s="180"/>
      <c r="K66" s="180">
        <f>'将来負担比率（分子）の構造'!L$41</f>
        <v>39734</v>
      </c>
      <c r="L66" s="180"/>
      <c r="M66" s="180"/>
      <c r="N66" s="180">
        <f>'将来負担比率（分子）の構造'!M$41</f>
        <v>38075</v>
      </c>
      <c r="O66" s="180"/>
      <c r="P66" s="180"/>
    </row>
    <row r="67" spans="1:16" x14ac:dyDescent="0.2">
      <c r="A67" s="180" t="s">
        <v>75</v>
      </c>
      <c r="B67" s="180" t="e">
        <f>NA()</f>
        <v>#N/A</v>
      </c>
      <c r="C67" s="180">
        <f>IF(ISNUMBER('将来負担比率（分子）の構造'!I$53), IF('将来負担比率（分子）の構造'!I$53 &lt; 0, 0, '将来負担比率（分子）の構造'!I$53), NA())</f>
        <v>461</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5354</v>
      </c>
      <c r="C72" s="184">
        <f>基金残高に係る経年分析!G55</f>
        <v>5837</v>
      </c>
      <c r="D72" s="184">
        <f>基金残高に係る経年分析!H55</f>
        <v>5696</v>
      </c>
    </row>
    <row r="73" spans="1:16" x14ac:dyDescent="0.2">
      <c r="A73" s="183" t="s">
        <v>78</v>
      </c>
      <c r="B73" s="184" t="str">
        <f>基金残高に係る経年分析!F56</f>
        <v>-</v>
      </c>
      <c r="C73" s="184" t="str">
        <f>基金残高に係る経年分析!G56</f>
        <v>-</v>
      </c>
      <c r="D73" s="184" t="str">
        <f>基金残高に係る経年分析!H56</f>
        <v>-</v>
      </c>
    </row>
    <row r="74" spans="1:16" x14ac:dyDescent="0.2">
      <c r="A74" s="183" t="s">
        <v>79</v>
      </c>
      <c r="B74" s="184">
        <f>基金残高に係る経年分析!F57</f>
        <v>3616</v>
      </c>
      <c r="C74" s="184">
        <f>基金残高に係る経年分析!G57</f>
        <v>4224</v>
      </c>
      <c r="D74" s="184">
        <f>基金残高に係る経年分析!H57</f>
        <v>4797</v>
      </c>
    </row>
  </sheetData>
  <sheetProtection algorithmName="SHA-512" hashValue="Txc81njvh4JaANYC6sdGRO2P3uN7Kw22E0xj5EuBHinCOg71nviX2CUKYyGbRpAZlWVjaF1O914MVJ3PD928xA==" saltValue="NlJBKLJb2GGHVcYi8IHv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4" t="s">
        <v>215</v>
      </c>
      <c r="DI1" s="795"/>
      <c r="DJ1" s="795"/>
      <c r="DK1" s="795"/>
      <c r="DL1" s="795"/>
      <c r="DM1" s="795"/>
      <c r="DN1" s="796"/>
      <c r="DO1" s="225"/>
      <c r="DP1" s="794" t="s">
        <v>216</v>
      </c>
      <c r="DQ1" s="795"/>
      <c r="DR1" s="795"/>
      <c r="DS1" s="795"/>
      <c r="DT1" s="795"/>
      <c r="DU1" s="795"/>
      <c r="DV1" s="795"/>
      <c r="DW1" s="795"/>
      <c r="DX1" s="795"/>
      <c r="DY1" s="795"/>
      <c r="DZ1" s="795"/>
      <c r="EA1" s="795"/>
      <c r="EB1" s="795"/>
      <c r="EC1" s="796"/>
      <c r="ED1" s="223"/>
      <c r="EE1" s="223"/>
      <c r="EF1" s="223"/>
      <c r="EG1" s="223"/>
      <c r="EH1" s="223"/>
      <c r="EI1" s="223"/>
      <c r="EJ1" s="223"/>
      <c r="EK1" s="223"/>
      <c r="EL1" s="223"/>
      <c r="EM1" s="223"/>
    </row>
    <row r="2" spans="2:143" ht="22.5" customHeight="1" x14ac:dyDescent="0.2">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6" t="s">
        <v>218</v>
      </c>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AO3" s="737"/>
      <c r="AP3" s="736" t="s">
        <v>219</v>
      </c>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8"/>
      <c r="CD3" s="779" t="s">
        <v>220</v>
      </c>
      <c r="CE3" s="780"/>
      <c r="CF3" s="780"/>
      <c r="CG3" s="780"/>
      <c r="CH3" s="780"/>
      <c r="CI3" s="780"/>
      <c r="CJ3" s="780"/>
      <c r="CK3" s="780"/>
      <c r="CL3" s="780"/>
      <c r="CM3" s="780"/>
      <c r="CN3" s="780"/>
      <c r="CO3" s="780"/>
      <c r="CP3" s="780"/>
      <c r="CQ3" s="780"/>
      <c r="CR3" s="780"/>
      <c r="CS3" s="780"/>
      <c r="CT3" s="780"/>
      <c r="CU3" s="780"/>
      <c r="CV3" s="780"/>
      <c r="CW3" s="780"/>
      <c r="CX3" s="780"/>
      <c r="CY3" s="780"/>
      <c r="CZ3" s="780"/>
      <c r="DA3" s="780"/>
      <c r="DB3" s="780"/>
      <c r="DC3" s="780"/>
      <c r="DD3" s="780"/>
      <c r="DE3" s="780"/>
      <c r="DF3" s="780"/>
      <c r="DG3" s="780"/>
      <c r="DH3" s="780"/>
      <c r="DI3" s="780"/>
      <c r="DJ3" s="780"/>
      <c r="DK3" s="780"/>
      <c r="DL3" s="780"/>
      <c r="DM3" s="780"/>
      <c r="DN3" s="780"/>
      <c r="DO3" s="780"/>
      <c r="DP3" s="780"/>
      <c r="DQ3" s="780"/>
      <c r="DR3" s="780"/>
      <c r="DS3" s="780"/>
      <c r="DT3" s="780"/>
      <c r="DU3" s="780"/>
      <c r="DV3" s="780"/>
      <c r="DW3" s="780"/>
      <c r="DX3" s="780"/>
      <c r="DY3" s="780"/>
      <c r="DZ3" s="780"/>
      <c r="EA3" s="780"/>
      <c r="EB3" s="780"/>
      <c r="EC3" s="781"/>
    </row>
    <row r="4" spans="2:143" ht="11.25" customHeight="1" x14ac:dyDescent="0.2">
      <c r="B4" s="736" t="s">
        <v>1</v>
      </c>
      <c r="C4" s="737"/>
      <c r="D4" s="737"/>
      <c r="E4" s="737"/>
      <c r="F4" s="737"/>
      <c r="G4" s="737"/>
      <c r="H4" s="737"/>
      <c r="I4" s="737"/>
      <c r="J4" s="737"/>
      <c r="K4" s="737"/>
      <c r="L4" s="737"/>
      <c r="M4" s="737"/>
      <c r="N4" s="737"/>
      <c r="O4" s="737"/>
      <c r="P4" s="737"/>
      <c r="Q4" s="738"/>
      <c r="R4" s="736" t="s">
        <v>221</v>
      </c>
      <c r="S4" s="737"/>
      <c r="T4" s="737"/>
      <c r="U4" s="737"/>
      <c r="V4" s="737"/>
      <c r="W4" s="737"/>
      <c r="X4" s="737"/>
      <c r="Y4" s="738"/>
      <c r="Z4" s="736" t="s">
        <v>222</v>
      </c>
      <c r="AA4" s="737"/>
      <c r="AB4" s="737"/>
      <c r="AC4" s="738"/>
      <c r="AD4" s="736" t="s">
        <v>223</v>
      </c>
      <c r="AE4" s="737"/>
      <c r="AF4" s="737"/>
      <c r="AG4" s="737"/>
      <c r="AH4" s="737"/>
      <c r="AI4" s="737"/>
      <c r="AJ4" s="737"/>
      <c r="AK4" s="738"/>
      <c r="AL4" s="736" t="s">
        <v>222</v>
      </c>
      <c r="AM4" s="737"/>
      <c r="AN4" s="737"/>
      <c r="AO4" s="738"/>
      <c r="AP4" s="797" t="s">
        <v>224</v>
      </c>
      <c r="AQ4" s="797"/>
      <c r="AR4" s="797"/>
      <c r="AS4" s="797"/>
      <c r="AT4" s="797"/>
      <c r="AU4" s="797"/>
      <c r="AV4" s="797"/>
      <c r="AW4" s="797"/>
      <c r="AX4" s="797"/>
      <c r="AY4" s="797"/>
      <c r="AZ4" s="797"/>
      <c r="BA4" s="797"/>
      <c r="BB4" s="797"/>
      <c r="BC4" s="797"/>
      <c r="BD4" s="797"/>
      <c r="BE4" s="797"/>
      <c r="BF4" s="797"/>
      <c r="BG4" s="797" t="s">
        <v>225</v>
      </c>
      <c r="BH4" s="797"/>
      <c r="BI4" s="797"/>
      <c r="BJ4" s="797"/>
      <c r="BK4" s="797"/>
      <c r="BL4" s="797"/>
      <c r="BM4" s="797"/>
      <c r="BN4" s="797"/>
      <c r="BO4" s="797" t="s">
        <v>222</v>
      </c>
      <c r="BP4" s="797"/>
      <c r="BQ4" s="797"/>
      <c r="BR4" s="797"/>
      <c r="BS4" s="797" t="s">
        <v>226</v>
      </c>
      <c r="BT4" s="797"/>
      <c r="BU4" s="797"/>
      <c r="BV4" s="797"/>
      <c r="BW4" s="797"/>
      <c r="BX4" s="797"/>
      <c r="BY4" s="797"/>
      <c r="BZ4" s="797"/>
      <c r="CA4" s="797"/>
      <c r="CB4" s="797"/>
      <c r="CD4" s="779" t="s">
        <v>227</v>
      </c>
      <c r="CE4" s="780"/>
      <c r="CF4" s="780"/>
      <c r="CG4" s="780"/>
      <c r="CH4" s="780"/>
      <c r="CI4" s="780"/>
      <c r="CJ4" s="780"/>
      <c r="CK4" s="780"/>
      <c r="CL4" s="780"/>
      <c r="CM4" s="780"/>
      <c r="CN4" s="780"/>
      <c r="CO4" s="780"/>
      <c r="CP4" s="780"/>
      <c r="CQ4" s="780"/>
      <c r="CR4" s="780"/>
      <c r="CS4" s="780"/>
      <c r="CT4" s="780"/>
      <c r="CU4" s="780"/>
      <c r="CV4" s="780"/>
      <c r="CW4" s="780"/>
      <c r="CX4" s="780"/>
      <c r="CY4" s="780"/>
      <c r="CZ4" s="780"/>
      <c r="DA4" s="780"/>
      <c r="DB4" s="780"/>
      <c r="DC4" s="780"/>
      <c r="DD4" s="780"/>
      <c r="DE4" s="780"/>
      <c r="DF4" s="780"/>
      <c r="DG4" s="780"/>
      <c r="DH4" s="780"/>
      <c r="DI4" s="780"/>
      <c r="DJ4" s="780"/>
      <c r="DK4" s="780"/>
      <c r="DL4" s="780"/>
      <c r="DM4" s="780"/>
      <c r="DN4" s="780"/>
      <c r="DO4" s="780"/>
      <c r="DP4" s="780"/>
      <c r="DQ4" s="780"/>
      <c r="DR4" s="780"/>
      <c r="DS4" s="780"/>
      <c r="DT4" s="780"/>
      <c r="DU4" s="780"/>
      <c r="DV4" s="780"/>
      <c r="DW4" s="780"/>
      <c r="DX4" s="780"/>
      <c r="DY4" s="780"/>
      <c r="DZ4" s="780"/>
      <c r="EA4" s="780"/>
      <c r="EB4" s="780"/>
      <c r="EC4" s="781"/>
    </row>
    <row r="5" spans="2:143" s="229" customFormat="1" ht="11.25" customHeight="1" x14ac:dyDescent="0.2">
      <c r="B5" s="761" t="s">
        <v>228</v>
      </c>
      <c r="C5" s="762"/>
      <c r="D5" s="762"/>
      <c r="E5" s="762"/>
      <c r="F5" s="762"/>
      <c r="G5" s="762"/>
      <c r="H5" s="762"/>
      <c r="I5" s="762"/>
      <c r="J5" s="762"/>
      <c r="K5" s="762"/>
      <c r="L5" s="762"/>
      <c r="M5" s="762"/>
      <c r="N5" s="762"/>
      <c r="O5" s="762"/>
      <c r="P5" s="762"/>
      <c r="Q5" s="763"/>
      <c r="R5" s="727">
        <v>36035265</v>
      </c>
      <c r="S5" s="728"/>
      <c r="T5" s="728"/>
      <c r="U5" s="728"/>
      <c r="V5" s="728"/>
      <c r="W5" s="728"/>
      <c r="X5" s="728"/>
      <c r="Y5" s="774"/>
      <c r="Z5" s="792">
        <v>59.4</v>
      </c>
      <c r="AA5" s="792"/>
      <c r="AB5" s="792"/>
      <c r="AC5" s="792"/>
      <c r="AD5" s="793">
        <v>32632628</v>
      </c>
      <c r="AE5" s="793"/>
      <c r="AF5" s="793"/>
      <c r="AG5" s="793"/>
      <c r="AH5" s="793"/>
      <c r="AI5" s="793"/>
      <c r="AJ5" s="793"/>
      <c r="AK5" s="793"/>
      <c r="AL5" s="775">
        <v>88.5</v>
      </c>
      <c r="AM5" s="744"/>
      <c r="AN5" s="744"/>
      <c r="AO5" s="776"/>
      <c r="AP5" s="761" t="s">
        <v>229</v>
      </c>
      <c r="AQ5" s="762"/>
      <c r="AR5" s="762"/>
      <c r="AS5" s="762"/>
      <c r="AT5" s="762"/>
      <c r="AU5" s="762"/>
      <c r="AV5" s="762"/>
      <c r="AW5" s="762"/>
      <c r="AX5" s="762"/>
      <c r="AY5" s="762"/>
      <c r="AZ5" s="762"/>
      <c r="BA5" s="762"/>
      <c r="BB5" s="762"/>
      <c r="BC5" s="762"/>
      <c r="BD5" s="762"/>
      <c r="BE5" s="762"/>
      <c r="BF5" s="763"/>
      <c r="BG5" s="662">
        <v>32632628</v>
      </c>
      <c r="BH5" s="665"/>
      <c r="BI5" s="665"/>
      <c r="BJ5" s="665"/>
      <c r="BK5" s="665"/>
      <c r="BL5" s="665"/>
      <c r="BM5" s="665"/>
      <c r="BN5" s="666"/>
      <c r="BO5" s="724">
        <v>90.6</v>
      </c>
      <c r="BP5" s="724"/>
      <c r="BQ5" s="724"/>
      <c r="BR5" s="724"/>
      <c r="BS5" s="725">
        <v>181446</v>
      </c>
      <c r="BT5" s="725"/>
      <c r="BU5" s="725"/>
      <c r="BV5" s="725"/>
      <c r="BW5" s="725"/>
      <c r="BX5" s="725"/>
      <c r="BY5" s="725"/>
      <c r="BZ5" s="725"/>
      <c r="CA5" s="725"/>
      <c r="CB5" s="766"/>
      <c r="CD5" s="779" t="s">
        <v>224</v>
      </c>
      <c r="CE5" s="780"/>
      <c r="CF5" s="780"/>
      <c r="CG5" s="780"/>
      <c r="CH5" s="780"/>
      <c r="CI5" s="780"/>
      <c r="CJ5" s="780"/>
      <c r="CK5" s="780"/>
      <c r="CL5" s="780"/>
      <c r="CM5" s="780"/>
      <c r="CN5" s="780"/>
      <c r="CO5" s="780"/>
      <c r="CP5" s="780"/>
      <c r="CQ5" s="781"/>
      <c r="CR5" s="779" t="s">
        <v>230</v>
      </c>
      <c r="CS5" s="780"/>
      <c r="CT5" s="780"/>
      <c r="CU5" s="780"/>
      <c r="CV5" s="780"/>
      <c r="CW5" s="780"/>
      <c r="CX5" s="780"/>
      <c r="CY5" s="781"/>
      <c r="CZ5" s="779" t="s">
        <v>222</v>
      </c>
      <c r="DA5" s="780"/>
      <c r="DB5" s="780"/>
      <c r="DC5" s="781"/>
      <c r="DD5" s="779" t="s">
        <v>231</v>
      </c>
      <c r="DE5" s="780"/>
      <c r="DF5" s="780"/>
      <c r="DG5" s="780"/>
      <c r="DH5" s="780"/>
      <c r="DI5" s="780"/>
      <c r="DJ5" s="780"/>
      <c r="DK5" s="780"/>
      <c r="DL5" s="780"/>
      <c r="DM5" s="780"/>
      <c r="DN5" s="780"/>
      <c r="DO5" s="780"/>
      <c r="DP5" s="781"/>
      <c r="DQ5" s="779" t="s">
        <v>232</v>
      </c>
      <c r="DR5" s="780"/>
      <c r="DS5" s="780"/>
      <c r="DT5" s="780"/>
      <c r="DU5" s="780"/>
      <c r="DV5" s="780"/>
      <c r="DW5" s="780"/>
      <c r="DX5" s="780"/>
      <c r="DY5" s="780"/>
      <c r="DZ5" s="780"/>
      <c r="EA5" s="780"/>
      <c r="EB5" s="780"/>
      <c r="EC5" s="781"/>
    </row>
    <row r="6" spans="2:143" ht="11.25" customHeight="1" x14ac:dyDescent="0.2">
      <c r="B6" s="659" t="s">
        <v>233</v>
      </c>
      <c r="C6" s="660"/>
      <c r="D6" s="660"/>
      <c r="E6" s="660"/>
      <c r="F6" s="660"/>
      <c r="G6" s="660"/>
      <c r="H6" s="660"/>
      <c r="I6" s="660"/>
      <c r="J6" s="660"/>
      <c r="K6" s="660"/>
      <c r="L6" s="660"/>
      <c r="M6" s="660"/>
      <c r="N6" s="660"/>
      <c r="O6" s="660"/>
      <c r="P6" s="660"/>
      <c r="Q6" s="661"/>
      <c r="R6" s="662">
        <v>294710</v>
      </c>
      <c r="S6" s="665"/>
      <c r="T6" s="665"/>
      <c r="U6" s="665"/>
      <c r="V6" s="665"/>
      <c r="W6" s="665"/>
      <c r="X6" s="665"/>
      <c r="Y6" s="666"/>
      <c r="Z6" s="724">
        <v>0.5</v>
      </c>
      <c r="AA6" s="724"/>
      <c r="AB6" s="724"/>
      <c r="AC6" s="724"/>
      <c r="AD6" s="725">
        <v>294710</v>
      </c>
      <c r="AE6" s="725"/>
      <c r="AF6" s="725"/>
      <c r="AG6" s="725"/>
      <c r="AH6" s="725"/>
      <c r="AI6" s="725"/>
      <c r="AJ6" s="725"/>
      <c r="AK6" s="725"/>
      <c r="AL6" s="667">
        <v>0.8</v>
      </c>
      <c r="AM6" s="668"/>
      <c r="AN6" s="668"/>
      <c r="AO6" s="726"/>
      <c r="AP6" s="659" t="s">
        <v>234</v>
      </c>
      <c r="AQ6" s="660"/>
      <c r="AR6" s="660"/>
      <c r="AS6" s="660"/>
      <c r="AT6" s="660"/>
      <c r="AU6" s="660"/>
      <c r="AV6" s="660"/>
      <c r="AW6" s="660"/>
      <c r="AX6" s="660"/>
      <c r="AY6" s="660"/>
      <c r="AZ6" s="660"/>
      <c r="BA6" s="660"/>
      <c r="BB6" s="660"/>
      <c r="BC6" s="660"/>
      <c r="BD6" s="660"/>
      <c r="BE6" s="660"/>
      <c r="BF6" s="661"/>
      <c r="BG6" s="662">
        <v>32632628</v>
      </c>
      <c r="BH6" s="665"/>
      <c r="BI6" s="665"/>
      <c r="BJ6" s="665"/>
      <c r="BK6" s="665"/>
      <c r="BL6" s="665"/>
      <c r="BM6" s="665"/>
      <c r="BN6" s="666"/>
      <c r="BO6" s="724">
        <v>90.6</v>
      </c>
      <c r="BP6" s="724"/>
      <c r="BQ6" s="724"/>
      <c r="BR6" s="724"/>
      <c r="BS6" s="725">
        <v>181446</v>
      </c>
      <c r="BT6" s="725"/>
      <c r="BU6" s="725"/>
      <c r="BV6" s="725"/>
      <c r="BW6" s="725"/>
      <c r="BX6" s="725"/>
      <c r="BY6" s="725"/>
      <c r="BZ6" s="725"/>
      <c r="CA6" s="725"/>
      <c r="CB6" s="766"/>
      <c r="CD6" s="733" t="s">
        <v>235</v>
      </c>
      <c r="CE6" s="734"/>
      <c r="CF6" s="734"/>
      <c r="CG6" s="734"/>
      <c r="CH6" s="734"/>
      <c r="CI6" s="734"/>
      <c r="CJ6" s="734"/>
      <c r="CK6" s="734"/>
      <c r="CL6" s="734"/>
      <c r="CM6" s="734"/>
      <c r="CN6" s="734"/>
      <c r="CO6" s="734"/>
      <c r="CP6" s="734"/>
      <c r="CQ6" s="735"/>
      <c r="CR6" s="662">
        <v>425158</v>
      </c>
      <c r="CS6" s="665"/>
      <c r="CT6" s="665"/>
      <c r="CU6" s="665"/>
      <c r="CV6" s="665"/>
      <c r="CW6" s="665"/>
      <c r="CX6" s="665"/>
      <c r="CY6" s="666"/>
      <c r="CZ6" s="775">
        <v>0.7</v>
      </c>
      <c r="DA6" s="744"/>
      <c r="DB6" s="744"/>
      <c r="DC6" s="778"/>
      <c r="DD6" s="670" t="s">
        <v>138</v>
      </c>
      <c r="DE6" s="665"/>
      <c r="DF6" s="665"/>
      <c r="DG6" s="665"/>
      <c r="DH6" s="665"/>
      <c r="DI6" s="665"/>
      <c r="DJ6" s="665"/>
      <c r="DK6" s="665"/>
      <c r="DL6" s="665"/>
      <c r="DM6" s="665"/>
      <c r="DN6" s="665"/>
      <c r="DO6" s="665"/>
      <c r="DP6" s="666"/>
      <c r="DQ6" s="670">
        <v>425158</v>
      </c>
      <c r="DR6" s="665"/>
      <c r="DS6" s="665"/>
      <c r="DT6" s="665"/>
      <c r="DU6" s="665"/>
      <c r="DV6" s="665"/>
      <c r="DW6" s="665"/>
      <c r="DX6" s="665"/>
      <c r="DY6" s="665"/>
      <c r="DZ6" s="665"/>
      <c r="EA6" s="665"/>
      <c r="EB6" s="665"/>
      <c r="EC6" s="705"/>
    </row>
    <row r="7" spans="2:143" ht="11.25" customHeight="1" x14ac:dyDescent="0.2">
      <c r="B7" s="659" t="s">
        <v>236</v>
      </c>
      <c r="C7" s="660"/>
      <c r="D7" s="660"/>
      <c r="E7" s="660"/>
      <c r="F7" s="660"/>
      <c r="G7" s="660"/>
      <c r="H7" s="660"/>
      <c r="I7" s="660"/>
      <c r="J7" s="660"/>
      <c r="K7" s="660"/>
      <c r="L7" s="660"/>
      <c r="M7" s="660"/>
      <c r="N7" s="660"/>
      <c r="O7" s="660"/>
      <c r="P7" s="660"/>
      <c r="Q7" s="661"/>
      <c r="R7" s="662">
        <v>45543</v>
      </c>
      <c r="S7" s="665"/>
      <c r="T7" s="665"/>
      <c r="U7" s="665"/>
      <c r="V7" s="665"/>
      <c r="W7" s="665"/>
      <c r="X7" s="665"/>
      <c r="Y7" s="666"/>
      <c r="Z7" s="724">
        <v>0.1</v>
      </c>
      <c r="AA7" s="724"/>
      <c r="AB7" s="724"/>
      <c r="AC7" s="724"/>
      <c r="AD7" s="725">
        <v>45543</v>
      </c>
      <c r="AE7" s="725"/>
      <c r="AF7" s="725"/>
      <c r="AG7" s="725"/>
      <c r="AH7" s="725"/>
      <c r="AI7" s="725"/>
      <c r="AJ7" s="725"/>
      <c r="AK7" s="725"/>
      <c r="AL7" s="667">
        <v>0.1</v>
      </c>
      <c r="AM7" s="668"/>
      <c r="AN7" s="668"/>
      <c r="AO7" s="726"/>
      <c r="AP7" s="659" t="s">
        <v>237</v>
      </c>
      <c r="AQ7" s="660"/>
      <c r="AR7" s="660"/>
      <c r="AS7" s="660"/>
      <c r="AT7" s="660"/>
      <c r="AU7" s="660"/>
      <c r="AV7" s="660"/>
      <c r="AW7" s="660"/>
      <c r="AX7" s="660"/>
      <c r="AY7" s="660"/>
      <c r="AZ7" s="660"/>
      <c r="BA7" s="660"/>
      <c r="BB7" s="660"/>
      <c r="BC7" s="660"/>
      <c r="BD7" s="660"/>
      <c r="BE7" s="660"/>
      <c r="BF7" s="661"/>
      <c r="BG7" s="662">
        <v>18045893</v>
      </c>
      <c r="BH7" s="665"/>
      <c r="BI7" s="665"/>
      <c r="BJ7" s="665"/>
      <c r="BK7" s="665"/>
      <c r="BL7" s="665"/>
      <c r="BM7" s="665"/>
      <c r="BN7" s="666"/>
      <c r="BO7" s="724">
        <v>50.1</v>
      </c>
      <c r="BP7" s="724"/>
      <c r="BQ7" s="724"/>
      <c r="BR7" s="724"/>
      <c r="BS7" s="725">
        <v>181446</v>
      </c>
      <c r="BT7" s="725"/>
      <c r="BU7" s="725"/>
      <c r="BV7" s="725"/>
      <c r="BW7" s="725"/>
      <c r="BX7" s="725"/>
      <c r="BY7" s="725"/>
      <c r="BZ7" s="725"/>
      <c r="CA7" s="725"/>
      <c r="CB7" s="766"/>
      <c r="CD7" s="706" t="s">
        <v>238</v>
      </c>
      <c r="CE7" s="703"/>
      <c r="CF7" s="703"/>
      <c r="CG7" s="703"/>
      <c r="CH7" s="703"/>
      <c r="CI7" s="703"/>
      <c r="CJ7" s="703"/>
      <c r="CK7" s="703"/>
      <c r="CL7" s="703"/>
      <c r="CM7" s="703"/>
      <c r="CN7" s="703"/>
      <c r="CO7" s="703"/>
      <c r="CP7" s="703"/>
      <c r="CQ7" s="704"/>
      <c r="CR7" s="662">
        <v>7646614</v>
      </c>
      <c r="CS7" s="665"/>
      <c r="CT7" s="665"/>
      <c r="CU7" s="665"/>
      <c r="CV7" s="665"/>
      <c r="CW7" s="665"/>
      <c r="CX7" s="665"/>
      <c r="CY7" s="666"/>
      <c r="CZ7" s="724">
        <v>13</v>
      </c>
      <c r="DA7" s="724"/>
      <c r="DB7" s="724"/>
      <c r="DC7" s="724"/>
      <c r="DD7" s="670">
        <v>270438</v>
      </c>
      <c r="DE7" s="665"/>
      <c r="DF7" s="665"/>
      <c r="DG7" s="665"/>
      <c r="DH7" s="665"/>
      <c r="DI7" s="665"/>
      <c r="DJ7" s="665"/>
      <c r="DK7" s="665"/>
      <c r="DL7" s="665"/>
      <c r="DM7" s="665"/>
      <c r="DN7" s="665"/>
      <c r="DO7" s="665"/>
      <c r="DP7" s="666"/>
      <c r="DQ7" s="670">
        <v>6827928</v>
      </c>
      <c r="DR7" s="665"/>
      <c r="DS7" s="665"/>
      <c r="DT7" s="665"/>
      <c r="DU7" s="665"/>
      <c r="DV7" s="665"/>
      <c r="DW7" s="665"/>
      <c r="DX7" s="665"/>
      <c r="DY7" s="665"/>
      <c r="DZ7" s="665"/>
      <c r="EA7" s="665"/>
      <c r="EB7" s="665"/>
      <c r="EC7" s="705"/>
    </row>
    <row r="8" spans="2:143" ht="11.25" customHeight="1" x14ac:dyDescent="0.2">
      <c r="B8" s="659" t="s">
        <v>239</v>
      </c>
      <c r="C8" s="660"/>
      <c r="D8" s="660"/>
      <c r="E8" s="660"/>
      <c r="F8" s="660"/>
      <c r="G8" s="660"/>
      <c r="H8" s="660"/>
      <c r="I8" s="660"/>
      <c r="J8" s="660"/>
      <c r="K8" s="660"/>
      <c r="L8" s="660"/>
      <c r="M8" s="660"/>
      <c r="N8" s="660"/>
      <c r="O8" s="660"/>
      <c r="P8" s="660"/>
      <c r="Q8" s="661"/>
      <c r="R8" s="662">
        <v>190682</v>
      </c>
      <c r="S8" s="665"/>
      <c r="T8" s="665"/>
      <c r="U8" s="665"/>
      <c r="V8" s="665"/>
      <c r="W8" s="665"/>
      <c r="X8" s="665"/>
      <c r="Y8" s="666"/>
      <c r="Z8" s="724">
        <v>0.3</v>
      </c>
      <c r="AA8" s="724"/>
      <c r="AB8" s="724"/>
      <c r="AC8" s="724"/>
      <c r="AD8" s="725">
        <v>190682</v>
      </c>
      <c r="AE8" s="725"/>
      <c r="AF8" s="725"/>
      <c r="AG8" s="725"/>
      <c r="AH8" s="725"/>
      <c r="AI8" s="725"/>
      <c r="AJ8" s="725"/>
      <c r="AK8" s="725"/>
      <c r="AL8" s="667">
        <v>0.5</v>
      </c>
      <c r="AM8" s="668"/>
      <c r="AN8" s="668"/>
      <c r="AO8" s="726"/>
      <c r="AP8" s="659" t="s">
        <v>240</v>
      </c>
      <c r="AQ8" s="660"/>
      <c r="AR8" s="660"/>
      <c r="AS8" s="660"/>
      <c r="AT8" s="660"/>
      <c r="AU8" s="660"/>
      <c r="AV8" s="660"/>
      <c r="AW8" s="660"/>
      <c r="AX8" s="660"/>
      <c r="AY8" s="660"/>
      <c r="AZ8" s="660"/>
      <c r="BA8" s="660"/>
      <c r="BB8" s="660"/>
      <c r="BC8" s="660"/>
      <c r="BD8" s="660"/>
      <c r="BE8" s="660"/>
      <c r="BF8" s="661"/>
      <c r="BG8" s="662">
        <v>279919</v>
      </c>
      <c r="BH8" s="665"/>
      <c r="BI8" s="665"/>
      <c r="BJ8" s="665"/>
      <c r="BK8" s="665"/>
      <c r="BL8" s="665"/>
      <c r="BM8" s="665"/>
      <c r="BN8" s="666"/>
      <c r="BO8" s="724">
        <v>0.8</v>
      </c>
      <c r="BP8" s="724"/>
      <c r="BQ8" s="724"/>
      <c r="BR8" s="724"/>
      <c r="BS8" s="670" t="s">
        <v>138</v>
      </c>
      <c r="BT8" s="665"/>
      <c r="BU8" s="665"/>
      <c r="BV8" s="665"/>
      <c r="BW8" s="665"/>
      <c r="BX8" s="665"/>
      <c r="BY8" s="665"/>
      <c r="BZ8" s="665"/>
      <c r="CA8" s="665"/>
      <c r="CB8" s="705"/>
      <c r="CD8" s="706" t="s">
        <v>241</v>
      </c>
      <c r="CE8" s="703"/>
      <c r="CF8" s="703"/>
      <c r="CG8" s="703"/>
      <c r="CH8" s="703"/>
      <c r="CI8" s="703"/>
      <c r="CJ8" s="703"/>
      <c r="CK8" s="703"/>
      <c r="CL8" s="703"/>
      <c r="CM8" s="703"/>
      <c r="CN8" s="703"/>
      <c r="CO8" s="703"/>
      <c r="CP8" s="703"/>
      <c r="CQ8" s="704"/>
      <c r="CR8" s="662">
        <v>22738466</v>
      </c>
      <c r="CS8" s="665"/>
      <c r="CT8" s="665"/>
      <c r="CU8" s="665"/>
      <c r="CV8" s="665"/>
      <c r="CW8" s="665"/>
      <c r="CX8" s="665"/>
      <c r="CY8" s="666"/>
      <c r="CZ8" s="724">
        <v>38.700000000000003</v>
      </c>
      <c r="DA8" s="724"/>
      <c r="DB8" s="724"/>
      <c r="DC8" s="724"/>
      <c r="DD8" s="670">
        <v>268419</v>
      </c>
      <c r="DE8" s="665"/>
      <c r="DF8" s="665"/>
      <c r="DG8" s="665"/>
      <c r="DH8" s="665"/>
      <c r="DI8" s="665"/>
      <c r="DJ8" s="665"/>
      <c r="DK8" s="665"/>
      <c r="DL8" s="665"/>
      <c r="DM8" s="665"/>
      <c r="DN8" s="665"/>
      <c r="DO8" s="665"/>
      <c r="DP8" s="666"/>
      <c r="DQ8" s="670">
        <v>13040719</v>
      </c>
      <c r="DR8" s="665"/>
      <c r="DS8" s="665"/>
      <c r="DT8" s="665"/>
      <c r="DU8" s="665"/>
      <c r="DV8" s="665"/>
      <c r="DW8" s="665"/>
      <c r="DX8" s="665"/>
      <c r="DY8" s="665"/>
      <c r="DZ8" s="665"/>
      <c r="EA8" s="665"/>
      <c r="EB8" s="665"/>
      <c r="EC8" s="705"/>
    </row>
    <row r="9" spans="2:143" ht="11.25" customHeight="1" x14ac:dyDescent="0.2">
      <c r="B9" s="659" t="s">
        <v>242</v>
      </c>
      <c r="C9" s="660"/>
      <c r="D9" s="660"/>
      <c r="E9" s="660"/>
      <c r="F9" s="660"/>
      <c r="G9" s="660"/>
      <c r="H9" s="660"/>
      <c r="I9" s="660"/>
      <c r="J9" s="660"/>
      <c r="K9" s="660"/>
      <c r="L9" s="660"/>
      <c r="M9" s="660"/>
      <c r="N9" s="660"/>
      <c r="O9" s="660"/>
      <c r="P9" s="660"/>
      <c r="Q9" s="661"/>
      <c r="R9" s="662">
        <v>166682</v>
      </c>
      <c r="S9" s="665"/>
      <c r="T9" s="665"/>
      <c r="U9" s="665"/>
      <c r="V9" s="665"/>
      <c r="W9" s="665"/>
      <c r="X9" s="665"/>
      <c r="Y9" s="666"/>
      <c r="Z9" s="724">
        <v>0.3</v>
      </c>
      <c r="AA9" s="724"/>
      <c r="AB9" s="724"/>
      <c r="AC9" s="724"/>
      <c r="AD9" s="725">
        <v>166682</v>
      </c>
      <c r="AE9" s="725"/>
      <c r="AF9" s="725"/>
      <c r="AG9" s="725"/>
      <c r="AH9" s="725"/>
      <c r="AI9" s="725"/>
      <c r="AJ9" s="725"/>
      <c r="AK9" s="725"/>
      <c r="AL9" s="667">
        <v>0.5</v>
      </c>
      <c r="AM9" s="668"/>
      <c r="AN9" s="668"/>
      <c r="AO9" s="726"/>
      <c r="AP9" s="659" t="s">
        <v>243</v>
      </c>
      <c r="AQ9" s="660"/>
      <c r="AR9" s="660"/>
      <c r="AS9" s="660"/>
      <c r="AT9" s="660"/>
      <c r="AU9" s="660"/>
      <c r="AV9" s="660"/>
      <c r="AW9" s="660"/>
      <c r="AX9" s="660"/>
      <c r="AY9" s="660"/>
      <c r="AZ9" s="660"/>
      <c r="BA9" s="660"/>
      <c r="BB9" s="660"/>
      <c r="BC9" s="660"/>
      <c r="BD9" s="660"/>
      <c r="BE9" s="660"/>
      <c r="BF9" s="661"/>
      <c r="BG9" s="662">
        <v>15994406</v>
      </c>
      <c r="BH9" s="665"/>
      <c r="BI9" s="665"/>
      <c r="BJ9" s="665"/>
      <c r="BK9" s="665"/>
      <c r="BL9" s="665"/>
      <c r="BM9" s="665"/>
      <c r="BN9" s="666"/>
      <c r="BO9" s="724">
        <v>44.4</v>
      </c>
      <c r="BP9" s="724"/>
      <c r="BQ9" s="724"/>
      <c r="BR9" s="724"/>
      <c r="BS9" s="670" t="s">
        <v>138</v>
      </c>
      <c r="BT9" s="665"/>
      <c r="BU9" s="665"/>
      <c r="BV9" s="665"/>
      <c r="BW9" s="665"/>
      <c r="BX9" s="665"/>
      <c r="BY9" s="665"/>
      <c r="BZ9" s="665"/>
      <c r="CA9" s="665"/>
      <c r="CB9" s="705"/>
      <c r="CD9" s="706" t="s">
        <v>244</v>
      </c>
      <c r="CE9" s="703"/>
      <c r="CF9" s="703"/>
      <c r="CG9" s="703"/>
      <c r="CH9" s="703"/>
      <c r="CI9" s="703"/>
      <c r="CJ9" s="703"/>
      <c r="CK9" s="703"/>
      <c r="CL9" s="703"/>
      <c r="CM9" s="703"/>
      <c r="CN9" s="703"/>
      <c r="CO9" s="703"/>
      <c r="CP9" s="703"/>
      <c r="CQ9" s="704"/>
      <c r="CR9" s="662">
        <v>5489644</v>
      </c>
      <c r="CS9" s="665"/>
      <c r="CT9" s="665"/>
      <c r="CU9" s="665"/>
      <c r="CV9" s="665"/>
      <c r="CW9" s="665"/>
      <c r="CX9" s="665"/>
      <c r="CY9" s="666"/>
      <c r="CZ9" s="724">
        <v>9.3000000000000007</v>
      </c>
      <c r="DA9" s="724"/>
      <c r="DB9" s="724"/>
      <c r="DC9" s="724"/>
      <c r="DD9" s="670">
        <v>523058</v>
      </c>
      <c r="DE9" s="665"/>
      <c r="DF9" s="665"/>
      <c r="DG9" s="665"/>
      <c r="DH9" s="665"/>
      <c r="DI9" s="665"/>
      <c r="DJ9" s="665"/>
      <c r="DK9" s="665"/>
      <c r="DL9" s="665"/>
      <c r="DM9" s="665"/>
      <c r="DN9" s="665"/>
      <c r="DO9" s="665"/>
      <c r="DP9" s="666"/>
      <c r="DQ9" s="670">
        <v>4505610</v>
      </c>
      <c r="DR9" s="665"/>
      <c r="DS9" s="665"/>
      <c r="DT9" s="665"/>
      <c r="DU9" s="665"/>
      <c r="DV9" s="665"/>
      <c r="DW9" s="665"/>
      <c r="DX9" s="665"/>
      <c r="DY9" s="665"/>
      <c r="DZ9" s="665"/>
      <c r="EA9" s="665"/>
      <c r="EB9" s="665"/>
      <c r="EC9" s="705"/>
    </row>
    <row r="10" spans="2:143" ht="11.25" customHeight="1" x14ac:dyDescent="0.2">
      <c r="B10" s="659" t="s">
        <v>245</v>
      </c>
      <c r="C10" s="660"/>
      <c r="D10" s="660"/>
      <c r="E10" s="660"/>
      <c r="F10" s="660"/>
      <c r="G10" s="660"/>
      <c r="H10" s="660"/>
      <c r="I10" s="660"/>
      <c r="J10" s="660"/>
      <c r="K10" s="660"/>
      <c r="L10" s="660"/>
      <c r="M10" s="660"/>
      <c r="N10" s="660"/>
      <c r="O10" s="660"/>
      <c r="P10" s="660"/>
      <c r="Q10" s="661"/>
      <c r="R10" s="662" t="s">
        <v>138</v>
      </c>
      <c r="S10" s="665"/>
      <c r="T10" s="665"/>
      <c r="U10" s="665"/>
      <c r="V10" s="665"/>
      <c r="W10" s="665"/>
      <c r="X10" s="665"/>
      <c r="Y10" s="666"/>
      <c r="Z10" s="724" t="s">
        <v>246</v>
      </c>
      <c r="AA10" s="724"/>
      <c r="AB10" s="724"/>
      <c r="AC10" s="724"/>
      <c r="AD10" s="725" t="s">
        <v>246</v>
      </c>
      <c r="AE10" s="725"/>
      <c r="AF10" s="725"/>
      <c r="AG10" s="725"/>
      <c r="AH10" s="725"/>
      <c r="AI10" s="725"/>
      <c r="AJ10" s="725"/>
      <c r="AK10" s="725"/>
      <c r="AL10" s="667" t="s">
        <v>138</v>
      </c>
      <c r="AM10" s="668"/>
      <c r="AN10" s="668"/>
      <c r="AO10" s="726"/>
      <c r="AP10" s="659" t="s">
        <v>247</v>
      </c>
      <c r="AQ10" s="660"/>
      <c r="AR10" s="660"/>
      <c r="AS10" s="660"/>
      <c r="AT10" s="660"/>
      <c r="AU10" s="660"/>
      <c r="AV10" s="660"/>
      <c r="AW10" s="660"/>
      <c r="AX10" s="660"/>
      <c r="AY10" s="660"/>
      <c r="AZ10" s="660"/>
      <c r="BA10" s="660"/>
      <c r="BB10" s="660"/>
      <c r="BC10" s="660"/>
      <c r="BD10" s="660"/>
      <c r="BE10" s="660"/>
      <c r="BF10" s="661"/>
      <c r="BG10" s="662">
        <v>505428</v>
      </c>
      <c r="BH10" s="665"/>
      <c r="BI10" s="665"/>
      <c r="BJ10" s="665"/>
      <c r="BK10" s="665"/>
      <c r="BL10" s="665"/>
      <c r="BM10" s="665"/>
      <c r="BN10" s="666"/>
      <c r="BO10" s="724">
        <v>1.4</v>
      </c>
      <c r="BP10" s="724"/>
      <c r="BQ10" s="724"/>
      <c r="BR10" s="724"/>
      <c r="BS10" s="670" t="s">
        <v>246</v>
      </c>
      <c r="BT10" s="665"/>
      <c r="BU10" s="665"/>
      <c r="BV10" s="665"/>
      <c r="BW10" s="665"/>
      <c r="BX10" s="665"/>
      <c r="BY10" s="665"/>
      <c r="BZ10" s="665"/>
      <c r="CA10" s="665"/>
      <c r="CB10" s="705"/>
      <c r="CD10" s="706" t="s">
        <v>248</v>
      </c>
      <c r="CE10" s="703"/>
      <c r="CF10" s="703"/>
      <c r="CG10" s="703"/>
      <c r="CH10" s="703"/>
      <c r="CI10" s="703"/>
      <c r="CJ10" s="703"/>
      <c r="CK10" s="703"/>
      <c r="CL10" s="703"/>
      <c r="CM10" s="703"/>
      <c r="CN10" s="703"/>
      <c r="CO10" s="703"/>
      <c r="CP10" s="703"/>
      <c r="CQ10" s="704"/>
      <c r="CR10" s="662">
        <v>85154</v>
      </c>
      <c r="CS10" s="665"/>
      <c r="CT10" s="665"/>
      <c r="CU10" s="665"/>
      <c r="CV10" s="665"/>
      <c r="CW10" s="665"/>
      <c r="CX10" s="665"/>
      <c r="CY10" s="666"/>
      <c r="CZ10" s="724">
        <v>0.1</v>
      </c>
      <c r="DA10" s="724"/>
      <c r="DB10" s="724"/>
      <c r="DC10" s="724"/>
      <c r="DD10" s="670" t="s">
        <v>246</v>
      </c>
      <c r="DE10" s="665"/>
      <c r="DF10" s="665"/>
      <c r="DG10" s="665"/>
      <c r="DH10" s="665"/>
      <c r="DI10" s="665"/>
      <c r="DJ10" s="665"/>
      <c r="DK10" s="665"/>
      <c r="DL10" s="665"/>
      <c r="DM10" s="665"/>
      <c r="DN10" s="665"/>
      <c r="DO10" s="665"/>
      <c r="DP10" s="666"/>
      <c r="DQ10" s="670">
        <v>50154</v>
      </c>
      <c r="DR10" s="665"/>
      <c r="DS10" s="665"/>
      <c r="DT10" s="665"/>
      <c r="DU10" s="665"/>
      <c r="DV10" s="665"/>
      <c r="DW10" s="665"/>
      <c r="DX10" s="665"/>
      <c r="DY10" s="665"/>
      <c r="DZ10" s="665"/>
      <c r="EA10" s="665"/>
      <c r="EB10" s="665"/>
      <c r="EC10" s="705"/>
    </row>
    <row r="11" spans="2:143" ht="11.25" customHeight="1" x14ac:dyDescent="0.2">
      <c r="B11" s="659" t="s">
        <v>249</v>
      </c>
      <c r="C11" s="660"/>
      <c r="D11" s="660"/>
      <c r="E11" s="660"/>
      <c r="F11" s="660"/>
      <c r="G11" s="660"/>
      <c r="H11" s="660"/>
      <c r="I11" s="660"/>
      <c r="J11" s="660"/>
      <c r="K11" s="660"/>
      <c r="L11" s="660"/>
      <c r="M11" s="660"/>
      <c r="N11" s="660"/>
      <c r="O11" s="660"/>
      <c r="P11" s="660"/>
      <c r="Q11" s="661"/>
      <c r="R11" s="662" t="s">
        <v>138</v>
      </c>
      <c r="S11" s="665"/>
      <c r="T11" s="665"/>
      <c r="U11" s="665"/>
      <c r="V11" s="665"/>
      <c r="W11" s="665"/>
      <c r="X11" s="665"/>
      <c r="Y11" s="666"/>
      <c r="Z11" s="724" t="s">
        <v>246</v>
      </c>
      <c r="AA11" s="724"/>
      <c r="AB11" s="724"/>
      <c r="AC11" s="724"/>
      <c r="AD11" s="725" t="s">
        <v>138</v>
      </c>
      <c r="AE11" s="725"/>
      <c r="AF11" s="725"/>
      <c r="AG11" s="725"/>
      <c r="AH11" s="725"/>
      <c r="AI11" s="725"/>
      <c r="AJ11" s="725"/>
      <c r="AK11" s="725"/>
      <c r="AL11" s="667" t="s">
        <v>246</v>
      </c>
      <c r="AM11" s="668"/>
      <c r="AN11" s="668"/>
      <c r="AO11" s="726"/>
      <c r="AP11" s="659" t="s">
        <v>250</v>
      </c>
      <c r="AQ11" s="660"/>
      <c r="AR11" s="660"/>
      <c r="AS11" s="660"/>
      <c r="AT11" s="660"/>
      <c r="AU11" s="660"/>
      <c r="AV11" s="660"/>
      <c r="AW11" s="660"/>
      <c r="AX11" s="660"/>
      <c r="AY11" s="660"/>
      <c r="AZ11" s="660"/>
      <c r="BA11" s="660"/>
      <c r="BB11" s="660"/>
      <c r="BC11" s="660"/>
      <c r="BD11" s="660"/>
      <c r="BE11" s="660"/>
      <c r="BF11" s="661"/>
      <c r="BG11" s="662">
        <v>1266140</v>
      </c>
      <c r="BH11" s="665"/>
      <c r="BI11" s="665"/>
      <c r="BJ11" s="665"/>
      <c r="BK11" s="665"/>
      <c r="BL11" s="665"/>
      <c r="BM11" s="665"/>
      <c r="BN11" s="666"/>
      <c r="BO11" s="724">
        <v>3.5</v>
      </c>
      <c r="BP11" s="724"/>
      <c r="BQ11" s="724"/>
      <c r="BR11" s="724"/>
      <c r="BS11" s="670">
        <v>181446</v>
      </c>
      <c r="BT11" s="665"/>
      <c r="BU11" s="665"/>
      <c r="BV11" s="665"/>
      <c r="BW11" s="665"/>
      <c r="BX11" s="665"/>
      <c r="BY11" s="665"/>
      <c r="BZ11" s="665"/>
      <c r="CA11" s="665"/>
      <c r="CB11" s="705"/>
      <c r="CD11" s="706" t="s">
        <v>251</v>
      </c>
      <c r="CE11" s="703"/>
      <c r="CF11" s="703"/>
      <c r="CG11" s="703"/>
      <c r="CH11" s="703"/>
      <c r="CI11" s="703"/>
      <c r="CJ11" s="703"/>
      <c r="CK11" s="703"/>
      <c r="CL11" s="703"/>
      <c r="CM11" s="703"/>
      <c r="CN11" s="703"/>
      <c r="CO11" s="703"/>
      <c r="CP11" s="703"/>
      <c r="CQ11" s="704"/>
      <c r="CR11" s="662">
        <v>227504</v>
      </c>
      <c r="CS11" s="665"/>
      <c r="CT11" s="665"/>
      <c r="CU11" s="665"/>
      <c r="CV11" s="665"/>
      <c r="CW11" s="665"/>
      <c r="CX11" s="665"/>
      <c r="CY11" s="666"/>
      <c r="CZ11" s="724">
        <v>0.4</v>
      </c>
      <c r="DA11" s="724"/>
      <c r="DB11" s="724"/>
      <c r="DC11" s="724"/>
      <c r="DD11" s="670">
        <v>139044</v>
      </c>
      <c r="DE11" s="665"/>
      <c r="DF11" s="665"/>
      <c r="DG11" s="665"/>
      <c r="DH11" s="665"/>
      <c r="DI11" s="665"/>
      <c r="DJ11" s="665"/>
      <c r="DK11" s="665"/>
      <c r="DL11" s="665"/>
      <c r="DM11" s="665"/>
      <c r="DN11" s="665"/>
      <c r="DO11" s="665"/>
      <c r="DP11" s="666"/>
      <c r="DQ11" s="670">
        <v>147348</v>
      </c>
      <c r="DR11" s="665"/>
      <c r="DS11" s="665"/>
      <c r="DT11" s="665"/>
      <c r="DU11" s="665"/>
      <c r="DV11" s="665"/>
      <c r="DW11" s="665"/>
      <c r="DX11" s="665"/>
      <c r="DY11" s="665"/>
      <c r="DZ11" s="665"/>
      <c r="EA11" s="665"/>
      <c r="EB11" s="665"/>
      <c r="EC11" s="705"/>
    </row>
    <row r="12" spans="2:143" ht="11.25" customHeight="1" x14ac:dyDescent="0.2">
      <c r="B12" s="659" t="s">
        <v>252</v>
      </c>
      <c r="C12" s="660"/>
      <c r="D12" s="660"/>
      <c r="E12" s="660"/>
      <c r="F12" s="660"/>
      <c r="G12" s="660"/>
      <c r="H12" s="660"/>
      <c r="I12" s="660"/>
      <c r="J12" s="660"/>
      <c r="K12" s="660"/>
      <c r="L12" s="660"/>
      <c r="M12" s="660"/>
      <c r="N12" s="660"/>
      <c r="O12" s="660"/>
      <c r="P12" s="660"/>
      <c r="Q12" s="661"/>
      <c r="R12" s="662">
        <v>3054651</v>
      </c>
      <c r="S12" s="665"/>
      <c r="T12" s="665"/>
      <c r="U12" s="665"/>
      <c r="V12" s="665"/>
      <c r="W12" s="665"/>
      <c r="X12" s="665"/>
      <c r="Y12" s="666"/>
      <c r="Z12" s="724">
        <v>5</v>
      </c>
      <c r="AA12" s="724"/>
      <c r="AB12" s="724"/>
      <c r="AC12" s="724"/>
      <c r="AD12" s="725">
        <v>3054651</v>
      </c>
      <c r="AE12" s="725"/>
      <c r="AF12" s="725"/>
      <c r="AG12" s="725"/>
      <c r="AH12" s="725"/>
      <c r="AI12" s="725"/>
      <c r="AJ12" s="725"/>
      <c r="AK12" s="725"/>
      <c r="AL12" s="667">
        <v>8.3000000000000007</v>
      </c>
      <c r="AM12" s="668"/>
      <c r="AN12" s="668"/>
      <c r="AO12" s="726"/>
      <c r="AP12" s="659" t="s">
        <v>253</v>
      </c>
      <c r="AQ12" s="660"/>
      <c r="AR12" s="660"/>
      <c r="AS12" s="660"/>
      <c r="AT12" s="660"/>
      <c r="AU12" s="660"/>
      <c r="AV12" s="660"/>
      <c r="AW12" s="660"/>
      <c r="AX12" s="660"/>
      <c r="AY12" s="660"/>
      <c r="AZ12" s="660"/>
      <c r="BA12" s="660"/>
      <c r="BB12" s="660"/>
      <c r="BC12" s="660"/>
      <c r="BD12" s="660"/>
      <c r="BE12" s="660"/>
      <c r="BF12" s="661"/>
      <c r="BG12" s="662">
        <v>13665809</v>
      </c>
      <c r="BH12" s="665"/>
      <c r="BI12" s="665"/>
      <c r="BJ12" s="665"/>
      <c r="BK12" s="665"/>
      <c r="BL12" s="665"/>
      <c r="BM12" s="665"/>
      <c r="BN12" s="666"/>
      <c r="BO12" s="724">
        <v>37.9</v>
      </c>
      <c r="BP12" s="724"/>
      <c r="BQ12" s="724"/>
      <c r="BR12" s="724"/>
      <c r="BS12" s="670" t="s">
        <v>138</v>
      </c>
      <c r="BT12" s="665"/>
      <c r="BU12" s="665"/>
      <c r="BV12" s="665"/>
      <c r="BW12" s="665"/>
      <c r="BX12" s="665"/>
      <c r="BY12" s="665"/>
      <c r="BZ12" s="665"/>
      <c r="CA12" s="665"/>
      <c r="CB12" s="705"/>
      <c r="CD12" s="706" t="s">
        <v>254</v>
      </c>
      <c r="CE12" s="703"/>
      <c r="CF12" s="703"/>
      <c r="CG12" s="703"/>
      <c r="CH12" s="703"/>
      <c r="CI12" s="703"/>
      <c r="CJ12" s="703"/>
      <c r="CK12" s="703"/>
      <c r="CL12" s="703"/>
      <c r="CM12" s="703"/>
      <c r="CN12" s="703"/>
      <c r="CO12" s="703"/>
      <c r="CP12" s="703"/>
      <c r="CQ12" s="704"/>
      <c r="CR12" s="662">
        <v>975604</v>
      </c>
      <c r="CS12" s="665"/>
      <c r="CT12" s="665"/>
      <c r="CU12" s="665"/>
      <c r="CV12" s="665"/>
      <c r="CW12" s="665"/>
      <c r="CX12" s="665"/>
      <c r="CY12" s="666"/>
      <c r="CZ12" s="724">
        <v>1.7</v>
      </c>
      <c r="DA12" s="724"/>
      <c r="DB12" s="724"/>
      <c r="DC12" s="724"/>
      <c r="DD12" s="670">
        <v>89100</v>
      </c>
      <c r="DE12" s="665"/>
      <c r="DF12" s="665"/>
      <c r="DG12" s="665"/>
      <c r="DH12" s="665"/>
      <c r="DI12" s="665"/>
      <c r="DJ12" s="665"/>
      <c r="DK12" s="665"/>
      <c r="DL12" s="665"/>
      <c r="DM12" s="665"/>
      <c r="DN12" s="665"/>
      <c r="DO12" s="665"/>
      <c r="DP12" s="666"/>
      <c r="DQ12" s="670">
        <v>376729</v>
      </c>
      <c r="DR12" s="665"/>
      <c r="DS12" s="665"/>
      <c r="DT12" s="665"/>
      <c r="DU12" s="665"/>
      <c r="DV12" s="665"/>
      <c r="DW12" s="665"/>
      <c r="DX12" s="665"/>
      <c r="DY12" s="665"/>
      <c r="DZ12" s="665"/>
      <c r="EA12" s="665"/>
      <c r="EB12" s="665"/>
      <c r="EC12" s="705"/>
    </row>
    <row r="13" spans="2:143" ht="11.25" customHeight="1" x14ac:dyDescent="0.2">
      <c r="B13" s="659" t="s">
        <v>255</v>
      </c>
      <c r="C13" s="660"/>
      <c r="D13" s="660"/>
      <c r="E13" s="660"/>
      <c r="F13" s="660"/>
      <c r="G13" s="660"/>
      <c r="H13" s="660"/>
      <c r="I13" s="660"/>
      <c r="J13" s="660"/>
      <c r="K13" s="660"/>
      <c r="L13" s="660"/>
      <c r="M13" s="660"/>
      <c r="N13" s="660"/>
      <c r="O13" s="660"/>
      <c r="P13" s="660"/>
      <c r="Q13" s="661"/>
      <c r="R13" s="662">
        <v>23348</v>
      </c>
      <c r="S13" s="665"/>
      <c r="T13" s="665"/>
      <c r="U13" s="665"/>
      <c r="V13" s="665"/>
      <c r="W13" s="665"/>
      <c r="X13" s="665"/>
      <c r="Y13" s="666"/>
      <c r="Z13" s="724">
        <v>0</v>
      </c>
      <c r="AA13" s="724"/>
      <c r="AB13" s="724"/>
      <c r="AC13" s="724"/>
      <c r="AD13" s="725">
        <v>23348</v>
      </c>
      <c r="AE13" s="725"/>
      <c r="AF13" s="725"/>
      <c r="AG13" s="725"/>
      <c r="AH13" s="725"/>
      <c r="AI13" s="725"/>
      <c r="AJ13" s="725"/>
      <c r="AK13" s="725"/>
      <c r="AL13" s="667">
        <v>0.1</v>
      </c>
      <c r="AM13" s="668"/>
      <c r="AN13" s="668"/>
      <c r="AO13" s="726"/>
      <c r="AP13" s="659" t="s">
        <v>256</v>
      </c>
      <c r="AQ13" s="660"/>
      <c r="AR13" s="660"/>
      <c r="AS13" s="660"/>
      <c r="AT13" s="660"/>
      <c r="AU13" s="660"/>
      <c r="AV13" s="660"/>
      <c r="AW13" s="660"/>
      <c r="AX13" s="660"/>
      <c r="AY13" s="660"/>
      <c r="AZ13" s="660"/>
      <c r="BA13" s="660"/>
      <c r="BB13" s="660"/>
      <c r="BC13" s="660"/>
      <c r="BD13" s="660"/>
      <c r="BE13" s="660"/>
      <c r="BF13" s="661"/>
      <c r="BG13" s="662">
        <v>13644745</v>
      </c>
      <c r="BH13" s="665"/>
      <c r="BI13" s="665"/>
      <c r="BJ13" s="665"/>
      <c r="BK13" s="665"/>
      <c r="BL13" s="665"/>
      <c r="BM13" s="665"/>
      <c r="BN13" s="666"/>
      <c r="BO13" s="724">
        <v>37.9</v>
      </c>
      <c r="BP13" s="724"/>
      <c r="BQ13" s="724"/>
      <c r="BR13" s="724"/>
      <c r="BS13" s="670" t="s">
        <v>246</v>
      </c>
      <c r="BT13" s="665"/>
      <c r="BU13" s="665"/>
      <c r="BV13" s="665"/>
      <c r="BW13" s="665"/>
      <c r="BX13" s="665"/>
      <c r="BY13" s="665"/>
      <c r="BZ13" s="665"/>
      <c r="CA13" s="665"/>
      <c r="CB13" s="705"/>
      <c r="CD13" s="706" t="s">
        <v>257</v>
      </c>
      <c r="CE13" s="703"/>
      <c r="CF13" s="703"/>
      <c r="CG13" s="703"/>
      <c r="CH13" s="703"/>
      <c r="CI13" s="703"/>
      <c r="CJ13" s="703"/>
      <c r="CK13" s="703"/>
      <c r="CL13" s="703"/>
      <c r="CM13" s="703"/>
      <c r="CN13" s="703"/>
      <c r="CO13" s="703"/>
      <c r="CP13" s="703"/>
      <c r="CQ13" s="704"/>
      <c r="CR13" s="662">
        <v>7608378</v>
      </c>
      <c r="CS13" s="665"/>
      <c r="CT13" s="665"/>
      <c r="CU13" s="665"/>
      <c r="CV13" s="665"/>
      <c r="CW13" s="665"/>
      <c r="CX13" s="665"/>
      <c r="CY13" s="666"/>
      <c r="CZ13" s="724">
        <v>13</v>
      </c>
      <c r="DA13" s="724"/>
      <c r="DB13" s="724"/>
      <c r="DC13" s="724"/>
      <c r="DD13" s="670">
        <v>1412933</v>
      </c>
      <c r="DE13" s="665"/>
      <c r="DF13" s="665"/>
      <c r="DG13" s="665"/>
      <c r="DH13" s="665"/>
      <c r="DI13" s="665"/>
      <c r="DJ13" s="665"/>
      <c r="DK13" s="665"/>
      <c r="DL13" s="665"/>
      <c r="DM13" s="665"/>
      <c r="DN13" s="665"/>
      <c r="DO13" s="665"/>
      <c r="DP13" s="666"/>
      <c r="DQ13" s="670">
        <v>5128941</v>
      </c>
      <c r="DR13" s="665"/>
      <c r="DS13" s="665"/>
      <c r="DT13" s="665"/>
      <c r="DU13" s="665"/>
      <c r="DV13" s="665"/>
      <c r="DW13" s="665"/>
      <c r="DX13" s="665"/>
      <c r="DY13" s="665"/>
      <c r="DZ13" s="665"/>
      <c r="EA13" s="665"/>
      <c r="EB13" s="665"/>
      <c r="EC13" s="705"/>
    </row>
    <row r="14" spans="2:143" ht="11.25" customHeight="1" x14ac:dyDescent="0.2">
      <c r="B14" s="659" t="s">
        <v>258</v>
      </c>
      <c r="C14" s="660"/>
      <c r="D14" s="660"/>
      <c r="E14" s="660"/>
      <c r="F14" s="660"/>
      <c r="G14" s="660"/>
      <c r="H14" s="660"/>
      <c r="I14" s="660"/>
      <c r="J14" s="660"/>
      <c r="K14" s="660"/>
      <c r="L14" s="660"/>
      <c r="M14" s="660"/>
      <c r="N14" s="660"/>
      <c r="O14" s="660"/>
      <c r="P14" s="660"/>
      <c r="Q14" s="661"/>
      <c r="R14" s="662" t="s">
        <v>138</v>
      </c>
      <c r="S14" s="665"/>
      <c r="T14" s="665"/>
      <c r="U14" s="665"/>
      <c r="V14" s="665"/>
      <c r="W14" s="665"/>
      <c r="X14" s="665"/>
      <c r="Y14" s="666"/>
      <c r="Z14" s="724" t="s">
        <v>138</v>
      </c>
      <c r="AA14" s="724"/>
      <c r="AB14" s="724"/>
      <c r="AC14" s="724"/>
      <c r="AD14" s="725" t="s">
        <v>246</v>
      </c>
      <c r="AE14" s="725"/>
      <c r="AF14" s="725"/>
      <c r="AG14" s="725"/>
      <c r="AH14" s="725"/>
      <c r="AI14" s="725"/>
      <c r="AJ14" s="725"/>
      <c r="AK14" s="725"/>
      <c r="AL14" s="667" t="s">
        <v>138</v>
      </c>
      <c r="AM14" s="668"/>
      <c r="AN14" s="668"/>
      <c r="AO14" s="726"/>
      <c r="AP14" s="659" t="s">
        <v>259</v>
      </c>
      <c r="AQ14" s="660"/>
      <c r="AR14" s="660"/>
      <c r="AS14" s="660"/>
      <c r="AT14" s="660"/>
      <c r="AU14" s="660"/>
      <c r="AV14" s="660"/>
      <c r="AW14" s="660"/>
      <c r="AX14" s="660"/>
      <c r="AY14" s="660"/>
      <c r="AZ14" s="660"/>
      <c r="BA14" s="660"/>
      <c r="BB14" s="660"/>
      <c r="BC14" s="660"/>
      <c r="BD14" s="660"/>
      <c r="BE14" s="660"/>
      <c r="BF14" s="661"/>
      <c r="BG14" s="662">
        <v>157215</v>
      </c>
      <c r="BH14" s="665"/>
      <c r="BI14" s="665"/>
      <c r="BJ14" s="665"/>
      <c r="BK14" s="665"/>
      <c r="BL14" s="665"/>
      <c r="BM14" s="665"/>
      <c r="BN14" s="666"/>
      <c r="BO14" s="724">
        <v>0.4</v>
      </c>
      <c r="BP14" s="724"/>
      <c r="BQ14" s="724"/>
      <c r="BR14" s="724"/>
      <c r="BS14" s="670" t="s">
        <v>138</v>
      </c>
      <c r="BT14" s="665"/>
      <c r="BU14" s="665"/>
      <c r="BV14" s="665"/>
      <c r="BW14" s="665"/>
      <c r="BX14" s="665"/>
      <c r="BY14" s="665"/>
      <c r="BZ14" s="665"/>
      <c r="CA14" s="665"/>
      <c r="CB14" s="705"/>
      <c r="CD14" s="706" t="s">
        <v>260</v>
      </c>
      <c r="CE14" s="703"/>
      <c r="CF14" s="703"/>
      <c r="CG14" s="703"/>
      <c r="CH14" s="703"/>
      <c r="CI14" s="703"/>
      <c r="CJ14" s="703"/>
      <c r="CK14" s="703"/>
      <c r="CL14" s="703"/>
      <c r="CM14" s="703"/>
      <c r="CN14" s="703"/>
      <c r="CO14" s="703"/>
      <c r="CP14" s="703"/>
      <c r="CQ14" s="704"/>
      <c r="CR14" s="662">
        <v>2487074</v>
      </c>
      <c r="CS14" s="665"/>
      <c r="CT14" s="665"/>
      <c r="CU14" s="665"/>
      <c r="CV14" s="665"/>
      <c r="CW14" s="665"/>
      <c r="CX14" s="665"/>
      <c r="CY14" s="666"/>
      <c r="CZ14" s="724">
        <v>4.2</v>
      </c>
      <c r="DA14" s="724"/>
      <c r="DB14" s="724"/>
      <c r="DC14" s="724"/>
      <c r="DD14" s="670">
        <v>246198</v>
      </c>
      <c r="DE14" s="665"/>
      <c r="DF14" s="665"/>
      <c r="DG14" s="665"/>
      <c r="DH14" s="665"/>
      <c r="DI14" s="665"/>
      <c r="DJ14" s="665"/>
      <c r="DK14" s="665"/>
      <c r="DL14" s="665"/>
      <c r="DM14" s="665"/>
      <c r="DN14" s="665"/>
      <c r="DO14" s="665"/>
      <c r="DP14" s="666"/>
      <c r="DQ14" s="670">
        <v>2303689</v>
      </c>
      <c r="DR14" s="665"/>
      <c r="DS14" s="665"/>
      <c r="DT14" s="665"/>
      <c r="DU14" s="665"/>
      <c r="DV14" s="665"/>
      <c r="DW14" s="665"/>
      <c r="DX14" s="665"/>
      <c r="DY14" s="665"/>
      <c r="DZ14" s="665"/>
      <c r="EA14" s="665"/>
      <c r="EB14" s="665"/>
      <c r="EC14" s="705"/>
    </row>
    <row r="15" spans="2:143" ht="11.25" customHeight="1" x14ac:dyDescent="0.2">
      <c r="B15" s="659" t="s">
        <v>261</v>
      </c>
      <c r="C15" s="660"/>
      <c r="D15" s="660"/>
      <c r="E15" s="660"/>
      <c r="F15" s="660"/>
      <c r="G15" s="660"/>
      <c r="H15" s="660"/>
      <c r="I15" s="660"/>
      <c r="J15" s="660"/>
      <c r="K15" s="660"/>
      <c r="L15" s="660"/>
      <c r="M15" s="660"/>
      <c r="N15" s="660"/>
      <c r="O15" s="660"/>
      <c r="P15" s="660"/>
      <c r="Q15" s="661"/>
      <c r="R15" s="662">
        <v>156305</v>
      </c>
      <c r="S15" s="665"/>
      <c r="T15" s="665"/>
      <c r="U15" s="665"/>
      <c r="V15" s="665"/>
      <c r="W15" s="665"/>
      <c r="X15" s="665"/>
      <c r="Y15" s="666"/>
      <c r="Z15" s="724">
        <v>0.3</v>
      </c>
      <c r="AA15" s="724"/>
      <c r="AB15" s="724"/>
      <c r="AC15" s="724"/>
      <c r="AD15" s="725">
        <v>156305</v>
      </c>
      <c r="AE15" s="725"/>
      <c r="AF15" s="725"/>
      <c r="AG15" s="725"/>
      <c r="AH15" s="725"/>
      <c r="AI15" s="725"/>
      <c r="AJ15" s="725"/>
      <c r="AK15" s="725"/>
      <c r="AL15" s="667">
        <v>0.4</v>
      </c>
      <c r="AM15" s="668"/>
      <c r="AN15" s="668"/>
      <c r="AO15" s="726"/>
      <c r="AP15" s="659" t="s">
        <v>262</v>
      </c>
      <c r="AQ15" s="660"/>
      <c r="AR15" s="660"/>
      <c r="AS15" s="660"/>
      <c r="AT15" s="660"/>
      <c r="AU15" s="660"/>
      <c r="AV15" s="660"/>
      <c r="AW15" s="660"/>
      <c r="AX15" s="660"/>
      <c r="AY15" s="660"/>
      <c r="AZ15" s="660"/>
      <c r="BA15" s="660"/>
      <c r="BB15" s="660"/>
      <c r="BC15" s="660"/>
      <c r="BD15" s="660"/>
      <c r="BE15" s="660"/>
      <c r="BF15" s="661"/>
      <c r="BG15" s="662">
        <v>763711</v>
      </c>
      <c r="BH15" s="665"/>
      <c r="BI15" s="665"/>
      <c r="BJ15" s="665"/>
      <c r="BK15" s="665"/>
      <c r="BL15" s="665"/>
      <c r="BM15" s="665"/>
      <c r="BN15" s="666"/>
      <c r="BO15" s="724">
        <v>2.1</v>
      </c>
      <c r="BP15" s="724"/>
      <c r="BQ15" s="724"/>
      <c r="BR15" s="724"/>
      <c r="BS15" s="670" t="s">
        <v>138</v>
      </c>
      <c r="BT15" s="665"/>
      <c r="BU15" s="665"/>
      <c r="BV15" s="665"/>
      <c r="BW15" s="665"/>
      <c r="BX15" s="665"/>
      <c r="BY15" s="665"/>
      <c r="BZ15" s="665"/>
      <c r="CA15" s="665"/>
      <c r="CB15" s="705"/>
      <c r="CD15" s="706" t="s">
        <v>263</v>
      </c>
      <c r="CE15" s="703"/>
      <c r="CF15" s="703"/>
      <c r="CG15" s="703"/>
      <c r="CH15" s="703"/>
      <c r="CI15" s="703"/>
      <c r="CJ15" s="703"/>
      <c r="CK15" s="703"/>
      <c r="CL15" s="703"/>
      <c r="CM15" s="703"/>
      <c r="CN15" s="703"/>
      <c r="CO15" s="703"/>
      <c r="CP15" s="703"/>
      <c r="CQ15" s="704"/>
      <c r="CR15" s="662">
        <v>6805726</v>
      </c>
      <c r="CS15" s="665"/>
      <c r="CT15" s="665"/>
      <c r="CU15" s="665"/>
      <c r="CV15" s="665"/>
      <c r="CW15" s="665"/>
      <c r="CX15" s="665"/>
      <c r="CY15" s="666"/>
      <c r="CZ15" s="724">
        <v>11.6</v>
      </c>
      <c r="DA15" s="724"/>
      <c r="DB15" s="724"/>
      <c r="DC15" s="724"/>
      <c r="DD15" s="670">
        <v>1730315</v>
      </c>
      <c r="DE15" s="665"/>
      <c r="DF15" s="665"/>
      <c r="DG15" s="665"/>
      <c r="DH15" s="665"/>
      <c r="DI15" s="665"/>
      <c r="DJ15" s="665"/>
      <c r="DK15" s="665"/>
      <c r="DL15" s="665"/>
      <c r="DM15" s="665"/>
      <c r="DN15" s="665"/>
      <c r="DO15" s="665"/>
      <c r="DP15" s="666"/>
      <c r="DQ15" s="670">
        <v>4873112</v>
      </c>
      <c r="DR15" s="665"/>
      <c r="DS15" s="665"/>
      <c r="DT15" s="665"/>
      <c r="DU15" s="665"/>
      <c r="DV15" s="665"/>
      <c r="DW15" s="665"/>
      <c r="DX15" s="665"/>
      <c r="DY15" s="665"/>
      <c r="DZ15" s="665"/>
      <c r="EA15" s="665"/>
      <c r="EB15" s="665"/>
      <c r="EC15" s="705"/>
    </row>
    <row r="16" spans="2:143" ht="11.25" customHeight="1" x14ac:dyDescent="0.2">
      <c r="B16" s="659" t="s">
        <v>264</v>
      </c>
      <c r="C16" s="660"/>
      <c r="D16" s="660"/>
      <c r="E16" s="660"/>
      <c r="F16" s="660"/>
      <c r="G16" s="660"/>
      <c r="H16" s="660"/>
      <c r="I16" s="660"/>
      <c r="J16" s="660"/>
      <c r="K16" s="660"/>
      <c r="L16" s="660"/>
      <c r="M16" s="660"/>
      <c r="N16" s="660"/>
      <c r="O16" s="660"/>
      <c r="P16" s="660"/>
      <c r="Q16" s="661"/>
      <c r="R16" s="662" t="s">
        <v>138</v>
      </c>
      <c r="S16" s="665"/>
      <c r="T16" s="665"/>
      <c r="U16" s="665"/>
      <c r="V16" s="665"/>
      <c r="W16" s="665"/>
      <c r="X16" s="665"/>
      <c r="Y16" s="666"/>
      <c r="Z16" s="724" t="s">
        <v>138</v>
      </c>
      <c r="AA16" s="724"/>
      <c r="AB16" s="724"/>
      <c r="AC16" s="724"/>
      <c r="AD16" s="725" t="s">
        <v>138</v>
      </c>
      <c r="AE16" s="725"/>
      <c r="AF16" s="725"/>
      <c r="AG16" s="725"/>
      <c r="AH16" s="725"/>
      <c r="AI16" s="725"/>
      <c r="AJ16" s="725"/>
      <c r="AK16" s="725"/>
      <c r="AL16" s="667" t="s">
        <v>246</v>
      </c>
      <c r="AM16" s="668"/>
      <c r="AN16" s="668"/>
      <c r="AO16" s="726"/>
      <c r="AP16" s="659" t="s">
        <v>265</v>
      </c>
      <c r="AQ16" s="660"/>
      <c r="AR16" s="660"/>
      <c r="AS16" s="660"/>
      <c r="AT16" s="660"/>
      <c r="AU16" s="660"/>
      <c r="AV16" s="660"/>
      <c r="AW16" s="660"/>
      <c r="AX16" s="660"/>
      <c r="AY16" s="660"/>
      <c r="AZ16" s="660"/>
      <c r="BA16" s="660"/>
      <c r="BB16" s="660"/>
      <c r="BC16" s="660"/>
      <c r="BD16" s="660"/>
      <c r="BE16" s="660"/>
      <c r="BF16" s="661"/>
      <c r="BG16" s="662" t="s">
        <v>138</v>
      </c>
      <c r="BH16" s="665"/>
      <c r="BI16" s="665"/>
      <c r="BJ16" s="665"/>
      <c r="BK16" s="665"/>
      <c r="BL16" s="665"/>
      <c r="BM16" s="665"/>
      <c r="BN16" s="666"/>
      <c r="BO16" s="724" t="s">
        <v>246</v>
      </c>
      <c r="BP16" s="724"/>
      <c r="BQ16" s="724"/>
      <c r="BR16" s="724"/>
      <c r="BS16" s="670" t="s">
        <v>246</v>
      </c>
      <c r="BT16" s="665"/>
      <c r="BU16" s="665"/>
      <c r="BV16" s="665"/>
      <c r="BW16" s="665"/>
      <c r="BX16" s="665"/>
      <c r="BY16" s="665"/>
      <c r="BZ16" s="665"/>
      <c r="CA16" s="665"/>
      <c r="CB16" s="705"/>
      <c r="CD16" s="706" t="s">
        <v>266</v>
      </c>
      <c r="CE16" s="703"/>
      <c r="CF16" s="703"/>
      <c r="CG16" s="703"/>
      <c r="CH16" s="703"/>
      <c r="CI16" s="703"/>
      <c r="CJ16" s="703"/>
      <c r="CK16" s="703"/>
      <c r="CL16" s="703"/>
      <c r="CM16" s="703"/>
      <c r="CN16" s="703"/>
      <c r="CO16" s="703"/>
      <c r="CP16" s="703"/>
      <c r="CQ16" s="704"/>
      <c r="CR16" s="662" t="s">
        <v>138</v>
      </c>
      <c r="CS16" s="665"/>
      <c r="CT16" s="665"/>
      <c r="CU16" s="665"/>
      <c r="CV16" s="665"/>
      <c r="CW16" s="665"/>
      <c r="CX16" s="665"/>
      <c r="CY16" s="666"/>
      <c r="CZ16" s="724" t="s">
        <v>138</v>
      </c>
      <c r="DA16" s="724"/>
      <c r="DB16" s="724"/>
      <c r="DC16" s="724"/>
      <c r="DD16" s="670" t="s">
        <v>138</v>
      </c>
      <c r="DE16" s="665"/>
      <c r="DF16" s="665"/>
      <c r="DG16" s="665"/>
      <c r="DH16" s="665"/>
      <c r="DI16" s="665"/>
      <c r="DJ16" s="665"/>
      <c r="DK16" s="665"/>
      <c r="DL16" s="665"/>
      <c r="DM16" s="665"/>
      <c r="DN16" s="665"/>
      <c r="DO16" s="665"/>
      <c r="DP16" s="666"/>
      <c r="DQ16" s="670" t="s">
        <v>138</v>
      </c>
      <c r="DR16" s="665"/>
      <c r="DS16" s="665"/>
      <c r="DT16" s="665"/>
      <c r="DU16" s="665"/>
      <c r="DV16" s="665"/>
      <c r="DW16" s="665"/>
      <c r="DX16" s="665"/>
      <c r="DY16" s="665"/>
      <c r="DZ16" s="665"/>
      <c r="EA16" s="665"/>
      <c r="EB16" s="665"/>
      <c r="EC16" s="705"/>
    </row>
    <row r="17" spans="2:133" ht="11.25" customHeight="1" x14ac:dyDescent="0.2">
      <c r="B17" s="659" t="s">
        <v>267</v>
      </c>
      <c r="C17" s="660"/>
      <c r="D17" s="660"/>
      <c r="E17" s="660"/>
      <c r="F17" s="660"/>
      <c r="G17" s="660"/>
      <c r="H17" s="660"/>
      <c r="I17" s="660"/>
      <c r="J17" s="660"/>
      <c r="K17" s="660"/>
      <c r="L17" s="660"/>
      <c r="M17" s="660"/>
      <c r="N17" s="660"/>
      <c r="O17" s="660"/>
      <c r="P17" s="660"/>
      <c r="Q17" s="661"/>
      <c r="R17" s="662">
        <v>107736</v>
      </c>
      <c r="S17" s="665"/>
      <c r="T17" s="665"/>
      <c r="U17" s="665"/>
      <c r="V17" s="665"/>
      <c r="W17" s="665"/>
      <c r="X17" s="665"/>
      <c r="Y17" s="666"/>
      <c r="Z17" s="724">
        <v>0.2</v>
      </c>
      <c r="AA17" s="724"/>
      <c r="AB17" s="724"/>
      <c r="AC17" s="724"/>
      <c r="AD17" s="725">
        <v>107736</v>
      </c>
      <c r="AE17" s="725"/>
      <c r="AF17" s="725"/>
      <c r="AG17" s="725"/>
      <c r="AH17" s="725"/>
      <c r="AI17" s="725"/>
      <c r="AJ17" s="725"/>
      <c r="AK17" s="725"/>
      <c r="AL17" s="667">
        <v>0.3</v>
      </c>
      <c r="AM17" s="668"/>
      <c r="AN17" s="668"/>
      <c r="AO17" s="726"/>
      <c r="AP17" s="659" t="s">
        <v>268</v>
      </c>
      <c r="AQ17" s="660"/>
      <c r="AR17" s="660"/>
      <c r="AS17" s="660"/>
      <c r="AT17" s="660"/>
      <c r="AU17" s="660"/>
      <c r="AV17" s="660"/>
      <c r="AW17" s="660"/>
      <c r="AX17" s="660"/>
      <c r="AY17" s="660"/>
      <c r="AZ17" s="660"/>
      <c r="BA17" s="660"/>
      <c r="BB17" s="660"/>
      <c r="BC17" s="660"/>
      <c r="BD17" s="660"/>
      <c r="BE17" s="660"/>
      <c r="BF17" s="661"/>
      <c r="BG17" s="662" t="s">
        <v>138</v>
      </c>
      <c r="BH17" s="665"/>
      <c r="BI17" s="665"/>
      <c r="BJ17" s="665"/>
      <c r="BK17" s="665"/>
      <c r="BL17" s="665"/>
      <c r="BM17" s="665"/>
      <c r="BN17" s="666"/>
      <c r="BO17" s="724" t="s">
        <v>138</v>
      </c>
      <c r="BP17" s="724"/>
      <c r="BQ17" s="724"/>
      <c r="BR17" s="724"/>
      <c r="BS17" s="670" t="s">
        <v>138</v>
      </c>
      <c r="BT17" s="665"/>
      <c r="BU17" s="665"/>
      <c r="BV17" s="665"/>
      <c r="BW17" s="665"/>
      <c r="BX17" s="665"/>
      <c r="BY17" s="665"/>
      <c r="BZ17" s="665"/>
      <c r="CA17" s="665"/>
      <c r="CB17" s="705"/>
      <c r="CD17" s="706" t="s">
        <v>269</v>
      </c>
      <c r="CE17" s="703"/>
      <c r="CF17" s="703"/>
      <c r="CG17" s="703"/>
      <c r="CH17" s="703"/>
      <c r="CI17" s="703"/>
      <c r="CJ17" s="703"/>
      <c r="CK17" s="703"/>
      <c r="CL17" s="703"/>
      <c r="CM17" s="703"/>
      <c r="CN17" s="703"/>
      <c r="CO17" s="703"/>
      <c r="CP17" s="703"/>
      <c r="CQ17" s="704"/>
      <c r="CR17" s="662">
        <v>4247840</v>
      </c>
      <c r="CS17" s="665"/>
      <c r="CT17" s="665"/>
      <c r="CU17" s="665"/>
      <c r="CV17" s="665"/>
      <c r="CW17" s="665"/>
      <c r="CX17" s="665"/>
      <c r="CY17" s="666"/>
      <c r="CZ17" s="724">
        <v>7.2</v>
      </c>
      <c r="DA17" s="724"/>
      <c r="DB17" s="724"/>
      <c r="DC17" s="724"/>
      <c r="DD17" s="670" t="s">
        <v>138</v>
      </c>
      <c r="DE17" s="665"/>
      <c r="DF17" s="665"/>
      <c r="DG17" s="665"/>
      <c r="DH17" s="665"/>
      <c r="DI17" s="665"/>
      <c r="DJ17" s="665"/>
      <c r="DK17" s="665"/>
      <c r="DL17" s="665"/>
      <c r="DM17" s="665"/>
      <c r="DN17" s="665"/>
      <c r="DO17" s="665"/>
      <c r="DP17" s="666"/>
      <c r="DQ17" s="670">
        <v>4134840</v>
      </c>
      <c r="DR17" s="665"/>
      <c r="DS17" s="665"/>
      <c r="DT17" s="665"/>
      <c r="DU17" s="665"/>
      <c r="DV17" s="665"/>
      <c r="DW17" s="665"/>
      <c r="DX17" s="665"/>
      <c r="DY17" s="665"/>
      <c r="DZ17" s="665"/>
      <c r="EA17" s="665"/>
      <c r="EB17" s="665"/>
      <c r="EC17" s="705"/>
    </row>
    <row r="18" spans="2:133" ht="11.25" customHeight="1" x14ac:dyDescent="0.2">
      <c r="B18" s="659" t="s">
        <v>270</v>
      </c>
      <c r="C18" s="660"/>
      <c r="D18" s="660"/>
      <c r="E18" s="660"/>
      <c r="F18" s="660"/>
      <c r="G18" s="660"/>
      <c r="H18" s="660"/>
      <c r="I18" s="660"/>
      <c r="J18" s="660"/>
      <c r="K18" s="660"/>
      <c r="L18" s="660"/>
      <c r="M18" s="660"/>
      <c r="N18" s="660"/>
      <c r="O18" s="660"/>
      <c r="P18" s="660"/>
      <c r="Q18" s="661"/>
      <c r="R18" s="662">
        <v>28759</v>
      </c>
      <c r="S18" s="665"/>
      <c r="T18" s="665"/>
      <c r="U18" s="665"/>
      <c r="V18" s="665"/>
      <c r="W18" s="665"/>
      <c r="X18" s="665"/>
      <c r="Y18" s="666"/>
      <c r="Z18" s="724">
        <v>0</v>
      </c>
      <c r="AA18" s="724"/>
      <c r="AB18" s="724"/>
      <c r="AC18" s="724"/>
      <c r="AD18" s="725" t="s">
        <v>246</v>
      </c>
      <c r="AE18" s="725"/>
      <c r="AF18" s="725"/>
      <c r="AG18" s="725"/>
      <c r="AH18" s="725"/>
      <c r="AI18" s="725"/>
      <c r="AJ18" s="725"/>
      <c r="AK18" s="725"/>
      <c r="AL18" s="667" t="s">
        <v>138</v>
      </c>
      <c r="AM18" s="668"/>
      <c r="AN18" s="668"/>
      <c r="AO18" s="726"/>
      <c r="AP18" s="659" t="s">
        <v>271</v>
      </c>
      <c r="AQ18" s="660"/>
      <c r="AR18" s="660"/>
      <c r="AS18" s="660"/>
      <c r="AT18" s="660"/>
      <c r="AU18" s="660"/>
      <c r="AV18" s="660"/>
      <c r="AW18" s="660"/>
      <c r="AX18" s="660"/>
      <c r="AY18" s="660"/>
      <c r="AZ18" s="660"/>
      <c r="BA18" s="660"/>
      <c r="BB18" s="660"/>
      <c r="BC18" s="660"/>
      <c r="BD18" s="660"/>
      <c r="BE18" s="660"/>
      <c r="BF18" s="661"/>
      <c r="BG18" s="662" t="s">
        <v>138</v>
      </c>
      <c r="BH18" s="665"/>
      <c r="BI18" s="665"/>
      <c r="BJ18" s="665"/>
      <c r="BK18" s="665"/>
      <c r="BL18" s="665"/>
      <c r="BM18" s="665"/>
      <c r="BN18" s="666"/>
      <c r="BO18" s="724" t="s">
        <v>246</v>
      </c>
      <c r="BP18" s="724"/>
      <c r="BQ18" s="724"/>
      <c r="BR18" s="724"/>
      <c r="BS18" s="670" t="s">
        <v>138</v>
      </c>
      <c r="BT18" s="665"/>
      <c r="BU18" s="665"/>
      <c r="BV18" s="665"/>
      <c r="BW18" s="665"/>
      <c r="BX18" s="665"/>
      <c r="BY18" s="665"/>
      <c r="BZ18" s="665"/>
      <c r="CA18" s="665"/>
      <c r="CB18" s="705"/>
      <c r="CD18" s="706" t="s">
        <v>272</v>
      </c>
      <c r="CE18" s="703"/>
      <c r="CF18" s="703"/>
      <c r="CG18" s="703"/>
      <c r="CH18" s="703"/>
      <c r="CI18" s="703"/>
      <c r="CJ18" s="703"/>
      <c r="CK18" s="703"/>
      <c r="CL18" s="703"/>
      <c r="CM18" s="703"/>
      <c r="CN18" s="703"/>
      <c r="CO18" s="703"/>
      <c r="CP18" s="703"/>
      <c r="CQ18" s="704"/>
      <c r="CR18" s="662" t="s">
        <v>246</v>
      </c>
      <c r="CS18" s="665"/>
      <c r="CT18" s="665"/>
      <c r="CU18" s="665"/>
      <c r="CV18" s="665"/>
      <c r="CW18" s="665"/>
      <c r="CX18" s="665"/>
      <c r="CY18" s="666"/>
      <c r="CZ18" s="724" t="s">
        <v>138</v>
      </c>
      <c r="DA18" s="724"/>
      <c r="DB18" s="724"/>
      <c r="DC18" s="724"/>
      <c r="DD18" s="670" t="s">
        <v>246</v>
      </c>
      <c r="DE18" s="665"/>
      <c r="DF18" s="665"/>
      <c r="DG18" s="665"/>
      <c r="DH18" s="665"/>
      <c r="DI18" s="665"/>
      <c r="DJ18" s="665"/>
      <c r="DK18" s="665"/>
      <c r="DL18" s="665"/>
      <c r="DM18" s="665"/>
      <c r="DN18" s="665"/>
      <c r="DO18" s="665"/>
      <c r="DP18" s="666"/>
      <c r="DQ18" s="670" t="s">
        <v>138</v>
      </c>
      <c r="DR18" s="665"/>
      <c r="DS18" s="665"/>
      <c r="DT18" s="665"/>
      <c r="DU18" s="665"/>
      <c r="DV18" s="665"/>
      <c r="DW18" s="665"/>
      <c r="DX18" s="665"/>
      <c r="DY18" s="665"/>
      <c r="DZ18" s="665"/>
      <c r="EA18" s="665"/>
      <c r="EB18" s="665"/>
      <c r="EC18" s="705"/>
    </row>
    <row r="19" spans="2:133" ht="11.25" customHeight="1" x14ac:dyDescent="0.2">
      <c r="B19" s="659" t="s">
        <v>273</v>
      </c>
      <c r="C19" s="660"/>
      <c r="D19" s="660"/>
      <c r="E19" s="660"/>
      <c r="F19" s="660"/>
      <c r="G19" s="660"/>
      <c r="H19" s="660"/>
      <c r="I19" s="660"/>
      <c r="J19" s="660"/>
      <c r="K19" s="660"/>
      <c r="L19" s="660"/>
      <c r="M19" s="660"/>
      <c r="N19" s="660"/>
      <c r="O19" s="660"/>
      <c r="P19" s="660"/>
      <c r="Q19" s="661"/>
      <c r="R19" s="662" t="s">
        <v>138</v>
      </c>
      <c r="S19" s="665"/>
      <c r="T19" s="665"/>
      <c r="U19" s="665"/>
      <c r="V19" s="665"/>
      <c r="W19" s="665"/>
      <c r="X19" s="665"/>
      <c r="Y19" s="666"/>
      <c r="Z19" s="724" t="s">
        <v>138</v>
      </c>
      <c r="AA19" s="724"/>
      <c r="AB19" s="724"/>
      <c r="AC19" s="724"/>
      <c r="AD19" s="725" t="s">
        <v>246</v>
      </c>
      <c r="AE19" s="725"/>
      <c r="AF19" s="725"/>
      <c r="AG19" s="725"/>
      <c r="AH19" s="725"/>
      <c r="AI19" s="725"/>
      <c r="AJ19" s="725"/>
      <c r="AK19" s="725"/>
      <c r="AL19" s="667" t="s">
        <v>138</v>
      </c>
      <c r="AM19" s="668"/>
      <c r="AN19" s="668"/>
      <c r="AO19" s="726"/>
      <c r="AP19" s="659" t="s">
        <v>274</v>
      </c>
      <c r="AQ19" s="660"/>
      <c r="AR19" s="660"/>
      <c r="AS19" s="660"/>
      <c r="AT19" s="660"/>
      <c r="AU19" s="660"/>
      <c r="AV19" s="660"/>
      <c r="AW19" s="660"/>
      <c r="AX19" s="660"/>
      <c r="AY19" s="660"/>
      <c r="AZ19" s="660"/>
      <c r="BA19" s="660"/>
      <c r="BB19" s="660"/>
      <c r="BC19" s="660"/>
      <c r="BD19" s="660"/>
      <c r="BE19" s="660"/>
      <c r="BF19" s="661"/>
      <c r="BG19" s="662">
        <v>3402637</v>
      </c>
      <c r="BH19" s="665"/>
      <c r="BI19" s="665"/>
      <c r="BJ19" s="665"/>
      <c r="BK19" s="665"/>
      <c r="BL19" s="665"/>
      <c r="BM19" s="665"/>
      <c r="BN19" s="666"/>
      <c r="BO19" s="724">
        <v>9.4</v>
      </c>
      <c r="BP19" s="724"/>
      <c r="BQ19" s="724"/>
      <c r="BR19" s="724"/>
      <c r="BS19" s="670" t="s">
        <v>138</v>
      </c>
      <c r="BT19" s="665"/>
      <c r="BU19" s="665"/>
      <c r="BV19" s="665"/>
      <c r="BW19" s="665"/>
      <c r="BX19" s="665"/>
      <c r="BY19" s="665"/>
      <c r="BZ19" s="665"/>
      <c r="CA19" s="665"/>
      <c r="CB19" s="705"/>
      <c r="CD19" s="706" t="s">
        <v>275</v>
      </c>
      <c r="CE19" s="703"/>
      <c r="CF19" s="703"/>
      <c r="CG19" s="703"/>
      <c r="CH19" s="703"/>
      <c r="CI19" s="703"/>
      <c r="CJ19" s="703"/>
      <c r="CK19" s="703"/>
      <c r="CL19" s="703"/>
      <c r="CM19" s="703"/>
      <c r="CN19" s="703"/>
      <c r="CO19" s="703"/>
      <c r="CP19" s="703"/>
      <c r="CQ19" s="704"/>
      <c r="CR19" s="662" t="s">
        <v>246</v>
      </c>
      <c r="CS19" s="665"/>
      <c r="CT19" s="665"/>
      <c r="CU19" s="665"/>
      <c r="CV19" s="665"/>
      <c r="CW19" s="665"/>
      <c r="CX19" s="665"/>
      <c r="CY19" s="666"/>
      <c r="CZ19" s="724" t="s">
        <v>246</v>
      </c>
      <c r="DA19" s="724"/>
      <c r="DB19" s="724"/>
      <c r="DC19" s="724"/>
      <c r="DD19" s="670" t="s">
        <v>246</v>
      </c>
      <c r="DE19" s="665"/>
      <c r="DF19" s="665"/>
      <c r="DG19" s="665"/>
      <c r="DH19" s="665"/>
      <c r="DI19" s="665"/>
      <c r="DJ19" s="665"/>
      <c r="DK19" s="665"/>
      <c r="DL19" s="665"/>
      <c r="DM19" s="665"/>
      <c r="DN19" s="665"/>
      <c r="DO19" s="665"/>
      <c r="DP19" s="666"/>
      <c r="DQ19" s="670" t="s">
        <v>138</v>
      </c>
      <c r="DR19" s="665"/>
      <c r="DS19" s="665"/>
      <c r="DT19" s="665"/>
      <c r="DU19" s="665"/>
      <c r="DV19" s="665"/>
      <c r="DW19" s="665"/>
      <c r="DX19" s="665"/>
      <c r="DY19" s="665"/>
      <c r="DZ19" s="665"/>
      <c r="EA19" s="665"/>
      <c r="EB19" s="665"/>
      <c r="EC19" s="705"/>
    </row>
    <row r="20" spans="2:133" ht="11.25" customHeight="1" x14ac:dyDescent="0.2">
      <c r="B20" s="659" t="s">
        <v>276</v>
      </c>
      <c r="C20" s="660"/>
      <c r="D20" s="660"/>
      <c r="E20" s="660"/>
      <c r="F20" s="660"/>
      <c r="G20" s="660"/>
      <c r="H20" s="660"/>
      <c r="I20" s="660"/>
      <c r="J20" s="660"/>
      <c r="K20" s="660"/>
      <c r="L20" s="660"/>
      <c r="M20" s="660"/>
      <c r="N20" s="660"/>
      <c r="O20" s="660"/>
      <c r="P20" s="660"/>
      <c r="Q20" s="661"/>
      <c r="R20" s="662">
        <v>28668</v>
      </c>
      <c r="S20" s="665"/>
      <c r="T20" s="665"/>
      <c r="U20" s="665"/>
      <c r="V20" s="665"/>
      <c r="W20" s="665"/>
      <c r="X20" s="665"/>
      <c r="Y20" s="666"/>
      <c r="Z20" s="724">
        <v>0</v>
      </c>
      <c r="AA20" s="724"/>
      <c r="AB20" s="724"/>
      <c r="AC20" s="724"/>
      <c r="AD20" s="725" t="s">
        <v>138</v>
      </c>
      <c r="AE20" s="725"/>
      <c r="AF20" s="725"/>
      <c r="AG20" s="725"/>
      <c r="AH20" s="725"/>
      <c r="AI20" s="725"/>
      <c r="AJ20" s="725"/>
      <c r="AK20" s="725"/>
      <c r="AL20" s="667" t="s">
        <v>246</v>
      </c>
      <c r="AM20" s="668"/>
      <c r="AN20" s="668"/>
      <c r="AO20" s="726"/>
      <c r="AP20" s="659" t="s">
        <v>277</v>
      </c>
      <c r="AQ20" s="660"/>
      <c r="AR20" s="660"/>
      <c r="AS20" s="660"/>
      <c r="AT20" s="660"/>
      <c r="AU20" s="660"/>
      <c r="AV20" s="660"/>
      <c r="AW20" s="660"/>
      <c r="AX20" s="660"/>
      <c r="AY20" s="660"/>
      <c r="AZ20" s="660"/>
      <c r="BA20" s="660"/>
      <c r="BB20" s="660"/>
      <c r="BC20" s="660"/>
      <c r="BD20" s="660"/>
      <c r="BE20" s="660"/>
      <c r="BF20" s="661"/>
      <c r="BG20" s="662">
        <v>3402637</v>
      </c>
      <c r="BH20" s="665"/>
      <c r="BI20" s="665"/>
      <c r="BJ20" s="665"/>
      <c r="BK20" s="665"/>
      <c r="BL20" s="665"/>
      <c r="BM20" s="665"/>
      <c r="BN20" s="666"/>
      <c r="BO20" s="724">
        <v>9.4</v>
      </c>
      <c r="BP20" s="724"/>
      <c r="BQ20" s="724"/>
      <c r="BR20" s="724"/>
      <c r="BS20" s="670" t="s">
        <v>246</v>
      </c>
      <c r="BT20" s="665"/>
      <c r="BU20" s="665"/>
      <c r="BV20" s="665"/>
      <c r="BW20" s="665"/>
      <c r="BX20" s="665"/>
      <c r="BY20" s="665"/>
      <c r="BZ20" s="665"/>
      <c r="CA20" s="665"/>
      <c r="CB20" s="705"/>
      <c r="CD20" s="706" t="s">
        <v>278</v>
      </c>
      <c r="CE20" s="703"/>
      <c r="CF20" s="703"/>
      <c r="CG20" s="703"/>
      <c r="CH20" s="703"/>
      <c r="CI20" s="703"/>
      <c r="CJ20" s="703"/>
      <c r="CK20" s="703"/>
      <c r="CL20" s="703"/>
      <c r="CM20" s="703"/>
      <c r="CN20" s="703"/>
      <c r="CO20" s="703"/>
      <c r="CP20" s="703"/>
      <c r="CQ20" s="704"/>
      <c r="CR20" s="662">
        <v>58737162</v>
      </c>
      <c r="CS20" s="665"/>
      <c r="CT20" s="665"/>
      <c r="CU20" s="665"/>
      <c r="CV20" s="665"/>
      <c r="CW20" s="665"/>
      <c r="CX20" s="665"/>
      <c r="CY20" s="666"/>
      <c r="CZ20" s="724">
        <v>100</v>
      </c>
      <c r="DA20" s="724"/>
      <c r="DB20" s="724"/>
      <c r="DC20" s="724"/>
      <c r="DD20" s="670">
        <v>4679505</v>
      </c>
      <c r="DE20" s="665"/>
      <c r="DF20" s="665"/>
      <c r="DG20" s="665"/>
      <c r="DH20" s="665"/>
      <c r="DI20" s="665"/>
      <c r="DJ20" s="665"/>
      <c r="DK20" s="665"/>
      <c r="DL20" s="665"/>
      <c r="DM20" s="665"/>
      <c r="DN20" s="665"/>
      <c r="DO20" s="665"/>
      <c r="DP20" s="666"/>
      <c r="DQ20" s="670">
        <v>41814228</v>
      </c>
      <c r="DR20" s="665"/>
      <c r="DS20" s="665"/>
      <c r="DT20" s="665"/>
      <c r="DU20" s="665"/>
      <c r="DV20" s="665"/>
      <c r="DW20" s="665"/>
      <c r="DX20" s="665"/>
      <c r="DY20" s="665"/>
      <c r="DZ20" s="665"/>
      <c r="EA20" s="665"/>
      <c r="EB20" s="665"/>
      <c r="EC20" s="705"/>
    </row>
    <row r="21" spans="2:133" ht="11.25" customHeight="1" x14ac:dyDescent="0.2">
      <c r="B21" s="659" t="s">
        <v>279</v>
      </c>
      <c r="C21" s="660"/>
      <c r="D21" s="660"/>
      <c r="E21" s="660"/>
      <c r="F21" s="660"/>
      <c r="G21" s="660"/>
      <c r="H21" s="660"/>
      <c r="I21" s="660"/>
      <c r="J21" s="660"/>
      <c r="K21" s="660"/>
      <c r="L21" s="660"/>
      <c r="M21" s="660"/>
      <c r="N21" s="660"/>
      <c r="O21" s="660"/>
      <c r="P21" s="660"/>
      <c r="Q21" s="661"/>
      <c r="R21" s="662">
        <v>91</v>
      </c>
      <c r="S21" s="665"/>
      <c r="T21" s="665"/>
      <c r="U21" s="665"/>
      <c r="V21" s="665"/>
      <c r="W21" s="665"/>
      <c r="X21" s="665"/>
      <c r="Y21" s="666"/>
      <c r="Z21" s="724">
        <v>0</v>
      </c>
      <c r="AA21" s="724"/>
      <c r="AB21" s="724"/>
      <c r="AC21" s="724"/>
      <c r="AD21" s="725" t="s">
        <v>246</v>
      </c>
      <c r="AE21" s="725"/>
      <c r="AF21" s="725"/>
      <c r="AG21" s="725"/>
      <c r="AH21" s="725"/>
      <c r="AI21" s="725"/>
      <c r="AJ21" s="725"/>
      <c r="AK21" s="725"/>
      <c r="AL21" s="667" t="s">
        <v>138</v>
      </c>
      <c r="AM21" s="668"/>
      <c r="AN21" s="668"/>
      <c r="AO21" s="726"/>
      <c r="AP21" s="770" t="s">
        <v>280</v>
      </c>
      <c r="AQ21" s="777"/>
      <c r="AR21" s="777"/>
      <c r="AS21" s="777"/>
      <c r="AT21" s="777"/>
      <c r="AU21" s="777"/>
      <c r="AV21" s="777"/>
      <c r="AW21" s="777"/>
      <c r="AX21" s="777"/>
      <c r="AY21" s="777"/>
      <c r="AZ21" s="777"/>
      <c r="BA21" s="777"/>
      <c r="BB21" s="777"/>
      <c r="BC21" s="777"/>
      <c r="BD21" s="777"/>
      <c r="BE21" s="777"/>
      <c r="BF21" s="772"/>
      <c r="BG21" s="662" t="s">
        <v>138</v>
      </c>
      <c r="BH21" s="665"/>
      <c r="BI21" s="665"/>
      <c r="BJ21" s="665"/>
      <c r="BK21" s="665"/>
      <c r="BL21" s="665"/>
      <c r="BM21" s="665"/>
      <c r="BN21" s="666"/>
      <c r="BO21" s="724" t="s">
        <v>138</v>
      </c>
      <c r="BP21" s="724"/>
      <c r="BQ21" s="724"/>
      <c r="BR21" s="724"/>
      <c r="BS21" s="670" t="s">
        <v>246</v>
      </c>
      <c r="BT21" s="665"/>
      <c r="BU21" s="665"/>
      <c r="BV21" s="665"/>
      <c r="BW21" s="665"/>
      <c r="BX21" s="665"/>
      <c r="BY21" s="665"/>
      <c r="BZ21" s="665"/>
      <c r="CA21" s="665"/>
      <c r="CB21" s="705"/>
      <c r="CD21" s="782"/>
      <c r="CE21" s="716"/>
      <c r="CF21" s="716"/>
      <c r="CG21" s="716"/>
      <c r="CH21" s="716"/>
      <c r="CI21" s="716"/>
      <c r="CJ21" s="716"/>
      <c r="CK21" s="716"/>
      <c r="CL21" s="716"/>
      <c r="CM21" s="716"/>
      <c r="CN21" s="716"/>
      <c r="CO21" s="716"/>
      <c r="CP21" s="716"/>
      <c r="CQ21" s="717"/>
      <c r="CR21" s="783"/>
      <c r="CS21" s="784"/>
      <c r="CT21" s="784"/>
      <c r="CU21" s="784"/>
      <c r="CV21" s="784"/>
      <c r="CW21" s="784"/>
      <c r="CX21" s="784"/>
      <c r="CY21" s="785"/>
      <c r="CZ21" s="786"/>
      <c r="DA21" s="786"/>
      <c r="DB21" s="786"/>
      <c r="DC21" s="786"/>
      <c r="DD21" s="787"/>
      <c r="DE21" s="784"/>
      <c r="DF21" s="784"/>
      <c r="DG21" s="784"/>
      <c r="DH21" s="784"/>
      <c r="DI21" s="784"/>
      <c r="DJ21" s="784"/>
      <c r="DK21" s="784"/>
      <c r="DL21" s="784"/>
      <c r="DM21" s="784"/>
      <c r="DN21" s="784"/>
      <c r="DO21" s="784"/>
      <c r="DP21" s="785"/>
      <c r="DQ21" s="787"/>
      <c r="DR21" s="784"/>
      <c r="DS21" s="784"/>
      <c r="DT21" s="784"/>
      <c r="DU21" s="784"/>
      <c r="DV21" s="784"/>
      <c r="DW21" s="784"/>
      <c r="DX21" s="784"/>
      <c r="DY21" s="784"/>
      <c r="DZ21" s="784"/>
      <c r="EA21" s="784"/>
      <c r="EB21" s="784"/>
      <c r="EC21" s="791"/>
    </row>
    <row r="22" spans="2:133" ht="11.25" customHeight="1" x14ac:dyDescent="0.2">
      <c r="B22" s="659" t="s">
        <v>281</v>
      </c>
      <c r="C22" s="660"/>
      <c r="D22" s="660"/>
      <c r="E22" s="660"/>
      <c r="F22" s="660"/>
      <c r="G22" s="660"/>
      <c r="H22" s="660"/>
      <c r="I22" s="660"/>
      <c r="J22" s="660"/>
      <c r="K22" s="660"/>
      <c r="L22" s="660"/>
      <c r="M22" s="660"/>
      <c r="N22" s="660"/>
      <c r="O22" s="660"/>
      <c r="P22" s="660"/>
      <c r="Q22" s="661"/>
      <c r="R22" s="662">
        <v>40103681</v>
      </c>
      <c r="S22" s="665"/>
      <c r="T22" s="665"/>
      <c r="U22" s="665"/>
      <c r="V22" s="665"/>
      <c r="W22" s="665"/>
      <c r="X22" s="665"/>
      <c r="Y22" s="666"/>
      <c r="Z22" s="724">
        <v>66.099999999999994</v>
      </c>
      <c r="AA22" s="724"/>
      <c r="AB22" s="724"/>
      <c r="AC22" s="724"/>
      <c r="AD22" s="725">
        <v>36672285</v>
      </c>
      <c r="AE22" s="725"/>
      <c r="AF22" s="725"/>
      <c r="AG22" s="725"/>
      <c r="AH22" s="725"/>
      <c r="AI22" s="725"/>
      <c r="AJ22" s="725"/>
      <c r="AK22" s="725"/>
      <c r="AL22" s="667">
        <v>99.4</v>
      </c>
      <c r="AM22" s="668"/>
      <c r="AN22" s="668"/>
      <c r="AO22" s="726"/>
      <c r="AP22" s="770" t="s">
        <v>282</v>
      </c>
      <c r="AQ22" s="777"/>
      <c r="AR22" s="777"/>
      <c r="AS22" s="777"/>
      <c r="AT22" s="777"/>
      <c r="AU22" s="777"/>
      <c r="AV22" s="777"/>
      <c r="AW22" s="777"/>
      <c r="AX22" s="777"/>
      <c r="AY22" s="777"/>
      <c r="AZ22" s="777"/>
      <c r="BA22" s="777"/>
      <c r="BB22" s="777"/>
      <c r="BC22" s="777"/>
      <c r="BD22" s="777"/>
      <c r="BE22" s="777"/>
      <c r="BF22" s="772"/>
      <c r="BG22" s="662" t="s">
        <v>138</v>
      </c>
      <c r="BH22" s="665"/>
      <c r="BI22" s="665"/>
      <c r="BJ22" s="665"/>
      <c r="BK22" s="665"/>
      <c r="BL22" s="665"/>
      <c r="BM22" s="665"/>
      <c r="BN22" s="666"/>
      <c r="BO22" s="724" t="s">
        <v>138</v>
      </c>
      <c r="BP22" s="724"/>
      <c r="BQ22" s="724"/>
      <c r="BR22" s="724"/>
      <c r="BS22" s="670" t="s">
        <v>246</v>
      </c>
      <c r="BT22" s="665"/>
      <c r="BU22" s="665"/>
      <c r="BV22" s="665"/>
      <c r="BW22" s="665"/>
      <c r="BX22" s="665"/>
      <c r="BY22" s="665"/>
      <c r="BZ22" s="665"/>
      <c r="CA22" s="665"/>
      <c r="CB22" s="705"/>
      <c r="CD22" s="779" t="s">
        <v>283</v>
      </c>
      <c r="CE22" s="780"/>
      <c r="CF22" s="780"/>
      <c r="CG22" s="780"/>
      <c r="CH22" s="780"/>
      <c r="CI22" s="780"/>
      <c r="CJ22" s="780"/>
      <c r="CK22" s="780"/>
      <c r="CL22" s="780"/>
      <c r="CM22" s="780"/>
      <c r="CN22" s="780"/>
      <c r="CO22" s="780"/>
      <c r="CP22" s="780"/>
      <c r="CQ22" s="780"/>
      <c r="CR22" s="780"/>
      <c r="CS22" s="780"/>
      <c r="CT22" s="780"/>
      <c r="CU22" s="780"/>
      <c r="CV22" s="780"/>
      <c r="CW22" s="780"/>
      <c r="CX22" s="780"/>
      <c r="CY22" s="780"/>
      <c r="CZ22" s="780"/>
      <c r="DA22" s="780"/>
      <c r="DB22" s="780"/>
      <c r="DC22" s="780"/>
      <c r="DD22" s="780"/>
      <c r="DE22" s="780"/>
      <c r="DF22" s="780"/>
      <c r="DG22" s="780"/>
      <c r="DH22" s="780"/>
      <c r="DI22" s="780"/>
      <c r="DJ22" s="780"/>
      <c r="DK22" s="780"/>
      <c r="DL22" s="780"/>
      <c r="DM22" s="780"/>
      <c r="DN22" s="780"/>
      <c r="DO22" s="780"/>
      <c r="DP22" s="780"/>
      <c r="DQ22" s="780"/>
      <c r="DR22" s="780"/>
      <c r="DS22" s="780"/>
      <c r="DT22" s="780"/>
      <c r="DU22" s="780"/>
      <c r="DV22" s="780"/>
      <c r="DW22" s="780"/>
      <c r="DX22" s="780"/>
      <c r="DY22" s="780"/>
      <c r="DZ22" s="780"/>
      <c r="EA22" s="780"/>
      <c r="EB22" s="780"/>
      <c r="EC22" s="781"/>
    </row>
    <row r="23" spans="2:133" ht="11.25" customHeight="1" x14ac:dyDescent="0.2">
      <c r="B23" s="659" t="s">
        <v>284</v>
      </c>
      <c r="C23" s="660"/>
      <c r="D23" s="660"/>
      <c r="E23" s="660"/>
      <c r="F23" s="660"/>
      <c r="G23" s="660"/>
      <c r="H23" s="660"/>
      <c r="I23" s="660"/>
      <c r="J23" s="660"/>
      <c r="K23" s="660"/>
      <c r="L23" s="660"/>
      <c r="M23" s="660"/>
      <c r="N23" s="660"/>
      <c r="O23" s="660"/>
      <c r="P23" s="660"/>
      <c r="Q23" s="661"/>
      <c r="R23" s="662">
        <v>20810</v>
      </c>
      <c r="S23" s="665"/>
      <c r="T23" s="665"/>
      <c r="U23" s="665"/>
      <c r="V23" s="665"/>
      <c r="W23" s="665"/>
      <c r="X23" s="665"/>
      <c r="Y23" s="666"/>
      <c r="Z23" s="724">
        <v>0</v>
      </c>
      <c r="AA23" s="724"/>
      <c r="AB23" s="724"/>
      <c r="AC23" s="724"/>
      <c r="AD23" s="725">
        <v>20810</v>
      </c>
      <c r="AE23" s="725"/>
      <c r="AF23" s="725"/>
      <c r="AG23" s="725"/>
      <c r="AH23" s="725"/>
      <c r="AI23" s="725"/>
      <c r="AJ23" s="725"/>
      <c r="AK23" s="725"/>
      <c r="AL23" s="667">
        <v>0.1</v>
      </c>
      <c r="AM23" s="668"/>
      <c r="AN23" s="668"/>
      <c r="AO23" s="726"/>
      <c r="AP23" s="770" t="s">
        <v>285</v>
      </c>
      <c r="AQ23" s="777"/>
      <c r="AR23" s="777"/>
      <c r="AS23" s="777"/>
      <c r="AT23" s="777"/>
      <c r="AU23" s="777"/>
      <c r="AV23" s="777"/>
      <c r="AW23" s="777"/>
      <c r="AX23" s="777"/>
      <c r="AY23" s="777"/>
      <c r="AZ23" s="777"/>
      <c r="BA23" s="777"/>
      <c r="BB23" s="777"/>
      <c r="BC23" s="777"/>
      <c r="BD23" s="777"/>
      <c r="BE23" s="777"/>
      <c r="BF23" s="772"/>
      <c r="BG23" s="662">
        <v>3402637</v>
      </c>
      <c r="BH23" s="665"/>
      <c r="BI23" s="665"/>
      <c r="BJ23" s="665"/>
      <c r="BK23" s="665"/>
      <c r="BL23" s="665"/>
      <c r="BM23" s="665"/>
      <c r="BN23" s="666"/>
      <c r="BO23" s="724">
        <v>9.4</v>
      </c>
      <c r="BP23" s="724"/>
      <c r="BQ23" s="724"/>
      <c r="BR23" s="724"/>
      <c r="BS23" s="670" t="s">
        <v>138</v>
      </c>
      <c r="BT23" s="665"/>
      <c r="BU23" s="665"/>
      <c r="BV23" s="665"/>
      <c r="BW23" s="665"/>
      <c r="BX23" s="665"/>
      <c r="BY23" s="665"/>
      <c r="BZ23" s="665"/>
      <c r="CA23" s="665"/>
      <c r="CB23" s="705"/>
      <c r="CD23" s="779" t="s">
        <v>224</v>
      </c>
      <c r="CE23" s="780"/>
      <c r="CF23" s="780"/>
      <c r="CG23" s="780"/>
      <c r="CH23" s="780"/>
      <c r="CI23" s="780"/>
      <c r="CJ23" s="780"/>
      <c r="CK23" s="780"/>
      <c r="CL23" s="780"/>
      <c r="CM23" s="780"/>
      <c r="CN23" s="780"/>
      <c r="CO23" s="780"/>
      <c r="CP23" s="780"/>
      <c r="CQ23" s="781"/>
      <c r="CR23" s="779" t="s">
        <v>286</v>
      </c>
      <c r="CS23" s="780"/>
      <c r="CT23" s="780"/>
      <c r="CU23" s="780"/>
      <c r="CV23" s="780"/>
      <c r="CW23" s="780"/>
      <c r="CX23" s="780"/>
      <c r="CY23" s="781"/>
      <c r="CZ23" s="779" t="s">
        <v>287</v>
      </c>
      <c r="DA23" s="780"/>
      <c r="DB23" s="780"/>
      <c r="DC23" s="781"/>
      <c r="DD23" s="779" t="s">
        <v>288</v>
      </c>
      <c r="DE23" s="780"/>
      <c r="DF23" s="780"/>
      <c r="DG23" s="780"/>
      <c r="DH23" s="780"/>
      <c r="DI23" s="780"/>
      <c r="DJ23" s="780"/>
      <c r="DK23" s="781"/>
      <c r="DL23" s="788" t="s">
        <v>289</v>
      </c>
      <c r="DM23" s="789"/>
      <c r="DN23" s="789"/>
      <c r="DO23" s="789"/>
      <c r="DP23" s="789"/>
      <c r="DQ23" s="789"/>
      <c r="DR23" s="789"/>
      <c r="DS23" s="789"/>
      <c r="DT23" s="789"/>
      <c r="DU23" s="789"/>
      <c r="DV23" s="790"/>
      <c r="DW23" s="779" t="s">
        <v>290</v>
      </c>
      <c r="DX23" s="780"/>
      <c r="DY23" s="780"/>
      <c r="DZ23" s="780"/>
      <c r="EA23" s="780"/>
      <c r="EB23" s="780"/>
      <c r="EC23" s="781"/>
    </row>
    <row r="24" spans="2:133" ht="11.25" customHeight="1" x14ac:dyDescent="0.2">
      <c r="B24" s="659" t="s">
        <v>291</v>
      </c>
      <c r="C24" s="660"/>
      <c r="D24" s="660"/>
      <c r="E24" s="660"/>
      <c r="F24" s="660"/>
      <c r="G24" s="660"/>
      <c r="H24" s="660"/>
      <c r="I24" s="660"/>
      <c r="J24" s="660"/>
      <c r="K24" s="660"/>
      <c r="L24" s="660"/>
      <c r="M24" s="660"/>
      <c r="N24" s="660"/>
      <c r="O24" s="660"/>
      <c r="P24" s="660"/>
      <c r="Q24" s="661"/>
      <c r="R24" s="662">
        <v>485364</v>
      </c>
      <c r="S24" s="665"/>
      <c r="T24" s="665"/>
      <c r="U24" s="665"/>
      <c r="V24" s="665"/>
      <c r="W24" s="665"/>
      <c r="X24" s="665"/>
      <c r="Y24" s="666"/>
      <c r="Z24" s="724">
        <v>0.8</v>
      </c>
      <c r="AA24" s="724"/>
      <c r="AB24" s="724"/>
      <c r="AC24" s="724"/>
      <c r="AD24" s="725" t="s">
        <v>138</v>
      </c>
      <c r="AE24" s="725"/>
      <c r="AF24" s="725"/>
      <c r="AG24" s="725"/>
      <c r="AH24" s="725"/>
      <c r="AI24" s="725"/>
      <c r="AJ24" s="725"/>
      <c r="AK24" s="725"/>
      <c r="AL24" s="667" t="s">
        <v>138</v>
      </c>
      <c r="AM24" s="668"/>
      <c r="AN24" s="668"/>
      <c r="AO24" s="726"/>
      <c r="AP24" s="770" t="s">
        <v>292</v>
      </c>
      <c r="AQ24" s="777"/>
      <c r="AR24" s="777"/>
      <c r="AS24" s="777"/>
      <c r="AT24" s="777"/>
      <c r="AU24" s="777"/>
      <c r="AV24" s="777"/>
      <c r="AW24" s="777"/>
      <c r="AX24" s="777"/>
      <c r="AY24" s="777"/>
      <c r="AZ24" s="777"/>
      <c r="BA24" s="777"/>
      <c r="BB24" s="777"/>
      <c r="BC24" s="777"/>
      <c r="BD24" s="777"/>
      <c r="BE24" s="777"/>
      <c r="BF24" s="772"/>
      <c r="BG24" s="662" t="s">
        <v>138</v>
      </c>
      <c r="BH24" s="665"/>
      <c r="BI24" s="665"/>
      <c r="BJ24" s="665"/>
      <c r="BK24" s="665"/>
      <c r="BL24" s="665"/>
      <c r="BM24" s="665"/>
      <c r="BN24" s="666"/>
      <c r="BO24" s="724" t="s">
        <v>138</v>
      </c>
      <c r="BP24" s="724"/>
      <c r="BQ24" s="724"/>
      <c r="BR24" s="724"/>
      <c r="BS24" s="670" t="s">
        <v>138</v>
      </c>
      <c r="BT24" s="665"/>
      <c r="BU24" s="665"/>
      <c r="BV24" s="665"/>
      <c r="BW24" s="665"/>
      <c r="BX24" s="665"/>
      <c r="BY24" s="665"/>
      <c r="BZ24" s="665"/>
      <c r="CA24" s="665"/>
      <c r="CB24" s="705"/>
      <c r="CD24" s="733" t="s">
        <v>293</v>
      </c>
      <c r="CE24" s="734"/>
      <c r="CF24" s="734"/>
      <c r="CG24" s="734"/>
      <c r="CH24" s="734"/>
      <c r="CI24" s="734"/>
      <c r="CJ24" s="734"/>
      <c r="CK24" s="734"/>
      <c r="CL24" s="734"/>
      <c r="CM24" s="734"/>
      <c r="CN24" s="734"/>
      <c r="CO24" s="734"/>
      <c r="CP24" s="734"/>
      <c r="CQ24" s="735"/>
      <c r="CR24" s="727">
        <v>30080716</v>
      </c>
      <c r="CS24" s="728"/>
      <c r="CT24" s="728"/>
      <c r="CU24" s="728"/>
      <c r="CV24" s="728"/>
      <c r="CW24" s="728"/>
      <c r="CX24" s="728"/>
      <c r="CY24" s="774"/>
      <c r="CZ24" s="775">
        <v>51.2</v>
      </c>
      <c r="DA24" s="744"/>
      <c r="DB24" s="744"/>
      <c r="DC24" s="778"/>
      <c r="DD24" s="773">
        <v>21344740</v>
      </c>
      <c r="DE24" s="728"/>
      <c r="DF24" s="728"/>
      <c r="DG24" s="728"/>
      <c r="DH24" s="728"/>
      <c r="DI24" s="728"/>
      <c r="DJ24" s="728"/>
      <c r="DK24" s="774"/>
      <c r="DL24" s="773">
        <v>21142575</v>
      </c>
      <c r="DM24" s="728"/>
      <c r="DN24" s="728"/>
      <c r="DO24" s="728"/>
      <c r="DP24" s="728"/>
      <c r="DQ24" s="728"/>
      <c r="DR24" s="728"/>
      <c r="DS24" s="728"/>
      <c r="DT24" s="728"/>
      <c r="DU24" s="728"/>
      <c r="DV24" s="774"/>
      <c r="DW24" s="775">
        <v>57.3</v>
      </c>
      <c r="DX24" s="744"/>
      <c r="DY24" s="744"/>
      <c r="DZ24" s="744"/>
      <c r="EA24" s="744"/>
      <c r="EB24" s="744"/>
      <c r="EC24" s="776"/>
    </row>
    <row r="25" spans="2:133" ht="11.25" customHeight="1" x14ac:dyDescent="0.2">
      <c r="B25" s="659" t="s">
        <v>294</v>
      </c>
      <c r="C25" s="660"/>
      <c r="D25" s="660"/>
      <c r="E25" s="660"/>
      <c r="F25" s="660"/>
      <c r="G25" s="660"/>
      <c r="H25" s="660"/>
      <c r="I25" s="660"/>
      <c r="J25" s="660"/>
      <c r="K25" s="660"/>
      <c r="L25" s="660"/>
      <c r="M25" s="660"/>
      <c r="N25" s="660"/>
      <c r="O25" s="660"/>
      <c r="P25" s="660"/>
      <c r="Q25" s="661"/>
      <c r="R25" s="662">
        <v>648879</v>
      </c>
      <c r="S25" s="665"/>
      <c r="T25" s="665"/>
      <c r="U25" s="665"/>
      <c r="V25" s="665"/>
      <c r="W25" s="665"/>
      <c r="X25" s="665"/>
      <c r="Y25" s="666"/>
      <c r="Z25" s="724">
        <v>1.1000000000000001</v>
      </c>
      <c r="AA25" s="724"/>
      <c r="AB25" s="724"/>
      <c r="AC25" s="724"/>
      <c r="AD25" s="725">
        <v>177096</v>
      </c>
      <c r="AE25" s="725"/>
      <c r="AF25" s="725"/>
      <c r="AG25" s="725"/>
      <c r="AH25" s="725"/>
      <c r="AI25" s="725"/>
      <c r="AJ25" s="725"/>
      <c r="AK25" s="725"/>
      <c r="AL25" s="667">
        <v>0.5</v>
      </c>
      <c r="AM25" s="668"/>
      <c r="AN25" s="668"/>
      <c r="AO25" s="726"/>
      <c r="AP25" s="770" t="s">
        <v>295</v>
      </c>
      <c r="AQ25" s="777"/>
      <c r="AR25" s="777"/>
      <c r="AS25" s="777"/>
      <c r="AT25" s="777"/>
      <c r="AU25" s="777"/>
      <c r="AV25" s="777"/>
      <c r="AW25" s="777"/>
      <c r="AX25" s="777"/>
      <c r="AY25" s="777"/>
      <c r="AZ25" s="777"/>
      <c r="BA25" s="777"/>
      <c r="BB25" s="777"/>
      <c r="BC25" s="777"/>
      <c r="BD25" s="777"/>
      <c r="BE25" s="777"/>
      <c r="BF25" s="772"/>
      <c r="BG25" s="662" t="s">
        <v>138</v>
      </c>
      <c r="BH25" s="665"/>
      <c r="BI25" s="665"/>
      <c r="BJ25" s="665"/>
      <c r="BK25" s="665"/>
      <c r="BL25" s="665"/>
      <c r="BM25" s="665"/>
      <c r="BN25" s="666"/>
      <c r="BO25" s="724" t="s">
        <v>138</v>
      </c>
      <c r="BP25" s="724"/>
      <c r="BQ25" s="724"/>
      <c r="BR25" s="724"/>
      <c r="BS25" s="670" t="s">
        <v>138</v>
      </c>
      <c r="BT25" s="665"/>
      <c r="BU25" s="665"/>
      <c r="BV25" s="665"/>
      <c r="BW25" s="665"/>
      <c r="BX25" s="665"/>
      <c r="BY25" s="665"/>
      <c r="BZ25" s="665"/>
      <c r="CA25" s="665"/>
      <c r="CB25" s="705"/>
      <c r="CD25" s="706" t="s">
        <v>296</v>
      </c>
      <c r="CE25" s="703"/>
      <c r="CF25" s="703"/>
      <c r="CG25" s="703"/>
      <c r="CH25" s="703"/>
      <c r="CI25" s="703"/>
      <c r="CJ25" s="703"/>
      <c r="CK25" s="703"/>
      <c r="CL25" s="703"/>
      <c r="CM25" s="703"/>
      <c r="CN25" s="703"/>
      <c r="CO25" s="703"/>
      <c r="CP25" s="703"/>
      <c r="CQ25" s="704"/>
      <c r="CR25" s="662">
        <v>13029356</v>
      </c>
      <c r="CS25" s="663"/>
      <c r="CT25" s="663"/>
      <c r="CU25" s="663"/>
      <c r="CV25" s="663"/>
      <c r="CW25" s="663"/>
      <c r="CX25" s="663"/>
      <c r="CY25" s="664"/>
      <c r="CZ25" s="667">
        <v>22.2</v>
      </c>
      <c r="DA25" s="696"/>
      <c r="DB25" s="696"/>
      <c r="DC25" s="697"/>
      <c r="DD25" s="670">
        <v>12361068</v>
      </c>
      <c r="DE25" s="663"/>
      <c r="DF25" s="663"/>
      <c r="DG25" s="663"/>
      <c r="DH25" s="663"/>
      <c r="DI25" s="663"/>
      <c r="DJ25" s="663"/>
      <c r="DK25" s="664"/>
      <c r="DL25" s="670">
        <v>12168738</v>
      </c>
      <c r="DM25" s="663"/>
      <c r="DN25" s="663"/>
      <c r="DO25" s="663"/>
      <c r="DP25" s="663"/>
      <c r="DQ25" s="663"/>
      <c r="DR25" s="663"/>
      <c r="DS25" s="663"/>
      <c r="DT25" s="663"/>
      <c r="DU25" s="663"/>
      <c r="DV25" s="664"/>
      <c r="DW25" s="667">
        <v>33</v>
      </c>
      <c r="DX25" s="696"/>
      <c r="DY25" s="696"/>
      <c r="DZ25" s="696"/>
      <c r="EA25" s="696"/>
      <c r="EB25" s="696"/>
      <c r="EC25" s="698"/>
    </row>
    <row r="26" spans="2:133" ht="11.25" customHeight="1" x14ac:dyDescent="0.2">
      <c r="B26" s="659" t="s">
        <v>297</v>
      </c>
      <c r="C26" s="660"/>
      <c r="D26" s="660"/>
      <c r="E26" s="660"/>
      <c r="F26" s="660"/>
      <c r="G26" s="660"/>
      <c r="H26" s="660"/>
      <c r="I26" s="660"/>
      <c r="J26" s="660"/>
      <c r="K26" s="660"/>
      <c r="L26" s="660"/>
      <c r="M26" s="660"/>
      <c r="N26" s="660"/>
      <c r="O26" s="660"/>
      <c r="P26" s="660"/>
      <c r="Q26" s="661"/>
      <c r="R26" s="662">
        <v>772755</v>
      </c>
      <c r="S26" s="665"/>
      <c r="T26" s="665"/>
      <c r="U26" s="665"/>
      <c r="V26" s="665"/>
      <c r="W26" s="665"/>
      <c r="X26" s="665"/>
      <c r="Y26" s="666"/>
      <c r="Z26" s="724">
        <v>1.3</v>
      </c>
      <c r="AA26" s="724"/>
      <c r="AB26" s="724"/>
      <c r="AC26" s="724"/>
      <c r="AD26" s="725" t="s">
        <v>246</v>
      </c>
      <c r="AE26" s="725"/>
      <c r="AF26" s="725"/>
      <c r="AG26" s="725"/>
      <c r="AH26" s="725"/>
      <c r="AI26" s="725"/>
      <c r="AJ26" s="725"/>
      <c r="AK26" s="725"/>
      <c r="AL26" s="667" t="s">
        <v>246</v>
      </c>
      <c r="AM26" s="668"/>
      <c r="AN26" s="668"/>
      <c r="AO26" s="726"/>
      <c r="AP26" s="770" t="s">
        <v>298</v>
      </c>
      <c r="AQ26" s="771"/>
      <c r="AR26" s="771"/>
      <c r="AS26" s="771"/>
      <c r="AT26" s="771"/>
      <c r="AU26" s="771"/>
      <c r="AV26" s="771"/>
      <c r="AW26" s="771"/>
      <c r="AX26" s="771"/>
      <c r="AY26" s="771"/>
      <c r="AZ26" s="771"/>
      <c r="BA26" s="771"/>
      <c r="BB26" s="771"/>
      <c r="BC26" s="771"/>
      <c r="BD26" s="771"/>
      <c r="BE26" s="771"/>
      <c r="BF26" s="772"/>
      <c r="BG26" s="662" t="s">
        <v>138</v>
      </c>
      <c r="BH26" s="665"/>
      <c r="BI26" s="665"/>
      <c r="BJ26" s="665"/>
      <c r="BK26" s="665"/>
      <c r="BL26" s="665"/>
      <c r="BM26" s="665"/>
      <c r="BN26" s="666"/>
      <c r="BO26" s="724" t="s">
        <v>246</v>
      </c>
      <c r="BP26" s="724"/>
      <c r="BQ26" s="724"/>
      <c r="BR26" s="724"/>
      <c r="BS26" s="670" t="s">
        <v>138</v>
      </c>
      <c r="BT26" s="665"/>
      <c r="BU26" s="665"/>
      <c r="BV26" s="665"/>
      <c r="BW26" s="665"/>
      <c r="BX26" s="665"/>
      <c r="BY26" s="665"/>
      <c r="BZ26" s="665"/>
      <c r="CA26" s="665"/>
      <c r="CB26" s="705"/>
      <c r="CD26" s="706" t="s">
        <v>299</v>
      </c>
      <c r="CE26" s="703"/>
      <c r="CF26" s="703"/>
      <c r="CG26" s="703"/>
      <c r="CH26" s="703"/>
      <c r="CI26" s="703"/>
      <c r="CJ26" s="703"/>
      <c r="CK26" s="703"/>
      <c r="CL26" s="703"/>
      <c r="CM26" s="703"/>
      <c r="CN26" s="703"/>
      <c r="CO26" s="703"/>
      <c r="CP26" s="703"/>
      <c r="CQ26" s="704"/>
      <c r="CR26" s="662">
        <v>8456582</v>
      </c>
      <c r="CS26" s="665"/>
      <c r="CT26" s="665"/>
      <c r="CU26" s="665"/>
      <c r="CV26" s="665"/>
      <c r="CW26" s="665"/>
      <c r="CX26" s="665"/>
      <c r="CY26" s="666"/>
      <c r="CZ26" s="667">
        <v>14.4</v>
      </c>
      <c r="DA26" s="696"/>
      <c r="DB26" s="696"/>
      <c r="DC26" s="697"/>
      <c r="DD26" s="670">
        <v>8018433</v>
      </c>
      <c r="DE26" s="665"/>
      <c r="DF26" s="665"/>
      <c r="DG26" s="665"/>
      <c r="DH26" s="665"/>
      <c r="DI26" s="665"/>
      <c r="DJ26" s="665"/>
      <c r="DK26" s="666"/>
      <c r="DL26" s="670" t="s">
        <v>138</v>
      </c>
      <c r="DM26" s="665"/>
      <c r="DN26" s="665"/>
      <c r="DO26" s="665"/>
      <c r="DP26" s="665"/>
      <c r="DQ26" s="665"/>
      <c r="DR26" s="665"/>
      <c r="DS26" s="665"/>
      <c r="DT26" s="665"/>
      <c r="DU26" s="665"/>
      <c r="DV26" s="666"/>
      <c r="DW26" s="667" t="s">
        <v>138</v>
      </c>
      <c r="DX26" s="696"/>
      <c r="DY26" s="696"/>
      <c r="DZ26" s="696"/>
      <c r="EA26" s="696"/>
      <c r="EB26" s="696"/>
      <c r="EC26" s="698"/>
    </row>
    <row r="27" spans="2:133" ht="11.25" customHeight="1" x14ac:dyDescent="0.2">
      <c r="B27" s="659" t="s">
        <v>300</v>
      </c>
      <c r="C27" s="660"/>
      <c r="D27" s="660"/>
      <c r="E27" s="660"/>
      <c r="F27" s="660"/>
      <c r="G27" s="660"/>
      <c r="H27" s="660"/>
      <c r="I27" s="660"/>
      <c r="J27" s="660"/>
      <c r="K27" s="660"/>
      <c r="L27" s="660"/>
      <c r="M27" s="660"/>
      <c r="N27" s="660"/>
      <c r="O27" s="660"/>
      <c r="P27" s="660"/>
      <c r="Q27" s="661"/>
      <c r="R27" s="662">
        <v>6930420</v>
      </c>
      <c r="S27" s="665"/>
      <c r="T27" s="665"/>
      <c r="U27" s="665"/>
      <c r="V27" s="665"/>
      <c r="W27" s="665"/>
      <c r="X27" s="665"/>
      <c r="Y27" s="666"/>
      <c r="Z27" s="724">
        <v>11.4</v>
      </c>
      <c r="AA27" s="724"/>
      <c r="AB27" s="724"/>
      <c r="AC27" s="724"/>
      <c r="AD27" s="725" t="s">
        <v>138</v>
      </c>
      <c r="AE27" s="725"/>
      <c r="AF27" s="725"/>
      <c r="AG27" s="725"/>
      <c r="AH27" s="725"/>
      <c r="AI27" s="725"/>
      <c r="AJ27" s="725"/>
      <c r="AK27" s="725"/>
      <c r="AL27" s="667" t="s">
        <v>246</v>
      </c>
      <c r="AM27" s="668"/>
      <c r="AN27" s="668"/>
      <c r="AO27" s="726"/>
      <c r="AP27" s="659" t="s">
        <v>301</v>
      </c>
      <c r="AQ27" s="660"/>
      <c r="AR27" s="660"/>
      <c r="AS27" s="660"/>
      <c r="AT27" s="660"/>
      <c r="AU27" s="660"/>
      <c r="AV27" s="660"/>
      <c r="AW27" s="660"/>
      <c r="AX27" s="660"/>
      <c r="AY27" s="660"/>
      <c r="AZ27" s="660"/>
      <c r="BA27" s="660"/>
      <c r="BB27" s="660"/>
      <c r="BC27" s="660"/>
      <c r="BD27" s="660"/>
      <c r="BE27" s="660"/>
      <c r="BF27" s="661"/>
      <c r="BG27" s="662">
        <v>36035265</v>
      </c>
      <c r="BH27" s="665"/>
      <c r="BI27" s="665"/>
      <c r="BJ27" s="665"/>
      <c r="BK27" s="665"/>
      <c r="BL27" s="665"/>
      <c r="BM27" s="665"/>
      <c r="BN27" s="666"/>
      <c r="BO27" s="724">
        <v>100</v>
      </c>
      <c r="BP27" s="724"/>
      <c r="BQ27" s="724"/>
      <c r="BR27" s="724"/>
      <c r="BS27" s="670">
        <v>181446</v>
      </c>
      <c r="BT27" s="665"/>
      <c r="BU27" s="665"/>
      <c r="BV27" s="665"/>
      <c r="BW27" s="665"/>
      <c r="BX27" s="665"/>
      <c r="BY27" s="665"/>
      <c r="BZ27" s="665"/>
      <c r="CA27" s="665"/>
      <c r="CB27" s="705"/>
      <c r="CD27" s="706" t="s">
        <v>302</v>
      </c>
      <c r="CE27" s="703"/>
      <c r="CF27" s="703"/>
      <c r="CG27" s="703"/>
      <c r="CH27" s="703"/>
      <c r="CI27" s="703"/>
      <c r="CJ27" s="703"/>
      <c r="CK27" s="703"/>
      <c r="CL27" s="703"/>
      <c r="CM27" s="703"/>
      <c r="CN27" s="703"/>
      <c r="CO27" s="703"/>
      <c r="CP27" s="703"/>
      <c r="CQ27" s="704"/>
      <c r="CR27" s="662">
        <v>12803520</v>
      </c>
      <c r="CS27" s="663"/>
      <c r="CT27" s="663"/>
      <c r="CU27" s="663"/>
      <c r="CV27" s="663"/>
      <c r="CW27" s="663"/>
      <c r="CX27" s="663"/>
      <c r="CY27" s="664"/>
      <c r="CZ27" s="667">
        <v>21.8</v>
      </c>
      <c r="DA27" s="696"/>
      <c r="DB27" s="696"/>
      <c r="DC27" s="697"/>
      <c r="DD27" s="670">
        <v>4848832</v>
      </c>
      <c r="DE27" s="663"/>
      <c r="DF27" s="663"/>
      <c r="DG27" s="663"/>
      <c r="DH27" s="663"/>
      <c r="DI27" s="663"/>
      <c r="DJ27" s="663"/>
      <c r="DK27" s="664"/>
      <c r="DL27" s="670">
        <v>4838997</v>
      </c>
      <c r="DM27" s="663"/>
      <c r="DN27" s="663"/>
      <c r="DO27" s="663"/>
      <c r="DP27" s="663"/>
      <c r="DQ27" s="663"/>
      <c r="DR27" s="663"/>
      <c r="DS27" s="663"/>
      <c r="DT27" s="663"/>
      <c r="DU27" s="663"/>
      <c r="DV27" s="664"/>
      <c r="DW27" s="667">
        <v>13.1</v>
      </c>
      <c r="DX27" s="696"/>
      <c r="DY27" s="696"/>
      <c r="DZ27" s="696"/>
      <c r="EA27" s="696"/>
      <c r="EB27" s="696"/>
      <c r="EC27" s="698"/>
    </row>
    <row r="28" spans="2:133" ht="11.25" customHeight="1" x14ac:dyDescent="0.2">
      <c r="B28" s="767" t="s">
        <v>303</v>
      </c>
      <c r="C28" s="768"/>
      <c r="D28" s="768"/>
      <c r="E28" s="768"/>
      <c r="F28" s="768"/>
      <c r="G28" s="768"/>
      <c r="H28" s="768"/>
      <c r="I28" s="768"/>
      <c r="J28" s="768"/>
      <c r="K28" s="768"/>
      <c r="L28" s="768"/>
      <c r="M28" s="768"/>
      <c r="N28" s="768"/>
      <c r="O28" s="768"/>
      <c r="P28" s="768"/>
      <c r="Q28" s="769"/>
      <c r="R28" s="662" t="s">
        <v>246</v>
      </c>
      <c r="S28" s="665"/>
      <c r="T28" s="665"/>
      <c r="U28" s="665"/>
      <c r="V28" s="665"/>
      <c r="W28" s="665"/>
      <c r="X28" s="665"/>
      <c r="Y28" s="666"/>
      <c r="Z28" s="724" t="s">
        <v>138</v>
      </c>
      <c r="AA28" s="724"/>
      <c r="AB28" s="724"/>
      <c r="AC28" s="724"/>
      <c r="AD28" s="725" t="s">
        <v>138</v>
      </c>
      <c r="AE28" s="725"/>
      <c r="AF28" s="725"/>
      <c r="AG28" s="725"/>
      <c r="AH28" s="725"/>
      <c r="AI28" s="725"/>
      <c r="AJ28" s="725"/>
      <c r="AK28" s="725"/>
      <c r="AL28" s="667" t="s">
        <v>138</v>
      </c>
      <c r="AM28" s="668"/>
      <c r="AN28" s="668"/>
      <c r="AO28" s="726"/>
      <c r="AP28" s="674"/>
      <c r="AQ28" s="675"/>
      <c r="AR28" s="675"/>
      <c r="AS28" s="675"/>
      <c r="AT28" s="675"/>
      <c r="AU28" s="675"/>
      <c r="AV28" s="675"/>
      <c r="AW28" s="675"/>
      <c r="AX28" s="675"/>
      <c r="AY28" s="675"/>
      <c r="AZ28" s="675"/>
      <c r="BA28" s="675"/>
      <c r="BB28" s="675"/>
      <c r="BC28" s="675"/>
      <c r="BD28" s="675"/>
      <c r="BE28" s="675"/>
      <c r="BF28" s="676"/>
      <c r="BG28" s="662"/>
      <c r="BH28" s="665"/>
      <c r="BI28" s="665"/>
      <c r="BJ28" s="665"/>
      <c r="BK28" s="665"/>
      <c r="BL28" s="665"/>
      <c r="BM28" s="665"/>
      <c r="BN28" s="666"/>
      <c r="BO28" s="724"/>
      <c r="BP28" s="724"/>
      <c r="BQ28" s="724"/>
      <c r="BR28" s="724"/>
      <c r="BS28" s="725"/>
      <c r="BT28" s="725"/>
      <c r="BU28" s="725"/>
      <c r="BV28" s="725"/>
      <c r="BW28" s="725"/>
      <c r="BX28" s="725"/>
      <c r="BY28" s="725"/>
      <c r="BZ28" s="725"/>
      <c r="CA28" s="725"/>
      <c r="CB28" s="766"/>
      <c r="CD28" s="706" t="s">
        <v>304</v>
      </c>
      <c r="CE28" s="703"/>
      <c r="CF28" s="703"/>
      <c r="CG28" s="703"/>
      <c r="CH28" s="703"/>
      <c r="CI28" s="703"/>
      <c r="CJ28" s="703"/>
      <c r="CK28" s="703"/>
      <c r="CL28" s="703"/>
      <c r="CM28" s="703"/>
      <c r="CN28" s="703"/>
      <c r="CO28" s="703"/>
      <c r="CP28" s="703"/>
      <c r="CQ28" s="704"/>
      <c r="CR28" s="662">
        <v>4247840</v>
      </c>
      <c r="CS28" s="665"/>
      <c r="CT28" s="665"/>
      <c r="CU28" s="665"/>
      <c r="CV28" s="665"/>
      <c r="CW28" s="665"/>
      <c r="CX28" s="665"/>
      <c r="CY28" s="666"/>
      <c r="CZ28" s="667">
        <v>7.2</v>
      </c>
      <c r="DA28" s="696"/>
      <c r="DB28" s="696"/>
      <c r="DC28" s="697"/>
      <c r="DD28" s="670">
        <v>4134840</v>
      </c>
      <c r="DE28" s="665"/>
      <c r="DF28" s="665"/>
      <c r="DG28" s="665"/>
      <c r="DH28" s="665"/>
      <c r="DI28" s="665"/>
      <c r="DJ28" s="665"/>
      <c r="DK28" s="666"/>
      <c r="DL28" s="670">
        <v>4134840</v>
      </c>
      <c r="DM28" s="665"/>
      <c r="DN28" s="665"/>
      <c r="DO28" s="665"/>
      <c r="DP28" s="665"/>
      <c r="DQ28" s="665"/>
      <c r="DR28" s="665"/>
      <c r="DS28" s="665"/>
      <c r="DT28" s="665"/>
      <c r="DU28" s="665"/>
      <c r="DV28" s="666"/>
      <c r="DW28" s="667">
        <v>11.2</v>
      </c>
      <c r="DX28" s="696"/>
      <c r="DY28" s="696"/>
      <c r="DZ28" s="696"/>
      <c r="EA28" s="696"/>
      <c r="EB28" s="696"/>
      <c r="EC28" s="698"/>
    </row>
    <row r="29" spans="2:133" ht="11.25" customHeight="1" x14ac:dyDescent="0.2">
      <c r="B29" s="659" t="s">
        <v>305</v>
      </c>
      <c r="C29" s="660"/>
      <c r="D29" s="660"/>
      <c r="E29" s="660"/>
      <c r="F29" s="660"/>
      <c r="G29" s="660"/>
      <c r="H29" s="660"/>
      <c r="I29" s="660"/>
      <c r="J29" s="660"/>
      <c r="K29" s="660"/>
      <c r="L29" s="660"/>
      <c r="M29" s="660"/>
      <c r="N29" s="660"/>
      <c r="O29" s="660"/>
      <c r="P29" s="660"/>
      <c r="Q29" s="661"/>
      <c r="R29" s="662">
        <v>3202292</v>
      </c>
      <c r="S29" s="665"/>
      <c r="T29" s="665"/>
      <c r="U29" s="665"/>
      <c r="V29" s="665"/>
      <c r="W29" s="665"/>
      <c r="X29" s="665"/>
      <c r="Y29" s="666"/>
      <c r="Z29" s="724">
        <v>5.3</v>
      </c>
      <c r="AA29" s="724"/>
      <c r="AB29" s="724"/>
      <c r="AC29" s="724"/>
      <c r="AD29" s="725" t="s">
        <v>246</v>
      </c>
      <c r="AE29" s="725"/>
      <c r="AF29" s="725"/>
      <c r="AG29" s="725"/>
      <c r="AH29" s="725"/>
      <c r="AI29" s="725"/>
      <c r="AJ29" s="725"/>
      <c r="AK29" s="725"/>
      <c r="AL29" s="667" t="s">
        <v>138</v>
      </c>
      <c r="AM29" s="668"/>
      <c r="AN29" s="668"/>
      <c r="AO29" s="726"/>
      <c r="AP29" s="736" t="s">
        <v>224</v>
      </c>
      <c r="AQ29" s="737"/>
      <c r="AR29" s="737"/>
      <c r="AS29" s="737"/>
      <c r="AT29" s="737"/>
      <c r="AU29" s="737"/>
      <c r="AV29" s="737"/>
      <c r="AW29" s="737"/>
      <c r="AX29" s="737"/>
      <c r="AY29" s="737"/>
      <c r="AZ29" s="737"/>
      <c r="BA29" s="737"/>
      <c r="BB29" s="737"/>
      <c r="BC29" s="737"/>
      <c r="BD29" s="737"/>
      <c r="BE29" s="737"/>
      <c r="BF29" s="738"/>
      <c r="BG29" s="736" t="s">
        <v>306</v>
      </c>
      <c r="BH29" s="764"/>
      <c r="BI29" s="764"/>
      <c r="BJ29" s="764"/>
      <c r="BK29" s="764"/>
      <c r="BL29" s="764"/>
      <c r="BM29" s="764"/>
      <c r="BN29" s="764"/>
      <c r="BO29" s="764"/>
      <c r="BP29" s="764"/>
      <c r="BQ29" s="765"/>
      <c r="BR29" s="736" t="s">
        <v>307</v>
      </c>
      <c r="BS29" s="764"/>
      <c r="BT29" s="764"/>
      <c r="BU29" s="764"/>
      <c r="BV29" s="764"/>
      <c r="BW29" s="764"/>
      <c r="BX29" s="764"/>
      <c r="BY29" s="764"/>
      <c r="BZ29" s="764"/>
      <c r="CA29" s="764"/>
      <c r="CB29" s="765"/>
      <c r="CD29" s="746" t="s">
        <v>308</v>
      </c>
      <c r="CE29" s="747"/>
      <c r="CF29" s="706" t="s">
        <v>309</v>
      </c>
      <c r="CG29" s="703"/>
      <c r="CH29" s="703"/>
      <c r="CI29" s="703"/>
      <c r="CJ29" s="703"/>
      <c r="CK29" s="703"/>
      <c r="CL29" s="703"/>
      <c r="CM29" s="703"/>
      <c r="CN29" s="703"/>
      <c r="CO29" s="703"/>
      <c r="CP29" s="703"/>
      <c r="CQ29" s="704"/>
      <c r="CR29" s="662">
        <v>4247780</v>
      </c>
      <c r="CS29" s="663"/>
      <c r="CT29" s="663"/>
      <c r="CU29" s="663"/>
      <c r="CV29" s="663"/>
      <c r="CW29" s="663"/>
      <c r="CX29" s="663"/>
      <c r="CY29" s="664"/>
      <c r="CZ29" s="667">
        <v>7.2</v>
      </c>
      <c r="DA29" s="696"/>
      <c r="DB29" s="696"/>
      <c r="DC29" s="697"/>
      <c r="DD29" s="670">
        <v>4134780</v>
      </c>
      <c r="DE29" s="663"/>
      <c r="DF29" s="663"/>
      <c r="DG29" s="663"/>
      <c r="DH29" s="663"/>
      <c r="DI29" s="663"/>
      <c r="DJ29" s="663"/>
      <c r="DK29" s="664"/>
      <c r="DL29" s="670">
        <v>4134780</v>
      </c>
      <c r="DM29" s="663"/>
      <c r="DN29" s="663"/>
      <c r="DO29" s="663"/>
      <c r="DP29" s="663"/>
      <c r="DQ29" s="663"/>
      <c r="DR29" s="663"/>
      <c r="DS29" s="663"/>
      <c r="DT29" s="663"/>
      <c r="DU29" s="663"/>
      <c r="DV29" s="664"/>
      <c r="DW29" s="667">
        <v>11.2</v>
      </c>
      <c r="DX29" s="696"/>
      <c r="DY29" s="696"/>
      <c r="DZ29" s="696"/>
      <c r="EA29" s="696"/>
      <c r="EB29" s="696"/>
      <c r="EC29" s="698"/>
    </row>
    <row r="30" spans="2:133" ht="11.25" customHeight="1" x14ac:dyDescent="0.2">
      <c r="B30" s="659" t="s">
        <v>310</v>
      </c>
      <c r="C30" s="660"/>
      <c r="D30" s="660"/>
      <c r="E30" s="660"/>
      <c r="F30" s="660"/>
      <c r="G30" s="660"/>
      <c r="H30" s="660"/>
      <c r="I30" s="660"/>
      <c r="J30" s="660"/>
      <c r="K30" s="660"/>
      <c r="L30" s="660"/>
      <c r="M30" s="660"/>
      <c r="N30" s="660"/>
      <c r="O30" s="660"/>
      <c r="P30" s="660"/>
      <c r="Q30" s="661"/>
      <c r="R30" s="662">
        <v>85193</v>
      </c>
      <c r="S30" s="665"/>
      <c r="T30" s="665"/>
      <c r="U30" s="665"/>
      <c r="V30" s="665"/>
      <c r="W30" s="665"/>
      <c r="X30" s="665"/>
      <c r="Y30" s="666"/>
      <c r="Z30" s="724">
        <v>0.1</v>
      </c>
      <c r="AA30" s="724"/>
      <c r="AB30" s="724"/>
      <c r="AC30" s="724"/>
      <c r="AD30" s="725">
        <v>14905</v>
      </c>
      <c r="AE30" s="725"/>
      <c r="AF30" s="725"/>
      <c r="AG30" s="725"/>
      <c r="AH30" s="725"/>
      <c r="AI30" s="725"/>
      <c r="AJ30" s="725"/>
      <c r="AK30" s="725"/>
      <c r="AL30" s="667">
        <v>0</v>
      </c>
      <c r="AM30" s="668"/>
      <c r="AN30" s="668"/>
      <c r="AO30" s="726"/>
      <c r="AP30" s="752" t="s">
        <v>311</v>
      </c>
      <c r="AQ30" s="753"/>
      <c r="AR30" s="753"/>
      <c r="AS30" s="753"/>
      <c r="AT30" s="758" t="s">
        <v>312</v>
      </c>
      <c r="AU30" s="230"/>
      <c r="AV30" s="230"/>
      <c r="AW30" s="230"/>
      <c r="AX30" s="761" t="s">
        <v>188</v>
      </c>
      <c r="AY30" s="762"/>
      <c r="AZ30" s="762"/>
      <c r="BA30" s="762"/>
      <c r="BB30" s="762"/>
      <c r="BC30" s="762"/>
      <c r="BD30" s="762"/>
      <c r="BE30" s="762"/>
      <c r="BF30" s="763"/>
      <c r="BG30" s="742">
        <v>99.2</v>
      </c>
      <c r="BH30" s="743"/>
      <c r="BI30" s="743"/>
      <c r="BJ30" s="743"/>
      <c r="BK30" s="743"/>
      <c r="BL30" s="743"/>
      <c r="BM30" s="744">
        <v>97.3</v>
      </c>
      <c r="BN30" s="743"/>
      <c r="BO30" s="743"/>
      <c r="BP30" s="743"/>
      <c r="BQ30" s="745"/>
      <c r="BR30" s="742">
        <v>99.2</v>
      </c>
      <c r="BS30" s="743"/>
      <c r="BT30" s="743"/>
      <c r="BU30" s="743"/>
      <c r="BV30" s="743"/>
      <c r="BW30" s="743"/>
      <c r="BX30" s="744">
        <v>96.9</v>
      </c>
      <c r="BY30" s="743"/>
      <c r="BZ30" s="743"/>
      <c r="CA30" s="743"/>
      <c r="CB30" s="745"/>
      <c r="CD30" s="748"/>
      <c r="CE30" s="749"/>
      <c r="CF30" s="706" t="s">
        <v>313</v>
      </c>
      <c r="CG30" s="703"/>
      <c r="CH30" s="703"/>
      <c r="CI30" s="703"/>
      <c r="CJ30" s="703"/>
      <c r="CK30" s="703"/>
      <c r="CL30" s="703"/>
      <c r="CM30" s="703"/>
      <c r="CN30" s="703"/>
      <c r="CO30" s="703"/>
      <c r="CP30" s="703"/>
      <c r="CQ30" s="704"/>
      <c r="CR30" s="662">
        <v>3918862</v>
      </c>
      <c r="CS30" s="665"/>
      <c r="CT30" s="665"/>
      <c r="CU30" s="665"/>
      <c r="CV30" s="665"/>
      <c r="CW30" s="665"/>
      <c r="CX30" s="665"/>
      <c r="CY30" s="666"/>
      <c r="CZ30" s="667">
        <v>6.7</v>
      </c>
      <c r="DA30" s="696"/>
      <c r="DB30" s="696"/>
      <c r="DC30" s="697"/>
      <c r="DD30" s="670">
        <v>3818862</v>
      </c>
      <c r="DE30" s="665"/>
      <c r="DF30" s="665"/>
      <c r="DG30" s="665"/>
      <c r="DH30" s="665"/>
      <c r="DI30" s="665"/>
      <c r="DJ30" s="665"/>
      <c r="DK30" s="666"/>
      <c r="DL30" s="670">
        <v>3818862</v>
      </c>
      <c r="DM30" s="665"/>
      <c r="DN30" s="665"/>
      <c r="DO30" s="665"/>
      <c r="DP30" s="665"/>
      <c r="DQ30" s="665"/>
      <c r="DR30" s="665"/>
      <c r="DS30" s="665"/>
      <c r="DT30" s="665"/>
      <c r="DU30" s="665"/>
      <c r="DV30" s="666"/>
      <c r="DW30" s="667">
        <v>10.4</v>
      </c>
      <c r="DX30" s="696"/>
      <c r="DY30" s="696"/>
      <c r="DZ30" s="696"/>
      <c r="EA30" s="696"/>
      <c r="EB30" s="696"/>
      <c r="EC30" s="698"/>
    </row>
    <row r="31" spans="2:133" ht="11.25" customHeight="1" x14ac:dyDescent="0.2">
      <c r="B31" s="659" t="s">
        <v>314</v>
      </c>
      <c r="C31" s="660"/>
      <c r="D31" s="660"/>
      <c r="E31" s="660"/>
      <c r="F31" s="660"/>
      <c r="G31" s="660"/>
      <c r="H31" s="660"/>
      <c r="I31" s="660"/>
      <c r="J31" s="660"/>
      <c r="K31" s="660"/>
      <c r="L31" s="660"/>
      <c r="M31" s="660"/>
      <c r="N31" s="660"/>
      <c r="O31" s="660"/>
      <c r="P31" s="660"/>
      <c r="Q31" s="661"/>
      <c r="R31" s="662">
        <v>434336</v>
      </c>
      <c r="S31" s="665"/>
      <c r="T31" s="665"/>
      <c r="U31" s="665"/>
      <c r="V31" s="665"/>
      <c r="W31" s="665"/>
      <c r="X31" s="665"/>
      <c r="Y31" s="666"/>
      <c r="Z31" s="724">
        <v>0.7</v>
      </c>
      <c r="AA31" s="724"/>
      <c r="AB31" s="724"/>
      <c r="AC31" s="724"/>
      <c r="AD31" s="725" t="s">
        <v>138</v>
      </c>
      <c r="AE31" s="725"/>
      <c r="AF31" s="725"/>
      <c r="AG31" s="725"/>
      <c r="AH31" s="725"/>
      <c r="AI31" s="725"/>
      <c r="AJ31" s="725"/>
      <c r="AK31" s="725"/>
      <c r="AL31" s="667" t="s">
        <v>246</v>
      </c>
      <c r="AM31" s="668"/>
      <c r="AN31" s="668"/>
      <c r="AO31" s="726"/>
      <c r="AP31" s="754"/>
      <c r="AQ31" s="755"/>
      <c r="AR31" s="755"/>
      <c r="AS31" s="755"/>
      <c r="AT31" s="759"/>
      <c r="AU31" s="229" t="s">
        <v>315</v>
      </c>
      <c r="AV31" s="229"/>
      <c r="AW31" s="229"/>
      <c r="AX31" s="659" t="s">
        <v>316</v>
      </c>
      <c r="AY31" s="660"/>
      <c r="AZ31" s="660"/>
      <c r="BA31" s="660"/>
      <c r="BB31" s="660"/>
      <c r="BC31" s="660"/>
      <c r="BD31" s="660"/>
      <c r="BE31" s="660"/>
      <c r="BF31" s="661"/>
      <c r="BG31" s="740">
        <v>99.2</v>
      </c>
      <c r="BH31" s="663"/>
      <c r="BI31" s="663"/>
      <c r="BJ31" s="663"/>
      <c r="BK31" s="663"/>
      <c r="BL31" s="663"/>
      <c r="BM31" s="668">
        <v>97.1</v>
      </c>
      <c r="BN31" s="741"/>
      <c r="BO31" s="741"/>
      <c r="BP31" s="741"/>
      <c r="BQ31" s="702"/>
      <c r="BR31" s="740">
        <v>99.2</v>
      </c>
      <c r="BS31" s="663"/>
      <c r="BT31" s="663"/>
      <c r="BU31" s="663"/>
      <c r="BV31" s="663"/>
      <c r="BW31" s="663"/>
      <c r="BX31" s="668">
        <v>96.8</v>
      </c>
      <c r="BY31" s="741"/>
      <c r="BZ31" s="741"/>
      <c r="CA31" s="741"/>
      <c r="CB31" s="702"/>
      <c r="CD31" s="748"/>
      <c r="CE31" s="749"/>
      <c r="CF31" s="706" t="s">
        <v>317</v>
      </c>
      <c r="CG31" s="703"/>
      <c r="CH31" s="703"/>
      <c r="CI31" s="703"/>
      <c r="CJ31" s="703"/>
      <c r="CK31" s="703"/>
      <c r="CL31" s="703"/>
      <c r="CM31" s="703"/>
      <c r="CN31" s="703"/>
      <c r="CO31" s="703"/>
      <c r="CP31" s="703"/>
      <c r="CQ31" s="704"/>
      <c r="CR31" s="662">
        <v>328918</v>
      </c>
      <c r="CS31" s="663"/>
      <c r="CT31" s="663"/>
      <c r="CU31" s="663"/>
      <c r="CV31" s="663"/>
      <c r="CW31" s="663"/>
      <c r="CX31" s="663"/>
      <c r="CY31" s="664"/>
      <c r="CZ31" s="667">
        <v>0.6</v>
      </c>
      <c r="DA31" s="696"/>
      <c r="DB31" s="696"/>
      <c r="DC31" s="697"/>
      <c r="DD31" s="670">
        <v>315918</v>
      </c>
      <c r="DE31" s="663"/>
      <c r="DF31" s="663"/>
      <c r="DG31" s="663"/>
      <c r="DH31" s="663"/>
      <c r="DI31" s="663"/>
      <c r="DJ31" s="663"/>
      <c r="DK31" s="664"/>
      <c r="DL31" s="670">
        <v>315918</v>
      </c>
      <c r="DM31" s="663"/>
      <c r="DN31" s="663"/>
      <c r="DO31" s="663"/>
      <c r="DP31" s="663"/>
      <c r="DQ31" s="663"/>
      <c r="DR31" s="663"/>
      <c r="DS31" s="663"/>
      <c r="DT31" s="663"/>
      <c r="DU31" s="663"/>
      <c r="DV31" s="664"/>
      <c r="DW31" s="667">
        <v>0.9</v>
      </c>
      <c r="DX31" s="696"/>
      <c r="DY31" s="696"/>
      <c r="DZ31" s="696"/>
      <c r="EA31" s="696"/>
      <c r="EB31" s="696"/>
      <c r="EC31" s="698"/>
    </row>
    <row r="32" spans="2:133" ht="11.25" customHeight="1" x14ac:dyDescent="0.2">
      <c r="B32" s="659" t="s">
        <v>318</v>
      </c>
      <c r="C32" s="660"/>
      <c r="D32" s="660"/>
      <c r="E32" s="660"/>
      <c r="F32" s="660"/>
      <c r="G32" s="660"/>
      <c r="H32" s="660"/>
      <c r="I32" s="660"/>
      <c r="J32" s="660"/>
      <c r="K32" s="660"/>
      <c r="L32" s="660"/>
      <c r="M32" s="660"/>
      <c r="N32" s="660"/>
      <c r="O32" s="660"/>
      <c r="P32" s="660"/>
      <c r="Q32" s="661"/>
      <c r="R32" s="662">
        <v>1603793</v>
      </c>
      <c r="S32" s="665"/>
      <c r="T32" s="665"/>
      <c r="U32" s="665"/>
      <c r="V32" s="665"/>
      <c r="W32" s="665"/>
      <c r="X32" s="665"/>
      <c r="Y32" s="666"/>
      <c r="Z32" s="724">
        <v>2.6</v>
      </c>
      <c r="AA32" s="724"/>
      <c r="AB32" s="724"/>
      <c r="AC32" s="724"/>
      <c r="AD32" s="725" t="s">
        <v>138</v>
      </c>
      <c r="AE32" s="725"/>
      <c r="AF32" s="725"/>
      <c r="AG32" s="725"/>
      <c r="AH32" s="725"/>
      <c r="AI32" s="725"/>
      <c r="AJ32" s="725"/>
      <c r="AK32" s="725"/>
      <c r="AL32" s="667" t="s">
        <v>246</v>
      </c>
      <c r="AM32" s="668"/>
      <c r="AN32" s="668"/>
      <c r="AO32" s="726"/>
      <c r="AP32" s="756"/>
      <c r="AQ32" s="757"/>
      <c r="AR32" s="757"/>
      <c r="AS32" s="757"/>
      <c r="AT32" s="760"/>
      <c r="AU32" s="231"/>
      <c r="AV32" s="231"/>
      <c r="AW32" s="231"/>
      <c r="AX32" s="674" t="s">
        <v>319</v>
      </c>
      <c r="AY32" s="675"/>
      <c r="AZ32" s="675"/>
      <c r="BA32" s="675"/>
      <c r="BB32" s="675"/>
      <c r="BC32" s="675"/>
      <c r="BD32" s="675"/>
      <c r="BE32" s="675"/>
      <c r="BF32" s="676"/>
      <c r="BG32" s="739">
        <v>99.2</v>
      </c>
      <c r="BH32" s="678"/>
      <c r="BI32" s="678"/>
      <c r="BJ32" s="678"/>
      <c r="BK32" s="678"/>
      <c r="BL32" s="678"/>
      <c r="BM32" s="722">
        <v>97.4</v>
      </c>
      <c r="BN32" s="678"/>
      <c r="BO32" s="678"/>
      <c r="BP32" s="678"/>
      <c r="BQ32" s="715"/>
      <c r="BR32" s="739">
        <v>99.1</v>
      </c>
      <c r="BS32" s="678"/>
      <c r="BT32" s="678"/>
      <c r="BU32" s="678"/>
      <c r="BV32" s="678"/>
      <c r="BW32" s="678"/>
      <c r="BX32" s="722">
        <v>97</v>
      </c>
      <c r="BY32" s="678"/>
      <c r="BZ32" s="678"/>
      <c r="CA32" s="678"/>
      <c r="CB32" s="715"/>
      <c r="CD32" s="750"/>
      <c r="CE32" s="751"/>
      <c r="CF32" s="706" t="s">
        <v>320</v>
      </c>
      <c r="CG32" s="703"/>
      <c r="CH32" s="703"/>
      <c r="CI32" s="703"/>
      <c r="CJ32" s="703"/>
      <c r="CK32" s="703"/>
      <c r="CL32" s="703"/>
      <c r="CM32" s="703"/>
      <c r="CN32" s="703"/>
      <c r="CO32" s="703"/>
      <c r="CP32" s="703"/>
      <c r="CQ32" s="704"/>
      <c r="CR32" s="662">
        <v>60</v>
      </c>
      <c r="CS32" s="665"/>
      <c r="CT32" s="665"/>
      <c r="CU32" s="665"/>
      <c r="CV32" s="665"/>
      <c r="CW32" s="665"/>
      <c r="CX32" s="665"/>
      <c r="CY32" s="666"/>
      <c r="CZ32" s="667">
        <v>0</v>
      </c>
      <c r="DA32" s="696"/>
      <c r="DB32" s="696"/>
      <c r="DC32" s="697"/>
      <c r="DD32" s="670">
        <v>60</v>
      </c>
      <c r="DE32" s="665"/>
      <c r="DF32" s="665"/>
      <c r="DG32" s="665"/>
      <c r="DH32" s="665"/>
      <c r="DI32" s="665"/>
      <c r="DJ32" s="665"/>
      <c r="DK32" s="666"/>
      <c r="DL32" s="670">
        <v>60</v>
      </c>
      <c r="DM32" s="665"/>
      <c r="DN32" s="665"/>
      <c r="DO32" s="665"/>
      <c r="DP32" s="665"/>
      <c r="DQ32" s="665"/>
      <c r="DR32" s="665"/>
      <c r="DS32" s="665"/>
      <c r="DT32" s="665"/>
      <c r="DU32" s="665"/>
      <c r="DV32" s="666"/>
      <c r="DW32" s="667">
        <v>0</v>
      </c>
      <c r="DX32" s="696"/>
      <c r="DY32" s="696"/>
      <c r="DZ32" s="696"/>
      <c r="EA32" s="696"/>
      <c r="EB32" s="696"/>
      <c r="EC32" s="698"/>
    </row>
    <row r="33" spans="2:133" ht="11.25" customHeight="1" x14ac:dyDescent="0.2">
      <c r="B33" s="659" t="s">
        <v>321</v>
      </c>
      <c r="C33" s="660"/>
      <c r="D33" s="660"/>
      <c r="E33" s="660"/>
      <c r="F33" s="660"/>
      <c r="G33" s="660"/>
      <c r="H33" s="660"/>
      <c r="I33" s="660"/>
      <c r="J33" s="660"/>
      <c r="K33" s="660"/>
      <c r="L33" s="660"/>
      <c r="M33" s="660"/>
      <c r="N33" s="660"/>
      <c r="O33" s="660"/>
      <c r="P33" s="660"/>
      <c r="Q33" s="661"/>
      <c r="R33" s="662">
        <v>2080133</v>
      </c>
      <c r="S33" s="665"/>
      <c r="T33" s="665"/>
      <c r="U33" s="665"/>
      <c r="V33" s="665"/>
      <c r="W33" s="665"/>
      <c r="X33" s="665"/>
      <c r="Y33" s="666"/>
      <c r="Z33" s="724">
        <v>3.4</v>
      </c>
      <c r="AA33" s="724"/>
      <c r="AB33" s="724"/>
      <c r="AC33" s="724"/>
      <c r="AD33" s="725" t="s">
        <v>138</v>
      </c>
      <c r="AE33" s="725"/>
      <c r="AF33" s="725"/>
      <c r="AG33" s="725"/>
      <c r="AH33" s="725"/>
      <c r="AI33" s="725"/>
      <c r="AJ33" s="725"/>
      <c r="AK33" s="725"/>
      <c r="AL33" s="667" t="s">
        <v>138</v>
      </c>
      <c r="AM33" s="668"/>
      <c r="AN33" s="668"/>
      <c r="AO33" s="72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6" t="s">
        <v>322</v>
      </c>
      <c r="CE33" s="703"/>
      <c r="CF33" s="703"/>
      <c r="CG33" s="703"/>
      <c r="CH33" s="703"/>
      <c r="CI33" s="703"/>
      <c r="CJ33" s="703"/>
      <c r="CK33" s="703"/>
      <c r="CL33" s="703"/>
      <c r="CM33" s="703"/>
      <c r="CN33" s="703"/>
      <c r="CO33" s="703"/>
      <c r="CP33" s="703"/>
      <c r="CQ33" s="704"/>
      <c r="CR33" s="662">
        <v>23976941</v>
      </c>
      <c r="CS33" s="663"/>
      <c r="CT33" s="663"/>
      <c r="CU33" s="663"/>
      <c r="CV33" s="663"/>
      <c r="CW33" s="663"/>
      <c r="CX33" s="663"/>
      <c r="CY33" s="664"/>
      <c r="CZ33" s="667">
        <v>40.799999999999997</v>
      </c>
      <c r="DA33" s="696"/>
      <c r="DB33" s="696"/>
      <c r="DC33" s="697"/>
      <c r="DD33" s="670">
        <v>19201986</v>
      </c>
      <c r="DE33" s="663"/>
      <c r="DF33" s="663"/>
      <c r="DG33" s="663"/>
      <c r="DH33" s="663"/>
      <c r="DI33" s="663"/>
      <c r="DJ33" s="663"/>
      <c r="DK33" s="664"/>
      <c r="DL33" s="670">
        <v>15614561</v>
      </c>
      <c r="DM33" s="663"/>
      <c r="DN33" s="663"/>
      <c r="DO33" s="663"/>
      <c r="DP33" s="663"/>
      <c r="DQ33" s="663"/>
      <c r="DR33" s="663"/>
      <c r="DS33" s="663"/>
      <c r="DT33" s="663"/>
      <c r="DU33" s="663"/>
      <c r="DV33" s="664"/>
      <c r="DW33" s="667">
        <v>42.3</v>
      </c>
      <c r="DX33" s="696"/>
      <c r="DY33" s="696"/>
      <c r="DZ33" s="696"/>
      <c r="EA33" s="696"/>
      <c r="EB33" s="696"/>
      <c r="EC33" s="698"/>
    </row>
    <row r="34" spans="2:133" ht="11.25" customHeight="1" x14ac:dyDescent="0.2">
      <c r="B34" s="659" t="s">
        <v>323</v>
      </c>
      <c r="C34" s="660"/>
      <c r="D34" s="660"/>
      <c r="E34" s="660"/>
      <c r="F34" s="660"/>
      <c r="G34" s="660"/>
      <c r="H34" s="660"/>
      <c r="I34" s="660"/>
      <c r="J34" s="660"/>
      <c r="K34" s="660"/>
      <c r="L34" s="660"/>
      <c r="M34" s="660"/>
      <c r="N34" s="660"/>
      <c r="O34" s="660"/>
      <c r="P34" s="660"/>
      <c r="Q34" s="661"/>
      <c r="R34" s="662">
        <v>2040469</v>
      </c>
      <c r="S34" s="665"/>
      <c r="T34" s="665"/>
      <c r="U34" s="665"/>
      <c r="V34" s="665"/>
      <c r="W34" s="665"/>
      <c r="X34" s="665"/>
      <c r="Y34" s="666"/>
      <c r="Z34" s="724">
        <v>3.4</v>
      </c>
      <c r="AA34" s="724"/>
      <c r="AB34" s="724"/>
      <c r="AC34" s="724"/>
      <c r="AD34" s="725">
        <v>68</v>
      </c>
      <c r="AE34" s="725"/>
      <c r="AF34" s="725"/>
      <c r="AG34" s="725"/>
      <c r="AH34" s="725"/>
      <c r="AI34" s="725"/>
      <c r="AJ34" s="725"/>
      <c r="AK34" s="725"/>
      <c r="AL34" s="667">
        <v>0</v>
      </c>
      <c r="AM34" s="668"/>
      <c r="AN34" s="668"/>
      <c r="AO34" s="726"/>
      <c r="AP34" s="234"/>
      <c r="AQ34" s="736" t="s">
        <v>324</v>
      </c>
      <c r="AR34" s="737"/>
      <c r="AS34" s="737"/>
      <c r="AT34" s="737"/>
      <c r="AU34" s="737"/>
      <c r="AV34" s="737"/>
      <c r="AW34" s="737"/>
      <c r="AX34" s="737"/>
      <c r="AY34" s="737"/>
      <c r="AZ34" s="737"/>
      <c r="BA34" s="737"/>
      <c r="BB34" s="737"/>
      <c r="BC34" s="737"/>
      <c r="BD34" s="737"/>
      <c r="BE34" s="737"/>
      <c r="BF34" s="738"/>
      <c r="BG34" s="736" t="s">
        <v>325</v>
      </c>
      <c r="BH34" s="737"/>
      <c r="BI34" s="737"/>
      <c r="BJ34" s="737"/>
      <c r="BK34" s="737"/>
      <c r="BL34" s="737"/>
      <c r="BM34" s="737"/>
      <c r="BN34" s="737"/>
      <c r="BO34" s="737"/>
      <c r="BP34" s="737"/>
      <c r="BQ34" s="737"/>
      <c r="BR34" s="737"/>
      <c r="BS34" s="737"/>
      <c r="BT34" s="737"/>
      <c r="BU34" s="737"/>
      <c r="BV34" s="737"/>
      <c r="BW34" s="737"/>
      <c r="BX34" s="737"/>
      <c r="BY34" s="737"/>
      <c r="BZ34" s="737"/>
      <c r="CA34" s="737"/>
      <c r="CB34" s="738"/>
      <c r="CD34" s="706" t="s">
        <v>326</v>
      </c>
      <c r="CE34" s="703"/>
      <c r="CF34" s="703"/>
      <c r="CG34" s="703"/>
      <c r="CH34" s="703"/>
      <c r="CI34" s="703"/>
      <c r="CJ34" s="703"/>
      <c r="CK34" s="703"/>
      <c r="CL34" s="703"/>
      <c r="CM34" s="703"/>
      <c r="CN34" s="703"/>
      <c r="CO34" s="703"/>
      <c r="CP34" s="703"/>
      <c r="CQ34" s="704"/>
      <c r="CR34" s="662">
        <v>9837221</v>
      </c>
      <c r="CS34" s="665"/>
      <c r="CT34" s="665"/>
      <c r="CU34" s="665"/>
      <c r="CV34" s="665"/>
      <c r="CW34" s="665"/>
      <c r="CX34" s="665"/>
      <c r="CY34" s="666"/>
      <c r="CZ34" s="667">
        <v>16.7</v>
      </c>
      <c r="DA34" s="696"/>
      <c r="DB34" s="696"/>
      <c r="DC34" s="697"/>
      <c r="DD34" s="670">
        <v>7651020</v>
      </c>
      <c r="DE34" s="665"/>
      <c r="DF34" s="665"/>
      <c r="DG34" s="665"/>
      <c r="DH34" s="665"/>
      <c r="DI34" s="665"/>
      <c r="DJ34" s="665"/>
      <c r="DK34" s="666"/>
      <c r="DL34" s="670">
        <v>7420045</v>
      </c>
      <c r="DM34" s="665"/>
      <c r="DN34" s="665"/>
      <c r="DO34" s="665"/>
      <c r="DP34" s="665"/>
      <c r="DQ34" s="665"/>
      <c r="DR34" s="665"/>
      <c r="DS34" s="665"/>
      <c r="DT34" s="665"/>
      <c r="DU34" s="665"/>
      <c r="DV34" s="666"/>
      <c r="DW34" s="667">
        <v>20.100000000000001</v>
      </c>
      <c r="DX34" s="696"/>
      <c r="DY34" s="696"/>
      <c r="DZ34" s="696"/>
      <c r="EA34" s="696"/>
      <c r="EB34" s="696"/>
      <c r="EC34" s="698"/>
    </row>
    <row r="35" spans="2:133" ht="11.25" customHeight="1" x14ac:dyDescent="0.2">
      <c r="B35" s="659" t="s">
        <v>327</v>
      </c>
      <c r="C35" s="660"/>
      <c r="D35" s="660"/>
      <c r="E35" s="660"/>
      <c r="F35" s="660"/>
      <c r="G35" s="660"/>
      <c r="H35" s="660"/>
      <c r="I35" s="660"/>
      <c r="J35" s="660"/>
      <c r="K35" s="660"/>
      <c r="L35" s="660"/>
      <c r="M35" s="660"/>
      <c r="N35" s="660"/>
      <c r="O35" s="660"/>
      <c r="P35" s="660"/>
      <c r="Q35" s="661"/>
      <c r="R35" s="662">
        <v>2268500</v>
      </c>
      <c r="S35" s="665"/>
      <c r="T35" s="665"/>
      <c r="U35" s="665"/>
      <c r="V35" s="665"/>
      <c r="W35" s="665"/>
      <c r="X35" s="665"/>
      <c r="Y35" s="666"/>
      <c r="Z35" s="724">
        <v>3.7</v>
      </c>
      <c r="AA35" s="724"/>
      <c r="AB35" s="724"/>
      <c r="AC35" s="724"/>
      <c r="AD35" s="725" t="s">
        <v>138</v>
      </c>
      <c r="AE35" s="725"/>
      <c r="AF35" s="725"/>
      <c r="AG35" s="725"/>
      <c r="AH35" s="725"/>
      <c r="AI35" s="725"/>
      <c r="AJ35" s="725"/>
      <c r="AK35" s="725"/>
      <c r="AL35" s="667" t="s">
        <v>138</v>
      </c>
      <c r="AM35" s="668"/>
      <c r="AN35" s="668"/>
      <c r="AO35" s="726"/>
      <c r="AP35" s="234"/>
      <c r="AQ35" s="730" t="s">
        <v>328</v>
      </c>
      <c r="AR35" s="731"/>
      <c r="AS35" s="731"/>
      <c r="AT35" s="731"/>
      <c r="AU35" s="731"/>
      <c r="AV35" s="731"/>
      <c r="AW35" s="731"/>
      <c r="AX35" s="731"/>
      <c r="AY35" s="732"/>
      <c r="AZ35" s="727">
        <v>8523442</v>
      </c>
      <c r="BA35" s="728"/>
      <c r="BB35" s="728"/>
      <c r="BC35" s="728"/>
      <c r="BD35" s="728"/>
      <c r="BE35" s="728"/>
      <c r="BF35" s="729"/>
      <c r="BG35" s="733" t="s">
        <v>329</v>
      </c>
      <c r="BH35" s="734"/>
      <c r="BI35" s="734"/>
      <c r="BJ35" s="734"/>
      <c r="BK35" s="734"/>
      <c r="BL35" s="734"/>
      <c r="BM35" s="734"/>
      <c r="BN35" s="734"/>
      <c r="BO35" s="734"/>
      <c r="BP35" s="734"/>
      <c r="BQ35" s="734"/>
      <c r="BR35" s="734"/>
      <c r="BS35" s="734"/>
      <c r="BT35" s="734"/>
      <c r="BU35" s="735"/>
      <c r="BV35" s="727">
        <v>138898</v>
      </c>
      <c r="BW35" s="728"/>
      <c r="BX35" s="728"/>
      <c r="BY35" s="728"/>
      <c r="BZ35" s="728"/>
      <c r="CA35" s="728"/>
      <c r="CB35" s="729"/>
      <c r="CD35" s="706" t="s">
        <v>330</v>
      </c>
      <c r="CE35" s="703"/>
      <c r="CF35" s="703"/>
      <c r="CG35" s="703"/>
      <c r="CH35" s="703"/>
      <c r="CI35" s="703"/>
      <c r="CJ35" s="703"/>
      <c r="CK35" s="703"/>
      <c r="CL35" s="703"/>
      <c r="CM35" s="703"/>
      <c r="CN35" s="703"/>
      <c r="CO35" s="703"/>
      <c r="CP35" s="703"/>
      <c r="CQ35" s="704"/>
      <c r="CR35" s="662">
        <v>352701</v>
      </c>
      <c r="CS35" s="663"/>
      <c r="CT35" s="663"/>
      <c r="CU35" s="663"/>
      <c r="CV35" s="663"/>
      <c r="CW35" s="663"/>
      <c r="CX35" s="663"/>
      <c r="CY35" s="664"/>
      <c r="CZ35" s="667">
        <v>0.6</v>
      </c>
      <c r="DA35" s="696"/>
      <c r="DB35" s="696"/>
      <c r="DC35" s="697"/>
      <c r="DD35" s="670">
        <v>351027</v>
      </c>
      <c r="DE35" s="663"/>
      <c r="DF35" s="663"/>
      <c r="DG35" s="663"/>
      <c r="DH35" s="663"/>
      <c r="DI35" s="663"/>
      <c r="DJ35" s="663"/>
      <c r="DK35" s="664"/>
      <c r="DL35" s="670">
        <v>351027</v>
      </c>
      <c r="DM35" s="663"/>
      <c r="DN35" s="663"/>
      <c r="DO35" s="663"/>
      <c r="DP35" s="663"/>
      <c r="DQ35" s="663"/>
      <c r="DR35" s="663"/>
      <c r="DS35" s="663"/>
      <c r="DT35" s="663"/>
      <c r="DU35" s="663"/>
      <c r="DV35" s="664"/>
      <c r="DW35" s="667">
        <v>1</v>
      </c>
      <c r="DX35" s="696"/>
      <c r="DY35" s="696"/>
      <c r="DZ35" s="696"/>
      <c r="EA35" s="696"/>
      <c r="EB35" s="696"/>
      <c r="EC35" s="698"/>
    </row>
    <row r="36" spans="2:133" ht="11.25" customHeight="1" x14ac:dyDescent="0.2">
      <c r="B36" s="659" t="s">
        <v>331</v>
      </c>
      <c r="C36" s="660"/>
      <c r="D36" s="660"/>
      <c r="E36" s="660"/>
      <c r="F36" s="660"/>
      <c r="G36" s="660"/>
      <c r="H36" s="660"/>
      <c r="I36" s="660"/>
      <c r="J36" s="660"/>
      <c r="K36" s="660"/>
      <c r="L36" s="660"/>
      <c r="M36" s="660"/>
      <c r="N36" s="660"/>
      <c r="O36" s="660"/>
      <c r="P36" s="660"/>
      <c r="Q36" s="661"/>
      <c r="R36" s="662" t="s">
        <v>138</v>
      </c>
      <c r="S36" s="665"/>
      <c r="T36" s="665"/>
      <c r="U36" s="665"/>
      <c r="V36" s="665"/>
      <c r="W36" s="665"/>
      <c r="X36" s="665"/>
      <c r="Y36" s="666"/>
      <c r="Z36" s="724" t="s">
        <v>138</v>
      </c>
      <c r="AA36" s="724"/>
      <c r="AB36" s="724"/>
      <c r="AC36" s="724"/>
      <c r="AD36" s="725" t="s">
        <v>138</v>
      </c>
      <c r="AE36" s="725"/>
      <c r="AF36" s="725"/>
      <c r="AG36" s="725"/>
      <c r="AH36" s="725"/>
      <c r="AI36" s="725"/>
      <c r="AJ36" s="725"/>
      <c r="AK36" s="725"/>
      <c r="AL36" s="667" t="s">
        <v>138</v>
      </c>
      <c r="AM36" s="668"/>
      <c r="AN36" s="668"/>
      <c r="AO36" s="726"/>
      <c r="AQ36" s="699" t="s">
        <v>332</v>
      </c>
      <c r="AR36" s="700"/>
      <c r="AS36" s="700"/>
      <c r="AT36" s="700"/>
      <c r="AU36" s="700"/>
      <c r="AV36" s="700"/>
      <c r="AW36" s="700"/>
      <c r="AX36" s="700"/>
      <c r="AY36" s="701"/>
      <c r="AZ36" s="662">
        <v>2252962</v>
      </c>
      <c r="BA36" s="665"/>
      <c r="BB36" s="665"/>
      <c r="BC36" s="665"/>
      <c r="BD36" s="663"/>
      <c r="BE36" s="663"/>
      <c r="BF36" s="702"/>
      <c r="BG36" s="706" t="s">
        <v>333</v>
      </c>
      <c r="BH36" s="703"/>
      <c r="BI36" s="703"/>
      <c r="BJ36" s="703"/>
      <c r="BK36" s="703"/>
      <c r="BL36" s="703"/>
      <c r="BM36" s="703"/>
      <c r="BN36" s="703"/>
      <c r="BO36" s="703"/>
      <c r="BP36" s="703"/>
      <c r="BQ36" s="703"/>
      <c r="BR36" s="703"/>
      <c r="BS36" s="703"/>
      <c r="BT36" s="703"/>
      <c r="BU36" s="704"/>
      <c r="BV36" s="662">
        <v>-654910</v>
      </c>
      <c r="BW36" s="665"/>
      <c r="BX36" s="665"/>
      <c r="BY36" s="665"/>
      <c r="BZ36" s="665"/>
      <c r="CA36" s="665"/>
      <c r="CB36" s="705"/>
      <c r="CD36" s="706" t="s">
        <v>334</v>
      </c>
      <c r="CE36" s="703"/>
      <c r="CF36" s="703"/>
      <c r="CG36" s="703"/>
      <c r="CH36" s="703"/>
      <c r="CI36" s="703"/>
      <c r="CJ36" s="703"/>
      <c r="CK36" s="703"/>
      <c r="CL36" s="703"/>
      <c r="CM36" s="703"/>
      <c r="CN36" s="703"/>
      <c r="CO36" s="703"/>
      <c r="CP36" s="703"/>
      <c r="CQ36" s="704"/>
      <c r="CR36" s="662">
        <v>1781597</v>
      </c>
      <c r="CS36" s="665"/>
      <c r="CT36" s="665"/>
      <c r="CU36" s="665"/>
      <c r="CV36" s="665"/>
      <c r="CW36" s="665"/>
      <c r="CX36" s="665"/>
      <c r="CY36" s="666"/>
      <c r="CZ36" s="667">
        <v>3</v>
      </c>
      <c r="DA36" s="696"/>
      <c r="DB36" s="696"/>
      <c r="DC36" s="697"/>
      <c r="DD36" s="670">
        <v>1557467</v>
      </c>
      <c r="DE36" s="665"/>
      <c r="DF36" s="665"/>
      <c r="DG36" s="665"/>
      <c r="DH36" s="665"/>
      <c r="DI36" s="665"/>
      <c r="DJ36" s="665"/>
      <c r="DK36" s="666"/>
      <c r="DL36" s="670">
        <v>1059974</v>
      </c>
      <c r="DM36" s="665"/>
      <c r="DN36" s="665"/>
      <c r="DO36" s="665"/>
      <c r="DP36" s="665"/>
      <c r="DQ36" s="665"/>
      <c r="DR36" s="665"/>
      <c r="DS36" s="665"/>
      <c r="DT36" s="665"/>
      <c r="DU36" s="665"/>
      <c r="DV36" s="666"/>
      <c r="DW36" s="667">
        <v>2.9</v>
      </c>
      <c r="DX36" s="696"/>
      <c r="DY36" s="696"/>
      <c r="DZ36" s="696"/>
      <c r="EA36" s="696"/>
      <c r="EB36" s="696"/>
      <c r="EC36" s="698"/>
    </row>
    <row r="37" spans="2:133" ht="11.25" customHeight="1" x14ac:dyDescent="0.2">
      <c r="B37" s="659" t="s">
        <v>335</v>
      </c>
      <c r="C37" s="660"/>
      <c r="D37" s="660"/>
      <c r="E37" s="660"/>
      <c r="F37" s="660"/>
      <c r="G37" s="660"/>
      <c r="H37" s="660"/>
      <c r="I37" s="660"/>
      <c r="J37" s="660"/>
      <c r="K37" s="660"/>
      <c r="L37" s="660"/>
      <c r="M37" s="660"/>
      <c r="N37" s="660"/>
      <c r="O37" s="660"/>
      <c r="P37" s="660"/>
      <c r="Q37" s="661"/>
      <c r="R37" s="662" t="s">
        <v>138</v>
      </c>
      <c r="S37" s="665"/>
      <c r="T37" s="665"/>
      <c r="U37" s="665"/>
      <c r="V37" s="665"/>
      <c r="W37" s="665"/>
      <c r="X37" s="665"/>
      <c r="Y37" s="666"/>
      <c r="Z37" s="724" t="s">
        <v>138</v>
      </c>
      <c r="AA37" s="724"/>
      <c r="AB37" s="724"/>
      <c r="AC37" s="724"/>
      <c r="AD37" s="725" t="s">
        <v>138</v>
      </c>
      <c r="AE37" s="725"/>
      <c r="AF37" s="725"/>
      <c r="AG37" s="725"/>
      <c r="AH37" s="725"/>
      <c r="AI37" s="725"/>
      <c r="AJ37" s="725"/>
      <c r="AK37" s="725"/>
      <c r="AL37" s="667" t="s">
        <v>246</v>
      </c>
      <c r="AM37" s="668"/>
      <c r="AN37" s="668"/>
      <c r="AO37" s="726"/>
      <c r="AQ37" s="699" t="s">
        <v>336</v>
      </c>
      <c r="AR37" s="700"/>
      <c r="AS37" s="700"/>
      <c r="AT37" s="700"/>
      <c r="AU37" s="700"/>
      <c r="AV37" s="700"/>
      <c r="AW37" s="700"/>
      <c r="AX37" s="700"/>
      <c r="AY37" s="701"/>
      <c r="AZ37" s="662" t="s">
        <v>138</v>
      </c>
      <c r="BA37" s="665"/>
      <c r="BB37" s="665"/>
      <c r="BC37" s="665"/>
      <c r="BD37" s="663"/>
      <c r="BE37" s="663"/>
      <c r="BF37" s="702"/>
      <c r="BG37" s="706" t="s">
        <v>337</v>
      </c>
      <c r="BH37" s="703"/>
      <c r="BI37" s="703"/>
      <c r="BJ37" s="703"/>
      <c r="BK37" s="703"/>
      <c r="BL37" s="703"/>
      <c r="BM37" s="703"/>
      <c r="BN37" s="703"/>
      <c r="BO37" s="703"/>
      <c r="BP37" s="703"/>
      <c r="BQ37" s="703"/>
      <c r="BR37" s="703"/>
      <c r="BS37" s="703"/>
      <c r="BT37" s="703"/>
      <c r="BU37" s="704"/>
      <c r="BV37" s="662">
        <v>25100</v>
      </c>
      <c r="BW37" s="665"/>
      <c r="BX37" s="665"/>
      <c r="BY37" s="665"/>
      <c r="BZ37" s="665"/>
      <c r="CA37" s="665"/>
      <c r="CB37" s="705"/>
      <c r="CD37" s="706" t="s">
        <v>338</v>
      </c>
      <c r="CE37" s="703"/>
      <c r="CF37" s="703"/>
      <c r="CG37" s="703"/>
      <c r="CH37" s="703"/>
      <c r="CI37" s="703"/>
      <c r="CJ37" s="703"/>
      <c r="CK37" s="703"/>
      <c r="CL37" s="703"/>
      <c r="CM37" s="703"/>
      <c r="CN37" s="703"/>
      <c r="CO37" s="703"/>
      <c r="CP37" s="703"/>
      <c r="CQ37" s="704"/>
      <c r="CR37" s="662">
        <v>8209</v>
      </c>
      <c r="CS37" s="663"/>
      <c r="CT37" s="663"/>
      <c r="CU37" s="663"/>
      <c r="CV37" s="663"/>
      <c r="CW37" s="663"/>
      <c r="CX37" s="663"/>
      <c r="CY37" s="664"/>
      <c r="CZ37" s="667">
        <v>0</v>
      </c>
      <c r="DA37" s="696"/>
      <c r="DB37" s="696"/>
      <c r="DC37" s="697"/>
      <c r="DD37" s="670">
        <v>8209</v>
      </c>
      <c r="DE37" s="663"/>
      <c r="DF37" s="663"/>
      <c r="DG37" s="663"/>
      <c r="DH37" s="663"/>
      <c r="DI37" s="663"/>
      <c r="DJ37" s="663"/>
      <c r="DK37" s="664"/>
      <c r="DL37" s="670">
        <v>8209</v>
      </c>
      <c r="DM37" s="663"/>
      <c r="DN37" s="663"/>
      <c r="DO37" s="663"/>
      <c r="DP37" s="663"/>
      <c r="DQ37" s="663"/>
      <c r="DR37" s="663"/>
      <c r="DS37" s="663"/>
      <c r="DT37" s="663"/>
      <c r="DU37" s="663"/>
      <c r="DV37" s="664"/>
      <c r="DW37" s="667">
        <v>0</v>
      </c>
      <c r="DX37" s="696"/>
      <c r="DY37" s="696"/>
      <c r="DZ37" s="696"/>
      <c r="EA37" s="696"/>
      <c r="EB37" s="696"/>
      <c r="EC37" s="698"/>
    </row>
    <row r="38" spans="2:133" ht="11.25" customHeight="1" x14ac:dyDescent="0.2">
      <c r="B38" s="674" t="s">
        <v>339</v>
      </c>
      <c r="C38" s="675"/>
      <c r="D38" s="675"/>
      <c r="E38" s="675"/>
      <c r="F38" s="675"/>
      <c r="G38" s="675"/>
      <c r="H38" s="675"/>
      <c r="I38" s="675"/>
      <c r="J38" s="675"/>
      <c r="K38" s="675"/>
      <c r="L38" s="675"/>
      <c r="M38" s="675"/>
      <c r="N38" s="675"/>
      <c r="O38" s="675"/>
      <c r="P38" s="675"/>
      <c r="Q38" s="676"/>
      <c r="R38" s="677">
        <v>60676625</v>
      </c>
      <c r="S38" s="714"/>
      <c r="T38" s="714"/>
      <c r="U38" s="714"/>
      <c r="V38" s="714"/>
      <c r="W38" s="714"/>
      <c r="X38" s="714"/>
      <c r="Y38" s="719"/>
      <c r="Z38" s="720">
        <v>100</v>
      </c>
      <c r="AA38" s="720"/>
      <c r="AB38" s="720"/>
      <c r="AC38" s="720"/>
      <c r="AD38" s="721">
        <v>36885164</v>
      </c>
      <c r="AE38" s="721"/>
      <c r="AF38" s="721"/>
      <c r="AG38" s="721"/>
      <c r="AH38" s="721"/>
      <c r="AI38" s="721"/>
      <c r="AJ38" s="721"/>
      <c r="AK38" s="721"/>
      <c r="AL38" s="680">
        <v>100</v>
      </c>
      <c r="AM38" s="722"/>
      <c r="AN38" s="722"/>
      <c r="AO38" s="723"/>
      <c r="AQ38" s="699" t="s">
        <v>340</v>
      </c>
      <c r="AR38" s="700"/>
      <c r="AS38" s="700"/>
      <c r="AT38" s="700"/>
      <c r="AU38" s="700"/>
      <c r="AV38" s="700"/>
      <c r="AW38" s="700"/>
      <c r="AX38" s="700"/>
      <c r="AY38" s="701"/>
      <c r="AZ38" s="662" t="s">
        <v>138</v>
      </c>
      <c r="BA38" s="665"/>
      <c r="BB38" s="665"/>
      <c r="BC38" s="665"/>
      <c r="BD38" s="663"/>
      <c r="BE38" s="663"/>
      <c r="BF38" s="702"/>
      <c r="BG38" s="706" t="s">
        <v>341</v>
      </c>
      <c r="BH38" s="703"/>
      <c r="BI38" s="703"/>
      <c r="BJ38" s="703"/>
      <c r="BK38" s="703"/>
      <c r="BL38" s="703"/>
      <c r="BM38" s="703"/>
      <c r="BN38" s="703"/>
      <c r="BO38" s="703"/>
      <c r="BP38" s="703"/>
      <c r="BQ38" s="703"/>
      <c r="BR38" s="703"/>
      <c r="BS38" s="703"/>
      <c r="BT38" s="703"/>
      <c r="BU38" s="704"/>
      <c r="BV38" s="662">
        <v>38165</v>
      </c>
      <c r="BW38" s="665"/>
      <c r="BX38" s="665"/>
      <c r="BY38" s="665"/>
      <c r="BZ38" s="665"/>
      <c r="CA38" s="665"/>
      <c r="CB38" s="705"/>
      <c r="CD38" s="706" t="s">
        <v>342</v>
      </c>
      <c r="CE38" s="703"/>
      <c r="CF38" s="703"/>
      <c r="CG38" s="703"/>
      <c r="CH38" s="703"/>
      <c r="CI38" s="703"/>
      <c r="CJ38" s="703"/>
      <c r="CK38" s="703"/>
      <c r="CL38" s="703"/>
      <c r="CM38" s="703"/>
      <c r="CN38" s="703"/>
      <c r="CO38" s="703"/>
      <c r="CP38" s="703"/>
      <c r="CQ38" s="704"/>
      <c r="CR38" s="662">
        <v>8523442</v>
      </c>
      <c r="CS38" s="665"/>
      <c r="CT38" s="665"/>
      <c r="CU38" s="665"/>
      <c r="CV38" s="665"/>
      <c r="CW38" s="665"/>
      <c r="CX38" s="665"/>
      <c r="CY38" s="666"/>
      <c r="CZ38" s="667">
        <v>14.5</v>
      </c>
      <c r="DA38" s="696"/>
      <c r="DB38" s="696"/>
      <c r="DC38" s="697"/>
      <c r="DD38" s="670">
        <v>7763625</v>
      </c>
      <c r="DE38" s="665"/>
      <c r="DF38" s="665"/>
      <c r="DG38" s="665"/>
      <c r="DH38" s="665"/>
      <c r="DI38" s="665"/>
      <c r="DJ38" s="665"/>
      <c r="DK38" s="666"/>
      <c r="DL38" s="670">
        <v>6783515</v>
      </c>
      <c r="DM38" s="665"/>
      <c r="DN38" s="665"/>
      <c r="DO38" s="665"/>
      <c r="DP38" s="665"/>
      <c r="DQ38" s="665"/>
      <c r="DR38" s="665"/>
      <c r="DS38" s="665"/>
      <c r="DT38" s="665"/>
      <c r="DU38" s="665"/>
      <c r="DV38" s="666"/>
      <c r="DW38" s="667">
        <v>18.399999999999999</v>
      </c>
      <c r="DX38" s="696"/>
      <c r="DY38" s="696"/>
      <c r="DZ38" s="696"/>
      <c r="EA38" s="696"/>
      <c r="EB38" s="696"/>
      <c r="EC38" s="698"/>
    </row>
    <row r="39" spans="2:133" ht="11.25" customHeight="1" x14ac:dyDescent="0.2">
      <c r="AQ39" s="699" t="s">
        <v>343</v>
      </c>
      <c r="AR39" s="700"/>
      <c r="AS39" s="700"/>
      <c r="AT39" s="700"/>
      <c r="AU39" s="700"/>
      <c r="AV39" s="700"/>
      <c r="AW39" s="700"/>
      <c r="AX39" s="700"/>
      <c r="AY39" s="701"/>
      <c r="AZ39" s="662" t="s">
        <v>138</v>
      </c>
      <c r="BA39" s="665"/>
      <c r="BB39" s="665"/>
      <c r="BC39" s="665"/>
      <c r="BD39" s="663"/>
      <c r="BE39" s="663"/>
      <c r="BF39" s="702"/>
      <c r="BG39" s="707" t="s">
        <v>344</v>
      </c>
      <c r="BH39" s="708"/>
      <c r="BI39" s="708"/>
      <c r="BJ39" s="708"/>
      <c r="BK39" s="708"/>
      <c r="BL39" s="235"/>
      <c r="BM39" s="703" t="s">
        <v>345</v>
      </c>
      <c r="BN39" s="703"/>
      <c r="BO39" s="703"/>
      <c r="BP39" s="703"/>
      <c r="BQ39" s="703"/>
      <c r="BR39" s="703"/>
      <c r="BS39" s="703"/>
      <c r="BT39" s="703"/>
      <c r="BU39" s="704"/>
      <c r="BV39" s="662">
        <v>103</v>
      </c>
      <c r="BW39" s="665"/>
      <c r="BX39" s="665"/>
      <c r="BY39" s="665"/>
      <c r="BZ39" s="665"/>
      <c r="CA39" s="665"/>
      <c r="CB39" s="705"/>
      <c r="CD39" s="706" t="s">
        <v>346</v>
      </c>
      <c r="CE39" s="703"/>
      <c r="CF39" s="703"/>
      <c r="CG39" s="703"/>
      <c r="CH39" s="703"/>
      <c r="CI39" s="703"/>
      <c r="CJ39" s="703"/>
      <c r="CK39" s="703"/>
      <c r="CL39" s="703"/>
      <c r="CM39" s="703"/>
      <c r="CN39" s="703"/>
      <c r="CO39" s="703"/>
      <c r="CP39" s="703"/>
      <c r="CQ39" s="704"/>
      <c r="CR39" s="662">
        <v>1919992</v>
      </c>
      <c r="CS39" s="663"/>
      <c r="CT39" s="663"/>
      <c r="CU39" s="663"/>
      <c r="CV39" s="663"/>
      <c r="CW39" s="663"/>
      <c r="CX39" s="663"/>
      <c r="CY39" s="664"/>
      <c r="CZ39" s="667">
        <v>3.3</v>
      </c>
      <c r="DA39" s="696"/>
      <c r="DB39" s="696"/>
      <c r="DC39" s="697"/>
      <c r="DD39" s="670">
        <v>1878847</v>
      </c>
      <c r="DE39" s="663"/>
      <c r="DF39" s="663"/>
      <c r="DG39" s="663"/>
      <c r="DH39" s="663"/>
      <c r="DI39" s="663"/>
      <c r="DJ39" s="663"/>
      <c r="DK39" s="664"/>
      <c r="DL39" s="670" t="s">
        <v>246</v>
      </c>
      <c r="DM39" s="663"/>
      <c r="DN39" s="663"/>
      <c r="DO39" s="663"/>
      <c r="DP39" s="663"/>
      <c r="DQ39" s="663"/>
      <c r="DR39" s="663"/>
      <c r="DS39" s="663"/>
      <c r="DT39" s="663"/>
      <c r="DU39" s="663"/>
      <c r="DV39" s="664"/>
      <c r="DW39" s="667" t="s">
        <v>138</v>
      </c>
      <c r="DX39" s="696"/>
      <c r="DY39" s="696"/>
      <c r="DZ39" s="696"/>
      <c r="EA39" s="696"/>
      <c r="EB39" s="696"/>
      <c r="EC39" s="698"/>
    </row>
    <row r="40" spans="2:133" ht="11.25" customHeight="1" x14ac:dyDescent="0.2">
      <c r="AQ40" s="699" t="s">
        <v>347</v>
      </c>
      <c r="AR40" s="700"/>
      <c r="AS40" s="700"/>
      <c r="AT40" s="700"/>
      <c r="AU40" s="700"/>
      <c r="AV40" s="700"/>
      <c r="AW40" s="700"/>
      <c r="AX40" s="700"/>
      <c r="AY40" s="701"/>
      <c r="AZ40" s="662">
        <v>1707679</v>
      </c>
      <c r="BA40" s="665"/>
      <c r="BB40" s="665"/>
      <c r="BC40" s="665"/>
      <c r="BD40" s="663"/>
      <c r="BE40" s="663"/>
      <c r="BF40" s="702"/>
      <c r="BG40" s="707"/>
      <c r="BH40" s="708"/>
      <c r="BI40" s="708"/>
      <c r="BJ40" s="708"/>
      <c r="BK40" s="708"/>
      <c r="BL40" s="235"/>
      <c r="BM40" s="703" t="s">
        <v>348</v>
      </c>
      <c r="BN40" s="703"/>
      <c r="BO40" s="703"/>
      <c r="BP40" s="703"/>
      <c r="BQ40" s="703"/>
      <c r="BR40" s="703"/>
      <c r="BS40" s="703"/>
      <c r="BT40" s="703"/>
      <c r="BU40" s="704"/>
      <c r="BV40" s="662" t="s">
        <v>138</v>
      </c>
      <c r="BW40" s="665"/>
      <c r="BX40" s="665"/>
      <c r="BY40" s="665"/>
      <c r="BZ40" s="665"/>
      <c r="CA40" s="665"/>
      <c r="CB40" s="705"/>
      <c r="CD40" s="706" t="s">
        <v>349</v>
      </c>
      <c r="CE40" s="703"/>
      <c r="CF40" s="703"/>
      <c r="CG40" s="703"/>
      <c r="CH40" s="703"/>
      <c r="CI40" s="703"/>
      <c r="CJ40" s="703"/>
      <c r="CK40" s="703"/>
      <c r="CL40" s="703"/>
      <c r="CM40" s="703"/>
      <c r="CN40" s="703"/>
      <c r="CO40" s="703"/>
      <c r="CP40" s="703"/>
      <c r="CQ40" s="704"/>
      <c r="CR40" s="662">
        <v>1561988</v>
      </c>
      <c r="CS40" s="665"/>
      <c r="CT40" s="665"/>
      <c r="CU40" s="665"/>
      <c r="CV40" s="665"/>
      <c r="CW40" s="665"/>
      <c r="CX40" s="665"/>
      <c r="CY40" s="666"/>
      <c r="CZ40" s="667">
        <v>2.7</v>
      </c>
      <c r="DA40" s="696"/>
      <c r="DB40" s="696"/>
      <c r="DC40" s="697"/>
      <c r="DD40" s="670" t="s">
        <v>246</v>
      </c>
      <c r="DE40" s="665"/>
      <c r="DF40" s="665"/>
      <c r="DG40" s="665"/>
      <c r="DH40" s="665"/>
      <c r="DI40" s="665"/>
      <c r="DJ40" s="665"/>
      <c r="DK40" s="666"/>
      <c r="DL40" s="670" t="s">
        <v>138</v>
      </c>
      <c r="DM40" s="665"/>
      <c r="DN40" s="665"/>
      <c r="DO40" s="665"/>
      <c r="DP40" s="665"/>
      <c r="DQ40" s="665"/>
      <c r="DR40" s="665"/>
      <c r="DS40" s="665"/>
      <c r="DT40" s="665"/>
      <c r="DU40" s="665"/>
      <c r="DV40" s="666"/>
      <c r="DW40" s="667" t="s">
        <v>246</v>
      </c>
      <c r="DX40" s="696"/>
      <c r="DY40" s="696"/>
      <c r="DZ40" s="696"/>
      <c r="EA40" s="696"/>
      <c r="EB40" s="696"/>
      <c r="EC40" s="698"/>
    </row>
    <row r="41" spans="2:133" ht="11.25" customHeight="1" x14ac:dyDescent="0.2">
      <c r="AQ41" s="711" t="s">
        <v>350</v>
      </c>
      <c r="AR41" s="712"/>
      <c r="AS41" s="712"/>
      <c r="AT41" s="712"/>
      <c r="AU41" s="712"/>
      <c r="AV41" s="712"/>
      <c r="AW41" s="712"/>
      <c r="AX41" s="712"/>
      <c r="AY41" s="713"/>
      <c r="AZ41" s="677">
        <v>4562801</v>
      </c>
      <c r="BA41" s="714"/>
      <c r="BB41" s="714"/>
      <c r="BC41" s="714"/>
      <c r="BD41" s="678"/>
      <c r="BE41" s="678"/>
      <c r="BF41" s="715"/>
      <c r="BG41" s="709"/>
      <c r="BH41" s="710"/>
      <c r="BI41" s="710"/>
      <c r="BJ41" s="710"/>
      <c r="BK41" s="710"/>
      <c r="BL41" s="236"/>
      <c r="BM41" s="716" t="s">
        <v>351</v>
      </c>
      <c r="BN41" s="716"/>
      <c r="BO41" s="716"/>
      <c r="BP41" s="716"/>
      <c r="BQ41" s="716"/>
      <c r="BR41" s="716"/>
      <c r="BS41" s="716"/>
      <c r="BT41" s="716"/>
      <c r="BU41" s="717"/>
      <c r="BV41" s="677">
        <v>293</v>
      </c>
      <c r="BW41" s="714"/>
      <c r="BX41" s="714"/>
      <c r="BY41" s="714"/>
      <c r="BZ41" s="714"/>
      <c r="CA41" s="714"/>
      <c r="CB41" s="718"/>
      <c r="CD41" s="706" t="s">
        <v>352</v>
      </c>
      <c r="CE41" s="703"/>
      <c r="CF41" s="703"/>
      <c r="CG41" s="703"/>
      <c r="CH41" s="703"/>
      <c r="CI41" s="703"/>
      <c r="CJ41" s="703"/>
      <c r="CK41" s="703"/>
      <c r="CL41" s="703"/>
      <c r="CM41" s="703"/>
      <c r="CN41" s="703"/>
      <c r="CO41" s="703"/>
      <c r="CP41" s="703"/>
      <c r="CQ41" s="704"/>
      <c r="CR41" s="662" t="s">
        <v>138</v>
      </c>
      <c r="CS41" s="663"/>
      <c r="CT41" s="663"/>
      <c r="CU41" s="663"/>
      <c r="CV41" s="663"/>
      <c r="CW41" s="663"/>
      <c r="CX41" s="663"/>
      <c r="CY41" s="664"/>
      <c r="CZ41" s="667" t="s">
        <v>138</v>
      </c>
      <c r="DA41" s="696"/>
      <c r="DB41" s="696"/>
      <c r="DC41" s="697"/>
      <c r="DD41" s="670" t="s">
        <v>246</v>
      </c>
      <c r="DE41" s="663"/>
      <c r="DF41" s="663"/>
      <c r="DG41" s="663"/>
      <c r="DH41" s="663"/>
      <c r="DI41" s="663"/>
      <c r="DJ41" s="663"/>
      <c r="DK41" s="664"/>
      <c r="DL41" s="671"/>
      <c r="DM41" s="672"/>
      <c r="DN41" s="672"/>
      <c r="DO41" s="672"/>
      <c r="DP41" s="672"/>
      <c r="DQ41" s="672"/>
      <c r="DR41" s="672"/>
      <c r="DS41" s="672"/>
      <c r="DT41" s="672"/>
      <c r="DU41" s="672"/>
      <c r="DV41" s="673"/>
      <c r="DW41" s="656"/>
      <c r="DX41" s="657"/>
      <c r="DY41" s="657"/>
      <c r="DZ41" s="657"/>
      <c r="EA41" s="657"/>
      <c r="EB41" s="657"/>
      <c r="EC41" s="658"/>
    </row>
    <row r="42" spans="2:133" ht="11.25" customHeight="1" x14ac:dyDescent="0.2">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9" t="s">
        <v>354</v>
      </c>
      <c r="CE42" s="660"/>
      <c r="CF42" s="660"/>
      <c r="CG42" s="660"/>
      <c r="CH42" s="660"/>
      <c r="CI42" s="660"/>
      <c r="CJ42" s="660"/>
      <c r="CK42" s="660"/>
      <c r="CL42" s="660"/>
      <c r="CM42" s="660"/>
      <c r="CN42" s="660"/>
      <c r="CO42" s="660"/>
      <c r="CP42" s="660"/>
      <c r="CQ42" s="661"/>
      <c r="CR42" s="662">
        <v>4679505</v>
      </c>
      <c r="CS42" s="665"/>
      <c r="CT42" s="665"/>
      <c r="CU42" s="665"/>
      <c r="CV42" s="665"/>
      <c r="CW42" s="665"/>
      <c r="CX42" s="665"/>
      <c r="CY42" s="666"/>
      <c r="CZ42" s="667">
        <v>8</v>
      </c>
      <c r="DA42" s="668"/>
      <c r="DB42" s="668"/>
      <c r="DC42" s="669"/>
      <c r="DD42" s="670">
        <v>1267502</v>
      </c>
      <c r="DE42" s="665"/>
      <c r="DF42" s="665"/>
      <c r="DG42" s="665"/>
      <c r="DH42" s="665"/>
      <c r="DI42" s="665"/>
      <c r="DJ42" s="665"/>
      <c r="DK42" s="666"/>
      <c r="DL42" s="671"/>
      <c r="DM42" s="672"/>
      <c r="DN42" s="672"/>
      <c r="DO42" s="672"/>
      <c r="DP42" s="672"/>
      <c r="DQ42" s="672"/>
      <c r="DR42" s="672"/>
      <c r="DS42" s="672"/>
      <c r="DT42" s="672"/>
      <c r="DU42" s="672"/>
      <c r="DV42" s="673"/>
      <c r="DW42" s="656"/>
      <c r="DX42" s="657"/>
      <c r="DY42" s="657"/>
      <c r="DZ42" s="657"/>
      <c r="EA42" s="657"/>
      <c r="EB42" s="657"/>
      <c r="EC42" s="658"/>
    </row>
    <row r="43" spans="2:133" ht="11.25" customHeight="1" x14ac:dyDescent="0.2">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9" t="s">
        <v>356</v>
      </c>
      <c r="CE43" s="660"/>
      <c r="CF43" s="660"/>
      <c r="CG43" s="660"/>
      <c r="CH43" s="660"/>
      <c r="CI43" s="660"/>
      <c r="CJ43" s="660"/>
      <c r="CK43" s="660"/>
      <c r="CL43" s="660"/>
      <c r="CM43" s="660"/>
      <c r="CN43" s="660"/>
      <c r="CO43" s="660"/>
      <c r="CP43" s="660"/>
      <c r="CQ43" s="661"/>
      <c r="CR43" s="662">
        <v>287951</v>
      </c>
      <c r="CS43" s="663"/>
      <c r="CT43" s="663"/>
      <c r="CU43" s="663"/>
      <c r="CV43" s="663"/>
      <c r="CW43" s="663"/>
      <c r="CX43" s="663"/>
      <c r="CY43" s="664"/>
      <c r="CZ43" s="667">
        <v>0.5</v>
      </c>
      <c r="DA43" s="696"/>
      <c r="DB43" s="696"/>
      <c r="DC43" s="697"/>
      <c r="DD43" s="670">
        <v>287951</v>
      </c>
      <c r="DE43" s="663"/>
      <c r="DF43" s="663"/>
      <c r="DG43" s="663"/>
      <c r="DH43" s="663"/>
      <c r="DI43" s="663"/>
      <c r="DJ43" s="663"/>
      <c r="DK43" s="664"/>
      <c r="DL43" s="671"/>
      <c r="DM43" s="672"/>
      <c r="DN43" s="672"/>
      <c r="DO43" s="672"/>
      <c r="DP43" s="672"/>
      <c r="DQ43" s="672"/>
      <c r="DR43" s="672"/>
      <c r="DS43" s="672"/>
      <c r="DT43" s="672"/>
      <c r="DU43" s="672"/>
      <c r="DV43" s="673"/>
      <c r="DW43" s="656"/>
      <c r="DX43" s="657"/>
      <c r="DY43" s="657"/>
      <c r="DZ43" s="657"/>
      <c r="EA43" s="657"/>
      <c r="EB43" s="657"/>
      <c r="EC43" s="658"/>
    </row>
    <row r="44" spans="2:133" ht="11.25" customHeight="1" x14ac:dyDescent="0.2">
      <c r="B44" s="240" t="s">
        <v>357</v>
      </c>
      <c r="CD44" s="690" t="s">
        <v>308</v>
      </c>
      <c r="CE44" s="691"/>
      <c r="CF44" s="659" t="s">
        <v>358</v>
      </c>
      <c r="CG44" s="660"/>
      <c r="CH44" s="660"/>
      <c r="CI44" s="660"/>
      <c r="CJ44" s="660"/>
      <c r="CK44" s="660"/>
      <c r="CL44" s="660"/>
      <c r="CM44" s="660"/>
      <c r="CN44" s="660"/>
      <c r="CO44" s="660"/>
      <c r="CP44" s="660"/>
      <c r="CQ44" s="661"/>
      <c r="CR44" s="662">
        <v>4679505</v>
      </c>
      <c r="CS44" s="665"/>
      <c r="CT44" s="665"/>
      <c r="CU44" s="665"/>
      <c r="CV44" s="665"/>
      <c r="CW44" s="665"/>
      <c r="CX44" s="665"/>
      <c r="CY44" s="666"/>
      <c r="CZ44" s="667">
        <v>8</v>
      </c>
      <c r="DA44" s="668"/>
      <c r="DB44" s="668"/>
      <c r="DC44" s="669"/>
      <c r="DD44" s="670">
        <v>1267502</v>
      </c>
      <c r="DE44" s="665"/>
      <c r="DF44" s="665"/>
      <c r="DG44" s="665"/>
      <c r="DH44" s="665"/>
      <c r="DI44" s="665"/>
      <c r="DJ44" s="665"/>
      <c r="DK44" s="666"/>
      <c r="DL44" s="671"/>
      <c r="DM44" s="672"/>
      <c r="DN44" s="672"/>
      <c r="DO44" s="672"/>
      <c r="DP44" s="672"/>
      <c r="DQ44" s="672"/>
      <c r="DR44" s="672"/>
      <c r="DS44" s="672"/>
      <c r="DT44" s="672"/>
      <c r="DU44" s="672"/>
      <c r="DV44" s="673"/>
      <c r="DW44" s="656"/>
      <c r="DX44" s="657"/>
      <c r="DY44" s="657"/>
      <c r="DZ44" s="657"/>
      <c r="EA44" s="657"/>
      <c r="EB44" s="657"/>
      <c r="EC44" s="658"/>
    </row>
    <row r="45" spans="2:133" ht="11.25" customHeight="1" x14ac:dyDescent="0.2">
      <c r="CD45" s="692"/>
      <c r="CE45" s="693"/>
      <c r="CF45" s="659" t="s">
        <v>359</v>
      </c>
      <c r="CG45" s="660"/>
      <c r="CH45" s="660"/>
      <c r="CI45" s="660"/>
      <c r="CJ45" s="660"/>
      <c r="CK45" s="660"/>
      <c r="CL45" s="660"/>
      <c r="CM45" s="660"/>
      <c r="CN45" s="660"/>
      <c r="CO45" s="660"/>
      <c r="CP45" s="660"/>
      <c r="CQ45" s="661"/>
      <c r="CR45" s="662">
        <v>1314778</v>
      </c>
      <c r="CS45" s="663"/>
      <c r="CT45" s="663"/>
      <c r="CU45" s="663"/>
      <c r="CV45" s="663"/>
      <c r="CW45" s="663"/>
      <c r="CX45" s="663"/>
      <c r="CY45" s="664"/>
      <c r="CZ45" s="667">
        <v>2.2000000000000002</v>
      </c>
      <c r="DA45" s="696"/>
      <c r="DB45" s="696"/>
      <c r="DC45" s="697"/>
      <c r="DD45" s="670">
        <v>181607</v>
      </c>
      <c r="DE45" s="663"/>
      <c r="DF45" s="663"/>
      <c r="DG45" s="663"/>
      <c r="DH45" s="663"/>
      <c r="DI45" s="663"/>
      <c r="DJ45" s="663"/>
      <c r="DK45" s="664"/>
      <c r="DL45" s="671"/>
      <c r="DM45" s="672"/>
      <c r="DN45" s="672"/>
      <c r="DO45" s="672"/>
      <c r="DP45" s="672"/>
      <c r="DQ45" s="672"/>
      <c r="DR45" s="672"/>
      <c r="DS45" s="672"/>
      <c r="DT45" s="672"/>
      <c r="DU45" s="672"/>
      <c r="DV45" s="673"/>
      <c r="DW45" s="656"/>
      <c r="DX45" s="657"/>
      <c r="DY45" s="657"/>
      <c r="DZ45" s="657"/>
      <c r="EA45" s="657"/>
      <c r="EB45" s="657"/>
      <c r="EC45" s="658"/>
    </row>
    <row r="46" spans="2:133" ht="11.25" customHeight="1" x14ac:dyDescent="0.2">
      <c r="CD46" s="692"/>
      <c r="CE46" s="693"/>
      <c r="CF46" s="659" t="s">
        <v>360</v>
      </c>
      <c r="CG46" s="660"/>
      <c r="CH46" s="660"/>
      <c r="CI46" s="660"/>
      <c r="CJ46" s="660"/>
      <c r="CK46" s="660"/>
      <c r="CL46" s="660"/>
      <c r="CM46" s="660"/>
      <c r="CN46" s="660"/>
      <c r="CO46" s="660"/>
      <c r="CP46" s="660"/>
      <c r="CQ46" s="661"/>
      <c r="CR46" s="662">
        <v>3319389</v>
      </c>
      <c r="CS46" s="665"/>
      <c r="CT46" s="665"/>
      <c r="CU46" s="665"/>
      <c r="CV46" s="665"/>
      <c r="CW46" s="665"/>
      <c r="CX46" s="665"/>
      <c r="CY46" s="666"/>
      <c r="CZ46" s="667">
        <v>5.7</v>
      </c>
      <c r="DA46" s="668"/>
      <c r="DB46" s="668"/>
      <c r="DC46" s="669"/>
      <c r="DD46" s="670">
        <v>1040557</v>
      </c>
      <c r="DE46" s="665"/>
      <c r="DF46" s="665"/>
      <c r="DG46" s="665"/>
      <c r="DH46" s="665"/>
      <c r="DI46" s="665"/>
      <c r="DJ46" s="665"/>
      <c r="DK46" s="666"/>
      <c r="DL46" s="671"/>
      <c r="DM46" s="672"/>
      <c r="DN46" s="672"/>
      <c r="DO46" s="672"/>
      <c r="DP46" s="672"/>
      <c r="DQ46" s="672"/>
      <c r="DR46" s="672"/>
      <c r="DS46" s="672"/>
      <c r="DT46" s="672"/>
      <c r="DU46" s="672"/>
      <c r="DV46" s="673"/>
      <c r="DW46" s="656"/>
      <c r="DX46" s="657"/>
      <c r="DY46" s="657"/>
      <c r="DZ46" s="657"/>
      <c r="EA46" s="657"/>
      <c r="EB46" s="657"/>
      <c r="EC46" s="658"/>
    </row>
    <row r="47" spans="2:133" ht="11.25" customHeight="1" x14ac:dyDescent="0.2">
      <c r="CD47" s="692"/>
      <c r="CE47" s="693"/>
      <c r="CF47" s="659" t="s">
        <v>361</v>
      </c>
      <c r="CG47" s="660"/>
      <c r="CH47" s="660"/>
      <c r="CI47" s="660"/>
      <c r="CJ47" s="660"/>
      <c r="CK47" s="660"/>
      <c r="CL47" s="660"/>
      <c r="CM47" s="660"/>
      <c r="CN47" s="660"/>
      <c r="CO47" s="660"/>
      <c r="CP47" s="660"/>
      <c r="CQ47" s="661"/>
      <c r="CR47" s="662" t="s">
        <v>246</v>
      </c>
      <c r="CS47" s="663"/>
      <c r="CT47" s="663"/>
      <c r="CU47" s="663"/>
      <c r="CV47" s="663"/>
      <c r="CW47" s="663"/>
      <c r="CX47" s="663"/>
      <c r="CY47" s="664"/>
      <c r="CZ47" s="667" t="s">
        <v>246</v>
      </c>
      <c r="DA47" s="696"/>
      <c r="DB47" s="696"/>
      <c r="DC47" s="697"/>
      <c r="DD47" s="670" t="s">
        <v>138</v>
      </c>
      <c r="DE47" s="663"/>
      <c r="DF47" s="663"/>
      <c r="DG47" s="663"/>
      <c r="DH47" s="663"/>
      <c r="DI47" s="663"/>
      <c r="DJ47" s="663"/>
      <c r="DK47" s="664"/>
      <c r="DL47" s="671"/>
      <c r="DM47" s="672"/>
      <c r="DN47" s="672"/>
      <c r="DO47" s="672"/>
      <c r="DP47" s="672"/>
      <c r="DQ47" s="672"/>
      <c r="DR47" s="672"/>
      <c r="DS47" s="672"/>
      <c r="DT47" s="672"/>
      <c r="DU47" s="672"/>
      <c r="DV47" s="673"/>
      <c r="DW47" s="656"/>
      <c r="DX47" s="657"/>
      <c r="DY47" s="657"/>
      <c r="DZ47" s="657"/>
      <c r="EA47" s="657"/>
      <c r="EB47" s="657"/>
      <c r="EC47" s="658"/>
    </row>
    <row r="48" spans="2:133" ht="10.8" x14ac:dyDescent="0.2">
      <c r="CD48" s="694"/>
      <c r="CE48" s="695"/>
      <c r="CF48" s="659" t="s">
        <v>362</v>
      </c>
      <c r="CG48" s="660"/>
      <c r="CH48" s="660"/>
      <c r="CI48" s="660"/>
      <c r="CJ48" s="660"/>
      <c r="CK48" s="660"/>
      <c r="CL48" s="660"/>
      <c r="CM48" s="660"/>
      <c r="CN48" s="660"/>
      <c r="CO48" s="660"/>
      <c r="CP48" s="660"/>
      <c r="CQ48" s="661"/>
      <c r="CR48" s="662" t="s">
        <v>138</v>
      </c>
      <c r="CS48" s="665"/>
      <c r="CT48" s="665"/>
      <c r="CU48" s="665"/>
      <c r="CV48" s="665"/>
      <c r="CW48" s="665"/>
      <c r="CX48" s="665"/>
      <c r="CY48" s="666"/>
      <c r="CZ48" s="667" t="s">
        <v>138</v>
      </c>
      <c r="DA48" s="668"/>
      <c r="DB48" s="668"/>
      <c r="DC48" s="669"/>
      <c r="DD48" s="670" t="s">
        <v>246</v>
      </c>
      <c r="DE48" s="665"/>
      <c r="DF48" s="665"/>
      <c r="DG48" s="665"/>
      <c r="DH48" s="665"/>
      <c r="DI48" s="665"/>
      <c r="DJ48" s="665"/>
      <c r="DK48" s="666"/>
      <c r="DL48" s="671"/>
      <c r="DM48" s="672"/>
      <c r="DN48" s="672"/>
      <c r="DO48" s="672"/>
      <c r="DP48" s="672"/>
      <c r="DQ48" s="672"/>
      <c r="DR48" s="672"/>
      <c r="DS48" s="672"/>
      <c r="DT48" s="672"/>
      <c r="DU48" s="672"/>
      <c r="DV48" s="673"/>
      <c r="DW48" s="656"/>
      <c r="DX48" s="657"/>
      <c r="DY48" s="657"/>
      <c r="DZ48" s="657"/>
      <c r="EA48" s="657"/>
      <c r="EB48" s="657"/>
      <c r="EC48" s="658"/>
    </row>
    <row r="49" spans="82:133" ht="11.25" customHeight="1" x14ac:dyDescent="0.2">
      <c r="CD49" s="674" t="s">
        <v>363</v>
      </c>
      <c r="CE49" s="675"/>
      <c r="CF49" s="675"/>
      <c r="CG49" s="675"/>
      <c r="CH49" s="675"/>
      <c r="CI49" s="675"/>
      <c r="CJ49" s="675"/>
      <c r="CK49" s="675"/>
      <c r="CL49" s="675"/>
      <c r="CM49" s="675"/>
      <c r="CN49" s="675"/>
      <c r="CO49" s="675"/>
      <c r="CP49" s="675"/>
      <c r="CQ49" s="676"/>
      <c r="CR49" s="677">
        <v>58737162</v>
      </c>
      <c r="CS49" s="678"/>
      <c r="CT49" s="678"/>
      <c r="CU49" s="678"/>
      <c r="CV49" s="678"/>
      <c r="CW49" s="678"/>
      <c r="CX49" s="678"/>
      <c r="CY49" s="679"/>
      <c r="CZ49" s="680">
        <v>100</v>
      </c>
      <c r="DA49" s="681"/>
      <c r="DB49" s="681"/>
      <c r="DC49" s="682"/>
      <c r="DD49" s="683">
        <v>41814228</v>
      </c>
      <c r="DE49" s="678"/>
      <c r="DF49" s="678"/>
      <c r="DG49" s="678"/>
      <c r="DH49" s="678"/>
      <c r="DI49" s="678"/>
      <c r="DJ49" s="678"/>
      <c r="DK49" s="679"/>
      <c r="DL49" s="684"/>
      <c r="DM49" s="685"/>
      <c r="DN49" s="685"/>
      <c r="DO49" s="685"/>
      <c r="DP49" s="685"/>
      <c r="DQ49" s="685"/>
      <c r="DR49" s="685"/>
      <c r="DS49" s="685"/>
      <c r="DT49" s="685"/>
      <c r="DU49" s="685"/>
      <c r="DV49" s="686"/>
      <c r="DW49" s="687"/>
      <c r="DX49" s="688"/>
      <c r="DY49" s="688"/>
      <c r="DZ49" s="688"/>
      <c r="EA49" s="688"/>
      <c r="EB49" s="688"/>
      <c r="EC49" s="689"/>
    </row>
    <row r="50" spans="82:133" ht="10.8" hidden="1" x14ac:dyDescent="0.2"/>
    <row r="51" spans="82:133" ht="10.8" hidden="1" x14ac:dyDescent="0.2"/>
    <row r="52" spans="82:133" ht="10.8" hidden="1" x14ac:dyDescent="0.2"/>
    <row r="53" spans="82:133" ht="10.8" hidden="1" x14ac:dyDescent="0.2"/>
  </sheetData>
  <sheetProtection algorithmName="SHA-512" hashValue="Gj8ypXrnrBexex/lBNuXoKRg/FHVUym6SP6zkY/c9XM9EgnEIaQ3n3UXVauMdcWRHYmRN/b8v/B3roP5BuuF3Q==" saltValue="fLpVndAaXS/VJTtguo5MO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0" t="s">
        <v>365</v>
      </c>
      <c r="DK2" s="1201"/>
      <c r="DL2" s="1201"/>
      <c r="DM2" s="1201"/>
      <c r="DN2" s="1201"/>
      <c r="DO2" s="1202"/>
      <c r="DP2" s="249"/>
      <c r="DQ2" s="1200" t="s">
        <v>366</v>
      </c>
      <c r="DR2" s="1201"/>
      <c r="DS2" s="1201"/>
      <c r="DT2" s="1201"/>
      <c r="DU2" s="1201"/>
      <c r="DV2" s="1201"/>
      <c r="DW2" s="1201"/>
      <c r="DX2" s="1201"/>
      <c r="DY2" s="1201"/>
      <c r="DZ2" s="1202"/>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3" t="s">
        <v>367</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5" t="s">
        <v>369</v>
      </c>
      <c r="B5" s="1086"/>
      <c r="C5" s="1086"/>
      <c r="D5" s="1086"/>
      <c r="E5" s="1086"/>
      <c r="F5" s="1086"/>
      <c r="G5" s="1086"/>
      <c r="H5" s="1086"/>
      <c r="I5" s="1086"/>
      <c r="J5" s="1086"/>
      <c r="K5" s="1086"/>
      <c r="L5" s="1086"/>
      <c r="M5" s="1086"/>
      <c r="N5" s="1086"/>
      <c r="O5" s="1086"/>
      <c r="P5" s="1087"/>
      <c r="Q5" s="1091" t="s">
        <v>370</v>
      </c>
      <c r="R5" s="1092"/>
      <c r="S5" s="1092"/>
      <c r="T5" s="1092"/>
      <c r="U5" s="1093"/>
      <c r="V5" s="1091" t="s">
        <v>371</v>
      </c>
      <c r="W5" s="1092"/>
      <c r="X5" s="1092"/>
      <c r="Y5" s="1092"/>
      <c r="Z5" s="1093"/>
      <c r="AA5" s="1091" t="s">
        <v>372</v>
      </c>
      <c r="AB5" s="1092"/>
      <c r="AC5" s="1092"/>
      <c r="AD5" s="1092"/>
      <c r="AE5" s="1092"/>
      <c r="AF5" s="1203" t="s">
        <v>373</v>
      </c>
      <c r="AG5" s="1092"/>
      <c r="AH5" s="1092"/>
      <c r="AI5" s="1092"/>
      <c r="AJ5" s="1107"/>
      <c r="AK5" s="1092" t="s">
        <v>374</v>
      </c>
      <c r="AL5" s="1092"/>
      <c r="AM5" s="1092"/>
      <c r="AN5" s="1092"/>
      <c r="AO5" s="1093"/>
      <c r="AP5" s="1091" t="s">
        <v>375</v>
      </c>
      <c r="AQ5" s="1092"/>
      <c r="AR5" s="1092"/>
      <c r="AS5" s="1092"/>
      <c r="AT5" s="1093"/>
      <c r="AU5" s="1091" t="s">
        <v>376</v>
      </c>
      <c r="AV5" s="1092"/>
      <c r="AW5" s="1092"/>
      <c r="AX5" s="1092"/>
      <c r="AY5" s="1107"/>
      <c r="AZ5" s="256"/>
      <c r="BA5" s="256"/>
      <c r="BB5" s="256"/>
      <c r="BC5" s="256"/>
      <c r="BD5" s="256"/>
      <c r="BE5" s="257"/>
      <c r="BF5" s="257"/>
      <c r="BG5" s="257"/>
      <c r="BH5" s="257"/>
      <c r="BI5" s="257"/>
      <c r="BJ5" s="257"/>
      <c r="BK5" s="257"/>
      <c r="BL5" s="257"/>
      <c r="BM5" s="257"/>
      <c r="BN5" s="257"/>
      <c r="BO5" s="257"/>
      <c r="BP5" s="257"/>
      <c r="BQ5" s="1085" t="s">
        <v>377</v>
      </c>
      <c r="BR5" s="1086"/>
      <c r="BS5" s="1086"/>
      <c r="BT5" s="1086"/>
      <c r="BU5" s="1086"/>
      <c r="BV5" s="1086"/>
      <c r="BW5" s="1086"/>
      <c r="BX5" s="1086"/>
      <c r="BY5" s="1086"/>
      <c r="BZ5" s="1086"/>
      <c r="CA5" s="1086"/>
      <c r="CB5" s="1086"/>
      <c r="CC5" s="1086"/>
      <c r="CD5" s="1086"/>
      <c r="CE5" s="1086"/>
      <c r="CF5" s="1086"/>
      <c r="CG5" s="1087"/>
      <c r="CH5" s="1091" t="s">
        <v>378</v>
      </c>
      <c r="CI5" s="1092"/>
      <c r="CJ5" s="1092"/>
      <c r="CK5" s="1092"/>
      <c r="CL5" s="1093"/>
      <c r="CM5" s="1091" t="s">
        <v>379</v>
      </c>
      <c r="CN5" s="1092"/>
      <c r="CO5" s="1092"/>
      <c r="CP5" s="1092"/>
      <c r="CQ5" s="1093"/>
      <c r="CR5" s="1091" t="s">
        <v>380</v>
      </c>
      <c r="CS5" s="1092"/>
      <c r="CT5" s="1092"/>
      <c r="CU5" s="1092"/>
      <c r="CV5" s="1093"/>
      <c r="CW5" s="1091" t="s">
        <v>381</v>
      </c>
      <c r="CX5" s="1092"/>
      <c r="CY5" s="1092"/>
      <c r="CZ5" s="1092"/>
      <c r="DA5" s="1093"/>
      <c r="DB5" s="1091" t="s">
        <v>382</v>
      </c>
      <c r="DC5" s="1092"/>
      <c r="DD5" s="1092"/>
      <c r="DE5" s="1092"/>
      <c r="DF5" s="1093"/>
      <c r="DG5" s="1188" t="s">
        <v>383</v>
      </c>
      <c r="DH5" s="1189"/>
      <c r="DI5" s="1189"/>
      <c r="DJ5" s="1189"/>
      <c r="DK5" s="1190"/>
      <c r="DL5" s="1188" t="s">
        <v>384</v>
      </c>
      <c r="DM5" s="1189"/>
      <c r="DN5" s="1189"/>
      <c r="DO5" s="1189"/>
      <c r="DP5" s="1190"/>
      <c r="DQ5" s="1091" t="s">
        <v>385</v>
      </c>
      <c r="DR5" s="1092"/>
      <c r="DS5" s="1092"/>
      <c r="DT5" s="1092"/>
      <c r="DU5" s="1093"/>
      <c r="DV5" s="1091" t="s">
        <v>376</v>
      </c>
      <c r="DW5" s="1092"/>
      <c r="DX5" s="1092"/>
      <c r="DY5" s="1092"/>
      <c r="DZ5" s="1107"/>
      <c r="EA5" s="254"/>
    </row>
    <row r="6" spans="1:131" s="255" customFormat="1" ht="26.25" customHeight="1" thickBot="1" x14ac:dyDescent="0.25">
      <c r="A6" s="1088"/>
      <c r="B6" s="1089"/>
      <c r="C6" s="1089"/>
      <c r="D6" s="1089"/>
      <c r="E6" s="1089"/>
      <c r="F6" s="1089"/>
      <c r="G6" s="1089"/>
      <c r="H6" s="1089"/>
      <c r="I6" s="1089"/>
      <c r="J6" s="1089"/>
      <c r="K6" s="1089"/>
      <c r="L6" s="1089"/>
      <c r="M6" s="1089"/>
      <c r="N6" s="1089"/>
      <c r="O6" s="1089"/>
      <c r="P6" s="1090"/>
      <c r="Q6" s="1094"/>
      <c r="R6" s="1095"/>
      <c r="S6" s="1095"/>
      <c r="T6" s="1095"/>
      <c r="U6" s="1096"/>
      <c r="V6" s="1094"/>
      <c r="W6" s="1095"/>
      <c r="X6" s="1095"/>
      <c r="Y6" s="1095"/>
      <c r="Z6" s="1096"/>
      <c r="AA6" s="1094"/>
      <c r="AB6" s="1095"/>
      <c r="AC6" s="1095"/>
      <c r="AD6" s="1095"/>
      <c r="AE6" s="1095"/>
      <c r="AF6" s="1204"/>
      <c r="AG6" s="1095"/>
      <c r="AH6" s="1095"/>
      <c r="AI6" s="1095"/>
      <c r="AJ6" s="1108"/>
      <c r="AK6" s="1095"/>
      <c r="AL6" s="1095"/>
      <c r="AM6" s="1095"/>
      <c r="AN6" s="1095"/>
      <c r="AO6" s="1096"/>
      <c r="AP6" s="1094"/>
      <c r="AQ6" s="1095"/>
      <c r="AR6" s="1095"/>
      <c r="AS6" s="1095"/>
      <c r="AT6" s="1096"/>
      <c r="AU6" s="1094"/>
      <c r="AV6" s="1095"/>
      <c r="AW6" s="1095"/>
      <c r="AX6" s="1095"/>
      <c r="AY6" s="1108"/>
      <c r="AZ6" s="252"/>
      <c r="BA6" s="252"/>
      <c r="BB6" s="252"/>
      <c r="BC6" s="252"/>
      <c r="BD6" s="252"/>
      <c r="BE6" s="253"/>
      <c r="BF6" s="253"/>
      <c r="BG6" s="253"/>
      <c r="BH6" s="253"/>
      <c r="BI6" s="253"/>
      <c r="BJ6" s="253"/>
      <c r="BK6" s="253"/>
      <c r="BL6" s="253"/>
      <c r="BM6" s="253"/>
      <c r="BN6" s="253"/>
      <c r="BO6" s="253"/>
      <c r="BP6" s="253"/>
      <c r="BQ6" s="1088"/>
      <c r="BR6" s="1089"/>
      <c r="BS6" s="1089"/>
      <c r="BT6" s="1089"/>
      <c r="BU6" s="1089"/>
      <c r="BV6" s="1089"/>
      <c r="BW6" s="1089"/>
      <c r="BX6" s="1089"/>
      <c r="BY6" s="1089"/>
      <c r="BZ6" s="1089"/>
      <c r="CA6" s="1089"/>
      <c r="CB6" s="1089"/>
      <c r="CC6" s="1089"/>
      <c r="CD6" s="1089"/>
      <c r="CE6" s="1089"/>
      <c r="CF6" s="1089"/>
      <c r="CG6" s="1090"/>
      <c r="CH6" s="1094"/>
      <c r="CI6" s="1095"/>
      <c r="CJ6" s="1095"/>
      <c r="CK6" s="1095"/>
      <c r="CL6" s="1096"/>
      <c r="CM6" s="1094"/>
      <c r="CN6" s="1095"/>
      <c r="CO6" s="1095"/>
      <c r="CP6" s="1095"/>
      <c r="CQ6" s="1096"/>
      <c r="CR6" s="1094"/>
      <c r="CS6" s="1095"/>
      <c r="CT6" s="1095"/>
      <c r="CU6" s="1095"/>
      <c r="CV6" s="1096"/>
      <c r="CW6" s="1094"/>
      <c r="CX6" s="1095"/>
      <c r="CY6" s="1095"/>
      <c r="CZ6" s="1095"/>
      <c r="DA6" s="1096"/>
      <c r="DB6" s="1094"/>
      <c r="DC6" s="1095"/>
      <c r="DD6" s="1095"/>
      <c r="DE6" s="1095"/>
      <c r="DF6" s="1096"/>
      <c r="DG6" s="1191"/>
      <c r="DH6" s="1192"/>
      <c r="DI6" s="1192"/>
      <c r="DJ6" s="1192"/>
      <c r="DK6" s="1193"/>
      <c r="DL6" s="1191"/>
      <c r="DM6" s="1192"/>
      <c r="DN6" s="1192"/>
      <c r="DO6" s="1192"/>
      <c r="DP6" s="1193"/>
      <c r="DQ6" s="1094"/>
      <c r="DR6" s="1095"/>
      <c r="DS6" s="1095"/>
      <c r="DT6" s="1095"/>
      <c r="DU6" s="1096"/>
      <c r="DV6" s="1094"/>
      <c r="DW6" s="1095"/>
      <c r="DX6" s="1095"/>
      <c r="DY6" s="1095"/>
      <c r="DZ6" s="1108"/>
      <c r="EA6" s="254"/>
    </row>
    <row r="7" spans="1:131" s="255" customFormat="1" ht="26.25" customHeight="1" thickTop="1" x14ac:dyDescent="0.2">
      <c r="A7" s="258">
        <v>1</v>
      </c>
      <c r="B7" s="1140" t="s">
        <v>386</v>
      </c>
      <c r="C7" s="1141"/>
      <c r="D7" s="1141"/>
      <c r="E7" s="1141"/>
      <c r="F7" s="1141"/>
      <c r="G7" s="1141"/>
      <c r="H7" s="1141"/>
      <c r="I7" s="1141"/>
      <c r="J7" s="1141"/>
      <c r="K7" s="1141"/>
      <c r="L7" s="1141"/>
      <c r="M7" s="1141"/>
      <c r="N7" s="1141"/>
      <c r="O7" s="1141"/>
      <c r="P7" s="1142"/>
      <c r="Q7" s="1194">
        <v>60748</v>
      </c>
      <c r="R7" s="1195"/>
      <c r="S7" s="1195"/>
      <c r="T7" s="1195"/>
      <c r="U7" s="1195"/>
      <c r="V7" s="1195">
        <v>58840</v>
      </c>
      <c r="W7" s="1195"/>
      <c r="X7" s="1195"/>
      <c r="Y7" s="1195"/>
      <c r="Z7" s="1195"/>
      <c r="AA7" s="1195">
        <v>1908</v>
      </c>
      <c r="AB7" s="1195"/>
      <c r="AC7" s="1195"/>
      <c r="AD7" s="1195"/>
      <c r="AE7" s="1196"/>
      <c r="AF7" s="1197">
        <v>1644</v>
      </c>
      <c r="AG7" s="1198"/>
      <c r="AH7" s="1198"/>
      <c r="AI7" s="1198"/>
      <c r="AJ7" s="1199"/>
      <c r="AK7" s="1181">
        <v>1591</v>
      </c>
      <c r="AL7" s="1182"/>
      <c r="AM7" s="1182"/>
      <c r="AN7" s="1182"/>
      <c r="AO7" s="1182"/>
      <c r="AP7" s="1182">
        <v>35699</v>
      </c>
      <c r="AQ7" s="1182"/>
      <c r="AR7" s="1182"/>
      <c r="AS7" s="1182"/>
      <c r="AT7" s="1182"/>
      <c r="AU7" s="1183"/>
      <c r="AV7" s="1183"/>
      <c r="AW7" s="1183"/>
      <c r="AX7" s="1183"/>
      <c r="AY7" s="1184"/>
      <c r="AZ7" s="252"/>
      <c r="BA7" s="252"/>
      <c r="BB7" s="252"/>
      <c r="BC7" s="252"/>
      <c r="BD7" s="252"/>
      <c r="BE7" s="253"/>
      <c r="BF7" s="253"/>
      <c r="BG7" s="253"/>
      <c r="BH7" s="253"/>
      <c r="BI7" s="253"/>
      <c r="BJ7" s="253"/>
      <c r="BK7" s="253"/>
      <c r="BL7" s="253"/>
      <c r="BM7" s="253"/>
      <c r="BN7" s="253"/>
      <c r="BO7" s="253"/>
      <c r="BP7" s="253"/>
      <c r="BQ7" s="259">
        <v>1</v>
      </c>
      <c r="BR7" s="260" t="s">
        <v>579</v>
      </c>
      <c r="BS7" s="1185" t="s">
        <v>580</v>
      </c>
      <c r="BT7" s="1186"/>
      <c r="BU7" s="1186"/>
      <c r="BV7" s="1186"/>
      <c r="BW7" s="1186"/>
      <c r="BX7" s="1186"/>
      <c r="BY7" s="1186"/>
      <c r="BZ7" s="1186"/>
      <c r="CA7" s="1186"/>
      <c r="CB7" s="1186"/>
      <c r="CC7" s="1186"/>
      <c r="CD7" s="1186"/>
      <c r="CE7" s="1186"/>
      <c r="CF7" s="1186"/>
      <c r="CG7" s="1187"/>
      <c r="CH7" s="1178">
        <v>1</v>
      </c>
      <c r="CI7" s="1179"/>
      <c r="CJ7" s="1179"/>
      <c r="CK7" s="1179"/>
      <c r="CL7" s="1180"/>
      <c r="CM7" s="1178">
        <v>208</v>
      </c>
      <c r="CN7" s="1179"/>
      <c r="CO7" s="1179"/>
      <c r="CP7" s="1179"/>
      <c r="CQ7" s="1180"/>
      <c r="CR7" s="1178">
        <v>3</v>
      </c>
      <c r="CS7" s="1179"/>
      <c r="CT7" s="1179"/>
      <c r="CU7" s="1179"/>
      <c r="CV7" s="1180"/>
      <c r="CW7" s="1178">
        <v>0</v>
      </c>
      <c r="CX7" s="1179"/>
      <c r="CY7" s="1179"/>
      <c r="CZ7" s="1179"/>
      <c r="DA7" s="1180"/>
      <c r="DB7" s="1178" t="s">
        <v>578</v>
      </c>
      <c r="DC7" s="1179"/>
      <c r="DD7" s="1179"/>
      <c r="DE7" s="1179"/>
      <c r="DF7" s="1180"/>
      <c r="DG7" s="1178">
        <v>3423</v>
      </c>
      <c r="DH7" s="1179"/>
      <c r="DI7" s="1179"/>
      <c r="DJ7" s="1179"/>
      <c r="DK7" s="1180"/>
      <c r="DL7" s="1178" t="s">
        <v>578</v>
      </c>
      <c r="DM7" s="1179"/>
      <c r="DN7" s="1179"/>
      <c r="DO7" s="1179"/>
      <c r="DP7" s="1180"/>
      <c r="DQ7" s="1178" t="s">
        <v>578</v>
      </c>
      <c r="DR7" s="1179"/>
      <c r="DS7" s="1179"/>
      <c r="DT7" s="1179"/>
      <c r="DU7" s="1180"/>
      <c r="DV7" s="1205"/>
      <c r="DW7" s="1206"/>
      <c r="DX7" s="1206"/>
      <c r="DY7" s="1206"/>
      <c r="DZ7" s="1207"/>
      <c r="EA7" s="254"/>
    </row>
    <row r="8" spans="1:131" s="255" customFormat="1" ht="26.25" customHeight="1" x14ac:dyDescent="0.2">
      <c r="A8" s="261">
        <v>2</v>
      </c>
      <c r="B8" s="1127" t="s">
        <v>387</v>
      </c>
      <c r="C8" s="1128"/>
      <c r="D8" s="1128"/>
      <c r="E8" s="1128"/>
      <c r="F8" s="1128"/>
      <c r="G8" s="1128"/>
      <c r="H8" s="1128"/>
      <c r="I8" s="1128"/>
      <c r="J8" s="1128"/>
      <c r="K8" s="1128"/>
      <c r="L8" s="1128"/>
      <c r="M8" s="1128"/>
      <c r="N8" s="1128"/>
      <c r="O8" s="1128"/>
      <c r="P8" s="1129"/>
      <c r="Q8" s="1133">
        <v>18</v>
      </c>
      <c r="R8" s="1134"/>
      <c r="S8" s="1134"/>
      <c r="T8" s="1134"/>
      <c r="U8" s="1134"/>
      <c r="V8" s="1134">
        <v>15</v>
      </c>
      <c r="W8" s="1134"/>
      <c r="X8" s="1134"/>
      <c r="Y8" s="1134"/>
      <c r="Z8" s="1134"/>
      <c r="AA8" s="1134">
        <v>3</v>
      </c>
      <c r="AB8" s="1134"/>
      <c r="AC8" s="1134"/>
      <c r="AD8" s="1134"/>
      <c r="AE8" s="1135"/>
      <c r="AF8" s="1109">
        <v>3</v>
      </c>
      <c r="AG8" s="1110"/>
      <c r="AH8" s="1110"/>
      <c r="AI8" s="1110"/>
      <c r="AJ8" s="1111"/>
      <c r="AK8" s="1176">
        <v>8</v>
      </c>
      <c r="AL8" s="1177"/>
      <c r="AM8" s="1177"/>
      <c r="AN8" s="1177"/>
      <c r="AO8" s="1177"/>
      <c r="AP8" s="1177" t="s">
        <v>578</v>
      </c>
      <c r="AQ8" s="1177"/>
      <c r="AR8" s="1177"/>
      <c r="AS8" s="1177"/>
      <c r="AT8" s="1177"/>
      <c r="AU8" s="1174"/>
      <c r="AV8" s="1174"/>
      <c r="AW8" s="1174"/>
      <c r="AX8" s="1174"/>
      <c r="AY8" s="1175"/>
      <c r="AZ8" s="252"/>
      <c r="BA8" s="252"/>
      <c r="BB8" s="252"/>
      <c r="BC8" s="252"/>
      <c r="BD8" s="252"/>
      <c r="BE8" s="253"/>
      <c r="BF8" s="253"/>
      <c r="BG8" s="253"/>
      <c r="BH8" s="253"/>
      <c r="BI8" s="253"/>
      <c r="BJ8" s="253"/>
      <c r="BK8" s="253"/>
      <c r="BL8" s="253"/>
      <c r="BM8" s="253"/>
      <c r="BN8" s="253"/>
      <c r="BO8" s="253"/>
      <c r="BP8" s="253"/>
      <c r="BQ8" s="262">
        <v>2</v>
      </c>
      <c r="BR8" s="263"/>
      <c r="BS8" s="1104" t="s">
        <v>581</v>
      </c>
      <c r="BT8" s="1105"/>
      <c r="BU8" s="1105"/>
      <c r="BV8" s="1105"/>
      <c r="BW8" s="1105"/>
      <c r="BX8" s="1105"/>
      <c r="BY8" s="1105"/>
      <c r="BZ8" s="1105"/>
      <c r="CA8" s="1105"/>
      <c r="CB8" s="1105"/>
      <c r="CC8" s="1105"/>
      <c r="CD8" s="1105"/>
      <c r="CE8" s="1105"/>
      <c r="CF8" s="1105"/>
      <c r="CG8" s="1106"/>
      <c r="CH8" s="1079">
        <v>0</v>
      </c>
      <c r="CI8" s="1080"/>
      <c r="CJ8" s="1080"/>
      <c r="CK8" s="1080"/>
      <c r="CL8" s="1081"/>
      <c r="CM8" s="1079">
        <v>34</v>
      </c>
      <c r="CN8" s="1080"/>
      <c r="CO8" s="1080"/>
      <c r="CP8" s="1080"/>
      <c r="CQ8" s="1081"/>
      <c r="CR8" s="1079">
        <v>10</v>
      </c>
      <c r="CS8" s="1080"/>
      <c r="CT8" s="1080"/>
      <c r="CU8" s="1080"/>
      <c r="CV8" s="1081"/>
      <c r="CW8" s="1079">
        <v>0</v>
      </c>
      <c r="CX8" s="1080"/>
      <c r="CY8" s="1080"/>
      <c r="CZ8" s="1080"/>
      <c r="DA8" s="1081"/>
      <c r="DB8" s="1079" t="s">
        <v>578</v>
      </c>
      <c r="DC8" s="1080"/>
      <c r="DD8" s="1080"/>
      <c r="DE8" s="1080"/>
      <c r="DF8" s="1081"/>
      <c r="DG8" s="1079" t="s">
        <v>578</v>
      </c>
      <c r="DH8" s="1080"/>
      <c r="DI8" s="1080"/>
      <c r="DJ8" s="1080"/>
      <c r="DK8" s="1081"/>
      <c r="DL8" s="1079" t="s">
        <v>578</v>
      </c>
      <c r="DM8" s="1080"/>
      <c r="DN8" s="1080"/>
      <c r="DO8" s="1080"/>
      <c r="DP8" s="1081"/>
      <c r="DQ8" s="1079" t="s">
        <v>578</v>
      </c>
      <c r="DR8" s="1080"/>
      <c r="DS8" s="1080"/>
      <c r="DT8" s="1080"/>
      <c r="DU8" s="1081"/>
      <c r="DV8" s="1082"/>
      <c r="DW8" s="1083"/>
      <c r="DX8" s="1083"/>
      <c r="DY8" s="1083"/>
      <c r="DZ8" s="1084"/>
      <c r="EA8" s="254"/>
    </row>
    <row r="9" spans="1:131" s="255" customFormat="1" ht="26.25" customHeight="1" x14ac:dyDescent="0.2">
      <c r="A9" s="261">
        <v>3</v>
      </c>
      <c r="B9" s="1127" t="s">
        <v>388</v>
      </c>
      <c r="C9" s="1128"/>
      <c r="D9" s="1128"/>
      <c r="E9" s="1128"/>
      <c r="F9" s="1128"/>
      <c r="G9" s="1128"/>
      <c r="H9" s="1128"/>
      <c r="I9" s="1128"/>
      <c r="J9" s="1128"/>
      <c r="K9" s="1128"/>
      <c r="L9" s="1128"/>
      <c r="M9" s="1128"/>
      <c r="N9" s="1128"/>
      <c r="O9" s="1128"/>
      <c r="P9" s="1129"/>
      <c r="Q9" s="1133">
        <v>389</v>
      </c>
      <c r="R9" s="1134"/>
      <c r="S9" s="1134"/>
      <c r="T9" s="1134"/>
      <c r="U9" s="1134"/>
      <c r="V9" s="1134">
        <v>389</v>
      </c>
      <c r="W9" s="1134"/>
      <c r="X9" s="1134"/>
      <c r="Y9" s="1134"/>
      <c r="Z9" s="1134"/>
      <c r="AA9" s="1134" t="s">
        <v>578</v>
      </c>
      <c r="AB9" s="1134"/>
      <c r="AC9" s="1134"/>
      <c r="AD9" s="1134"/>
      <c r="AE9" s="1135"/>
      <c r="AF9" s="1109" t="s">
        <v>128</v>
      </c>
      <c r="AG9" s="1110"/>
      <c r="AH9" s="1110"/>
      <c r="AI9" s="1110"/>
      <c r="AJ9" s="1111"/>
      <c r="AK9" s="1176">
        <v>389</v>
      </c>
      <c r="AL9" s="1177"/>
      <c r="AM9" s="1177"/>
      <c r="AN9" s="1177"/>
      <c r="AO9" s="1177"/>
      <c r="AP9" s="1177">
        <v>2376</v>
      </c>
      <c r="AQ9" s="1177"/>
      <c r="AR9" s="1177"/>
      <c r="AS9" s="1177"/>
      <c r="AT9" s="1177"/>
      <c r="AU9" s="1174"/>
      <c r="AV9" s="1174"/>
      <c r="AW9" s="1174"/>
      <c r="AX9" s="1174"/>
      <c r="AY9" s="1175"/>
      <c r="AZ9" s="252"/>
      <c r="BA9" s="252"/>
      <c r="BB9" s="252"/>
      <c r="BC9" s="252"/>
      <c r="BD9" s="252"/>
      <c r="BE9" s="253"/>
      <c r="BF9" s="253"/>
      <c r="BG9" s="253"/>
      <c r="BH9" s="253"/>
      <c r="BI9" s="253"/>
      <c r="BJ9" s="253"/>
      <c r="BK9" s="253"/>
      <c r="BL9" s="253"/>
      <c r="BM9" s="253"/>
      <c r="BN9" s="253"/>
      <c r="BO9" s="253"/>
      <c r="BP9" s="253"/>
      <c r="BQ9" s="262">
        <v>3</v>
      </c>
      <c r="BR9" s="263"/>
      <c r="BS9" s="1104" t="s">
        <v>582</v>
      </c>
      <c r="BT9" s="1105"/>
      <c r="BU9" s="1105"/>
      <c r="BV9" s="1105"/>
      <c r="BW9" s="1105"/>
      <c r="BX9" s="1105"/>
      <c r="BY9" s="1105"/>
      <c r="BZ9" s="1105"/>
      <c r="CA9" s="1105"/>
      <c r="CB9" s="1105"/>
      <c r="CC9" s="1105"/>
      <c r="CD9" s="1105"/>
      <c r="CE9" s="1105"/>
      <c r="CF9" s="1105"/>
      <c r="CG9" s="1106"/>
      <c r="CH9" s="1079">
        <v>5</v>
      </c>
      <c r="CI9" s="1080"/>
      <c r="CJ9" s="1080"/>
      <c r="CK9" s="1080"/>
      <c r="CL9" s="1081"/>
      <c r="CM9" s="1079">
        <v>978</v>
      </c>
      <c r="CN9" s="1080"/>
      <c r="CO9" s="1080"/>
      <c r="CP9" s="1080"/>
      <c r="CQ9" s="1081"/>
      <c r="CR9" s="1079">
        <v>1</v>
      </c>
      <c r="CS9" s="1080"/>
      <c r="CT9" s="1080"/>
      <c r="CU9" s="1080"/>
      <c r="CV9" s="1081"/>
      <c r="CW9" s="1079">
        <v>11</v>
      </c>
      <c r="CX9" s="1080"/>
      <c r="CY9" s="1080"/>
      <c r="CZ9" s="1080"/>
      <c r="DA9" s="1081"/>
      <c r="DB9" s="1079" t="s">
        <v>578</v>
      </c>
      <c r="DC9" s="1080"/>
      <c r="DD9" s="1080"/>
      <c r="DE9" s="1080"/>
      <c r="DF9" s="1081"/>
      <c r="DG9" s="1079" t="s">
        <v>578</v>
      </c>
      <c r="DH9" s="1080"/>
      <c r="DI9" s="1080"/>
      <c r="DJ9" s="1080"/>
      <c r="DK9" s="1081"/>
      <c r="DL9" s="1079" t="s">
        <v>578</v>
      </c>
      <c r="DM9" s="1080"/>
      <c r="DN9" s="1080"/>
      <c r="DO9" s="1080"/>
      <c r="DP9" s="1081"/>
      <c r="DQ9" s="1079" t="s">
        <v>578</v>
      </c>
      <c r="DR9" s="1080"/>
      <c r="DS9" s="1080"/>
      <c r="DT9" s="1080"/>
      <c r="DU9" s="1081"/>
      <c r="DV9" s="1082"/>
      <c r="DW9" s="1083"/>
      <c r="DX9" s="1083"/>
      <c r="DY9" s="1083"/>
      <c r="DZ9" s="1084"/>
      <c r="EA9" s="254"/>
    </row>
    <row r="10" spans="1:131" s="255" customFormat="1" ht="26.25" customHeight="1" x14ac:dyDescent="0.2">
      <c r="A10" s="261">
        <v>4</v>
      </c>
      <c r="B10" s="1127"/>
      <c r="C10" s="1128"/>
      <c r="D10" s="1128"/>
      <c r="E10" s="1128"/>
      <c r="F10" s="1128"/>
      <c r="G10" s="1128"/>
      <c r="H10" s="1128"/>
      <c r="I10" s="1128"/>
      <c r="J10" s="1128"/>
      <c r="K10" s="1128"/>
      <c r="L10" s="1128"/>
      <c r="M10" s="1128"/>
      <c r="N10" s="1128"/>
      <c r="O10" s="1128"/>
      <c r="P10" s="1129"/>
      <c r="Q10" s="1133"/>
      <c r="R10" s="1134"/>
      <c r="S10" s="1134"/>
      <c r="T10" s="1134"/>
      <c r="U10" s="1134"/>
      <c r="V10" s="1134"/>
      <c r="W10" s="1134"/>
      <c r="X10" s="1134"/>
      <c r="Y10" s="1134"/>
      <c r="Z10" s="1134"/>
      <c r="AA10" s="1134"/>
      <c r="AB10" s="1134"/>
      <c r="AC10" s="1134"/>
      <c r="AD10" s="1134"/>
      <c r="AE10" s="1135"/>
      <c r="AF10" s="1109"/>
      <c r="AG10" s="1110"/>
      <c r="AH10" s="1110"/>
      <c r="AI10" s="1110"/>
      <c r="AJ10" s="1111"/>
      <c r="AK10" s="1176"/>
      <c r="AL10" s="1177"/>
      <c r="AM10" s="1177"/>
      <c r="AN10" s="1177"/>
      <c r="AO10" s="1177"/>
      <c r="AP10" s="1177"/>
      <c r="AQ10" s="1177"/>
      <c r="AR10" s="1177"/>
      <c r="AS10" s="1177"/>
      <c r="AT10" s="1177"/>
      <c r="AU10" s="1174"/>
      <c r="AV10" s="1174"/>
      <c r="AW10" s="1174"/>
      <c r="AX10" s="1174"/>
      <c r="AY10" s="1175"/>
      <c r="AZ10" s="252"/>
      <c r="BA10" s="252"/>
      <c r="BB10" s="252"/>
      <c r="BC10" s="252"/>
      <c r="BD10" s="252"/>
      <c r="BE10" s="253"/>
      <c r="BF10" s="253"/>
      <c r="BG10" s="253"/>
      <c r="BH10" s="253"/>
      <c r="BI10" s="253"/>
      <c r="BJ10" s="253"/>
      <c r="BK10" s="253"/>
      <c r="BL10" s="253"/>
      <c r="BM10" s="253"/>
      <c r="BN10" s="253"/>
      <c r="BO10" s="253"/>
      <c r="BP10" s="253"/>
      <c r="BQ10" s="262">
        <v>4</v>
      </c>
      <c r="BR10" s="263"/>
      <c r="BS10" s="1104" t="s">
        <v>583</v>
      </c>
      <c r="BT10" s="1105"/>
      <c r="BU10" s="1105"/>
      <c r="BV10" s="1105"/>
      <c r="BW10" s="1105"/>
      <c r="BX10" s="1105"/>
      <c r="BY10" s="1105"/>
      <c r="BZ10" s="1105"/>
      <c r="CA10" s="1105"/>
      <c r="CB10" s="1105"/>
      <c r="CC10" s="1105"/>
      <c r="CD10" s="1105"/>
      <c r="CE10" s="1105"/>
      <c r="CF10" s="1105"/>
      <c r="CG10" s="1106"/>
      <c r="CH10" s="1079" t="s">
        <v>578</v>
      </c>
      <c r="CI10" s="1080"/>
      <c r="CJ10" s="1080"/>
      <c r="CK10" s="1080"/>
      <c r="CL10" s="1081"/>
      <c r="CM10" s="1079" t="s">
        <v>578</v>
      </c>
      <c r="CN10" s="1080"/>
      <c r="CO10" s="1080"/>
      <c r="CP10" s="1080"/>
      <c r="CQ10" s="1081"/>
      <c r="CR10" s="1079">
        <v>16</v>
      </c>
      <c r="CS10" s="1080"/>
      <c r="CT10" s="1080"/>
      <c r="CU10" s="1080"/>
      <c r="CV10" s="1081"/>
      <c r="CW10" s="1079" t="s">
        <v>578</v>
      </c>
      <c r="CX10" s="1080"/>
      <c r="CY10" s="1080"/>
      <c r="CZ10" s="1080"/>
      <c r="DA10" s="1081"/>
      <c r="DB10" s="1079" t="s">
        <v>578</v>
      </c>
      <c r="DC10" s="1080"/>
      <c r="DD10" s="1080"/>
      <c r="DE10" s="1080"/>
      <c r="DF10" s="1081"/>
      <c r="DG10" s="1079" t="s">
        <v>578</v>
      </c>
      <c r="DH10" s="1080"/>
      <c r="DI10" s="1080"/>
      <c r="DJ10" s="1080"/>
      <c r="DK10" s="1081"/>
      <c r="DL10" s="1079" t="s">
        <v>578</v>
      </c>
      <c r="DM10" s="1080"/>
      <c r="DN10" s="1080"/>
      <c r="DO10" s="1080"/>
      <c r="DP10" s="1081"/>
      <c r="DQ10" s="1079" t="s">
        <v>578</v>
      </c>
      <c r="DR10" s="1080"/>
      <c r="DS10" s="1080"/>
      <c r="DT10" s="1080"/>
      <c r="DU10" s="1081"/>
      <c r="DV10" s="1082"/>
      <c r="DW10" s="1083"/>
      <c r="DX10" s="1083"/>
      <c r="DY10" s="1083"/>
      <c r="DZ10" s="1084"/>
      <c r="EA10" s="254"/>
    </row>
    <row r="11" spans="1:131" s="255" customFormat="1" ht="26.25" customHeight="1" x14ac:dyDescent="0.2">
      <c r="A11" s="261">
        <v>5</v>
      </c>
      <c r="B11" s="1127"/>
      <c r="C11" s="1128"/>
      <c r="D11" s="1128"/>
      <c r="E11" s="1128"/>
      <c r="F11" s="1128"/>
      <c r="G11" s="1128"/>
      <c r="H11" s="1128"/>
      <c r="I11" s="1128"/>
      <c r="J11" s="1128"/>
      <c r="K11" s="1128"/>
      <c r="L11" s="1128"/>
      <c r="M11" s="1128"/>
      <c r="N11" s="1128"/>
      <c r="O11" s="1128"/>
      <c r="P11" s="1129"/>
      <c r="Q11" s="1133"/>
      <c r="R11" s="1134"/>
      <c r="S11" s="1134"/>
      <c r="T11" s="1134"/>
      <c r="U11" s="1134"/>
      <c r="V11" s="1134"/>
      <c r="W11" s="1134"/>
      <c r="X11" s="1134"/>
      <c r="Y11" s="1134"/>
      <c r="Z11" s="1134"/>
      <c r="AA11" s="1134"/>
      <c r="AB11" s="1134"/>
      <c r="AC11" s="1134"/>
      <c r="AD11" s="1134"/>
      <c r="AE11" s="1135"/>
      <c r="AF11" s="1109"/>
      <c r="AG11" s="1110"/>
      <c r="AH11" s="1110"/>
      <c r="AI11" s="1110"/>
      <c r="AJ11" s="1111"/>
      <c r="AK11" s="1176"/>
      <c r="AL11" s="1177"/>
      <c r="AM11" s="1177"/>
      <c r="AN11" s="1177"/>
      <c r="AO11" s="1177"/>
      <c r="AP11" s="1177"/>
      <c r="AQ11" s="1177"/>
      <c r="AR11" s="1177"/>
      <c r="AS11" s="1177"/>
      <c r="AT11" s="1177"/>
      <c r="AU11" s="1174"/>
      <c r="AV11" s="1174"/>
      <c r="AW11" s="1174"/>
      <c r="AX11" s="1174"/>
      <c r="AY11" s="1175"/>
      <c r="AZ11" s="252"/>
      <c r="BA11" s="252"/>
      <c r="BB11" s="252"/>
      <c r="BC11" s="252"/>
      <c r="BD11" s="252"/>
      <c r="BE11" s="253"/>
      <c r="BF11" s="253"/>
      <c r="BG11" s="253"/>
      <c r="BH11" s="253"/>
      <c r="BI11" s="253"/>
      <c r="BJ11" s="253"/>
      <c r="BK11" s="253"/>
      <c r="BL11" s="253"/>
      <c r="BM11" s="253"/>
      <c r="BN11" s="253"/>
      <c r="BO11" s="253"/>
      <c r="BP11" s="253"/>
      <c r="BQ11" s="262">
        <v>5</v>
      </c>
      <c r="BR11" s="263"/>
      <c r="BS11" s="1104" t="s">
        <v>584</v>
      </c>
      <c r="BT11" s="1105"/>
      <c r="BU11" s="1105"/>
      <c r="BV11" s="1105"/>
      <c r="BW11" s="1105"/>
      <c r="BX11" s="1105"/>
      <c r="BY11" s="1105"/>
      <c r="BZ11" s="1105"/>
      <c r="CA11" s="1105"/>
      <c r="CB11" s="1105"/>
      <c r="CC11" s="1105"/>
      <c r="CD11" s="1105"/>
      <c r="CE11" s="1105"/>
      <c r="CF11" s="1105"/>
      <c r="CG11" s="1106"/>
      <c r="CH11" s="1079">
        <v>-10</v>
      </c>
      <c r="CI11" s="1080"/>
      <c r="CJ11" s="1080"/>
      <c r="CK11" s="1080"/>
      <c r="CL11" s="1081"/>
      <c r="CM11" s="1079">
        <v>373</v>
      </c>
      <c r="CN11" s="1080"/>
      <c r="CO11" s="1080"/>
      <c r="CP11" s="1080"/>
      <c r="CQ11" s="1081"/>
      <c r="CR11" s="1079">
        <v>300</v>
      </c>
      <c r="CS11" s="1080"/>
      <c r="CT11" s="1080"/>
      <c r="CU11" s="1080"/>
      <c r="CV11" s="1081"/>
      <c r="CW11" s="1079">
        <v>0</v>
      </c>
      <c r="CX11" s="1080"/>
      <c r="CY11" s="1080"/>
      <c r="CZ11" s="1080"/>
      <c r="DA11" s="1081"/>
      <c r="DB11" s="1079" t="s">
        <v>578</v>
      </c>
      <c r="DC11" s="1080"/>
      <c r="DD11" s="1080"/>
      <c r="DE11" s="1080"/>
      <c r="DF11" s="1081"/>
      <c r="DG11" s="1079" t="s">
        <v>578</v>
      </c>
      <c r="DH11" s="1080"/>
      <c r="DI11" s="1080"/>
      <c r="DJ11" s="1080"/>
      <c r="DK11" s="1081"/>
      <c r="DL11" s="1079" t="s">
        <v>578</v>
      </c>
      <c r="DM11" s="1080"/>
      <c r="DN11" s="1080"/>
      <c r="DO11" s="1080"/>
      <c r="DP11" s="1081"/>
      <c r="DQ11" s="1079" t="s">
        <v>578</v>
      </c>
      <c r="DR11" s="1080"/>
      <c r="DS11" s="1080"/>
      <c r="DT11" s="1080"/>
      <c r="DU11" s="1081"/>
      <c r="DV11" s="1082"/>
      <c r="DW11" s="1083"/>
      <c r="DX11" s="1083"/>
      <c r="DY11" s="1083"/>
      <c r="DZ11" s="1084"/>
      <c r="EA11" s="254"/>
    </row>
    <row r="12" spans="1:131" s="255" customFormat="1" ht="26.25" customHeight="1" x14ac:dyDescent="0.2">
      <c r="A12" s="261">
        <v>6</v>
      </c>
      <c r="B12" s="1127"/>
      <c r="C12" s="1128"/>
      <c r="D12" s="1128"/>
      <c r="E12" s="1128"/>
      <c r="F12" s="1128"/>
      <c r="G12" s="1128"/>
      <c r="H12" s="1128"/>
      <c r="I12" s="1128"/>
      <c r="J12" s="1128"/>
      <c r="K12" s="1128"/>
      <c r="L12" s="1128"/>
      <c r="M12" s="1128"/>
      <c r="N12" s="1128"/>
      <c r="O12" s="1128"/>
      <c r="P12" s="1129"/>
      <c r="Q12" s="1133"/>
      <c r="R12" s="1134"/>
      <c r="S12" s="1134"/>
      <c r="T12" s="1134"/>
      <c r="U12" s="1134"/>
      <c r="V12" s="1134"/>
      <c r="W12" s="1134"/>
      <c r="X12" s="1134"/>
      <c r="Y12" s="1134"/>
      <c r="Z12" s="1134"/>
      <c r="AA12" s="1134"/>
      <c r="AB12" s="1134"/>
      <c r="AC12" s="1134"/>
      <c r="AD12" s="1134"/>
      <c r="AE12" s="1135"/>
      <c r="AF12" s="1109"/>
      <c r="AG12" s="1110"/>
      <c r="AH12" s="1110"/>
      <c r="AI12" s="1110"/>
      <c r="AJ12" s="1111"/>
      <c r="AK12" s="1176"/>
      <c r="AL12" s="1177"/>
      <c r="AM12" s="1177"/>
      <c r="AN12" s="1177"/>
      <c r="AO12" s="1177"/>
      <c r="AP12" s="1177"/>
      <c r="AQ12" s="1177"/>
      <c r="AR12" s="1177"/>
      <c r="AS12" s="1177"/>
      <c r="AT12" s="1177"/>
      <c r="AU12" s="1174"/>
      <c r="AV12" s="1174"/>
      <c r="AW12" s="1174"/>
      <c r="AX12" s="1174"/>
      <c r="AY12" s="1175"/>
      <c r="AZ12" s="252"/>
      <c r="BA12" s="252"/>
      <c r="BB12" s="252"/>
      <c r="BC12" s="252"/>
      <c r="BD12" s="252"/>
      <c r="BE12" s="253"/>
      <c r="BF12" s="253"/>
      <c r="BG12" s="253"/>
      <c r="BH12" s="253"/>
      <c r="BI12" s="253"/>
      <c r="BJ12" s="253"/>
      <c r="BK12" s="253"/>
      <c r="BL12" s="253"/>
      <c r="BM12" s="253"/>
      <c r="BN12" s="253"/>
      <c r="BO12" s="253"/>
      <c r="BP12" s="253"/>
      <c r="BQ12" s="262">
        <v>6</v>
      </c>
      <c r="BR12" s="263"/>
      <c r="BS12" s="1104" t="s">
        <v>585</v>
      </c>
      <c r="BT12" s="1105"/>
      <c r="BU12" s="1105"/>
      <c r="BV12" s="1105"/>
      <c r="BW12" s="1105"/>
      <c r="BX12" s="1105"/>
      <c r="BY12" s="1105"/>
      <c r="BZ12" s="1105"/>
      <c r="CA12" s="1105"/>
      <c r="CB12" s="1105"/>
      <c r="CC12" s="1105"/>
      <c r="CD12" s="1105"/>
      <c r="CE12" s="1105"/>
      <c r="CF12" s="1105"/>
      <c r="CG12" s="1106"/>
      <c r="CH12" s="1079">
        <v>3</v>
      </c>
      <c r="CI12" s="1080"/>
      <c r="CJ12" s="1080"/>
      <c r="CK12" s="1080"/>
      <c r="CL12" s="1081"/>
      <c r="CM12" s="1079">
        <v>1838</v>
      </c>
      <c r="CN12" s="1080"/>
      <c r="CO12" s="1080"/>
      <c r="CP12" s="1080"/>
      <c r="CQ12" s="1081"/>
      <c r="CR12" s="1079">
        <v>37</v>
      </c>
      <c r="CS12" s="1080"/>
      <c r="CT12" s="1080"/>
      <c r="CU12" s="1080"/>
      <c r="CV12" s="1081"/>
      <c r="CW12" s="1079">
        <v>17</v>
      </c>
      <c r="CX12" s="1080"/>
      <c r="CY12" s="1080"/>
      <c r="CZ12" s="1080"/>
      <c r="DA12" s="1081"/>
      <c r="DB12" s="1079" t="s">
        <v>578</v>
      </c>
      <c r="DC12" s="1080"/>
      <c r="DD12" s="1080"/>
      <c r="DE12" s="1080"/>
      <c r="DF12" s="1081"/>
      <c r="DG12" s="1079" t="s">
        <v>578</v>
      </c>
      <c r="DH12" s="1080"/>
      <c r="DI12" s="1080"/>
      <c r="DJ12" s="1080"/>
      <c r="DK12" s="1081"/>
      <c r="DL12" s="1079" t="s">
        <v>578</v>
      </c>
      <c r="DM12" s="1080"/>
      <c r="DN12" s="1080"/>
      <c r="DO12" s="1080"/>
      <c r="DP12" s="1081"/>
      <c r="DQ12" s="1079" t="s">
        <v>578</v>
      </c>
      <c r="DR12" s="1080"/>
      <c r="DS12" s="1080"/>
      <c r="DT12" s="1080"/>
      <c r="DU12" s="1081"/>
      <c r="DV12" s="1082"/>
      <c r="DW12" s="1083"/>
      <c r="DX12" s="1083"/>
      <c r="DY12" s="1083"/>
      <c r="DZ12" s="1084"/>
      <c r="EA12" s="254"/>
    </row>
    <row r="13" spans="1:131" s="255" customFormat="1" ht="26.25" customHeight="1" x14ac:dyDescent="0.2">
      <c r="A13" s="261">
        <v>7</v>
      </c>
      <c r="B13" s="1127"/>
      <c r="C13" s="1128"/>
      <c r="D13" s="1128"/>
      <c r="E13" s="1128"/>
      <c r="F13" s="1128"/>
      <c r="G13" s="1128"/>
      <c r="H13" s="1128"/>
      <c r="I13" s="1128"/>
      <c r="J13" s="1128"/>
      <c r="K13" s="1128"/>
      <c r="L13" s="1128"/>
      <c r="M13" s="1128"/>
      <c r="N13" s="1128"/>
      <c r="O13" s="1128"/>
      <c r="P13" s="1129"/>
      <c r="Q13" s="1133"/>
      <c r="R13" s="1134"/>
      <c r="S13" s="1134"/>
      <c r="T13" s="1134"/>
      <c r="U13" s="1134"/>
      <c r="V13" s="1134"/>
      <c r="W13" s="1134"/>
      <c r="X13" s="1134"/>
      <c r="Y13" s="1134"/>
      <c r="Z13" s="1134"/>
      <c r="AA13" s="1134"/>
      <c r="AB13" s="1134"/>
      <c r="AC13" s="1134"/>
      <c r="AD13" s="1134"/>
      <c r="AE13" s="1135"/>
      <c r="AF13" s="1109"/>
      <c r="AG13" s="1110"/>
      <c r="AH13" s="1110"/>
      <c r="AI13" s="1110"/>
      <c r="AJ13" s="1111"/>
      <c r="AK13" s="1176"/>
      <c r="AL13" s="1177"/>
      <c r="AM13" s="1177"/>
      <c r="AN13" s="1177"/>
      <c r="AO13" s="1177"/>
      <c r="AP13" s="1177"/>
      <c r="AQ13" s="1177"/>
      <c r="AR13" s="1177"/>
      <c r="AS13" s="1177"/>
      <c r="AT13" s="1177"/>
      <c r="AU13" s="1174"/>
      <c r="AV13" s="1174"/>
      <c r="AW13" s="1174"/>
      <c r="AX13" s="1174"/>
      <c r="AY13" s="1175"/>
      <c r="AZ13" s="252"/>
      <c r="BA13" s="252"/>
      <c r="BB13" s="252"/>
      <c r="BC13" s="252"/>
      <c r="BD13" s="252"/>
      <c r="BE13" s="253"/>
      <c r="BF13" s="253"/>
      <c r="BG13" s="253"/>
      <c r="BH13" s="253"/>
      <c r="BI13" s="253"/>
      <c r="BJ13" s="253"/>
      <c r="BK13" s="253"/>
      <c r="BL13" s="253"/>
      <c r="BM13" s="253"/>
      <c r="BN13" s="253"/>
      <c r="BO13" s="253"/>
      <c r="BP13" s="253"/>
      <c r="BQ13" s="262">
        <v>7</v>
      </c>
      <c r="BR13" s="263"/>
      <c r="BS13" s="1104" t="s">
        <v>586</v>
      </c>
      <c r="BT13" s="1105"/>
      <c r="BU13" s="1105"/>
      <c r="BV13" s="1105"/>
      <c r="BW13" s="1105"/>
      <c r="BX13" s="1105"/>
      <c r="BY13" s="1105"/>
      <c r="BZ13" s="1105"/>
      <c r="CA13" s="1105"/>
      <c r="CB13" s="1105"/>
      <c r="CC13" s="1105"/>
      <c r="CD13" s="1105"/>
      <c r="CE13" s="1105"/>
      <c r="CF13" s="1105"/>
      <c r="CG13" s="1106"/>
      <c r="CH13" s="1079">
        <v>0</v>
      </c>
      <c r="CI13" s="1080"/>
      <c r="CJ13" s="1080"/>
      <c r="CK13" s="1080"/>
      <c r="CL13" s="1081"/>
      <c r="CM13" s="1079">
        <v>919</v>
      </c>
      <c r="CN13" s="1080"/>
      <c r="CO13" s="1080"/>
      <c r="CP13" s="1080"/>
      <c r="CQ13" s="1081"/>
      <c r="CR13" s="1079">
        <v>1</v>
      </c>
      <c r="CS13" s="1080"/>
      <c r="CT13" s="1080"/>
      <c r="CU13" s="1080"/>
      <c r="CV13" s="1081"/>
      <c r="CW13" s="1079">
        <v>0</v>
      </c>
      <c r="CX13" s="1080"/>
      <c r="CY13" s="1080"/>
      <c r="CZ13" s="1080"/>
      <c r="DA13" s="1081"/>
      <c r="DB13" s="1079" t="s">
        <v>578</v>
      </c>
      <c r="DC13" s="1080"/>
      <c r="DD13" s="1080"/>
      <c r="DE13" s="1080"/>
      <c r="DF13" s="1081"/>
      <c r="DG13" s="1079" t="s">
        <v>578</v>
      </c>
      <c r="DH13" s="1080"/>
      <c r="DI13" s="1080"/>
      <c r="DJ13" s="1080"/>
      <c r="DK13" s="1081"/>
      <c r="DL13" s="1079" t="s">
        <v>578</v>
      </c>
      <c r="DM13" s="1080"/>
      <c r="DN13" s="1080"/>
      <c r="DO13" s="1080"/>
      <c r="DP13" s="1081"/>
      <c r="DQ13" s="1079" t="s">
        <v>578</v>
      </c>
      <c r="DR13" s="1080"/>
      <c r="DS13" s="1080"/>
      <c r="DT13" s="1080"/>
      <c r="DU13" s="1081"/>
      <c r="DV13" s="1082"/>
      <c r="DW13" s="1083"/>
      <c r="DX13" s="1083"/>
      <c r="DY13" s="1083"/>
      <c r="DZ13" s="1084"/>
      <c r="EA13" s="254"/>
    </row>
    <row r="14" spans="1:131" s="255" customFormat="1" ht="26.25" customHeight="1" x14ac:dyDescent="0.2">
      <c r="A14" s="261">
        <v>8</v>
      </c>
      <c r="B14" s="1127"/>
      <c r="C14" s="1128"/>
      <c r="D14" s="1128"/>
      <c r="E14" s="1128"/>
      <c r="F14" s="1128"/>
      <c r="G14" s="1128"/>
      <c r="H14" s="1128"/>
      <c r="I14" s="1128"/>
      <c r="J14" s="1128"/>
      <c r="K14" s="1128"/>
      <c r="L14" s="1128"/>
      <c r="M14" s="1128"/>
      <c r="N14" s="1128"/>
      <c r="O14" s="1128"/>
      <c r="P14" s="1129"/>
      <c r="Q14" s="1133"/>
      <c r="R14" s="1134"/>
      <c r="S14" s="1134"/>
      <c r="T14" s="1134"/>
      <c r="U14" s="1134"/>
      <c r="V14" s="1134"/>
      <c r="W14" s="1134"/>
      <c r="X14" s="1134"/>
      <c r="Y14" s="1134"/>
      <c r="Z14" s="1134"/>
      <c r="AA14" s="1134"/>
      <c r="AB14" s="1134"/>
      <c r="AC14" s="1134"/>
      <c r="AD14" s="1134"/>
      <c r="AE14" s="1135"/>
      <c r="AF14" s="1109"/>
      <c r="AG14" s="1110"/>
      <c r="AH14" s="1110"/>
      <c r="AI14" s="1110"/>
      <c r="AJ14" s="1111"/>
      <c r="AK14" s="1176"/>
      <c r="AL14" s="1177"/>
      <c r="AM14" s="1177"/>
      <c r="AN14" s="1177"/>
      <c r="AO14" s="1177"/>
      <c r="AP14" s="1177"/>
      <c r="AQ14" s="1177"/>
      <c r="AR14" s="1177"/>
      <c r="AS14" s="1177"/>
      <c r="AT14" s="1177"/>
      <c r="AU14" s="1174"/>
      <c r="AV14" s="1174"/>
      <c r="AW14" s="1174"/>
      <c r="AX14" s="1174"/>
      <c r="AY14" s="1175"/>
      <c r="AZ14" s="252"/>
      <c r="BA14" s="252"/>
      <c r="BB14" s="252"/>
      <c r="BC14" s="252"/>
      <c r="BD14" s="252"/>
      <c r="BE14" s="253"/>
      <c r="BF14" s="253"/>
      <c r="BG14" s="253"/>
      <c r="BH14" s="253"/>
      <c r="BI14" s="253"/>
      <c r="BJ14" s="253"/>
      <c r="BK14" s="253"/>
      <c r="BL14" s="253"/>
      <c r="BM14" s="253"/>
      <c r="BN14" s="253"/>
      <c r="BO14" s="253"/>
      <c r="BP14" s="253"/>
      <c r="BQ14" s="262">
        <v>8</v>
      </c>
      <c r="BR14" s="263"/>
      <c r="BS14" s="1104"/>
      <c r="BT14" s="1105"/>
      <c r="BU14" s="1105"/>
      <c r="BV14" s="1105"/>
      <c r="BW14" s="1105"/>
      <c r="BX14" s="1105"/>
      <c r="BY14" s="1105"/>
      <c r="BZ14" s="1105"/>
      <c r="CA14" s="1105"/>
      <c r="CB14" s="1105"/>
      <c r="CC14" s="1105"/>
      <c r="CD14" s="1105"/>
      <c r="CE14" s="1105"/>
      <c r="CF14" s="1105"/>
      <c r="CG14" s="1106"/>
      <c r="CH14" s="1079"/>
      <c r="CI14" s="1080"/>
      <c r="CJ14" s="1080"/>
      <c r="CK14" s="1080"/>
      <c r="CL14" s="1081"/>
      <c r="CM14" s="1079"/>
      <c r="CN14" s="1080"/>
      <c r="CO14" s="1080"/>
      <c r="CP14" s="1080"/>
      <c r="CQ14" s="1081"/>
      <c r="CR14" s="1079"/>
      <c r="CS14" s="1080"/>
      <c r="CT14" s="1080"/>
      <c r="CU14" s="1080"/>
      <c r="CV14" s="1081"/>
      <c r="CW14" s="1079"/>
      <c r="CX14" s="1080"/>
      <c r="CY14" s="1080"/>
      <c r="CZ14" s="1080"/>
      <c r="DA14" s="1081"/>
      <c r="DB14" s="1079"/>
      <c r="DC14" s="1080"/>
      <c r="DD14" s="1080"/>
      <c r="DE14" s="1080"/>
      <c r="DF14" s="1081"/>
      <c r="DG14" s="1079"/>
      <c r="DH14" s="1080"/>
      <c r="DI14" s="1080"/>
      <c r="DJ14" s="1080"/>
      <c r="DK14" s="1081"/>
      <c r="DL14" s="1079"/>
      <c r="DM14" s="1080"/>
      <c r="DN14" s="1080"/>
      <c r="DO14" s="1080"/>
      <c r="DP14" s="1081"/>
      <c r="DQ14" s="1079"/>
      <c r="DR14" s="1080"/>
      <c r="DS14" s="1080"/>
      <c r="DT14" s="1080"/>
      <c r="DU14" s="1081"/>
      <c r="DV14" s="1082"/>
      <c r="DW14" s="1083"/>
      <c r="DX14" s="1083"/>
      <c r="DY14" s="1083"/>
      <c r="DZ14" s="1084"/>
      <c r="EA14" s="254"/>
    </row>
    <row r="15" spans="1:131" s="255" customFormat="1" ht="26.25" customHeight="1" x14ac:dyDescent="0.2">
      <c r="A15" s="261">
        <v>9</v>
      </c>
      <c r="B15" s="1127"/>
      <c r="C15" s="1128"/>
      <c r="D15" s="1128"/>
      <c r="E15" s="1128"/>
      <c r="F15" s="1128"/>
      <c r="G15" s="1128"/>
      <c r="H15" s="1128"/>
      <c r="I15" s="1128"/>
      <c r="J15" s="1128"/>
      <c r="K15" s="1128"/>
      <c r="L15" s="1128"/>
      <c r="M15" s="1128"/>
      <c r="N15" s="1128"/>
      <c r="O15" s="1128"/>
      <c r="P15" s="1129"/>
      <c r="Q15" s="1133"/>
      <c r="R15" s="1134"/>
      <c r="S15" s="1134"/>
      <c r="T15" s="1134"/>
      <c r="U15" s="1134"/>
      <c r="V15" s="1134"/>
      <c r="W15" s="1134"/>
      <c r="X15" s="1134"/>
      <c r="Y15" s="1134"/>
      <c r="Z15" s="1134"/>
      <c r="AA15" s="1134"/>
      <c r="AB15" s="1134"/>
      <c r="AC15" s="1134"/>
      <c r="AD15" s="1134"/>
      <c r="AE15" s="1135"/>
      <c r="AF15" s="1109"/>
      <c r="AG15" s="1110"/>
      <c r="AH15" s="1110"/>
      <c r="AI15" s="1110"/>
      <c r="AJ15" s="1111"/>
      <c r="AK15" s="1176"/>
      <c r="AL15" s="1177"/>
      <c r="AM15" s="1177"/>
      <c r="AN15" s="1177"/>
      <c r="AO15" s="1177"/>
      <c r="AP15" s="1177"/>
      <c r="AQ15" s="1177"/>
      <c r="AR15" s="1177"/>
      <c r="AS15" s="1177"/>
      <c r="AT15" s="1177"/>
      <c r="AU15" s="1174"/>
      <c r="AV15" s="1174"/>
      <c r="AW15" s="1174"/>
      <c r="AX15" s="1174"/>
      <c r="AY15" s="1175"/>
      <c r="AZ15" s="252"/>
      <c r="BA15" s="252"/>
      <c r="BB15" s="252"/>
      <c r="BC15" s="252"/>
      <c r="BD15" s="252"/>
      <c r="BE15" s="253"/>
      <c r="BF15" s="253"/>
      <c r="BG15" s="253"/>
      <c r="BH15" s="253"/>
      <c r="BI15" s="253"/>
      <c r="BJ15" s="253"/>
      <c r="BK15" s="253"/>
      <c r="BL15" s="253"/>
      <c r="BM15" s="253"/>
      <c r="BN15" s="253"/>
      <c r="BO15" s="253"/>
      <c r="BP15" s="253"/>
      <c r="BQ15" s="262">
        <v>9</v>
      </c>
      <c r="BR15" s="263"/>
      <c r="BS15" s="1104"/>
      <c r="BT15" s="1105"/>
      <c r="BU15" s="1105"/>
      <c r="BV15" s="1105"/>
      <c r="BW15" s="1105"/>
      <c r="BX15" s="1105"/>
      <c r="BY15" s="1105"/>
      <c r="BZ15" s="1105"/>
      <c r="CA15" s="1105"/>
      <c r="CB15" s="1105"/>
      <c r="CC15" s="1105"/>
      <c r="CD15" s="1105"/>
      <c r="CE15" s="1105"/>
      <c r="CF15" s="1105"/>
      <c r="CG15" s="1106"/>
      <c r="CH15" s="1079"/>
      <c r="CI15" s="1080"/>
      <c r="CJ15" s="1080"/>
      <c r="CK15" s="1080"/>
      <c r="CL15" s="1081"/>
      <c r="CM15" s="1079"/>
      <c r="CN15" s="1080"/>
      <c r="CO15" s="1080"/>
      <c r="CP15" s="1080"/>
      <c r="CQ15" s="1081"/>
      <c r="CR15" s="1079"/>
      <c r="CS15" s="1080"/>
      <c r="CT15" s="1080"/>
      <c r="CU15" s="1080"/>
      <c r="CV15" s="1081"/>
      <c r="CW15" s="1079"/>
      <c r="CX15" s="1080"/>
      <c r="CY15" s="1080"/>
      <c r="CZ15" s="1080"/>
      <c r="DA15" s="1081"/>
      <c r="DB15" s="1079"/>
      <c r="DC15" s="1080"/>
      <c r="DD15" s="1080"/>
      <c r="DE15" s="1080"/>
      <c r="DF15" s="1081"/>
      <c r="DG15" s="1079"/>
      <c r="DH15" s="1080"/>
      <c r="DI15" s="1080"/>
      <c r="DJ15" s="1080"/>
      <c r="DK15" s="1081"/>
      <c r="DL15" s="1079"/>
      <c r="DM15" s="1080"/>
      <c r="DN15" s="1080"/>
      <c r="DO15" s="1080"/>
      <c r="DP15" s="1081"/>
      <c r="DQ15" s="1079"/>
      <c r="DR15" s="1080"/>
      <c r="DS15" s="1080"/>
      <c r="DT15" s="1080"/>
      <c r="DU15" s="1081"/>
      <c r="DV15" s="1082"/>
      <c r="DW15" s="1083"/>
      <c r="DX15" s="1083"/>
      <c r="DY15" s="1083"/>
      <c r="DZ15" s="1084"/>
      <c r="EA15" s="254"/>
    </row>
    <row r="16" spans="1:131" s="255" customFormat="1" ht="26.25" customHeight="1" x14ac:dyDescent="0.2">
      <c r="A16" s="261">
        <v>10</v>
      </c>
      <c r="B16" s="1127"/>
      <c r="C16" s="1128"/>
      <c r="D16" s="1128"/>
      <c r="E16" s="1128"/>
      <c r="F16" s="1128"/>
      <c r="G16" s="1128"/>
      <c r="H16" s="1128"/>
      <c r="I16" s="1128"/>
      <c r="J16" s="1128"/>
      <c r="K16" s="1128"/>
      <c r="L16" s="1128"/>
      <c r="M16" s="1128"/>
      <c r="N16" s="1128"/>
      <c r="O16" s="1128"/>
      <c r="P16" s="1129"/>
      <c r="Q16" s="1133"/>
      <c r="R16" s="1134"/>
      <c r="S16" s="1134"/>
      <c r="T16" s="1134"/>
      <c r="U16" s="1134"/>
      <c r="V16" s="1134"/>
      <c r="W16" s="1134"/>
      <c r="X16" s="1134"/>
      <c r="Y16" s="1134"/>
      <c r="Z16" s="1134"/>
      <c r="AA16" s="1134"/>
      <c r="AB16" s="1134"/>
      <c r="AC16" s="1134"/>
      <c r="AD16" s="1134"/>
      <c r="AE16" s="1135"/>
      <c r="AF16" s="1109"/>
      <c r="AG16" s="1110"/>
      <c r="AH16" s="1110"/>
      <c r="AI16" s="1110"/>
      <c r="AJ16" s="1111"/>
      <c r="AK16" s="1176"/>
      <c r="AL16" s="1177"/>
      <c r="AM16" s="1177"/>
      <c r="AN16" s="1177"/>
      <c r="AO16" s="1177"/>
      <c r="AP16" s="1177"/>
      <c r="AQ16" s="1177"/>
      <c r="AR16" s="1177"/>
      <c r="AS16" s="1177"/>
      <c r="AT16" s="1177"/>
      <c r="AU16" s="1174"/>
      <c r="AV16" s="1174"/>
      <c r="AW16" s="1174"/>
      <c r="AX16" s="1174"/>
      <c r="AY16" s="1175"/>
      <c r="AZ16" s="252"/>
      <c r="BA16" s="252"/>
      <c r="BB16" s="252"/>
      <c r="BC16" s="252"/>
      <c r="BD16" s="252"/>
      <c r="BE16" s="253"/>
      <c r="BF16" s="253"/>
      <c r="BG16" s="253"/>
      <c r="BH16" s="253"/>
      <c r="BI16" s="253"/>
      <c r="BJ16" s="253"/>
      <c r="BK16" s="253"/>
      <c r="BL16" s="253"/>
      <c r="BM16" s="253"/>
      <c r="BN16" s="253"/>
      <c r="BO16" s="253"/>
      <c r="BP16" s="253"/>
      <c r="BQ16" s="262">
        <v>10</v>
      </c>
      <c r="BR16" s="263"/>
      <c r="BS16" s="1104"/>
      <c r="BT16" s="1105"/>
      <c r="BU16" s="1105"/>
      <c r="BV16" s="1105"/>
      <c r="BW16" s="1105"/>
      <c r="BX16" s="1105"/>
      <c r="BY16" s="1105"/>
      <c r="BZ16" s="1105"/>
      <c r="CA16" s="1105"/>
      <c r="CB16" s="1105"/>
      <c r="CC16" s="1105"/>
      <c r="CD16" s="1105"/>
      <c r="CE16" s="1105"/>
      <c r="CF16" s="1105"/>
      <c r="CG16" s="1106"/>
      <c r="CH16" s="1079"/>
      <c r="CI16" s="1080"/>
      <c r="CJ16" s="1080"/>
      <c r="CK16" s="1080"/>
      <c r="CL16" s="1081"/>
      <c r="CM16" s="1079"/>
      <c r="CN16" s="1080"/>
      <c r="CO16" s="1080"/>
      <c r="CP16" s="1080"/>
      <c r="CQ16" s="1081"/>
      <c r="CR16" s="1079"/>
      <c r="CS16" s="1080"/>
      <c r="CT16" s="1080"/>
      <c r="CU16" s="1080"/>
      <c r="CV16" s="1081"/>
      <c r="CW16" s="1079"/>
      <c r="CX16" s="1080"/>
      <c r="CY16" s="1080"/>
      <c r="CZ16" s="1080"/>
      <c r="DA16" s="1081"/>
      <c r="DB16" s="1079"/>
      <c r="DC16" s="1080"/>
      <c r="DD16" s="1080"/>
      <c r="DE16" s="1080"/>
      <c r="DF16" s="1081"/>
      <c r="DG16" s="1079"/>
      <c r="DH16" s="1080"/>
      <c r="DI16" s="1080"/>
      <c r="DJ16" s="1080"/>
      <c r="DK16" s="1081"/>
      <c r="DL16" s="1079"/>
      <c r="DM16" s="1080"/>
      <c r="DN16" s="1080"/>
      <c r="DO16" s="1080"/>
      <c r="DP16" s="1081"/>
      <c r="DQ16" s="1079"/>
      <c r="DR16" s="1080"/>
      <c r="DS16" s="1080"/>
      <c r="DT16" s="1080"/>
      <c r="DU16" s="1081"/>
      <c r="DV16" s="1082"/>
      <c r="DW16" s="1083"/>
      <c r="DX16" s="1083"/>
      <c r="DY16" s="1083"/>
      <c r="DZ16" s="1084"/>
      <c r="EA16" s="254"/>
    </row>
    <row r="17" spans="1:131" s="255" customFormat="1" ht="26.25" customHeight="1" x14ac:dyDescent="0.2">
      <c r="A17" s="261">
        <v>11</v>
      </c>
      <c r="B17" s="1127"/>
      <c r="C17" s="1128"/>
      <c r="D17" s="1128"/>
      <c r="E17" s="1128"/>
      <c r="F17" s="1128"/>
      <c r="G17" s="1128"/>
      <c r="H17" s="1128"/>
      <c r="I17" s="1128"/>
      <c r="J17" s="1128"/>
      <c r="K17" s="1128"/>
      <c r="L17" s="1128"/>
      <c r="M17" s="1128"/>
      <c r="N17" s="1128"/>
      <c r="O17" s="1128"/>
      <c r="P17" s="1129"/>
      <c r="Q17" s="1133"/>
      <c r="R17" s="1134"/>
      <c r="S17" s="1134"/>
      <c r="T17" s="1134"/>
      <c r="U17" s="1134"/>
      <c r="V17" s="1134"/>
      <c r="W17" s="1134"/>
      <c r="X17" s="1134"/>
      <c r="Y17" s="1134"/>
      <c r="Z17" s="1134"/>
      <c r="AA17" s="1134"/>
      <c r="AB17" s="1134"/>
      <c r="AC17" s="1134"/>
      <c r="AD17" s="1134"/>
      <c r="AE17" s="1135"/>
      <c r="AF17" s="1109"/>
      <c r="AG17" s="1110"/>
      <c r="AH17" s="1110"/>
      <c r="AI17" s="1110"/>
      <c r="AJ17" s="1111"/>
      <c r="AK17" s="1176"/>
      <c r="AL17" s="1177"/>
      <c r="AM17" s="1177"/>
      <c r="AN17" s="1177"/>
      <c r="AO17" s="1177"/>
      <c r="AP17" s="1177"/>
      <c r="AQ17" s="1177"/>
      <c r="AR17" s="1177"/>
      <c r="AS17" s="1177"/>
      <c r="AT17" s="1177"/>
      <c r="AU17" s="1174"/>
      <c r="AV17" s="1174"/>
      <c r="AW17" s="1174"/>
      <c r="AX17" s="1174"/>
      <c r="AY17" s="1175"/>
      <c r="AZ17" s="252"/>
      <c r="BA17" s="252"/>
      <c r="BB17" s="252"/>
      <c r="BC17" s="252"/>
      <c r="BD17" s="252"/>
      <c r="BE17" s="253"/>
      <c r="BF17" s="253"/>
      <c r="BG17" s="253"/>
      <c r="BH17" s="253"/>
      <c r="BI17" s="253"/>
      <c r="BJ17" s="253"/>
      <c r="BK17" s="253"/>
      <c r="BL17" s="253"/>
      <c r="BM17" s="253"/>
      <c r="BN17" s="253"/>
      <c r="BO17" s="253"/>
      <c r="BP17" s="253"/>
      <c r="BQ17" s="262">
        <v>11</v>
      </c>
      <c r="BR17" s="263"/>
      <c r="BS17" s="1104"/>
      <c r="BT17" s="1105"/>
      <c r="BU17" s="1105"/>
      <c r="BV17" s="1105"/>
      <c r="BW17" s="1105"/>
      <c r="BX17" s="1105"/>
      <c r="BY17" s="1105"/>
      <c r="BZ17" s="1105"/>
      <c r="CA17" s="1105"/>
      <c r="CB17" s="1105"/>
      <c r="CC17" s="1105"/>
      <c r="CD17" s="1105"/>
      <c r="CE17" s="1105"/>
      <c r="CF17" s="1105"/>
      <c r="CG17" s="1106"/>
      <c r="CH17" s="1079"/>
      <c r="CI17" s="1080"/>
      <c r="CJ17" s="1080"/>
      <c r="CK17" s="1080"/>
      <c r="CL17" s="1081"/>
      <c r="CM17" s="1079"/>
      <c r="CN17" s="1080"/>
      <c r="CO17" s="1080"/>
      <c r="CP17" s="1080"/>
      <c r="CQ17" s="1081"/>
      <c r="CR17" s="1079"/>
      <c r="CS17" s="1080"/>
      <c r="CT17" s="1080"/>
      <c r="CU17" s="1080"/>
      <c r="CV17" s="1081"/>
      <c r="CW17" s="1079"/>
      <c r="CX17" s="1080"/>
      <c r="CY17" s="1080"/>
      <c r="CZ17" s="1080"/>
      <c r="DA17" s="1081"/>
      <c r="DB17" s="1079"/>
      <c r="DC17" s="1080"/>
      <c r="DD17" s="1080"/>
      <c r="DE17" s="1080"/>
      <c r="DF17" s="1081"/>
      <c r="DG17" s="1079"/>
      <c r="DH17" s="1080"/>
      <c r="DI17" s="1080"/>
      <c r="DJ17" s="1080"/>
      <c r="DK17" s="1081"/>
      <c r="DL17" s="1079"/>
      <c r="DM17" s="1080"/>
      <c r="DN17" s="1080"/>
      <c r="DO17" s="1080"/>
      <c r="DP17" s="1081"/>
      <c r="DQ17" s="1079"/>
      <c r="DR17" s="1080"/>
      <c r="DS17" s="1080"/>
      <c r="DT17" s="1080"/>
      <c r="DU17" s="1081"/>
      <c r="DV17" s="1082"/>
      <c r="DW17" s="1083"/>
      <c r="DX17" s="1083"/>
      <c r="DY17" s="1083"/>
      <c r="DZ17" s="1084"/>
      <c r="EA17" s="254"/>
    </row>
    <row r="18" spans="1:131" s="255" customFormat="1" ht="26.25" customHeight="1" x14ac:dyDescent="0.2">
      <c r="A18" s="261">
        <v>12</v>
      </c>
      <c r="B18" s="1127"/>
      <c r="C18" s="1128"/>
      <c r="D18" s="1128"/>
      <c r="E18" s="1128"/>
      <c r="F18" s="1128"/>
      <c r="G18" s="1128"/>
      <c r="H18" s="1128"/>
      <c r="I18" s="1128"/>
      <c r="J18" s="1128"/>
      <c r="K18" s="1128"/>
      <c r="L18" s="1128"/>
      <c r="M18" s="1128"/>
      <c r="N18" s="1128"/>
      <c r="O18" s="1128"/>
      <c r="P18" s="1129"/>
      <c r="Q18" s="1133"/>
      <c r="R18" s="1134"/>
      <c r="S18" s="1134"/>
      <c r="T18" s="1134"/>
      <c r="U18" s="1134"/>
      <c r="V18" s="1134"/>
      <c r="W18" s="1134"/>
      <c r="X18" s="1134"/>
      <c r="Y18" s="1134"/>
      <c r="Z18" s="1134"/>
      <c r="AA18" s="1134"/>
      <c r="AB18" s="1134"/>
      <c r="AC18" s="1134"/>
      <c r="AD18" s="1134"/>
      <c r="AE18" s="1135"/>
      <c r="AF18" s="1109"/>
      <c r="AG18" s="1110"/>
      <c r="AH18" s="1110"/>
      <c r="AI18" s="1110"/>
      <c r="AJ18" s="1111"/>
      <c r="AK18" s="1176"/>
      <c r="AL18" s="1177"/>
      <c r="AM18" s="1177"/>
      <c r="AN18" s="1177"/>
      <c r="AO18" s="1177"/>
      <c r="AP18" s="1177"/>
      <c r="AQ18" s="1177"/>
      <c r="AR18" s="1177"/>
      <c r="AS18" s="1177"/>
      <c r="AT18" s="1177"/>
      <c r="AU18" s="1174"/>
      <c r="AV18" s="1174"/>
      <c r="AW18" s="1174"/>
      <c r="AX18" s="1174"/>
      <c r="AY18" s="1175"/>
      <c r="AZ18" s="252"/>
      <c r="BA18" s="252"/>
      <c r="BB18" s="252"/>
      <c r="BC18" s="252"/>
      <c r="BD18" s="252"/>
      <c r="BE18" s="253"/>
      <c r="BF18" s="253"/>
      <c r="BG18" s="253"/>
      <c r="BH18" s="253"/>
      <c r="BI18" s="253"/>
      <c r="BJ18" s="253"/>
      <c r="BK18" s="253"/>
      <c r="BL18" s="253"/>
      <c r="BM18" s="253"/>
      <c r="BN18" s="253"/>
      <c r="BO18" s="253"/>
      <c r="BP18" s="253"/>
      <c r="BQ18" s="262">
        <v>12</v>
      </c>
      <c r="BR18" s="263"/>
      <c r="BS18" s="1104"/>
      <c r="BT18" s="1105"/>
      <c r="BU18" s="1105"/>
      <c r="BV18" s="1105"/>
      <c r="BW18" s="1105"/>
      <c r="BX18" s="1105"/>
      <c r="BY18" s="1105"/>
      <c r="BZ18" s="1105"/>
      <c r="CA18" s="1105"/>
      <c r="CB18" s="1105"/>
      <c r="CC18" s="1105"/>
      <c r="CD18" s="1105"/>
      <c r="CE18" s="1105"/>
      <c r="CF18" s="1105"/>
      <c r="CG18" s="1106"/>
      <c r="CH18" s="1079"/>
      <c r="CI18" s="1080"/>
      <c r="CJ18" s="1080"/>
      <c r="CK18" s="1080"/>
      <c r="CL18" s="1081"/>
      <c r="CM18" s="1079"/>
      <c r="CN18" s="1080"/>
      <c r="CO18" s="1080"/>
      <c r="CP18" s="1080"/>
      <c r="CQ18" s="1081"/>
      <c r="CR18" s="1079"/>
      <c r="CS18" s="1080"/>
      <c r="CT18" s="1080"/>
      <c r="CU18" s="1080"/>
      <c r="CV18" s="1081"/>
      <c r="CW18" s="1079"/>
      <c r="CX18" s="1080"/>
      <c r="CY18" s="1080"/>
      <c r="CZ18" s="1080"/>
      <c r="DA18" s="1081"/>
      <c r="DB18" s="1079"/>
      <c r="DC18" s="1080"/>
      <c r="DD18" s="1080"/>
      <c r="DE18" s="1080"/>
      <c r="DF18" s="1081"/>
      <c r="DG18" s="1079"/>
      <c r="DH18" s="1080"/>
      <c r="DI18" s="1080"/>
      <c r="DJ18" s="1080"/>
      <c r="DK18" s="1081"/>
      <c r="DL18" s="1079"/>
      <c r="DM18" s="1080"/>
      <c r="DN18" s="1080"/>
      <c r="DO18" s="1080"/>
      <c r="DP18" s="1081"/>
      <c r="DQ18" s="1079"/>
      <c r="DR18" s="1080"/>
      <c r="DS18" s="1080"/>
      <c r="DT18" s="1080"/>
      <c r="DU18" s="1081"/>
      <c r="DV18" s="1082"/>
      <c r="DW18" s="1083"/>
      <c r="DX18" s="1083"/>
      <c r="DY18" s="1083"/>
      <c r="DZ18" s="1084"/>
      <c r="EA18" s="254"/>
    </row>
    <row r="19" spans="1:131" s="255" customFormat="1" ht="26.25" customHeight="1" x14ac:dyDescent="0.2">
      <c r="A19" s="261">
        <v>13</v>
      </c>
      <c r="B19" s="1127"/>
      <c r="C19" s="1128"/>
      <c r="D19" s="1128"/>
      <c r="E19" s="1128"/>
      <c r="F19" s="1128"/>
      <c r="G19" s="1128"/>
      <c r="H19" s="1128"/>
      <c r="I19" s="1128"/>
      <c r="J19" s="1128"/>
      <c r="K19" s="1128"/>
      <c r="L19" s="1128"/>
      <c r="M19" s="1128"/>
      <c r="N19" s="1128"/>
      <c r="O19" s="1128"/>
      <c r="P19" s="1129"/>
      <c r="Q19" s="1133"/>
      <c r="R19" s="1134"/>
      <c r="S19" s="1134"/>
      <c r="T19" s="1134"/>
      <c r="U19" s="1134"/>
      <c r="V19" s="1134"/>
      <c r="W19" s="1134"/>
      <c r="X19" s="1134"/>
      <c r="Y19" s="1134"/>
      <c r="Z19" s="1134"/>
      <c r="AA19" s="1134"/>
      <c r="AB19" s="1134"/>
      <c r="AC19" s="1134"/>
      <c r="AD19" s="1134"/>
      <c r="AE19" s="1135"/>
      <c r="AF19" s="1109"/>
      <c r="AG19" s="1110"/>
      <c r="AH19" s="1110"/>
      <c r="AI19" s="1110"/>
      <c r="AJ19" s="1111"/>
      <c r="AK19" s="1176"/>
      <c r="AL19" s="1177"/>
      <c r="AM19" s="1177"/>
      <c r="AN19" s="1177"/>
      <c r="AO19" s="1177"/>
      <c r="AP19" s="1177"/>
      <c r="AQ19" s="1177"/>
      <c r="AR19" s="1177"/>
      <c r="AS19" s="1177"/>
      <c r="AT19" s="1177"/>
      <c r="AU19" s="1174"/>
      <c r="AV19" s="1174"/>
      <c r="AW19" s="1174"/>
      <c r="AX19" s="1174"/>
      <c r="AY19" s="1175"/>
      <c r="AZ19" s="252"/>
      <c r="BA19" s="252"/>
      <c r="BB19" s="252"/>
      <c r="BC19" s="252"/>
      <c r="BD19" s="252"/>
      <c r="BE19" s="253"/>
      <c r="BF19" s="253"/>
      <c r="BG19" s="253"/>
      <c r="BH19" s="253"/>
      <c r="BI19" s="253"/>
      <c r="BJ19" s="253"/>
      <c r="BK19" s="253"/>
      <c r="BL19" s="253"/>
      <c r="BM19" s="253"/>
      <c r="BN19" s="253"/>
      <c r="BO19" s="253"/>
      <c r="BP19" s="253"/>
      <c r="BQ19" s="262">
        <v>13</v>
      </c>
      <c r="BR19" s="263"/>
      <c r="BS19" s="1104"/>
      <c r="BT19" s="1105"/>
      <c r="BU19" s="1105"/>
      <c r="BV19" s="1105"/>
      <c r="BW19" s="1105"/>
      <c r="BX19" s="1105"/>
      <c r="BY19" s="1105"/>
      <c r="BZ19" s="1105"/>
      <c r="CA19" s="1105"/>
      <c r="CB19" s="1105"/>
      <c r="CC19" s="1105"/>
      <c r="CD19" s="1105"/>
      <c r="CE19" s="1105"/>
      <c r="CF19" s="1105"/>
      <c r="CG19" s="1106"/>
      <c r="CH19" s="1079"/>
      <c r="CI19" s="1080"/>
      <c r="CJ19" s="1080"/>
      <c r="CK19" s="1080"/>
      <c r="CL19" s="1081"/>
      <c r="CM19" s="1079"/>
      <c r="CN19" s="1080"/>
      <c r="CO19" s="1080"/>
      <c r="CP19" s="1080"/>
      <c r="CQ19" s="1081"/>
      <c r="CR19" s="1079"/>
      <c r="CS19" s="1080"/>
      <c r="CT19" s="1080"/>
      <c r="CU19" s="1080"/>
      <c r="CV19" s="1081"/>
      <c r="CW19" s="1079"/>
      <c r="CX19" s="1080"/>
      <c r="CY19" s="1080"/>
      <c r="CZ19" s="1080"/>
      <c r="DA19" s="1081"/>
      <c r="DB19" s="1079"/>
      <c r="DC19" s="1080"/>
      <c r="DD19" s="1080"/>
      <c r="DE19" s="1080"/>
      <c r="DF19" s="1081"/>
      <c r="DG19" s="1079"/>
      <c r="DH19" s="1080"/>
      <c r="DI19" s="1080"/>
      <c r="DJ19" s="1080"/>
      <c r="DK19" s="1081"/>
      <c r="DL19" s="1079"/>
      <c r="DM19" s="1080"/>
      <c r="DN19" s="1080"/>
      <c r="DO19" s="1080"/>
      <c r="DP19" s="1081"/>
      <c r="DQ19" s="1079"/>
      <c r="DR19" s="1080"/>
      <c r="DS19" s="1080"/>
      <c r="DT19" s="1080"/>
      <c r="DU19" s="1081"/>
      <c r="DV19" s="1082"/>
      <c r="DW19" s="1083"/>
      <c r="DX19" s="1083"/>
      <c r="DY19" s="1083"/>
      <c r="DZ19" s="1084"/>
      <c r="EA19" s="254"/>
    </row>
    <row r="20" spans="1:131" s="255" customFormat="1" ht="26.25" customHeight="1" x14ac:dyDescent="0.2">
      <c r="A20" s="261">
        <v>14</v>
      </c>
      <c r="B20" s="1127"/>
      <c r="C20" s="1128"/>
      <c r="D20" s="1128"/>
      <c r="E20" s="1128"/>
      <c r="F20" s="1128"/>
      <c r="G20" s="1128"/>
      <c r="H20" s="1128"/>
      <c r="I20" s="1128"/>
      <c r="J20" s="1128"/>
      <c r="K20" s="1128"/>
      <c r="L20" s="1128"/>
      <c r="M20" s="1128"/>
      <c r="N20" s="1128"/>
      <c r="O20" s="1128"/>
      <c r="P20" s="1129"/>
      <c r="Q20" s="1133"/>
      <c r="R20" s="1134"/>
      <c r="S20" s="1134"/>
      <c r="T20" s="1134"/>
      <c r="U20" s="1134"/>
      <c r="V20" s="1134"/>
      <c r="W20" s="1134"/>
      <c r="X20" s="1134"/>
      <c r="Y20" s="1134"/>
      <c r="Z20" s="1134"/>
      <c r="AA20" s="1134"/>
      <c r="AB20" s="1134"/>
      <c r="AC20" s="1134"/>
      <c r="AD20" s="1134"/>
      <c r="AE20" s="1135"/>
      <c r="AF20" s="1109"/>
      <c r="AG20" s="1110"/>
      <c r="AH20" s="1110"/>
      <c r="AI20" s="1110"/>
      <c r="AJ20" s="1111"/>
      <c r="AK20" s="1176"/>
      <c r="AL20" s="1177"/>
      <c r="AM20" s="1177"/>
      <c r="AN20" s="1177"/>
      <c r="AO20" s="1177"/>
      <c r="AP20" s="1177"/>
      <c r="AQ20" s="1177"/>
      <c r="AR20" s="1177"/>
      <c r="AS20" s="1177"/>
      <c r="AT20" s="1177"/>
      <c r="AU20" s="1174"/>
      <c r="AV20" s="1174"/>
      <c r="AW20" s="1174"/>
      <c r="AX20" s="1174"/>
      <c r="AY20" s="1175"/>
      <c r="AZ20" s="252"/>
      <c r="BA20" s="252"/>
      <c r="BB20" s="252"/>
      <c r="BC20" s="252"/>
      <c r="BD20" s="252"/>
      <c r="BE20" s="253"/>
      <c r="BF20" s="253"/>
      <c r="BG20" s="253"/>
      <c r="BH20" s="253"/>
      <c r="BI20" s="253"/>
      <c r="BJ20" s="253"/>
      <c r="BK20" s="253"/>
      <c r="BL20" s="253"/>
      <c r="BM20" s="253"/>
      <c r="BN20" s="253"/>
      <c r="BO20" s="253"/>
      <c r="BP20" s="253"/>
      <c r="BQ20" s="262">
        <v>14</v>
      </c>
      <c r="BR20" s="263"/>
      <c r="BS20" s="1104"/>
      <c r="BT20" s="1105"/>
      <c r="BU20" s="1105"/>
      <c r="BV20" s="1105"/>
      <c r="BW20" s="1105"/>
      <c r="BX20" s="1105"/>
      <c r="BY20" s="1105"/>
      <c r="BZ20" s="1105"/>
      <c r="CA20" s="1105"/>
      <c r="CB20" s="1105"/>
      <c r="CC20" s="1105"/>
      <c r="CD20" s="1105"/>
      <c r="CE20" s="1105"/>
      <c r="CF20" s="1105"/>
      <c r="CG20" s="1106"/>
      <c r="CH20" s="1079"/>
      <c r="CI20" s="1080"/>
      <c r="CJ20" s="1080"/>
      <c r="CK20" s="1080"/>
      <c r="CL20" s="1081"/>
      <c r="CM20" s="1079"/>
      <c r="CN20" s="1080"/>
      <c r="CO20" s="1080"/>
      <c r="CP20" s="1080"/>
      <c r="CQ20" s="1081"/>
      <c r="CR20" s="1079"/>
      <c r="CS20" s="1080"/>
      <c r="CT20" s="1080"/>
      <c r="CU20" s="1080"/>
      <c r="CV20" s="1081"/>
      <c r="CW20" s="1079"/>
      <c r="CX20" s="1080"/>
      <c r="CY20" s="1080"/>
      <c r="CZ20" s="1080"/>
      <c r="DA20" s="1081"/>
      <c r="DB20" s="1079"/>
      <c r="DC20" s="1080"/>
      <c r="DD20" s="1080"/>
      <c r="DE20" s="1080"/>
      <c r="DF20" s="1081"/>
      <c r="DG20" s="1079"/>
      <c r="DH20" s="1080"/>
      <c r="DI20" s="1080"/>
      <c r="DJ20" s="1080"/>
      <c r="DK20" s="1081"/>
      <c r="DL20" s="1079"/>
      <c r="DM20" s="1080"/>
      <c r="DN20" s="1080"/>
      <c r="DO20" s="1080"/>
      <c r="DP20" s="1081"/>
      <c r="DQ20" s="1079"/>
      <c r="DR20" s="1080"/>
      <c r="DS20" s="1080"/>
      <c r="DT20" s="1080"/>
      <c r="DU20" s="1081"/>
      <c r="DV20" s="1082"/>
      <c r="DW20" s="1083"/>
      <c r="DX20" s="1083"/>
      <c r="DY20" s="1083"/>
      <c r="DZ20" s="1084"/>
      <c r="EA20" s="254"/>
    </row>
    <row r="21" spans="1:131" s="255" customFormat="1" ht="26.25" customHeight="1" thickBot="1" x14ac:dyDescent="0.25">
      <c r="A21" s="261">
        <v>15</v>
      </c>
      <c r="B21" s="1127"/>
      <c r="C21" s="1128"/>
      <c r="D21" s="1128"/>
      <c r="E21" s="1128"/>
      <c r="F21" s="1128"/>
      <c r="G21" s="1128"/>
      <c r="H21" s="1128"/>
      <c r="I21" s="1128"/>
      <c r="J21" s="1128"/>
      <c r="K21" s="1128"/>
      <c r="L21" s="1128"/>
      <c r="M21" s="1128"/>
      <c r="N21" s="1128"/>
      <c r="O21" s="1128"/>
      <c r="P21" s="1129"/>
      <c r="Q21" s="1133"/>
      <c r="R21" s="1134"/>
      <c r="S21" s="1134"/>
      <c r="T21" s="1134"/>
      <c r="U21" s="1134"/>
      <c r="V21" s="1134"/>
      <c r="W21" s="1134"/>
      <c r="X21" s="1134"/>
      <c r="Y21" s="1134"/>
      <c r="Z21" s="1134"/>
      <c r="AA21" s="1134"/>
      <c r="AB21" s="1134"/>
      <c r="AC21" s="1134"/>
      <c r="AD21" s="1134"/>
      <c r="AE21" s="1135"/>
      <c r="AF21" s="1109"/>
      <c r="AG21" s="1110"/>
      <c r="AH21" s="1110"/>
      <c r="AI21" s="1110"/>
      <c r="AJ21" s="1111"/>
      <c r="AK21" s="1176"/>
      <c r="AL21" s="1177"/>
      <c r="AM21" s="1177"/>
      <c r="AN21" s="1177"/>
      <c r="AO21" s="1177"/>
      <c r="AP21" s="1177"/>
      <c r="AQ21" s="1177"/>
      <c r="AR21" s="1177"/>
      <c r="AS21" s="1177"/>
      <c r="AT21" s="1177"/>
      <c r="AU21" s="1174"/>
      <c r="AV21" s="1174"/>
      <c r="AW21" s="1174"/>
      <c r="AX21" s="1174"/>
      <c r="AY21" s="1175"/>
      <c r="AZ21" s="252"/>
      <c r="BA21" s="252"/>
      <c r="BB21" s="252"/>
      <c r="BC21" s="252"/>
      <c r="BD21" s="252"/>
      <c r="BE21" s="253"/>
      <c r="BF21" s="253"/>
      <c r="BG21" s="253"/>
      <c r="BH21" s="253"/>
      <c r="BI21" s="253"/>
      <c r="BJ21" s="253"/>
      <c r="BK21" s="253"/>
      <c r="BL21" s="253"/>
      <c r="BM21" s="253"/>
      <c r="BN21" s="253"/>
      <c r="BO21" s="253"/>
      <c r="BP21" s="253"/>
      <c r="BQ21" s="262">
        <v>15</v>
      </c>
      <c r="BR21" s="263"/>
      <c r="BS21" s="1104"/>
      <c r="BT21" s="1105"/>
      <c r="BU21" s="1105"/>
      <c r="BV21" s="1105"/>
      <c r="BW21" s="1105"/>
      <c r="BX21" s="1105"/>
      <c r="BY21" s="1105"/>
      <c r="BZ21" s="1105"/>
      <c r="CA21" s="1105"/>
      <c r="CB21" s="1105"/>
      <c r="CC21" s="1105"/>
      <c r="CD21" s="1105"/>
      <c r="CE21" s="1105"/>
      <c r="CF21" s="1105"/>
      <c r="CG21" s="1106"/>
      <c r="CH21" s="1079"/>
      <c r="CI21" s="1080"/>
      <c r="CJ21" s="1080"/>
      <c r="CK21" s="1080"/>
      <c r="CL21" s="1081"/>
      <c r="CM21" s="1079"/>
      <c r="CN21" s="1080"/>
      <c r="CO21" s="1080"/>
      <c r="CP21" s="1080"/>
      <c r="CQ21" s="1081"/>
      <c r="CR21" s="1079"/>
      <c r="CS21" s="1080"/>
      <c r="CT21" s="1080"/>
      <c r="CU21" s="1080"/>
      <c r="CV21" s="1081"/>
      <c r="CW21" s="1079"/>
      <c r="CX21" s="1080"/>
      <c r="CY21" s="1080"/>
      <c r="CZ21" s="1080"/>
      <c r="DA21" s="1081"/>
      <c r="DB21" s="1079"/>
      <c r="DC21" s="1080"/>
      <c r="DD21" s="1080"/>
      <c r="DE21" s="1080"/>
      <c r="DF21" s="1081"/>
      <c r="DG21" s="1079"/>
      <c r="DH21" s="1080"/>
      <c r="DI21" s="1080"/>
      <c r="DJ21" s="1080"/>
      <c r="DK21" s="1081"/>
      <c r="DL21" s="1079"/>
      <c r="DM21" s="1080"/>
      <c r="DN21" s="1080"/>
      <c r="DO21" s="1080"/>
      <c r="DP21" s="1081"/>
      <c r="DQ21" s="1079"/>
      <c r="DR21" s="1080"/>
      <c r="DS21" s="1080"/>
      <c r="DT21" s="1080"/>
      <c r="DU21" s="1081"/>
      <c r="DV21" s="1082"/>
      <c r="DW21" s="1083"/>
      <c r="DX21" s="1083"/>
      <c r="DY21" s="1083"/>
      <c r="DZ21" s="1084"/>
      <c r="EA21" s="254"/>
    </row>
    <row r="22" spans="1:131" s="255" customFormat="1" ht="26.25" customHeight="1" x14ac:dyDescent="0.2">
      <c r="A22" s="261">
        <v>16</v>
      </c>
      <c r="B22" s="1127"/>
      <c r="C22" s="1128"/>
      <c r="D22" s="1128"/>
      <c r="E22" s="1128"/>
      <c r="F22" s="1128"/>
      <c r="G22" s="1128"/>
      <c r="H22" s="1128"/>
      <c r="I22" s="1128"/>
      <c r="J22" s="1128"/>
      <c r="K22" s="1128"/>
      <c r="L22" s="1128"/>
      <c r="M22" s="1128"/>
      <c r="N22" s="1128"/>
      <c r="O22" s="1128"/>
      <c r="P22" s="1129"/>
      <c r="Q22" s="1171"/>
      <c r="R22" s="1172"/>
      <c r="S22" s="1172"/>
      <c r="T22" s="1172"/>
      <c r="U22" s="1172"/>
      <c r="V22" s="1172"/>
      <c r="W22" s="1172"/>
      <c r="X22" s="1172"/>
      <c r="Y22" s="1172"/>
      <c r="Z22" s="1172"/>
      <c r="AA22" s="1172"/>
      <c r="AB22" s="1172"/>
      <c r="AC22" s="1172"/>
      <c r="AD22" s="1172"/>
      <c r="AE22" s="1173"/>
      <c r="AF22" s="1109"/>
      <c r="AG22" s="1110"/>
      <c r="AH22" s="1110"/>
      <c r="AI22" s="1110"/>
      <c r="AJ22" s="1111"/>
      <c r="AK22" s="1167"/>
      <c r="AL22" s="1168"/>
      <c r="AM22" s="1168"/>
      <c r="AN22" s="1168"/>
      <c r="AO22" s="1168"/>
      <c r="AP22" s="1168"/>
      <c r="AQ22" s="1168"/>
      <c r="AR22" s="1168"/>
      <c r="AS22" s="1168"/>
      <c r="AT22" s="1168"/>
      <c r="AU22" s="1169"/>
      <c r="AV22" s="1169"/>
      <c r="AW22" s="1169"/>
      <c r="AX22" s="1169"/>
      <c r="AY22" s="1170"/>
      <c r="AZ22" s="1125" t="s">
        <v>389</v>
      </c>
      <c r="BA22" s="1125"/>
      <c r="BB22" s="1125"/>
      <c r="BC22" s="1125"/>
      <c r="BD22" s="1126"/>
      <c r="BE22" s="253"/>
      <c r="BF22" s="253"/>
      <c r="BG22" s="253"/>
      <c r="BH22" s="253"/>
      <c r="BI22" s="253"/>
      <c r="BJ22" s="253"/>
      <c r="BK22" s="253"/>
      <c r="BL22" s="253"/>
      <c r="BM22" s="253"/>
      <c r="BN22" s="253"/>
      <c r="BO22" s="253"/>
      <c r="BP22" s="253"/>
      <c r="BQ22" s="262">
        <v>16</v>
      </c>
      <c r="BR22" s="263"/>
      <c r="BS22" s="1104"/>
      <c r="BT22" s="1105"/>
      <c r="BU22" s="1105"/>
      <c r="BV22" s="1105"/>
      <c r="BW22" s="1105"/>
      <c r="BX22" s="1105"/>
      <c r="BY22" s="1105"/>
      <c r="BZ22" s="1105"/>
      <c r="CA22" s="1105"/>
      <c r="CB22" s="1105"/>
      <c r="CC22" s="1105"/>
      <c r="CD22" s="1105"/>
      <c r="CE22" s="1105"/>
      <c r="CF22" s="1105"/>
      <c r="CG22" s="1106"/>
      <c r="CH22" s="1079"/>
      <c r="CI22" s="1080"/>
      <c r="CJ22" s="1080"/>
      <c r="CK22" s="1080"/>
      <c r="CL22" s="1081"/>
      <c r="CM22" s="1079"/>
      <c r="CN22" s="1080"/>
      <c r="CO22" s="1080"/>
      <c r="CP22" s="1080"/>
      <c r="CQ22" s="1081"/>
      <c r="CR22" s="1079"/>
      <c r="CS22" s="1080"/>
      <c r="CT22" s="1080"/>
      <c r="CU22" s="1080"/>
      <c r="CV22" s="1081"/>
      <c r="CW22" s="1079"/>
      <c r="CX22" s="1080"/>
      <c r="CY22" s="1080"/>
      <c r="CZ22" s="1080"/>
      <c r="DA22" s="1081"/>
      <c r="DB22" s="1079"/>
      <c r="DC22" s="1080"/>
      <c r="DD22" s="1080"/>
      <c r="DE22" s="1080"/>
      <c r="DF22" s="1081"/>
      <c r="DG22" s="1079"/>
      <c r="DH22" s="1080"/>
      <c r="DI22" s="1080"/>
      <c r="DJ22" s="1080"/>
      <c r="DK22" s="1081"/>
      <c r="DL22" s="1079"/>
      <c r="DM22" s="1080"/>
      <c r="DN22" s="1080"/>
      <c r="DO22" s="1080"/>
      <c r="DP22" s="1081"/>
      <c r="DQ22" s="1079"/>
      <c r="DR22" s="1080"/>
      <c r="DS22" s="1080"/>
      <c r="DT22" s="1080"/>
      <c r="DU22" s="1081"/>
      <c r="DV22" s="1082"/>
      <c r="DW22" s="1083"/>
      <c r="DX22" s="1083"/>
      <c r="DY22" s="1083"/>
      <c r="DZ22" s="1084"/>
      <c r="EA22" s="254"/>
    </row>
    <row r="23" spans="1:131" s="255" customFormat="1" ht="26.25" customHeight="1" thickBot="1" x14ac:dyDescent="0.25">
      <c r="A23" s="264" t="s">
        <v>390</v>
      </c>
      <c r="B23" s="1034" t="s">
        <v>391</v>
      </c>
      <c r="C23" s="1035"/>
      <c r="D23" s="1035"/>
      <c r="E23" s="1035"/>
      <c r="F23" s="1035"/>
      <c r="G23" s="1035"/>
      <c r="H23" s="1035"/>
      <c r="I23" s="1035"/>
      <c r="J23" s="1035"/>
      <c r="K23" s="1035"/>
      <c r="L23" s="1035"/>
      <c r="M23" s="1035"/>
      <c r="N23" s="1035"/>
      <c r="O23" s="1035"/>
      <c r="P23" s="1036"/>
      <c r="Q23" s="1158">
        <v>60758</v>
      </c>
      <c r="R23" s="1159"/>
      <c r="S23" s="1159"/>
      <c r="T23" s="1159"/>
      <c r="U23" s="1159"/>
      <c r="V23" s="1159">
        <v>58847</v>
      </c>
      <c r="W23" s="1159"/>
      <c r="X23" s="1159"/>
      <c r="Y23" s="1159"/>
      <c r="Z23" s="1159"/>
      <c r="AA23" s="1159">
        <v>1912</v>
      </c>
      <c r="AB23" s="1159"/>
      <c r="AC23" s="1159"/>
      <c r="AD23" s="1159"/>
      <c r="AE23" s="1160"/>
      <c r="AF23" s="1161">
        <v>1647</v>
      </c>
      <c r="AG23" s="1159"/>
      <c r="AH23" s="1159"/>
      <c r="AI23" s="1159"/>
      <c r="AJ23" s="1162"/>
      <c r="AK23" s="1163"/>
      <c r="AL23" s="1164"/>
      <c r="AM23" s="1164"/>
      <c r="AN23" s="1164"/>
      <c r="AO23" s="1164"/>
      <c r="AP23" s="1159">
        <v>38075</v>
      </c>
      <c r="AQ23" s="1159"/>
      <c r="AR23" s="1159"/>
      <c r="AS23" s="1159"/>
      <c r="AT23" s="1159"/>
      <c r="AU23" s="1165"/>
      <c r="AV23" s="1165"/>
      <c r="AW23" s="1165"/>
      <c r="AX23" s="1165"/>
      <c r="AY23" s="1166"/>
      <c r="AZ23" s="1155" t="s">
        <v>392</v>
      </c>
      <c r="BA23" s="1156"/>
      <c r="BB23" s="1156"/>
      <c r="BC23" s="1156"/>
      <c r="BD23" s="1157"/>
      <c r="BE23" s="253"/>
      <c r="BF23" s="253"/>
      <c r="BG23" s="253"/>
      <c r="BH23" s="253"/>
      <c r="BI23" s="253"/>
      <c r="BJ23" s="253"/>
      <c r="BK23" s="253"/>
      <c r="BL23" s="253"/>
      <c r="BM23" s="253"/>
      <c r="BN23" s="253"/>
      <c r="BO23" s="253"/>
      <c r="BP23" s="253"/>
      <c r="BQ23" s="262">
        <v>17</v>
      </c>
      <c r="BR23" s="263"/>
      <c r="BS23" s="1104"/>
      <c r="BT23" s="1105"/>
      <c r="BU23" s="1105"/>
      <c r="BV23" s="1105"/>
      <c r="BW23" s="1105"/>
      <c r="BX23" s="1105"/>
      <c r="BY23" s="1105"/>
      <c r="BZ23" s="1105"/>
      <c r="CA23" s="1105"/>
      <c r="CB23" s="1105"/>
      <c r="CC23" s="1105"/>
      <c r="CD23" s="1105"/>
      <c r="CE23" s="1105"/>
      <c r="CF23" s="1105"/>
      <c r="CG23" s="1106"/>
      <c r="CH23" s="1079"/>
      <c r="CI23" s="1080"/>
      <c r="CJ23" s="1080"/>
      <c r="CK23" s="1080"/>
      <c r="CL23" s="1081"/>
      <c r="CM23" s="1079"/>
      <c r="CN23" s="1080"/>
      <c r="CO23" s="1080"/>
      <c r="CP23" s="1080"/>
      <c r="CQ23" s="1081"/>
      <c r="CR23" s="1079"/>
      <c r="CS23" s="1080"/>
      <c r="CT23" s="1080"/>
      <c r="CU23" s="1080"/>
      <c r="CV23" s="1081"/>
      <c r="CW23" s="1079"/>
      <c r="CX23" s="1080"/>
      <c r="CY23" s="1080"/>
      <c r="CZ23" s="1080"/>
      <c r="DA23" s="1081"/>
      <c r="DB23" s="1079"/>
      <c r="DC23" s="1080"/>
      <c r="DD23" s="1080"/>
      <c r="DE23" s="1080"/>
      <c r="DF23" s="1081"/>
      <c r="DG23" s="1079"/>
      <c r="DH23" s="1080"/>
      <c r="DI23" s="1080"/>
      <c r="DJ23" s="1080"/>
      <c r="DK23" s="1081"/>
      <c r="DL23" s="1079"/>
      <c r="DM23" s="1080"/>
      <c r="DN23" s="1080"/>
      <c r="DO23" s="1080"/>
      <c r="DP23" s="1081"/>
      <c r="DQ23" s="1079"/>
      <c r="DR23" s="1080"/>
      <c r="DS23" s="1080"/>
      <c r="DT23" s="1080"/>
      <c r="DU23" s="1081"/>
      <c r="DV23" s="1082"/>
      <c r="DW23" s="1083"/>
      <c r="DX23" s="1083"/>
      <c r="DY23" s="1083"/>
      <c r="DZ23" s="1084"/>
      <c r="EA23" s="254"/>
    </row>
    <row r="24" spans="1:131" s="255" customFormat="1" ht="26.25" customHeight="1" x14ac:dyDescent="0.2">
      <c r="A24" s="1154" t="s">
        <v>393</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2"/>
      <c r="BA24" s="252"/>
      <c r="BB24" s="252"/>
      <c r="BC24" s="252"/>
      <c r="BD24" s="252"/>
      <c r="BE24" s="253"/>
      <c r="BF24" s="253"/>
      <c r="BG24" s="253"/>
      <c r="BH24" s="253"/>
      <c r="BI24" s="253"/>
      <c r="BJ24" s="253"/>
      <c r="BK24" s="253"/>
      <c r="BL24" s="253"/>
      <c r="BM24" s="253"/>
      <c r="BN24" s="253"/>
      <c r="BO24" s="253"/>
      <c r="BP24" s="253"/>
      <c r="BQ24" s="262">
        <v>18</v>
      </c>
      <c r="BR24" s="263"/>
      <c r="BS24" s="1104"/>
      <c r="BT24" s="1105"/>
      <c r="BU24" s="1105"/>
      <c r="BV24" s="1105"/>
      <c r="BW24" s="1105"/>
      <c r="BX24" s="1105"/>
      <c r="BY24" s="1105"/>
      <c r="BZ24" s="1105"/>
      <c r="CA24" s="1105"/>
      <c r="CB24" s="1105"/>
      <c r="CC24" s="1105"/>
      <c r="CD24" s="1105"/>
      <c r="CE24" s="1105"/>
      <c r="CF24" s="1105"/>
      <c r="CG24" s="1106"/>
      <c r="CH24" s="1079"/>
      <c r="CI24" s="1080"/>
      <c r="CJ24" s="1080"/>
      <c r="CK24" s="1080"/>
      <c r="CL24" s="1081"/>
      <c r="CM24" s="1079"/>
      <c r="CN24" s="1080"/>
      <c r="CO24" s="1080"/>
      <c r="CP24" s="1080"/>
      <c r="CQ24" s="1081"/>
      <c r="CR24" s="1079"/>
      <c r="CS24" s="1080"/>
      <c r="CT24" s="1080"/>
      <c r="CU24" s="1080"/>
      <c r="CV24" s="1081"/>
      <c r="CW24" s="1079"/>
      <c r="CX24" s="1080"/>
      <c r="CY24" s="1080"/>
      <c r="CZ24" s="1080"/>
      <c r="DA24" s="1081"/>
      <c r="DB24" s="1079"/>
      <c r="DC24" s="1080"/>
      <c r="DD24" s="1080"/>
      <c r="DE24" s="1080"/>
      <c r="DF24" s="1081"/>
      <c r="DG24" s="1079"/>
      <c r="DH24" s="1080"/>
      <c r="DI24" s="1080"/>
      <c r="DJ24" s="1080"/>
      <c r="DK24" s="1081"/>
      <c r="DL24" s="1079"/>
      <c r="DM24" s="1080"/>
      <c r="DN24" s="1080"/>
      <c r="DO24" s="1080"/>
      <c r="DP24" s="1081"/>
      <c r="DQ24" s="1079"/>
      <c r="DR24" s="1080"/>
      <c r="DS24" s="1080"/>
      <c r="DT24" s="1080"/>
      <c r="DU24" s="1081"/>
      <c r="DV24" s="1082"/>
      <c r="DW24" s="1083"/>
      <c r="DX24" s="1083"/>
      <c r="DY24" s="1083"/>
      <c r="DZ24" s="1084"/>
      <c r="EA24" s="254"/>
    </row>
    <row r="25" spans="1:131" s="247" customFormat="1" ht="26.25" customHeight="1" thickBot="1" x14ac:dyDescent="0.25">
      <c r="A25" s="1153" t="s">
        <v>394</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2"/>
      <c r="BK25" s="252"/>
      <c r="BL25" s="252"/>
      <c r="BM25" s="252"/>
      <c r="BN25" s="252"/>
      <c r="BO25" s="265"/>
      <c r="BP25" s="265"/>
      <c r="BQ25" s="262">
        <v>19</v>
      </c>
      <c r="BR25" s="263"/>
      <c r="BS25" s="1104"/>
      <c r="BT25" s="1105"/>
      <c r="BU25" s="1105"/>
      <c r="BV25" s="1105"/>
      <c r="BW25" s="1105"/>
      <c r="BX25" s="1105"/>
      <c r="BY25" s="1105"/>
      <c r="BZ25" s="1105"/>
      <c r="CA25" s="1105"/>
      <c r="CB25" s="1105"/>
      <c r="CC25" s="1105"/>
      <c r="CD25" s="1105"/>
      <c r="CE25" s="1105"/>
      <c r="CF25" s="1105"/>
      <c r="CG25" s="1106"/>
      <c r="CH25" s="1079"/>
      <c r="CI25" s="1080"/>
      <c r="CJ25" s="1080"/>
      <c r="CK25" s="1080"/>
      <c r="CL25" s="1081"/>
      <c r="CM25" s="1079"/>
      <c r="CN25" s="1080"/>
      <c r="CO25" s="1080"/>
      <c r="CP25" s="1080"/>
      <c r="CQ25" s="1081"/>
      <c r="CR25" s="1079"/>
      <c r="CS25" s="1080"/>
      <c r="CT25" s="1080"/>
      <c r="CU25" s="1080"/>
      <c r="CV25" s="1081"/>
      <c r="CW25" s="1079"/>
      <c r="CX25" s="1080"/>
      <c r="CY25" s="1080"/>
      <c r="CZ25" s="1080"/>
      <c r="DA25" s="1081"/>
      <c r="DB25" s="1079"/>
      <c r="DC25" s="1080"/>
      <c r="DD25" s="1080"/>
      <c r="DE25" s="1080"/>
      <c r="DF25" s="1081"/>
      <c r="DG25" s="1079"/>
      <c r="DH25" s="1080"/>
      <c r="DI25" s="1080"/>
      <c r="DJ25" s="1080"/>
      <c r="DK25" s="1081"/>
      <c r="DL25" s="1079"/>
      <c r="DM25" s="1080"/>
      <c r="DN25" s="1080"/>
      <c r="DO25" s="1080"/>
      <c r="DP25" s="1081"/>
      <c r="DQ25" s="1079"/>
      <c r="DR25" s="1080"/>
      <c r="DS25" s="1080"/>
      <c r="DT25" s="1080"/>
      <c r="DU25" s="1081"/>
      <c r="DV25" s="1082"/>
      <c r="DW25" s="1083"/>
      <c r="DX25" s="1083"/>
      <c r="DY25" s="1083"/>
      <c r="DZ25" s="1084"/>
      <c r="EA25" s="246"/>
    </row>
    <row r="26" spans="1:131" s="247" customFormat="1" ht="26.25" customHeight="1" x14ac:dyDescent="0.2">
      <c r="A26" s="1085" t="s">
        <v>369</v>
      </c>
      <c r="B26" s="1086"/>
      <c r="C26" s="1086"/>
      <c r="D26" s="1086"/>
      <c r="E26" s="1086"/>
      <c r="F26" s="1086"/>
      <c r="G26" s="1086"/>
      <c r="H26" s="1086"/>
      <c r="I26" s="1086"/>
      <c r="J26" s="1086"/>
      <c r="K26" s="1086"/>
      <c r="L26" s="1086"/>
      <c r="M26" s="1086"/>
      <c r="N26" s="1086"/>
      <c r="O26" s="1086"/>
      <c r="P26" s="1087"/>
      <c r="Q26" s="1091" t="s">
        <v>395</v>
      </c>
      <c r="R26" s="1092"/>
      <c r="S26" s="1092"/>
      <c r="T26" s="1092"/>
      <c r="U26" s="1093"/>
      <c r="V26" s="1091" t="s">
        <v>396</v>
      </c>
      <c r="W26" s="1092"/>
      <c r="X26" s="1092"/>
      <c r="Y26" s="1092"/>
      <c r="Z26" s="1093"/>
      <c r="AA26" s="1091" t="s">
        <v>397</v>
      </c>
      <c r="AB26" s="1092"/>
      <c r="AC26" s="1092"/>
      <c r="AD26" s="1092"/>
      <c r="AE26" s="1092"/>
      <c r="AF26" s="1149" t="s">
        <v>398</v>
      </c>
      <c r="AG26" s="1098"/>
      <c r="AH26" s="1098"/>
      <c r="AI26" s="1098"/>
      <c r="AJ26" s="1150"/>
      <c r="AK26" s="1092" t="s">
        <v>399</v>
      </c>
      <c r="AL26" s="1092"/>
      <c r="AM26" s="1092"/>
      <c r="AN26" s="1092"/>
      <c r="AO26" s="1093"/>
      <c r="AP26" s="1091" t="s">
        <v>400</v>
      </c>
      <c r="AQ26" s="1092"/>
      <c r="AR26" s="1092"/>
      <c r="AS26" s="1092"/>
      <c r="AT26" s="1093"/>
      <c r="AU26" s="1091" t="s">
        <v>401</v>
      </c>
      <c r="AV26" s="1092"/>
      <c r="AW26" s="1092"/>
      <c r="AX26" s="1092"/>
      <c r="AY26" s="1093"/>
      <c r="AZ26" s="1091" t="s">
        <v>402</v>
      </c>
      <c r="BA26" s="1092"/>
      <c r="BB26" s="1092"/>
      <c r="BC26" s="1092"/>
      <c r="BD26" s="1093"/>
      <c r="BE26" s="1091" t="s">
        <v>376</v>
      </c>
      <c r="BF26" s="1092"/>
      <c r="BG26" s="1092"/>
      <c r="BH26" s="1092"/>
      <c r="BI26" s="1107"/>
      <c r="BJ26" s="252"/>
      <c r="BK26" s="252"/>
      <c r="BL26" s="252"/>
      <c r="BM26" s="252"/>
      <c r="BN26" s="252"/>
      <c r="BO26" s="265"/>
      <c r="BP26" s="265"/>
      <c r="BQ26" s="262">
        <v>20</v>
      </c>
      <c r="BR26" s="263"/>
      <c r="BS26" s="1104"/>
      <c r="BT26" s="1105"/>
      <c r="BU26" s="1105"/>
      <c r="BV26" s="1105"/>
      <c r="BW26" s="1105"/>
      <c r="BX26" s="1105"/>
      <c r="BY26" s="1105"/>
      <c r="BZ26" s="1105"/>
      <c r="CA26" s="1105"/>
      <c r="CB26" s="1105"/>
      <c r="CC26" s="1105"/>
      <c r="CD26" s="1105"/>
      <c r="CE26" s="1105"/>
      <c r="CF26" s="1105"/>
      <c r="CG26" s="1106"/>
      <c r="CH26" s="1079"/>
      <c r="CI26" s="1080"/>
      <c r="CJ26" s="1080"/>
      <c r="CK26" s="1080"/>
      <c r="CL26" s="1081"/>
      <c r="CM26" s="1079"/>
      <c r="CN26" s="1080"/>
      <c r="CO26" s="1080"/>
      <c r="CP26" s="1080"/>
      <c r="CQ26" s="1081"/>
      <c r="CR26" s="1079"/>
      <c r="CS26" s="1080"/>
      <c r="CT26" s="1080"/>
      <c r="CU26" s="1080"/>
      <c r="CV26" s="1081"/>
      <c r="CW26" s="1079"/>
      <c r="CX26" s="1080"/>
      <c r="CY26" s="1080"/>
      <c r="CZ26" s="1080"/>
      <c r="DA26" s="1081"/>
      <c r="DB26" s="1079"/>
      <c r="DC26" s="1080"/>
      <c r="DD26" s="1080"/>
      <c r="DE26" s="1080"/>
      <c r="DF26" s="1081"/>
      <c r="DG26" s="1079"/>
      <c r="DH26" s="1080"/>
      <c r="DI26" s="1080"/>
      <c r="DJ26" s="1080"/>
      <c r="DK26" s="1081"/>
      <c r="DL26" s="1079"/>
      <c r="DM26" s="1080"/>
      <c r="DN26" s="1080"/>
      <c r="DO26" s="1080"/>
      <c r="DP26" s="1081"/>
      <c r="DQ26" s="1079"/>
      <c r="DR26" s="1080"/>
      <c r="DS26" s="1080"/>
      <c r="DT26" s="1080"/>
      <c r="DU26" s="1081"/>
      <c r="DV26" s="1082"/>
      <c r="DW26" s="1083"/>
      <c r="DX26" s="1083"/>
      <c r="DY26" s="1083"/>
      <c r="DZ26" s="1084"/>
      <c r="EA26" s="246"/>
    </row>
    <row r="27" spans="1:131" s="247" customFormat="1" ht="26.25" customHeight="1" thickBot="1" x14ac:dyDescent="0.25">
      <c r="A27" s="1088"/>
      <c r="B27" s="1089"/>
      <c r="C27" s="1089"/>
      <c r="D27" s="1089"/>
      <c r="E27" s="1089"/>
      <c r="F27" s="1089"/>
      <c r="G27" s="1089"/>
      <c r="H27" s="1089"/>
      <c r="I27" s="1089"/>
      <c r="J27" s="1089"/>
      <c r="K27" s="1089"/>
      <c r="L27" s="1089"/>
      <c r="M27" s="1089"/>
      <c r="N27" s="1089"/>
      <c r="O27" s="1089"/>
      <c r="P27" s="1090"/>
      <c r="Q27" s="1094"/>
      <c r="R27" s="1095"/>
      <c r="S27" s="1095"/>
      <c r="T27" s="1095"/>
      <c r="U27" s="1096"/>
      <c r="V27" s="1094"/>
      <c r="W27" s="1095"/>
      <c r="X27" s="1095"/>
      <c r="Y27" s="1095"/>
      <c r="Z27" s="1096"/>
      <c r="AA27" s="1094"/>
      <c r="AB27" s="1095"/>
      <c r="AC27" s="1095"/>
      <c r="AD27" s="1095"/>
      <c r="AE27" s="1095"/>
      <c r="AF27" s="1151"/>
      <c r="AG27" s="1101"/>
      <c r="AH27" s="1101"/>
      <c r="AI27" s="1101"/>
      <c r="AJ27" s="1152"/>
      <c r="AK27" s="1095"/>
      <c r="AL27" s="1095"/>
      <c r="AM27" s="1095"/>
      <c r="AN27" s="1095"/>
      <c r="AO27" s="1096"/>
      <c r="AP27" s="1094"/>
      <c r="AQ27" s="1095"/>
      <c r="AR27" s="1095"/>
      <c r="AS27" s="1095"/>
      <c r="AT27" s="1096"/>
      <c r="AU27" s="1094"/>
      <c r="AV27" s="1095"/>
      <c r="AW27" s="1095"/>
      <c r="AX27" s="1095"/>
      <c r="AY27" s="1096"/>
      <c r="AZ27" s="1094"/>
      <c r="BA27" s="1095"/>
      <c r="BB27" s="1095"/>
      <c r="BC27" s="1095"/>
      <c r="BD27" s="1096"/>
      <c r="BE27" s="1094"/>
      <c r="BF27" s="1095"/>
      <c r="BG27" s="1095"/>
      <c r="BH27" s="1095"/>
      <c r="BI27" s="1108"/>
      <c r="BJ27" s="252"/>
      <c r="BK27" s="252"/>
      <c r="BL27" s="252"/>
      <c r="BM27" s="252"/>
      <c r="BN27" s="252"/>
      <c r="BO27" s="265"/>
      <c r="BP27" s="265"/>
      <c r="BQ27" s="262">
        <v>21</v>
      </c>
      <c r="BR27" s="263"/>
      <c r="BS27" s="1104"/>
      <c r="BT27" s="1105"/>
      <c r="BU27" s="1105"/>
      <c r="BV27" s="1105"/>
      <c r="BW27" s="1105"/>
      <c r="BX27" s="1105"/>
      <c r="BY27" s="1105"/>
      <c r="BZ27" s="1105"/>
      <c r="CA27" s="1105"/>
      <c r="CB27" s="1105"/>
      <c r="CC27" s="1105"/>
      <c r="CD27" s="1105"/>
      <c r="CE27" s="1105"/>
      <c r="CF27" s="1105"/>
      <c r="CG27" s="1106"/>
      <c r="CH27" s="1079"/>
      <c r="CI27" s="1080"/>
      <c r="CJ27" s="1080"/>
      <c r="CK27" s="1080"/>
      <c r="CL27" s="1081"/>
      <c r="CM27" s="1079"/>
      <c r="CN27" s="1080"/>
      <c r="CO27" s="1080"/>
      <c r="CP27" s="1080"/>
      <c r="CQ27" s="1081"/>
      <c r="CR27" s="1079"/>
      <c r="CS27" s="1080"/>
      <c r="CT27" s="1080"/>
      <c r="CU27" s="1080"/>
      <c r="CV27" s="1081"/>
      <c r="CW27" s="1079"/>
      <c r="CX27" s="1080"/>
      <c r="CY27" s="1080"/>
      <c r="CZ27" s="1080"/>
      <c r="DA27" s="1081"/>
      <c r="DB27" s="1079"/>
      <c r="DC27" s="1080"/>
      <c r="DD27" s="1080"/>
      <c r="DE27" s="1080"/>
      <c r="DF27" s="1081"/>
      <c r="DG27" s="1079"/>
      <c r="DH27" s="1080"/>
      <c r="DI27" s="1080"/>
      <c r="DJ27" s="1080"/>
      <c r="DK27" s="1081"/>
      <c r="DL27" s="1079"/>
      <c r="DM27" s="1080"/>
      <c r="DN27" s="1080"/>
      <c r="DO27" s="1080"/>
      <c r="DP27" s="1081"/>
      <c r="DQ27" s="1079"/>
      <c r="DR27" s="1080"/>
      <c r="DS27" s="1080"/>
      <c r="DT27" s="1080"/>
      <c r="DU27" s="1081"/>
      <c r="DV27" s="1082"/>
      <c r="DW27" s="1083"/>
      <c r="DX27" s="1083"/>
      <c r="DY27" s="1083"/>
      <c r="DZ27" s="1084"/>
      <c r="EA27" s="246"/>
    </row>
    <row r="28" spans="1:131" s="247" customFormat="1" ht="26.25" customHeight="1" thickTop="1" x14ac:dyDescent="0.2">
      <c r="A28" s="266">
        <v>1</v>
      </c>
      <c r="B28" s="1140" t="s">
        <v>403</v>
      </c>
      <c r="C28" s="1141"/>
      <c r="D28" s="1141"/>
      <c r="E28" s="1141"/>
      <c r="F28" s="1141"/>
      <c r="G28" s="1141"/>
      <c r="H28" s="1141"/>
      <c r="I28" s="1141"/>
      <c r="J28" s="1141"/>
      <c r="K28" s="1141"/>
      <c r="L28" s="1141"/>
      <c r="M28" s="1141"/>
      <c r="N28" s="1141"/>
      <c r="O28" s="1141"/>
      <c r="P28" s="1142"/>
      <c r="Q28" s="1143">
        <v>17974</v>
      </c>
      <c r="R28" s="1144"/>
      <c r="S28" s="1144"/>
      <c r="T28" s="1144"/>
      <c r="U28" s="1144"/>
      <c r="V28" s="1144">
        <v>17835</v>
      </c>
      <c r="W28" s="1144"/>
      <c r="X28" s="1144"/>
      <c r="Y28" s="1144"/>
      <c r="Z28" s="1144"/>
      <c r="AA28" s="1144">
        <v>139</v>
      </c>
      <c r="AB28" s="1144"/>
      <c r="AC28" s="1144"/>
      <c r="AD28" s="1144"/>
      <c r="AE28" s="1145"/>
      <c r="AF28" s="1146">
        <v>139</v>
      </c>
      <c r="AG28" s="1144"/>
      <c r="AH28" s="1144"/>
      <c r="AI28" s="1144"/>
      <c r="AJ28" s="1147"/>
      <c r="AK28" s="1148">
        <v>1708</v>
      </c>
      <c r="AL28" s="1136"/>
      <c r="AM28" s="1136"/>
      <c r="AN28" s="1136"/>
      <c r="AO28" s="1136"/>
      <c r="AP28" s="1136" t="s">
        <v>574</v>
      </c>
      <c r="AQ28" s="1136"/>
      <c r="AR28" s="1136"/>
      <c r="AS28" s="1136"/>
      <c r="AT28" s="1136"/>
      <c r="AU28" s="1136" t="s">
        <v>574</v>
      </c>
      <c r="AV28" s="1136"/>
      <c r="AW28" s="1136"/>
      <c r="AX28" s="1136"/>
      <c r="AY28" s="1136"/>
      <c r="AZ28" s="1137"/>
      <c r="BA28" s="1137"/>
      <c r="BB28" s="1137"/>
      <c r="BC28" s="1137"/>
      <c r="BD28" s="1137"/>
      <c r="BE28" s="1138"/>
      <c r="BF28" s="1138"/>
      <c r="BG28" s="1138"/>
      <c r="BH28" s="1138"/>
      <c r="BI28" s="1139"/>
      <c r="BJ28" s="252"/>
      <c r="BK28" s="252"/>
      <c r="BL28" s="252"/>
      <c r="BM28" s="252"/>
      <c r="BN28" s="252"/>
      <c r="BO28" s="265"/>
      <c r="BP28" s="265"/>
      <c r="BQ28" s="262">
        <v>22</v>
      </c>
      <c r="BR28" s="263"/>
      <c r="BS28" s="1104"/>
      <c r="BT28" s="1105"/>
      <c r="BU28" s="1105"/>
      <c r="BV28" s="1105"/>
      <c r="BW28" s="1105"/>
      <c r="BX28" s="1105"/>
      <c r="BY28" s="1105"/>
      <c r="BZ28" s="1105"/>
      <c r="CA28" s="1105"/>
      <c r="CB28" s="1105"/>
      <c r="CC28" s="1105"/>
      <c r="CD28" s="1105"/>
      <c r="CE28" s="1105"/>
      <c r="CF28" s="1105"/>
      <c r="CG28" s="1106"/>
      <c r="CH28" s="1079"/>
      <c r="CI28" s="1080"/>
      <c r="CJ28" s="1080"/>
      <c r="CK28" s="1080"/>
      <c r="CL28" s="1081"/>
      <c r="CM28" s="1079"/>
      <c r="CN28" s="1080"/>
      <c r="CO28" s="1080"/>
      <c r="CP28" s="1080"/>
      <c r="CQ28" s="1081"/>
      <c r="CR28" s="1079"/>
      <c r="CS28" s="1080"/>
      <c r="CT28" s="1080"/>
      <c r="CU28" s="1080"/>
      <c r="CV28" s="1081"/>
      <c r="CW28" s="1079"/>
      <c r="CX28" s="1080"/>
      <c r="CY28" s="1080"/>
      <c r="CZ28" s="1080"/>
      <c r="DA28" s="1081"/>
      <c r="DB28" s="1079"/>
      <c r="DC28" s="1080"/>
      <c r="DD28" s="1080"/>
      <c r="DE28" s="1080"/>
      <c r="DF28" s="1081"/>
      <c r="DG28" s="1079"/>
      <c r="DH28" s="1080"/>
      <c r="DI28" s="1080"/>
      <c r="DJ28" s="1080"/>
      <c r="DK28" s="1081"/>
      <c r="DL28" s="1079"/>
      <c r="DM28" s="1080"/>
      <c r="DN28" s="1080"/>
      <c r="DO28" s="1080"/>
      <c r="DP28" s="1081"/>
      <c r="DQ28" s="1079"/>
      <c r="DR28" s="1080"/>
      <c r="DS28" s="1080"/>
      <c r="DT28" s="1080"/>
      <c r="DU28" s="1081"/>
      <c r="DV28" s="1082"/>
      <c r="DW28" s="1083"/>
      <c r="DX28" s="1083"/>
      <c r="DY28" s="1083"/>
      <c r="DZ28" s="1084"/>
      <c r="EA28" s="246"/>
    </row>
    <row r="29" spans="1:131" s="247" customFormat="1" ht="26.25" customHeight="1" x14ac:dyDescent="0.2">
      <c r="A29" s="266">
        <v>2</v>
      </c>
      <c r="B29" s="1127" t="s">
        <v>404</v>
      </c>
      <c r="C29" s="1128"/>
      <c r="D29" s="1128"/>
      <c r="E29" s="1128"/>
      <c r="F29" s="1128"/>
      <c r="G29" s="1128"/>
      <c r="H29" s="1128"/>
      <c r="I29" s="1128"/>
      <c r="J29" s="1128"/>
      <c r="K29" s="1128"/>
      <c r="L29" s="1128"/>
      <c r="M29" s="1128"/>
      <c r="N29" s="1128"/>
      <c r="O29" s="1128"/>
      <c r="P29" s="1129"/>
      <c r="Q29" s="1133">
        <v>17316</v>
      </c>
      <c r="R29" s="1134"/>
      <c r="S29" s="1134"/>
      <c r="T29" s="1134"/>
      <c r="U29" s="1134"/>
      <c r="V29" s="1134">
        <v>16590</v>
      </c>
      <c r="W29" s="1134"/>
      <c r="X29" s="1134"/>
      <c r="Y29" s="1134"/>
      <c r="Z29" s="1134"/>
      <c r="AA29" s="1134">
        <v>726</v>
      </c>
      <c r="AB29" s="1134"/>
      <c r="AC29" s="1134"/>
      <c r="AD29" s="1134"/>
      <c r="AE29" s="1135"/>
      <c r="AF29" s="1109">
        <v>726</v>
      </c>
      <c r="AG29" s="1110"/>
      <c r="AH29" s="1110"/>
      <c r="AI29" s="1110"/>
      <c r="AJ29" s="1111"/>
      <c r="AK29" s="1070">
        <v>2640</v>
      </c>
      <c r="AL29" s="1061"/>
      <c r="AM29" s="1061"/>
      <c r="AN29" s="1061"/>
      <c r="AO29" s="1061"/>
      <c r="AP29" s="1061" t="s">
        <v>574</v>
      </c>
      <c r="AQ29" s="1061"/>
      <c r="AR29" s="1061"/>
      <c r="AS29" s="1061"/>
      <c r="AT29" s="1061"/>
      <c r="AU29" s="1061" t="s">
        <v>574</v>
      </c>
      <c r="AV29" s="1061"/>
      <c r="AW29" s="1061"/>
      <c r="AX29" s="1061"/>
      <c r="AY29" s="1061"/>
      <c r="AZ29" s="1132"/>
      <c r="BA29" s="1132"/>
      <c r="BB29" s="1132"/>
      <c r="BC29" s="1132"/>
      <c r="BD29" s="1132"/>
      <c r="BE29" s="1122"/>
      <c r="BF29" s="1122"/>
      <c r="BG29" s="1122"/>
      <c r="BH29" s="1122"/>
      <c r="BI29" s="1123"/>
      <c r="BJ29" s="252"/>
      <c r="BK29" s="252"/>
      <c r="BL29" s="252"/>
      <c r="BM29" s="252"/>
      <c r="BN29" s="252"/>
      <c r="BO29" s="265"/>
      <c r="BP29" s="265"/>
      <c r="BQ29" s="262">
        <v>23</v>
      </c>
      <c r="BR29" s="263"/>
      <c r="BS29" s="1104"/>
      <c r="BT29" s="1105"/>
      <c r="BU29" s="1105"/>
      <c r="BV29" s="1105"/>
      <c r="BW29" s="1105"/>
      <c r="BX29" s="1105"/>
      <c r="BY29" s="1105"/>
      <c r="BZ29" s="1105"/>
      <c r="CA29" s="1105"/>
      <c r="CB29" s="1105"/>
      <c r="CC29" s="1105"/>
      <c r="CD29" s="1105"/>
      <c r="CE29" s="1105"/>
      <c r="CF29" s="1105"/>
      <c r="CG29" s="1106"/>
      <c r="CH29" s="1079"/>
      <c r="CI29" s="1080"/>
      <c r="CJ29" s="1080"/>
      <c r="CK29" s="1080"/>
      <c r="CL29" s="1081"/>
      <c r="CM29" s="1079"/>
      <c r="CN29" s="1080"/>
      <c r="CO29" s="1080"/>
      <c r="CP29" s="1080"/>
      <c r="CQ29" s="1081"/>
      <c r="CR29" s="1079"/>
      <c r="CS29" s="1080"/>
      <c r="CT29" s="1080"/>
      <c r="CU29" s="1080"/>
      <c r="CV29" s="1081"/>
      <c r="CW29" s="1079"/>
      <c r="CX29" s="1080"/>
      <c r="CY29" s="1080"/>
      <c r="CZ29" s="1080"/>
      <c r="DA29" s="1081"/>
      <c r="DB29" s="1079"/>
      <c r="DC29" s="1080"/>
      <c r="DD29" s="1080"/>
      <c r="DE29" s="1080"/>
      <c r="DF29" s="1081"/>
      <c r="DG29" s="1079"/>
      <c r="DH29" s="1080"/>
      <c r="DI29" s="1080"/>
      <c r="DJ29" s="1080"/>
      <c r="DK29" s="1081"/>
      <c r="DL29" s="1079"/>
      <c r="DM29" s="1080"/>
      <c r="DN29" s="1080"/>
      <c r="DO29" s="1080"/>
      <c r="DP29" s="1081"/>
      <c r="DQ29" s="1079"/>
      <c r="DR29" s="1080"/>
      <c r="DS29" s="1080"/>
      <c r="DT29" s="1080"/>
      <c r="DU29" s="1081"/>
      <c r="DV29" s="1082"/>
      <c r="DW29" s="1083"/>
      <c r="DX29" s="1083"/>
      <c r="DY29" s="1083"/>
      <c r="DZ29" s="1084"/>
      <c r="EA29" s="246"/>
    </row>
    <row r="30" spans="1:131" s="247" customFormat="1" ht="26.25" customHeight="1" x14ac:dyDescent="0.2">
      <c r="A30" s="266">
        <v>3</v>
      </c>
      <c r="B30" s="1127" t="s">
        <v>405</v>
      </c>
      <c r="C30" s="1128"/>
      <c r="D30" s="1128"/>
      <c r="E30" s="1128"/>
      <c r="F30" s="1128"/>
      <c r="G30" s="1128"/>
      <c r="H30" s="1128"/>
      <c r="I30" s="1128"/>
      <c r="J30" s="1128"/>
      <c r="K30" s="1128"/>
      <c r="L30" s="1128"/>
      <c r="M30" s="1128"/>
      <c r="N30" s="1128"/>
      <c r="O30" s="1128"/>
      <c r="P30" s="1129"/>
      <c r="Q30" s="1133">
        <v>5442</v>
      </c>
      <c r="R30" s="1134"/>
      <c r="S30" s="1134"/>
      <c r="T30" s="1134"/>
      <c r="U30" s="1134"/>
      <c r="V30" s="1134">
        <v>5394</v>
      </c>
      <c r="W30" s="1134"/>
      <c r="X30" s="1134"/>
      <c r="Y30" s="1134"/>
      <c r="Z30" s="1134"/>
      <c r="AA30" s="1134">
        <v>48</v>
      </c>
      <c r="AB30" s="1134"/>
      <c r="AC30" s="1134"/>
      <c r="AD30" s="1134"/>
      <c r="AE30" s="1135"/>
      <c r="AF30" s="1109">
        <v>48</v>
      </c>
      <c r="AG30" s="1110"/>
      <c r="AH30" s="1110"/>
      <c r="AI30" s="1110"/>
      <c r="AJ30" s="1111"/>
      <c r="AK30" s="1070">
        <v>2131</v>
      </c>
      <c r="AL30" s="1061"/>
      <c r="AM30" s="1061"/>
      <c r="AN30" s="1061"/>
      <c r="AO30" s="1061"/>
      <c r="AP30" s="1061" t="s">
        <v>574</v>
      </c>
      <c r="AQ30" s="1061"/>
      <c r="AR30" s="1061"/>
      <c r="AS30" s="1061"/>
      <c r="AT30" s="1061"/>
      <c r="AU30" s="1061" t="s">
        <v>574</v>
      </c>
      <c r="AV30" s="1061"/>
      <c r="AW30" s="1061"/>
      <c r="AX30" s="1061"/>
      <c r="AY30" s="1061"/>
      <c r="AZ30" s="1132"/>
      <c r="BA30" s="1132"/>
      <c r="BB30" s="1132"/>
      <c r="BC30" s="1132"/>
      <c r="BD30" s="1132"/>
      <c r="BE30" s="1122"/>
      <c r="BF30" s="1122"/>
      <c r="BG30" s="1122"/>
      <c r="BH30" s="1122"/>
      <c r="BI30" s="1123"/>
      <c r="BJ30" s="252"/>
      <c r="BK30" s="252"/>
      <c r="BL30" s="252"/>
      <c r="BM30" s="252"/>
      <c r="BN30" s="252"/>
      <c r="BO30" s="265"/>
      <c r="BP30" s="265"/>
      <c r="BQ30" s="262">
        <v>24</v>
      </c>
      <c r="BR30" s="263"/>
      <c r="BS30" s="1104"/>
      <c r="BT30" s="1105"/>
      <c r="BU30" s="1105"/>
      <c r="BV30" s="1105"/>
      <c r="BW30" s="1105"/>
      <c r="BX30" s="1105"/>
      <c r="BY30" s="1105"/>
      <c r="BZ30" s="1105"/>
      <c r="CA30" s="1105"/>
      <c r="CB30" s="1105"/>
      <c r="CC30" s="1105"/>
      <c r="CD30" s="1105"/>
      <c r="CE30" s="1105"/>
      <c r="CF30" s="1105"/>
      <c r="CG30" s="1106"/>
      <c r="CH30" s="1079"/>
      <c r="CI30" s="1080"/>
      <c r="CJ30" s="1080"/>
      <c r="CK30" s="1080"/>
      <c r="CL30" s="1081"/>
      <c r="CM30" s="1079"/>
      <c r="CN30" s="1080"/>
      <c r="CO30" s="1080"/>
      <c r="CP30" s="1080"/>
      <c r="CQ30" s="1081"/>
      <c r="CR30" s="1079"/>
      <c r="CS30" s="1080"/>
      <c r="CT30" s="1080"/>
      <c r="CU30" s="1080"/>
      <c r="CV30" s="1081"/>
      <c r="CW30" s="1079"/>
      <c r="CX30" s="1080"/>
      <c r="CY30" s="1080"/>
      <c r="CZ30" s="1080"/>
      <c r="DA30" s="1081"/>
      <c r="DB30" s="1079"/>
      <c r="DC30" s="1080"/>
      <c r="DD30" s="1080"/>
      <c r="DE30" s="1080"/>
      <c r="DF30" s="1081"/>
      <c r="DG30" s="1079"/>
      <c r="DH30" s="1080"/>
      <c r="DI30" s="1080"/>
      <c r="DJ30" s="1080"/>
      <c r="DK30" s="1081"/>
      <c r="DL30" s="1079"/>
      <c r="DM30" s="1080"/>
      <c r="DN30" s="1080"/>
      <c r="DO30" s="1080"/>
      <c r="DP30" s="1081"/>
      <c r="DQ30" s="1079"/>
      <c r="DR30" s="1080"/>
      <c r="DS30" s="1080"/>
      <c r="DT30" s="1080"/>
      <c r="DU30" s="1081"/>
      <c r="DV30" s="1082"/>
      <c r="DW30" s="1083"/>
      <c r="DX30" s="1083"/>
      <c r="DY30" s="1083"/>
      <c r="DZ30" s="1084"/>
      <c r="EA30" s="246"/>
    </row>
    <row r="31" spans="1:131" s="247" customFormat="1" ht="26.25" customHeight="1" x14ac:dyDescent="0.2">
      <c r="A31" s="266">
        <v>4</v>
      </c>
      <c r="B31" s="1127" t="s">
        <v>406</v>
      </c>
      <c r="C31" s="1128"/>
      <c r="D31" s="1128"/>
      <c r="E31" s="1128"/>
      <c r="F31" s="1128"/>
      <c r="G31" s="1128"/>
      <c r="H31" s="1128"/>
      <c r="I31" s="1128"/>
      <c r="J31" s="1128"/>
      <c r="K31" s="1128"/>
      <c r="L31" s="1128"/>
      <c r="M31" s="1128"/>
      <c r="N31" s="1128"/>
      <c r="O31" s="1128"/>
      <c r="P31" s="1129"/>
      <c r="Q31" s="1133">
        <v>6784</v>
      </c>
      <c r="R31" s="1134"/>
      <c r="S31" s="1134"/>
      <c r="T31" s="1134"/>
      <c r="U31" s="1134"/>
      <c r="V31" s="1134">
        <v>6563</v>
      </c>
      <c r="W31" s="1134"/>
      <c r="X31" s="1134"/>
      <c r="Y31" s="1134"/>
      <c r="Z31" s="1134"/>
      <c r="AA31" s="1134">
        <v>221</v>
      </c>
      <c r="AB31" s="1134"/>
      <c r="AC31" s="1134"/>
      <c r="AD31" s="1134"/>
      <c r="AE31" s="1135"/>
      <c r="AF31" s="1109">
        <v>215</v>
      </c>
      <c r="AG31" s="1110"/>
      <c r="AH31" s="1110"/>
      <c r="AI31" s="1110"/>
      <c r="AJ31" s="1111"/>
      <c r="AK31" s="1070">
        <v>2253</v>
      </c>
      <c r="AL31" s="1061"/>
      <c r="AM31" s="1061"/>
      <c r="AN31" s="1061"/>
      <c r="AO31" s="1061"/>
      <c r="AP31" s="1061">
        <v>38518</v>
      </c>
      <c r="AQ31" s="1061"/>
      <c r="AR31" s="1061"/>
      <c r="AS31" s="1061"/>
      <c r="AT31" s="1061"/>
      <c r="AU31" s="1061">
        <v>25422</v>
      </c>
      <c r="AV31" s="1061"/>
      <c r="AW31" s="1061"/>
      <c r="AX31" s="1061"/>
      <c r="AY31" s="1061"/>
      <c r="AZ31" s="1132" t="s">
        <v>574</v>
      </c>
      <c r="BA31" s="1132"/>
      <c r="BB31" s="1132"/>
      <c r="BC31" s="1132"/>
      <c r="BD31" s="1132"/>
      <c r="BE31" s="1122" t="s">
        <v>407</v>
      </c>
      <c r="BF31" s="1122"/>
      <c r="BG31" s="1122"/>
      <c r="BH31" s="1122"/>
      <c r="BI31" s="1123"/>
      <c r="BJ31" s="252"/>
      <c r="BK31" s="252"/>
      <c r="BL31" s="252"/>
      <c r="BM31" s="252"/>
      <c r="BN31" s="252"/>
      <c r="BO31" s="265"/>
      <c r="BP31" s="265"/>
      <c r="BQ31" s="262">
        <v>25</v>
      </c>
      <c r="BR31" s="263"/>
      <c r="BS31" s="1104"/>
      <c r="BT31" s="1105"/>
      <c r="BU31" s="1105"/>
      <c r="BV31" s="1105"/>
      <c r="BW31" s="1105"/>
      <c r="BX31" s="1105"/>
      <c r="BY31" s="1105"/>
      <c r="BZ31" s="1105"/>
      <c r="CA31" s="1105"/>
      <c r="CB31" s="1105"/>
      <c r="CC31" s="1105"/>
      <c r="CD31" s="1105"/>
      <c r="CE31" s="1105"/>
      <c r="CF31" s="1105"/>
      <c r="CG31" s="1106"/>
      <c r="CH31" s="1079"/>
      <c r="CI31" s="1080"/>
      <c r="CJ31" s="1080"/>
      <c r="CK31" s="1080"/>
      <c r="CL31" s="1081"/>
      <c r="CM31" s="1079"/>
      <c r="CN31" s="1080"/>
      <c r="CO31" s="1080"/>
      <c r="CP31" s="1080"/>
      <c r="CQ31" s="1081"/>
      <c r="CR31" s="1079"/>
      <c r="CS31" s="1080"/>
      <c r="CT31" s="1080"/>
      <c r="CU31" s="1080"/>
      <c r="CV31" s="1081"/>
      <c r="CW31" s="1079"/>
      <c r="CX31" s="1080"/>
      <c r="CY31" s="1080"/>
      <c r="CZ31" s="1080"/>
      <c r="DA31" s="1081"/>
      <c r="DB31" s="1079"/>
      <c r="DC31" s="1080"/>
      <c r="DD31" s="1080"/>
      <c r="DE31" s="1080"/>
      <c r="DF31" s="1081"/>
      <c r="DG31" s="1079"/>
      <c r="DH31" s="1080"/>
      <c r="DI31" s="1080"/>
      <c r="DJ31" s="1080"/>
      <c r="DK31" s="1081"/>
      <c r="DL31" s="1079"/>
      <c r="DM31" s="1080"/>
      <c r="DN31" s="1080"/>
      <c r="DO31" s="1080"/>
      <c r="DP31" s="1081"/>
      <c r="DQ31" s="1079"/>
      <c r="DR31" s="1080"/>
      <c r="DS31" s="1080"/>
      <c r="DT31" s="1080"/>
      <c r="DU31" s="1081"/>
      <c r="DV31" s="1082"/>
      <c r="DW31" s="1083"/>
      <c r="DX31" s="1083"/>
      <c r="DY31" s="1083"/>
      <c r="DZ31" s="1084"/>
      <c r="EA31" s="246"/>
    </row>
    <row r="32" spans="1:131" s="247" customFormat="1" ht="26.25" customHeight="1" x14ac:dyDescent="0.2">
      <c r="A32" s="266">
        <v>5</v>
      </c>
      <c r="B32" s="1127"/>
      <c r="C32" s="1128"/>
      <c r="D32" s="1128"/>
      <c r="E32" s="1128"/>
      <c r="F32" s="1128"/>
      <c r="G32" s="1128"/>
      <c r="H32" s="1128"/>
      <c r="I32" s="1128"/>
      <c r="J32" s="1128"/>
      <c r="K32" s="1128"/>
      <c r="L32" s="1128"/>
      <c r="M32" s="1128"/>
      <c r="N32" s="1128"/>
      <c r="O32" s="1128"/>
      <c r="P32" s="1129"/>
      <c r="Q32" s="1133"/>
      <c r="R32" s="1134"/>
      <c r="S32" s="1134"/>
      <c r="T32" s="1134"/>
      <c r="U32" s="1134"/>
      <c r="V32" s="1134"/>
      <c r="W32" s="1134"/>
      <c r="X32" s="1134"/>
      <c r="Y32" s="1134"/>
      <c r="Z32" s="1134"/>
      <c r="AA32" s="1134"/>
      <c r="AB32" s="1134"/>
      <c r="AC32" s="1134"/>
      <c r="AD32" s="1134"/>
      <c r="AE32" s="1135"/>
      <c r="AF32" s="1109"/>
      <c r="AG32" s="1110"/>
      <c r="AH32" s="1110"/>
      <c r="AI32" s="1110"/>
      <c r="AJ32" s="1111"/>
      <c r="AK32" s="1070"/>
      <c r="AL32" s="1061"/>
      <c r="AM32" s="1061"/>
      <c r="AN32" s="1061"/>
      <c r="AO32" s="1061"/>
      <c r="AP32" s="1061"/>
      <c r="AQ32" s="1061"/>
      <c r="AR32" s="1061"/>
      <c r="AS32" s="1061"/>
      <c r="AT32" s="1061"/>
      <c r="AU32" s="1061"/>
      <c r="AV32" s="1061"/>
      <c r="AW32" s="1061"/>
      <c r="AX32" s="1061"/>
      <c r="AY32" s="1061"/>
      <c r="AZ32" s="1132"/>
      <c r="BA32" s="1132"/>
      <c r="BB32" s="1132"/>
      <c r="BC32" s="1132"/>
      <c r="BD32" s="1132"/>
      <c r="BE32" s="1122"/>
      <c r="BF32" s="1122"/>
      <c r="BG32" s="1122"/>
      <c r="BH32" s="1122"/>
      <c r="BI32" s="1123"/>
      <c r="BJ32" s="252"/>
      <c r="BK32" s="252"/>
      <c r="BL32" s="252"/>
      <c r="BM32" s="252"/>
      <c r="BN32" s="252"/>
      <c r="BO32" s="265"/>
      <c r="BP32" s="265"/>
      <c r="BQ32" s="262">
        <v>26</v>
      </c>
      <c r="BR32" s="263"/>
      <c r="BS32" s="1104"/>
      <c r="BT32" s="1105"/>
      <c r="BU32" s="1105"/>
      <c r="BV32" s="1105"/>
      <c r="BW32" s="1105"/>
      <c r="BX32" s="1105"/>
      <c r="BY32" s="1105"/>
      <c r="BZ32" s="1105"/>
      <c r="CA32" s="1105"/>
      <c r="CB32" s="1105"/>
      <c r="CC32" s="1105"/>
      <c r="CD32" s="1105"/>
      <c r="CE32" s="1105"/>
      <c r="CF32" s="1105"/>
      <c r="CG32" s="1106"/>
      <c r="CH32" s="1079"/>
      <c r="CI32" s="1080"/>
      <c r="CJ32" s="1080"/>
      <c r="CK32" s="1080"/>
      <c r="CL32" s="1081"/>
      <c r="CM32" s="1079"/>
      <c r="CN32" s="1080"/>
      <c r="CO32" s="1080"/>
      <c r="CP32" s="1080"/>
      <c r="CQ32" s="1081"/>
      <c r="CR32" s="1079"/>
      <c r="CS32" s="1080"/>
      <c r="CT32" s="1080"/>
      <c r="CU32" s="1080"/>
      <c r="CV32" s="1081"/>
      <c r="CW32" s="1079"/>
      <c r="CX32" s="1080"/>
      <c r="CY32" s="1080"/>
      <c r="CZ32" s="1080"/>
      <c r="DA32" s="1081"/>
      <c r="DB32" s="1079"/>
      <c r="DC32" s="1080"/>
      <c r="DD32" s="1080"/>
      <c r="DE32" s="1080"/>
      <c r="DF32" s="1081"/>
      <c r="DG32" s="1079"/>
      <c r="DH32" s="1080"/>
      <c r="DI32" s="1080"/>
      <c r="DJ32" s="1080"/>
      <c r="DK32" s="1081"/>
      <c r="DL32" s="1079"/>
      <c r="DM32" s="1080"/>
      <c r="DN32" s="1080"/>
      <c r="DO32" s="1080"/>
      <c r="DP32" s="1081"/>
      <c r="DQ32" s="1079"/>
      <c r="DR32" s="1080"/>
      <c r="DS32" s="1080"/>
      <c r="DT32" s="1080"/>
      <c r="DU32" s="1081"/>
      <c r="DV32" s="1082"/>
      <c r="DW32" s="1083"/>
      <c r="DX32" s="1083"/>
      <c r="DY32" s="1083"/>
      <c r="DZ32" s="1084"/>
      <c r="EA32" s="246"/>
    </row>
    <row r="33" spans="1:131" s="247" customFormat="1" ht="26.25" customHeight="1" x14ac:dyDescent="0.2">
      <c r="A33" s="266">
        <v>6</v>
      </c>
      <c r="B33" s="1127"/>
      <c r="C33" s="1128"/>
      <c r="D33" s="1128"/>
      <c r="E33" s="1128"/>
      <c r="F33" s="1128"/>
      <c r="G33" s="1128"/>
      <c r="H33" s="1128"/>
      <c r="I33" s="1128"/>
      <c r="J33" s="1128"/>
      <c r="K33" s="1128"/>
      <c r="L33" s="1128"/>
      <c r="M33" s="1128"/>
      <c r="N33" s="1128"/>
      <c r="O33" s="1128"/>
      <c r="P33" s="1129"/>
      <c r="Q33" s="1133"/>
      <c r="R33" s="1134"/>
      <c r="S33" s="1134"/>
      <c r="T33" s="1134"/>
      <c r="U33" s="1134"/>
      <c r="V33" s="1134"/>
      <c r="W33" s="1134"/>
      <c r="X33" s="1134"/>
      <c r="Y33" s="1134"/>
      <c r="Z33" s="1134"/>
      <c r="AA33" s="1134"/>
      <c r="AB33" s="1134"/>
      <c r="AC33" s="1134"/>
      <c r="AD33" s="1134"/>
      <c r="AE33" s="1135"/>
      <c r="AF33" s="1109"/>
      <c r="AG33" s="1110"/>
      <c r="AH33" s="1110"/>
      <c r="AI33" s="1110"/>
      <c r="AJ33" s="1111"/>
      <c r="AK33" s="1070"/>
      <c r="AL33" s="1061"/>
      <c r="AM33" s="1061"/>
      <c r="AN33" s="1061"/>
      <c r="AO33" s="1061"/>
      <c r="AP33" s="1061"/>
      <c r="AQ33" s="1061"/>
      <c r="AR33" s="1061"/>
      <c r="AS33" s="1061"/>
      <c r="AT33" s="1061"/>
      <c r="AU33" s="1061"/>
      <c r="AV33" s="1061"/>
      <c r="AW33" s="1061"/>
      <c r="AX33" s="1061"/>
      <c r="AY33" s="1061"/>
      <c r="AZ33" s="1132"/>
      <c r="BA33" s="1132"/>
      <c r="BB33" s="1132"/>
      <c r="BC33" s="1132"/>
      <c r="BD33" s="1132"/>
      <c r="BE33" s="1122"/>
      <c r="BF33" s="1122"/>
      <c r="BG33" s="1122"/>
      <c r="BH33" s="1122"/>
      <c r="BI33" s="1123"/>
      <c r="BJ33" s="252"/>
      <c r="BK33" s="252"/>
      <c r="BL33" s="252"/>
      <c r="BM33" s="252"/>
      <c r="BN33" s="252"/>
      <c r="BO33" s="265"/>
      <c r="BP33" s="265"/>
      <c r="BQ33" s="262">
        <v>27</v>
      </c>
      <c r="BR33" s="263"/>
      <c r="BS33" s="1104"/>
      <c r="BT33" s="1105"/>
      <c r="BU33" s="1105"/>
      <c r="BV33" s="1105"/>
      <c r="BW33" s="1105"/>
      <c r="BX33" s="1105"/>
      <c r="BY33" s="1105"/>
      <c r="BZ33" s="1105"/>
      <c r="CA33" s="1105"/>
      <c r="CB33" s="1105"/>
      <c r="CC33" s="1105"/>
      <c r="CD33" s="1105"/>
      <c r="CE33" s="1105"/>
      <c r="CF33" s="1105"/>
      <c r="CG33" s="1106"/>
      <c r="CH33" s="1079"/>
      <c r="CI33" s="1080"/>
      <c r="CJ33" s="1080"/>
      <c r="CK33" s="1080"/>
      <c r="CL33" s="1081"/>
      <c r="CM33" s="1079"/>
      <c r="CN33" s="1080"/>
      <c r="CO33" s="1080"/>
      <c r="CP33" s="1080"/>
      <c r="CQ33" s="1081"/>
      <c r="CR33" s="1079"/>
      <c r="CS33" s="1080"/>
      <c r="CT33" s="1080"/>
      <c r="CU33" s="1080"/>
      <c r="CV33" s="1081"/>
      <c r="CW33" s="1079"/>
      <c r="CX33" s="1080"/>
      <c r="CY33" s="1080"/>
      <c r="CZ33" s="1080"/>
      <c r="DA33" s="1081"/>
      <c r="DB33" s="1079"/>
      <c r="DC33" s="1080"/>
      <c r="DD33" s="1080"/>
      <c r="DE33" s="1080"/>
      <c r="DF33" s="1081"/>
      <c r="DG33" s="1079"/>
      <c r="DH33" s="1080"/>
      <c r="DI33" s="1080"/>
      <c r="DJ33" s="1080"/>
      <c r="DK33" s="1081"/>
      <c r="DL33" s="1079"/>
      <c r="DM33" s="1080"/>
      <c r="DN33" s="1080"/>
      <c r="DO33" s="1080"/>
      <c r="DP33" s="1081"/>
      <c r="DQ33" s="1079"/>
      <c r="DR33" s="1080"/>
      <c r="DS33" s="1080"/>
      <c r="DT33" s="1080"/>
      <c r="DU33" s="1081"/>
      <c r="DV33" s="1082"/>
      <c r="DW33" s="1083"/>
      <c r="DX33" s="1083"/>
      <c r="DY33" s="1083"/>
      <c r="DZ33" s="1084"/>
      <c r="EA33" s="246"/>
    </row>
    <row r="34" spans="1:131" s="247" customFormat="1" ht="26.25" customHeight="1" x14ac:dyDescent="0.2">
      <c r="A34" s="266">
        <v>7</v>
      </c>
      <c r="B34" s="1127"/>
      <c r="C34" s="1128"/>
      <c r="D34" s="1128"/>
      <c r="E34" s="1128"/>
      <c r="F34" s="1128"/>
      <c r="G34" s="1128"/>
      <c r="H34" s="1128"/>
      <c r="I34" s="1128"/>
      <c r="J34" s="1128"/>
      <c r="K34" s="1128"/>
      <c r="L34" s="1128"/>
      <c r="M34" s="1128"/>
      <c r="N34" s="1128"/>
      <c r="O34" s="1128"/>
      <c r="P34" s="1129"/>
      <c r="Q34" s="1133"/>
      <c r="R34" s="1134"/>
      <c r="S34" s="1134"/>
      <c r="T34" s="1134"/>
      <c r="U34" s="1134"/>
      <c r="V34" s="1134"/>
      <c r="W34" s="1134"/>
      <c r="X34" s="1134"/>
      <c r="Y34" s="1134"/>
      <c r="Z34" s="1134"/>
      <c r="AA34" s="1134"/>
      <c r="AB34" s="1134"/>
      <c r="AC34" s="1134"/>
      <c r="AD34" s="1134"/>
      <c r="AE34" s="1135"/>
      <c r="AF34" s="1109"/>
      <c r="AG34" s="1110"/>
      <c r="AH34" s="1110"/>
      <c r="AI34" s="1110"/>
      <c r="AJ34" s="1111"/>
      <c r="AK34" s="1070"/>
      <c r="AL34" s="1061"/>
      <c r="AM34" s="1061"/>
      <c r="AN34" s="1061"/>
      <c r="AO34" s="1061"/>
      <c r="AP34" s="1061"/>
      <c r="AQ34" s="1061"/>
      <c r="AR34" s="1061"/>
      <c r="AS34" s="1061"/>
      <c r="AT34" s="1061"/>
      <c r="AU34" s="1061"/>
      <c r="AV34" s="1061"/>
      <c r="AW34" s="1061"/>
      <c r="AX34" s="1061"/>
      <c r="AY34" s="1061"/>
      <c r="AZ34" s="1132"/>
      <c r="BA34" s="1132"/>
      <c r="BB34" s="1132"/>
      <c r="BC34" s="1132"/>
      <c r="BD34" s="1132"/>
      <c r="BE34" s="1122"/>
      <c r="BF34" s="1122"/>
      <c r="BG34" s="1122"/>
      <c r="BH34" s="1122"/>
      <c r="BI34" s="1123"/>
      <c r="BJ34" s="252"/>
      <c r="BK34" s="252"/>
      <c r="BL34" s="252"/>
      <c r="BM34" s="252"/>
      <c r="BN34" s="252"/>
      <c r="BO34" s="265"/>
      <c r="BP34" s="265"/>
      <c r="BQ34" s="262">
        <v>28</v>
      </c>
      <c r="BR34" s="263"/>
      <c r="BS34" s="1104"/>
      <c r="BT34" s="1105"/>
      <c r="BU34" s="1105"/>
      <c r="BV34" s="1105"/>
      <c r="BW34" s="1105"/>
      <c r="BX34" s="1105"/>
      <c r="BY34" s="1105"/>
      <c r="BZ34" s="1105"/>
      <c r="CA34" s="1105"/>
      <c r="CB34" s="1105"/>
      <c r="CC34" s="1105"/>
      <c r="CD34" s="1105"/>
      <c r="CE34" s="1105"/>
      <c r="CF34" s="1105"/>
      <c r="CG34" s="1106"/>
      <c r="CH34" s="1079"/>
      <c r="CI34" s="1080"/>
      <c r="CJ34" s="1080"/>
      <c r="CK34" s="1080"/>
      <c r="CL34" s="1081"/>
      <c r="CM34" s="1079"/>
      <c r="CN34" s="1080"/>
      <c r="CO34" s="1080"/>
      <c r="CP34" s="1080"/>
      <c r="CQ34" s="1081"/>
      <c r="CR34" s="1079"/>
      <c r="CS34" s="1080"/>
      <c r="CT34" s="1080"/>
      <c r="CU34" s="1080"/>
      <c r="CV34" s="1081"/>
      <c r="CW34" s="1079"/>
      <c r="CX34" s="1080"/>
      <c r="CY34" s="1080"/>
      <c r="CZ34" s="1080"/>
      <c r="DA34" s="1081"/>
      <c r="DB34" s="1079"/>
      <c r="DC34" s="1080"/>
      <c r="DD34" s="1080"/>
      <c r="DE34" s="1080"/>
      <c r="DF34" s="1081"/>
      <c r="DG34" s="1079"/>
      <c r="DH34" s="1080"/>
      <c r="DI34" s="1080"/>
      <c r="DJ34" s="1080"/>
      <c r="DK34" s="1081"/>
      <c r="DL34" s="1079"/>
      <c r="DM34" s="1080"/>
      <c r="DN34" s="1080"/>
      <c r="DO34" s="1080"/>
      <c r="DP34" s="1081"/>
      <c r="DQ34" s="1079"/>
      <c r="DR34" s="1080"/>
      <c r="DS34" s="1080"/>
      <c r="DT34" s="1080"/>
      <c r="DU34" s="1081"/>
      <c r="DV34" s="1082"/>
      <c r="DW34" s="1083"/>
      <c r="DX34" s="1083"/>
      <c r="DY34" s="1083"/>
      <c r="DZ34" s="1084"/>
      <c r="EA34" s="246"/>
    </row>
    <row r="35" spans="1:131" s="247" customFormat="1" ht="26.25" customHeight="1" x14ac:dyDescent="0.2">
      <c r="A35" s="266">
        <v>8</v>
      </c>
      <c r="B35" s="1127"/>
      <c r="C35" s="1128"/>
      <c r="D35" s="1128"/>
      <c r="E35" s="1128"/>
      <c r="F35" s="1128"/>
      <c r="G35" s="1128"/>
      <c r="H35" s="1128"/>
      <c r="I35" s="1128"/>
      <c r="J35" s="1128"/>
      <c r="K35" s="1128"/>
      <c r="L35" s="1128"/>
      <c r="M35" s="1128"/>
      <c r="N35" s="1128"/>
      <c r="O35" s="1128"/>
      <c r="P35" s="1129"/>
      <c r="Q35" s="1133"/>
      <c r="R35" s="1134"/>
      <c r="S35" s="1134"/>
      <c r="T35" s="1134"/>
      <c r="U35" s="1134"/>
      <c r="V35" s="1134"/>
      <c r="W35" s="1134"/>
      <c r="X35" s="1134"/>
      <c r="Y35" s="1134"/>
      <c r="Z35" s="1134"/>
      <c r="AA35" s="1134"/>
      <c r="AB35" s="1134"/>
      <c r="AC35" s="1134"/>
      <c r="AD35" s="1134"/>
      <c r="AE35" s="1135"/>
      <c r="AF35" s="1109"/>
      <c r="AG35" s="1110"/>
      <c r="AH35" s="1110"/>
      <c r="AI35" s="1110"/>
      <c r="AJ35" s="1111"/>
      <c r="AK35" s="1070"/>
      <c r="AL35" s="1061"/>
      <c r="AM35" s="1061"/>
      <c r="AN35" s="1061"/>
      <c r="AO35" s="1061"/>
      <c r="AP35" s="1061"/>
      <c r="AQ35" s="1061"/>
      <c r="AR35" s="1061"/>
      <c r="AS35" s="1061"/>
      <c r="AT35" s="1061"/>
      <c r="AU35" s="1061"/>
      <c r="AV35" s="1061"/>
      <c r="AW35" s="1061"/>
      <c r="AX35" s="1061"/>
      <c r="AY35" s="1061"/>
      <c r="AZ35" s="1132"/>
      <c r="BA35" s="1132"/>
      <c r="BB35" s="1132"/>
      <c r="BC35" s="1132"/>
      <c r="BD35" s="1132"/>
      <c r="BE35" s="1122"/>
      <c r="BF35" s="1122"/>
      <c r="BG35" s="1122"/>
      <c r="BH35" s="1122"/>
      <c r="BI35" s="1123"/>
      <c r="BJ35" s="252"/>
      <c r="BK35" s="252"/>
      <c r="BL35" s="252"/>
      <c r="BM35" s="252"/>
      <c r="BN35" s="252"/>
      <c r="BO35" s="265"/>
      <c r="BP35" s="265"/>
      <c r="BQ35" s="262">
        <v>29</v>
      </c>
      <c r="BR35" s="263"/>
      <c r="BS35" s="1104"/>
      <c r="BT35" s="1105"/>
      <c r="BU35" s="1105"/>
      <c r="BV35" s="1105"/>
      <c r="BW35" s="1105"/>
      <c r="BX35" s="1105"/>
      <c r="BY35" s="1105"/>
      <c r="BZ35" s="1105"/>
      <c r="CA35" s="1105"/>
      <c r="CB35" s="1105"/>
      <c r="CC35" s="1105"/>
      <c r="CD35" s="1105"/>
      <c r="CE35" s="1105"/>
      <c r="CF35" s="1105"/>
      <c r="CG35" s="1106"/>
      <c r="CH35" s="1079"/>
      <c r="CI35" s="1080"/>
      <c r="CJ35" s="1080"/>
      <c r="CK35" s="1080"/>
      <c r="CL35" s="1081"/>
      <c r="CM35" s="1079"/>
      <c r="CN35" s="1080"/>
      <c r="CO35" s="1080"/>
      <c r="CP35" s="1080"/>
      <c r="CQ35" s="1081"/>
      <c r="CR35" s="1079"/>
      <c r="CS35" s="1080"/>
      <c r="CT35" s="1080"/>
      <c r="CU35" s="1080"/>
      <c r="CV35" s="1081"/>
      <c r="CW35" s="1079"/>
      <c r="CX35" s="1080"/>
      <c r="CY35" s="1080"/>
      <c r="CZ35" s="1080"/>
      <c r="DA35" s="1081"/>
      <c r="DB35" s="1079"/>
      <c r="DC35" s="1080"/>
      <c r="DD35" s="1080"/>
      <c r="DE35" s="1080"/>
      <c r="DF35" s="1081"/>
      <c r="DG35" s="1079"/>
      <c r="DH35" s="1080"/>
      <c r="DI35" s="1080"/>
      <c r="DJ35" s="1080"/>
      <c r="DK35" s="1081"/>
      <c r="DL35" s="1079"/>
      <c r="DM35" s="1080"/>
      <c r="DN35" s="1080"/>
      <c r="DO35" s="1080"/>
      <c r="DP35" s="1081"/>
      <c r="DQ35" s="1079"/>
      <c r="DR35" s="1080"/>
      <c r="DS35" s="1080"/>
      <c r="DT35" s="1080"/>
      <c r="DU35" s="1081"/>
      <c r="DV35" s="1082"/>
      <c r="DW35" s="1083"/>
      <c r="DX35" s="1083"/>
      <c r="DY35" s="1083"/>
      <c r="DZ35" s="1084"/>
      <c r="EA35" s="246"/>
    </row>
    <row r="36" spans="1:131" s="247" customFormat="1" ht="26.25" customHeight="1" x14ac:dyDescent="0.2">
      <c r="A36" s="266">
        <v>9</v>
      </c>
      <c r="B36" s="1127"/>
      <c r="C36" s="1128"/>
      <c r="D36" s="1128"/>
      <c r="E36" s="1128"/>
      <c r="F36" s="1128"/>
      <c r="G36" s="1128"/>
      <c r="H36" s="1128"/>
      <c r="I36" s="1128"/>
      <c r="J36" s="1128"/>
      <c r="K36" s="1128"/>
      <c r="L36" s="1128"/>
      <c r="M36" s="1128"/>
      <c r="N36" s="1128"/>
      <c r="O36" s="1128"/>
      <c r="P36" s="1129"/>
      <c r="Q36" s="1133"/>
      <c r="R36" s="1134"/>
      <c r="S36" s="1134"/>
      <c r="T36" s="1134"/>
      <c r="U36" s="1134"/>
      <c r="V36" s="1134"/>
      <c r="W36" s="1134"/>
      <c r="X36" s="1134"/>
      <c r="Y36" s="1134"/>
      <c r="Z36" s="1134"/>
      <c r="AA36" s="1134"/>
      <c r="AB36" s="1134"/>
      <c r="AC36" s="1134"/>
      <c r="AD36" s="1134"/>
      <c r="AE36" s="1135"/>
      <c r="AF36" s="1109"/>
      <c r="AG36" s="1110"/>
      <c r="AH36" s="1110"/>
      <c r="AI36" s="1110"/>
      <c r="AJ36" s="1111"/>
      <c r="AK36" s="1070"/>
      <c r="AL36" s="1061"/>
      <c r="AM36" s="1061"/>
      <c r="AN36" s="1061"/>
      <c r="AO36" s="1061"/>
      <c r="AP36" s="1061"/>
      <c r="AQ36" s="1061"/>
      <c r="AR36" s="1061"/>
      <c r="AS36" s="1061"/>
      <c r="AT36" s="1061"/>
      <c r="AU36" s="1061"/>
      <c r="AV36" s="1061"/>
      <c r="AW36" s="1061"/>
      <c r="AX36" s="1061"/>
      <c r="AY36" s="1061"/>
      <c r="AZ36" s="1132"/>
      <c r="BA36" s="1132"/>
      <c r="BB36" s="1132"/>
      <c r="BC36" s="1132"/>
      <c r="BD36" s="1132"/>
      <c r="BE36" s="1122"/>
      <c r="BF36" s="1122"/>
      <c r="BG36" s="1122"/>
      <c r="BH36" s="1122"/>
      <c r="BI36" s="1123"/>
      <c r="BJ36" s="252"/>
      <c r="BK36" s="252"/>
      <c r="BL36" s="252"/>
      <c r="BM36" s="252"/>
      <c r="BN36" s="252"/>
      <c r="BO36" s="265"/>
      <c r="BP36" s="265"/>
      <c r="BQ36" s="262">
        <v>30</v>
      </c>
      <c r="BR36" s="263"/>
      <c r="BS36" s="1104"/>
      <c r="BT36" s="1105"/>
      <c r="BU36" s="1105"/>
      <c r="BV36" s="1105"/>
      <c r="BW36" s="1105"/>
      <c r="BX36" s="1105"/>
      <c r="BY36" s="1105"/>
      <c r="BZ36" s="1105"/>
      <c r="CA36" s="1105"/>
      <c r="CB36" s="1105"/>
      <c r="CC36" s="1105"/>
      <c r="CD36" s="1105"/>
      <c r="CE36" s="1105"/>
      <c r="CF36" s="1105"/>
      <c r="CG36" s="1106"/>
      <c r="CH36" s="1079"/>
      <c r="CI36" s="1080"/>
      <c r="CJ36" s="1080"/>
      <c r="CK36" s="1080"/>
      <c r="CL36" s="1081"/>
      <c r="CM36" s="1079"/>
      <c r="CN36" s="1080"/>
      <c r="CO36" s="1080"/>
      <c r="CP36" s="1080"/>
      <c r="CQ36" s="1081"/>
      <c r="CR36" s="1079"/>
      <c r="CS36" s="1080"/>
      <c r="CT36" s="1080"/>
      <c r="CU36" s="1080"/>
      <c r="CV36" s="1081"/>
      <c r="CW36" s="1079"/>
      <c r="CX36" s="1080"/>
      <c r="CY36" s="1080"/>
      <c r="CZ36" s="1080"/>
      <c r="DA36" s="1081"/>
      <c r="DB36" s="1079"/>
      <c r="DC36" s="1080"/>
      <c r="DD36" s="1080"/>
      <c r="DE36" s="1080"/>
      <c r="DF36" s="1081"/>
      <c r="DG36" s="1079"/>
      <c r="DH36" s="1080"/>
      <c r="DI36" s="1080"/>
      <c r="DJ36" s="1080"/>
      <c r="DK36" s="1081"/>
      <c r="DL36" s="1079"/>
      <c r="DM36" s="1080"/>
      <c r="DN36" s="1080"/>
      <c r="DO36" s="1080"/>
      <c r="DP36" s="1081"/>
      <c r="DQ36" s="1079"/>
      <c r="DR36" s="1080"/>
      <c r="DS36" s="1080"/>
      <c r="DT36" s="1080"/>
      <c r="DU36" s="1081"/>
      <c r="DV36" s="1082"/>
      <c r="DW36" s="1083"/>
      <c r="DX36" s="1083"/>
      <c r="DY36" s="1083"/>
      <c r="DZ36" s="1084"/>
      <c r="EA36" s="246"/>
    </row>
    <row r="37" spans="1:131" s="247" customFormat="1" ht="26.25" customHeight="1" x14ac:dyDescent="0.2">
      <c r="A37" s="266">
        <v>10</v>
      </c>
      <c r="B37" s="1127"/>
      <c r="C37" s="1128"/>
      <c r="D37" s="1128"/>
      <c r="E37" s="1128"/>
      <c r="F37" s="1128"/>
      <c r="G37" s="1128"/>
      <c r="H37" s="1128"/>
      <c r="I37" s="1128"/>
      <c r="J37" s="1128"/>
      <c r="K37" s="1128"/>
      <c r="L37" s="1128"/>
      <c r="M37" s="1128"/>
      <c r="N37" s="1128"/>
      <c r="O37" s="1128"/>
      <c r="P37" s="1129"/>
      <c r="Q37" s="1133"/>
      <c r="R37" s="1134"/>
      <c r="S37" s="1134"/>
      <c r="T37" s="1134"/>
      <c r="U37" s="1134"/>
      <c r="V37" s="1134"/>
      <c r="W37" s="1134"/>
      <c r="X37" s="1134"/>
      <c r="Y37" s="1134"/>
      <c r="Z37" s="1134"/>
      <c r="AA37" s="1134"/>
      <c r="AB37" s="1134"/>
      <c r="AC37" s="1134"/>
      <c r="AD37" s="1134"/>
      <c r="AE37" s="1135"/>
      <c r="AF37" s="1109"/>
      <c r="AG37" s="1110"/>
      <c r="AH37" s="1110"/>
      <c r="AI37" s="1110"/>
      <c r="AJ37" s="1111"/>
      <c r="AK37" s="1070"/>
      <c r="AL37" s="1061"/>
      <c r="AM37" s="1061"/>
      <c r="AN37" s="1061"/>
      <c r="AO37" s="1061"/>
      <c r="AP37" s="1061"/>
      <c r="AQ37" s="1061"/>
      <c r="AR37" s="1061"/>
      <c r="AS37" s="1061"/>
      <c r="AT37" s="1061"/>
      <c r="AU37" s="1061"/>
      <c r="AV37" s="1061"/>
      <c r="AW37" s="1061"/>
      <c r="AX37" s="1061"/>
      <c r="AY37" s="1061"/>
      <c r="AZ37" s="1132"/>
      <c r="BA37" s="1132"/>
      <c r="BB37" s="1132"/>
      <c r="BC37" s="1132"/>
      <c r="BD37" s="1132"/>
      <c r="BE37" s="1122"/>
      <c r="BF37" s="1122"/>
      <c r="BG37" s="1122"/>
      <c r="BH37" s="1122"/>
      <c r="BI37" s="1123"/>
      <c r="BJ37" s="252"/>
      <c r="BK37" s="252"/>
      <c r="BL37" s="252"/>
      <c r="BM37" s="252"/>
      <c r="BN37" s="252"/>
      <c r="BO37" s="265"/>
      <c r="BP37" s="265"/>
      <c r="BQ37" s="262">
        <v>31</v>
      </c>
      <c r="BR37" s="263"/>
      <c r="BS37" s="1104"/>
      <c r="BT37" s="1105"/>
      <c r="BU37" s="1105"/>
      <c r="BV37" s="1105"/>
      <c r="BW37" s="1105"/>
      <c r="BX37" s="1105"/>
      <c r="BY37" s="1105"/>
      <c r="BZ37" s="1105"/>
      <c r="CA37" s="1105"/>
      <c r="CB37" s="1105"/>
      <c r="CC37" s="1105"/>
      <c r="CD37" s="1105"/>
      <c r="CE37" s="1105"/>
      <c r="CF37" s="1105"/>
      <c r="CG37" s="1106"/>
      <c r="CH37" s="1079"/>
      <c r="CI37" s="1080"/>
      <c r="CJ37" s="1080"/>
      <c r="CK37" s="1080"/>
      <c r="CL37" s="1081"/>
      <c r="CM37" s="1079"/>
      <c r="CN37" s="1080"/>
      <c r="CO37" s="1080"/>
      <c r="CP37" s="1080"/>
      <c r="CQ37" s="1081"/>
      <c r="CR37" s="1079"/>
      <c r="CS37" s="1080"/>
      <c r="CT37" s="1080"/>
      <c r="CU37" s="1080"/>
      <c r="CV37" s="1081"/>
      <c r="CW37" s="1079"/>
      <c r="CX37" s="1080"/>
      <c r="CY37" s="1080"/>
      <c r="CZ37" s="1080"/>
      <c r="DA37" s="1081"/>
      <c r="DB37" s="1079"/>
      <c r="DC37" s="1080"/>
      <c r="DD37" s="1080"/>
      <c r="DE37" s="1080"/>
      <c r="DF37" s="1081"/>
      <c r="DG37" s="1079"/>
      <c r="DH37" s="1080"/>
      <c r="DI37" s="1080"/>
      <c r="DJ37" s="1080"/>
      <c r="DK37" s="1081"/>
      <c r="DL37" s="1079"/>
      <c r="DM37" s="1080"/>
      <c r="DN37" s="1080"/>
      <c r="DO37" s="1080"/>
      <c r="DP37" s="1081"/>
      <c r="DQ37" s="1079"/>
      <c r="DR37" s="1080"/>
      <c r="DS37" s="1080"/>
      <c r="DT37" s="1080"/>
      <c r="DU37" s="1081"/>
      <c r="DV37" s="1082"/>
      <c r="DW37" s="1083"/>
      <c r="DX37" s="1083"/>
      <c r="DY37" s="1083"/>
      <c r="DZ37" s="1084"/>
      <c r="EA37" s="246"/>
    </row>
    <row r="38" spans="1:131" s="247" customFormat="1" ht="26.25" customHeight="1" x14ac:dyDescent="0.2">
      <c r="A38" s="266">
        <v>11</v>
      </c>
      <c r="B38" s="1127"/>
      <c r="C38" s="1128"/>
      <c r="D38" s="1128"/>
      <c r="E38" s="1128"/>
      <c r="F38" s="1128"/>
      <c r="G38" s="1128"/>
      <c r="H38" s="1128"/>
      <c r="I38" s="1128"/>
      <c r="J38" s="1128"/>
      <c r="K38" s="1128"/>
      <c r="L38" s="1128"/>
      <c r="M38" s="1128"/>
      <c r="N38" s="1128"/>
      <c r="O38" s="1128"/>
      <c r="P38" s="1129"/>
      <c r="Q38" s="1133"/>
      <c r="R38" s="1134"/>
      <c r="S38" s="1134"/>
      <c r="T38" s="1134"/>
      <c r="U38" s="1134"/>
      <c r="V38" s="1134"/>
      <c r="W38" s="1134"/>
      <c r="X38" s="1134"/>
      <c r="Y38" s="1134"/>
      <c r="Z38" s="1134"/>
      <c r="AA38" s="1134"/>
      <c r="AB38" s="1134"/>
      <c r="AC38" s="1134"/>
      <c r="AD38" s="1134"/>
      <c r="AE38" s="1135"/>
      <c r="AF38" s="1109"/>
      <c r="AG38" s="1110"/>
      <c r="AH38" s="1110"/>
      <c r="AI38" s="1110"/>
      <c r="AJ38" s="1111"/>
      <c r="AK38" s="1070"/>
      <c r="AL38" s="1061"/>
      <c r="AM38" s="1061"/>
      <c r="AN38" s="1061"/>
      <c r="AO38" s="1061"/>
      <c r="AP38" s="1061"/>
      <c r="AQ38" s="1061"/>
      <c r="AR38" s="1061"/>
      <c r="AS38" s="1061"/>
      <c r="AT38" s="1061"/>
      <c r="AU38" s="1061"/>
      <c r="AV38" s="1061"/>
      <c r="AW38" s="1061"/>
      <c r="AX38" s="1061"/>
      <c r="AY38" s="1061"/>
      <c r="AZ38" s="1132"/>
      <c r="BA38" s="1132"/>
      <c r="BB38" s="1132"/>
      <c r="BC38" s="1132"/>
      <c r="BD38" s="1132"/>
      <c r="BE38" s="1122"/>
      <c r="BF38" s="1122"/>
      <c r="BG38" s="1122"/>
      <c r="BH38" s="1122"/>
      <c r="BI38" s="1123"/>
      <c r="BJ38" s="252"/>
      <c r="BK38" s="252"/>
      <c r="BL38" s="252"/>
      <c r="BM38" s="252"/>
      <c r="BN38" s="252"/>
      <c r="BO38" s="265"/>
      <c r="BP38" s="265"/>
      <c r="BQ38" s="262">
        <v>32</v>
      </c>
      <c r="BR38" s="263"/>
      <c r="BS38" s="1104"/>
      <c r="BT38" s="1105"/>
      <c r="BU38" s="1105"/>
      <c r="BV38" s="1105"/>
      <c r="BW38" s="1105"/>
      <c r="BX38" s="1105"/>
      <c r="BY38" s="1105"/>
      <c r="BZ38" s="1105"/>
      <c r="CA38" s="1105"/>
      <c r="CB38" s="1105"/>
      <c r="CC38" s="1105"/>
      <c r="CD38" s="1105"/>
      <c r="CE38" s="1105"/>
      <c r="CF38" s="1105"/>
      <c r="CG38" s="1106"/>
      <c r="CH38" s="1079"/>
      <c r="CI38" s="1080"/>
      <c r="CJ38" s="1080"/>
      <c r="CK38" s="1080"/>
      <c r="CL38" s="1081"/>
      <c r="CM38" s="1079"/>
      <c r="CN38" s="1080"/>
      <c r="CO38" s="1080"/>
      <c r="CP38" s="1080"/>
      <c r="CQ38" s="1081"/>
      <c r="CR38" s="1079"/>
      <c r="CS38" s="1080"/>
      <c r="CT38" s="1080"/>
      <c r="CU38" s="1080"/>
      <c r="CV38" s="1081"/>
      <c r="CW38" s="1079"/>
      <c r="CX38" s="1080"/>
      <c r="CY38" s="1080"/>
      <c r="CZ38" s="1080"/>
      <c r="DA38" s="1081"/>
      <c r="DB38" s="1079"/>
      <c r="DC38" s="1080"/>
      <c r="DD38" s="1080"/>
      <c r="DE38" s="1080"/>
      <c r="DF38" s="1081"/>
      <c r="DG38" s="1079"/>
      <c r="DH38" s="1080"/>
      <c r="DI38" s="1080"/>
      <c r="DJ38" s="1080"/>
      <c r="DK38" s="1081"/>
      <c r="DL38" s="1079"/>
      <c r="DM38" s="1080"/>
      <c r="DN38" s="1080"/>
      <c r="DO38" s="1080"/>
      <c r="DP38" s="1081"/>
      <c r="DQ38" s="1079"/>
      <c r="DR38" s="1080"/>
      <c r="DS38" s="1080"/>
      <c r="DT38" s="1080"/>
      <c r="DU38" s="1081"/>
      <c r="DV38" s="1082"/>
      <c r="DW38" s="1083"/>
      <c r="DX38" s="1083"/>
      <c r="DY38" s="1083"/>
      <c r="DZ38" s="1084"/>
      <c r="EA38" s="246"/>
    </row>
    <row r="39" spans="1:131" s="247" customFormat="1" ht="26.25" customHeight="1" x14ac:dyDescent="0.2">
      <c r="A39" s="266">
        <v>12</v>
      </c>
      <c r="B39" s="1127"/>
      <c r="C39" s="1128"/>
      <c r="D39" s="1128"/>
      <c r="E39" s="1128"/>
      <c r="F39" s="1128"/>
      <c r="G39" s="1128"/>
      <c r="H39" s="1128"/>
      <c r="I39" s="1128"/>
      <c r="J39" s="1128"/>
      <c r="K39" s="1128"/>
      <c r="L39" s="1128"/>
      <c r="M39" s="1128"/>
      <c r="N39" s="1128"/>
      <c r="O39" s="1128"/>
      <c r="P39" s="1129"/>
      <c r="Q39" s="1133"/>
      <c r="R39" s="1134"/>
      <c r="S39" s="1134"/>
      <c r="T39" s="1134"/>
      <c r="U39" s="1134"/>
      <c r="V39" s="1134"/>
      <c r="W39" s="1134"/>
      <c r="X39" s="1134"/>
      <c r="Y39" s="1134"/>
      <c r="Z39" s="1134"/>
      <c r="AA39" s="1134"/>
      <c r="AB39" s="1134"/>
      <c r="AC39" s="1134"/>
      <c r="AD39" s="1134"/>
      <c r="AE39" s="1135"/>
      <c r="AF39" s="1109"/>
      <c r="AG39" s="1110"/>
      <c r="AH39" s="1110"/>
      <c r="AI39" s="1110"/>
      <c r="AJ39" s="1111"/>
      <c r="AK39" s="1070"/>
      <c r="AL39" s="1061"/>
      <c r="AM39" s="1061"/>
      <c r="AN39" s="1061"/>
      <c r="AO39" s="1061"/>
      <c r="AP39" s="1061"/>
      <c r="AQ39" s="1061"/>
      <c r="AR39" s="1061"/>
      <c r="AS39" s="1061"/>
      <c r="AT39" s="1061"/>
      <c r="AU39" s="1061"/>
      <c r="AV39" s="1061"/>
      <c r="AW39" s="1061"/>
      <c r="AX39" s="1061"/>
      <c r="AY39" s="1061"/>
      <c r="AZ39" s="1132"/>
      <c r="BA39" s="1132"/>
      <c r="BB39" s="1132"/>
      <c r="BC39" s="1132"/>
      <c r="BD39" s="1132"/>
      <c r="BE39" s="1122"/>
      <c r="BF39" s="1122"/>
      <c r="BG39" s="1122"/>
      <c r="BH39" s="1122"/>
      <c r="BI39" s="1123"/>
      <c r="BJ39" s="252"/>
      <c r="BK39" s="252"/>
      <c r="BL39" s="252"/>
      <c r="BM39" s="252"/>
      <c r="BN39" s="252"/>
      <c r="BO39" s="265"/>
      <c r="BP39" s="265"/>
      <c r="BQ39" s="262">
        <v>33</v>
      </c>
      <c r="BR39" s="263"/>
      <c r="BS39" s="1104"/>
      <c r="BT39" s="1105"/>
      <c r="BU39" s="1105"/>
      <c r="BV39" s="1105"/>
      <c r="BW39" s="1105"/>
      <c r="BX39" s="1105"/>
      <c r="BY39" s="1105"/>
      <c r="BZ39" s="1105"/>
      <c r="CA39" s="1105"/>
      <c r="CB39" s="1105"/>
      <c r="CC39" s="1105"/>
      <c r="CD39" s="1105"/>
      <c r="CE39" s="1105"/>
      <c r="CF39" s="1105"/>
      <c r="CG39" s="1106"/>
      <c r="CH39" s="1079"/>
      <c r="CI39" s="1080"/>
      <c r="CJ39" s="1080"/>
      <c r="CK39" s="1080"/>
      <c r="CL39" s="1081"/>
      <c r="CM39" s="1079"/>
      <c r="CN39" s="1080"/>
      <c r="CO39" s="1080"/>
      <c r="CP39" s="1080"/>
      <c r="CQ39" s="1081"/>
      <c r="CR39" s="1079"/>
      <c r="CS39" s="1080"/>
      <c r="CT39" s="1080"/>
      <c r="CU39" s="1080"/>
      <c r="CV39" s="1081"/>
      <c r="CW39" s="1079"/>
      <c r="CX39" s="1080"/>
      <c r="CY39" s="1080"/>
      <c r="CZ39" s="1080"/>
      <c r="DA39" s="1081"/>
      <c r="DB39" s="1079"/>
      <c r="DC39" s="1080"/>
      <c r="DD39" s="1080"/>
      <c r="DE39" s="1080"/>
      <c r="DF39" s="1081"/>
      <c r="DG39" s="1079"/>
      <c r="DH39" s="1080"/>
      <c r="DI39" s="1080"/>
      <c r="DJ39" s="1080"/>
      <c r="DK39" s="1081"/>
      <c r="DL39" s="1079"/>
      <c r="DM39" s="1080"/>
      <c r="DN39" s="1080"/>
      <c r="DO39" s="1080"/>
      <c r="DP39" s="1081"/>
      <c r="DQ39" s="1079"/>
      <c r="DR39" s="1080"/>
      <c r="DS39" s="1080"/>
      <c r="DT39" s="1080"/>
      <c r="DU39" s="1081"/>
      <c r="DV39" s="1082"/>
      <c r="DW39" s="1083"/>
      <c r="DX39" s="1083"/>
      <c r="DY39" s="1083"/>
      <c r="DZ39" s="1084"/>
      <c r="EA39" s="246"/>
    </row>
    <row r="40" spans="1:131" s="247" customFormat="1" ht="26.25" customHeight="1" x14ac:dyDescent="0.2">
      <c r="A40" s="261">
        <v>13</v>
      </c>
      <c r="B40" s="1127"/>
      <c r="C40" s="1128"/>
      <c r="D40" s="1128"/>
      <c r="E40" s="1128"/>
      <c r="F40" s="1128"/>
      <c r="G40" s="1128"/>
      <c r="H40" s="1128"/>
      <c r="I40" s="1128"/>
      <c r="J40" s="1128"/>
      <c r="K40" s="1128"/>
      <c r="L40" s="1128"/>
      <c r="M40" s="1128"/>
      <c r="N40" s="1128"/>
      <c r="O40" s="1128"/>
      <c r="P40" s="1129"/>
      <c r="Q40" s="1133"/>
      <c r="R40" s="1134"/>
      <c r="S40" s="1134"/>
      <c r="T40" s="1134"/>
      <c r="U40" s="1134"/>
      <c r="V40" s="1134"/>
      <c r="W40" s="1134"/>
      <c r="X40" s="1134"/>
      <c r="Y40" s="1134"/>
      <c r="Z40" s="1134"/>
      <c r="AA40" s="1134"/>
      <c r="AB40" s="1134"/>
      <c r="AC40" s="1134"/>
      <c r="AD40" s="1134"/>
      <c r="AE40" s="1135"/>
      <c r="AF40" s="1109"/>
      <c r="AG40" s="1110"/>
      <c r="AH40" s="1110"/>
      <c r="AI40" s="1110"/>
      <c r="AJ40" s="1111"/>
      <c r="AK40" s="1070"/>
      <c r="AL40" s="1061"/>
      <c r="AM40" s="1061"/>
      <c r="AN40" s="1061"/>
      <c r="AO40" s="1061"/>
      <c r="AP40" s="1061"/>
      <c r="AQ40" s="1061"/>
      <c r="AR40" s="1061"/>
      <c r="AS40" s="1061"/>
      <c r="AT40" s="1061"/>
      <c r="AU40" s="1061"/>
      <c r="AV40" s="1061"/>
      <c r="AW40" s="1061"/>
      <c r="AX40" s="1061"/>
      <c r="AY40" s="1061"/>
      <c r="AZ40" s="1132"/>
      <c r="BA40" s="1132"/>
      <c r="BB40" s="1132"/>
      <c r="BC40" s="1132"/>
      <c r="BD40" s="1132"/>
      <c r="BE40" s="1122"/>
      <c r="BF40" s="1122"/>
      <c r="BG40" s="1122"/>
      <c r="BH40" s="1122"/>
      <c r="BI40" s="1123"/>
      <c r="BJ40" s="252"/>
      <c r="BK40" s="252"/>
      <c r="BL40" s="252"/>
      <c r="BM40" s="252"/>
      <c r="BN40" s="252"/>
      <c r="BO40" s="265"/>
      <c r="BP40" s="265"/>
      <c r="BQ40" s="262">
        <v>34</v>
      </c>
      <c r="BR40" s="263"/>
      <c r="BS40" s="1104"/>
      <c r="BT40" s="1105"/>
      <c r="BU40" s="1105"/>
      <c r="BV40" s="1105"/>
      <c r="BW40" s="1105"/>
      <c r="BX40" s="1105"/>
      <c r="BY40" s="1105"/>
      <c r="BZ40" s="1105"/>
      <c r="CA40" s="1105"/>
      <c r="CB40" s="1105"/>
      <c r="CC40" s="1105"/>
      <c r="CD40" s="1105"/>
      <c r="CE40" s="1105"/>
      <c r="CF40" s="1105"/>
      <c r="CG40" s="1106"/>
      <c r="CH40" s="1079"/>
      <c r="CI40" s="1080"/>
      <c r="CJ40" s="1080"/>
      <c r="CK40" s="1080"/>
      <c r="CL40" s="1081"/>
      <c r="CM40" s="1079"/>
      <c r="CN40" s="1080"/>
      <c r="CO40" s="1080"/>
      <c r="CP40" s="1080"/>
      <c r="CQ40" s="1081"/>
      <c r="CR40" s="1079"/>
      <c r="CS40" s="1080"/>
      <c r="CT40" s="1080"/>
      <c r="CU40" s="1080"/>
      <c r="CV40" s="1081"/>
      <c r="CW40" s="1079"/>
      <c r="CX40" s="1080"/>
      <c r="CY40" s="1080"/>
      <c r="CZ40" s="1080"/>
      <c r="DA40" s="1081"/>
      <c r="DB40" s="1079"/>
      <c r="DC40" s="1080"/>
      <c r="DD40" s="1080"/>
      <c r="DE40" s="1080"/>
      <c r="DF40" s="1081"/>
      <c r="DG40" s="1079"/>
      <c r="DH40" s="1080"/>
      <c r="DI40" s="1080"/>
      <c r="DJ40" s="1080"/>
      <c r="DK40" s="1081"/>
      <c r="DL40" s="1079"/>
      <c r="DM40" s="1080"/>
      <c r="DN40" s="1080"/>
      <c r="DO40" s="1080"/>
      <c r="DP40" s="1081"/>
      <c r="DQ40" s="1079"/>
      <c r="DR40" s="1080"/>
      <c r="DS40" s="1080"/>
      <c r="DT40" s="1080"/>
      <c r="DU40" s="1081"/>
      <c r="DV40" s="1082"/>
      <c r="DW40" s="1083"/>
      <c r="DX40" s="1083"/>
      <c r="DY40" s="1083"/>
      <c r="DZ40" s="1084"/>
      <c r="EA40" s="246"/>
    </row>
    <row r="41" spans="1:131" s="247" customFormat="1" ht="26.25" customHeight="1" x14ac:dyDescent="0.2">
      <c r="A41" s="261">
        <v>14</v>
      </c>
      <c r="B41" s="1127"/>
      <c r="C41" s="1128"/>
      <c r="D41" s="1128"/>
      <c r="E41" s="1128"/>
      <c r="F41" s="1128"/>
      <c r="G41" s="1128"/>
      <c r="H41" s="1128"/>
      <c r="I41" s="1128"/>
      <c r="J41" s="1128"/>
      <c r="K41" s="1128"/>
      <c r="L41" s="1128"/>
      <c r="M41" s="1128"/>
      <c r="N41" s="1128"/>
      <c r="O41" s="1128"/>
      <c r="P41" s="1129"/>
      <c r="Q41" s="1133"/>
      <c r="R41" s="1134"/>
      <c r="S41" s="1134"/>
      <c r="T41" s="1134"/>
      <c r="U41" s="1134"/>
      <c r="V41" s="1134"/>
      <c r="W41" s="1134"/>
      <c r="X41" s="1134"/>
      <c r="Y41" s="1134"/>
      <c r="Z41" s="1134"/>
      <c r="AA41" s="1134"/>
      <c r="AB41" s="1134"/>
      <c r="AC41" s="1134"/>
      <c r="AD41" s="1134"/>
      <c r="AE41" s="1135"/>
      <c r="AF41" s="1109"/>
      <c r="AG41" s="1110"/>
      <c r="AH41" s="1110"/>
      <c r="AI41" s="1110"/>
      <c r="AJ41" s="1111"/>
      <c r="AK41" s="1070"/>
      <c r="AL41" s="1061"/>
      <c r="AM41" s="1061"/>
      <c r="AN41" s="1061"/>
      <c r="AO41" s="1061"/>
      <c r="AP41" s="1061"/>
      <c r="AQ41" s="1061"/>
      <c r="AR41" s="1061"/>
      <c r="AS41" s="1061"/>
      <c r="AT41" s="1061"/>
      <c r="AU41" s="1061"/>
      <c r="AV41" s="1061"/>
      <c r="AW41" s="1061"/>
      <c r="AX41" s="1061"/>
      <c r="AY41" s="1061"/>
      <c r="AZ41" s="1132"/>
      <c r="BA41" s="1132"/>
      <c r="BB41" s="1132"/>
      <c r="BC41" s="1132"/>
      <c r="BD41" s="1132"/>
      <c r="BE41" s="1122"/>
      <c r="BF41" s="1122"/>
      <c r="BG41" s="1122"/>
      <c r="BH41" s="1122"/>
      <c r="BI41" s="1123"/>
      <c r="BJ41" s="252"/>
      <c r="BK41" s="252"/>
      <c r="BL41" s="252"/>
      <c r="BM41" s="252"/>
      <c r="BN41" s="252"/>
      <c r="BO41" s="265"/>
      <c r="BP41" s="265"/>
      <c r="BQ41" s="262">
        <v>35</v>
      </c>
      <c r="BR41" s="263"/>
      <c r="BS41" s="1104"/>
      <c r="BT41" s="1105"/>
      <c r="BU41" s="1105"/>
      <c r="BV41" s="1105"/>
      <c r="BW41" s="1105"/>
      <c r="BX41" s="1105"/>
      <c r="BY41" s="1105"/>
      <c r="BZ41" s="1105"/>
      <c r="CA41" s="1105"/>
      <c r="CB41" s="1105"/>
      <c r="CC41" s="1105"/>
      <c r="CD41" s="1105"/>
      <c r="CE41" s="1105"/>
      <c r="CF41" s="1105"/>
      <c r="CG41" s="1106"/>
      <c r="CH41" s="1079"/>
      <c r="CI41" s="1080"/>
      <c r="CJ41" s="1080"/>
      <c r="CK41" s="1080"/>
      <c r="CL41" s="1081"/>
      <c r="CM41" s="1079"/>
      <c r="CN41" s="1080"/>
      <c r="CO41" s="1080"/>
      <c r="CP41" s="1080"/>
      <c r="CQ41" s="1081"/>
      <c r="CR41" s="1079"/>
      <c r="CS41" s="1080"/>
      <c r="CT41" s="1080"/>
      <c r="CU41" s="1080"/>
      <c r="CV41" s="1081"/>
      <c r="CW41" s="1079"/>
      <c r="CX41" s="1080"/>
      <c r="CY41" s="1080"/>
      <c r="CZ41" s="1080"/>
      <c r="DA41" s="1081"/>
      <c r="DB41" s="1079"/>
      <c r="DC41" s="1080"/>
      <c r="DD41" s="1080"/>
      <c r="DE41" s="1080"/>
      <c r="DF41" s="1081"/>
      <c r="DG41" s="1079"/>
      <c r="DH41" s="1080"/>
      <c r="DI41" s="1080"/>
      <c r="DJ41" s="1080"/>
      <c r="DK41" s="1081"/>
      <c r="DL41" s="1079"/>
      <c r="DM41" s="1080"/>
      <c r="DN41" s="1080"/>
      <c r="DO41" s="1080"/>
      <c r="DP41" s="1081"/>
      <c r="DQ41" s="1079"/>
      <c r="DR41" s="1080"/>
      <c r="DS41" s="1080"/>
      <c r="DT41" s="1080"/>
      <c r="DU41" s="1081"/>
      <c r="DV41" s="1082"/>
      <c r="DW41" s="1083"/>
      <c r="DX41" s="1083"/>
      <c r="DY41" s="1083"/>
      <c r="DZ41" s="1084"/>
      <c r="EA41" s="246"/>
    </row>
    <row r="42" spans="1:131" s="247" customFormat="1" ht="26.25" customHeight="1" x14ac:dyDescent="0.2">
      <c r="A42" s="261">
        <v>15</v>
      </c>
      <c r="B42" s="1127"/>
      <c r="C42" s="1128"/>
      <c r="D42" s="1128"/>
      <c r="E42" s="1128"/>
      <c r="F42" s="1128"/>
      <c r="G42" s="1128"/>
      <c r="H42" s="1128"/>
      <c r="I42" s="1128"/>
      <c r="J42" s="1128"/>
      <c r="K42" s="1128"/>
      <c r="L42" s="1128"/>
      <c r="M42" s="1128"/>
      <c r="N42" s="1128"/>
      <c r="O42" s="1128"/>
      <c r="P42" s="1129"/>
      <c r="Q42" s="1133"/>
      <c r="R42" s="1134"/>
      <c r="S42" s="1134"/>
      <c r="T42" s="1134"/>
      <c r="U42" s="1134"/>
      <c r="V42" s="1134"/>
      <c r="W42" s="1134"/>
      <c r="X42" s="1134"/>
      <c r="Y42" s="1134"/>
      <c r="Z42" s="1134"/>
      <c r="AA42" s="1134"/>
      <c r="AB42" s="1134"/>
      <c r="AC42" s="1134"/>
      <c r="AD42" s="1134"/>
      <c r="AE42" s="1135"/>
      <c r="AF42" s="1109"/>
      <c r="AG42" s="1110"/>
      <c r="AH42" s="1110"/>
      <c r="AI42" s="1110"/>
      <c r="AJ42" s="1111"/>
      <c r="AK42" s="1070"/>
      <c r="AL42" s="1061"/>
      <c r="AM42" s="1061"/>
      <c r="AN42" s="1061"/>
      <c r="AO42" s="1061"/>
      <c r="AP42" s="1061"/>
      <c r="AQ42" s="1061"/>
      <c r="AR42" s="1061"/>
      <c r="AS42" s="1061"/>
      <c r="AT42" s="1061"/>
      <c r="AU42" s="1061"/>
      <c r="AV42" s="1061"/>
      <c r="AW42" s="1061"/>
      <c r="AX42" s="1061"/>
      <c r="AY42" s="1061"/>
      <c r="AZ42" s="1132"/>
      <c r="BA42" s="1132"/>
      <c r="BB42" s="1132"/>
      <c r="BC42" s="1132"/>
      <c r="BD42" s="1132"/>
      <c r="BE42" s="1122"/>
      <c r="BF42" s="1122"/>
      <c r="BG42" s="1122"/>
      <c r="BH42" s="1122"/>
      <c r="BI42" s="1123"/>
      <c r="BJ42" s="252"/>
      <c r="BK42" s="252"/>
      <c r="BL42" s="252"/>
      <c r="BM42" s="252"/>
      <c r="BN42" s="252"/>
      <c r="BO42" s="265"/>
      <c r="BP42" s="265"/>
      <c r="BQ42" s="262">
        <v>36</v>
      </c>
      <c r="BR42" s="263"/>
      <c r="BS42" s="1104"/>
      <c r="BT42" s="1105"/>
      <c r="BU42" s="1105"/>
      <c r="BV42" s="1105"/>
      <c r="BW42" s="1105"/>
      <c r="BX42" s="1105"/>
      <c r="BY42" s="1105"/>
      <c r="BZ42" s="1105"/>
      <c r="CA42" s="1105"/>
      <c r="CB42" s="1105"/>
      <c r="CC42" s="1105"/>
      <c r="CD42" s="1105"/>
      <c r="CE42" s="1105"/>
      <c r="CF42" s="1105"/>
      <c r="CG42" s="1106"/>
      <c r="CH42" s="1079"/>
      <c r="CI42" s="1080"/>
      <c r="CJ42" s="1080"/>
      <c r="CK42" s="1080"/>
      <c r="CL42" s="1081"/>
      <c r="CM42" s="1079"/>
      <c r="CN42" s="1080"/>
      <c r="CO42" s="1080"/>
      <c r="CP42" s="1080"/>
      <c r="CQ42" s="1081"/>
      <c r="CR42" s="1079"/>
      <c r="CS42" s="1080"/>
      <c r="CT42" s="1080"/>
      <c r="CU42" s="1080"/>
      <c r="CV42" s="1081"/>
      <c r="CW42" s="1079"/>
      <c r="CX42" s="1080"/>
      <c r="CY42" s="1080"/>
      <c r="CZ42" s="1080"/>
      <c r="DA42" s="1081"/>
      <c r="DB42" s="1079"/>
      <c r="DC42" s="1080"/>
      <c r="DD42" s="1080"/>
      <c r="DE42" s="1080"/>
      <c r="DF42" s="1081"/>
      <c r="DG42" s="1079"/>
      <c r="DH42" s="1080"/>
      <c r="DI42" s="1080"/>
      <c r="DJ42" s="1080"/>
      <c r="DK42" s="1081"/>
      <c r="DL42" s="1079"/>
      <c r="DM42" s="1080"/>
      <c r="DN42" s="1080"/>
      <c r="DO42" s="1080"/>
      <c r="DP42" s="1081"/>
      <c r="DQ42" s="1079"/>
      <c r="DR42" s="1080"/>
      <c r="DS42" s="1080"/>
      <c r="DT42" s="1080"/>
      <c r="DU42" s="1081"/>
      <c r="DV42" s="1082"/>
      <c r="DW42" s="1083"/>
      <c r="DX42" s="1083"/>
      <c r="DY42" s="1083"/>
      <c r="DZ42" s="1084"/>
      <c r="EA42" s="246"/>
    </row>
    <row r="43" spans="1:131" s="247" customFormat="1" ht="26.25" customHeight="1" x14ac:dyDescent="0.2">
      <c r="A43" s="261">
        <v>16</v>
      </c>
      <c r="B43" s="1127"/>
      <c r="C43" s="1128"/>
      <c r="D43" s="1128"/>
      <c r="E43" s="1128"/>
      <c r="F43" s="1128"/>
      <c r="G43" s="1128"/>
      <c r="H43" s="1128"/>
      <c r="I43" s="1128"/>
      <c r="J43" s="1128"/>
      <c r="K43" s="1128"/>
      <c r="L43" s="1128"/>
      <c r="M43" s="1128"/>
      <c r="N43" s="1128"/>
      <c r="O43" s="1128"/>
      <c r="P43" s="1129"/>
      <c r="Q43" s="1133"/>
      <c r="R43" s="1134"/>
      <c r="S43" s="1134"/>
      <c r="T43" s="1134"/>
      <c r="U43" s="1134"/>
      <c r="V43" s="1134"/>
      <c r="W43" s="1134"/>
      <c r="X43" s="1134"/>
      <c r="Y43" s="1134"/>
      <c r="Z43" s="1134"/>
      <c r="AA43" s="1134"/>
      <c r="AB43" s="1134"/>
      <c r="AC43" s="1134"/>
      <c r="AD43" s="1134"/>
      <c r="AE43" s="1135"/>
      <c r="AF43" s="1109"/>
      <c r="AG43" s="1110"/>
      <c r="AH43" s="1110"/>
      <c r="AI43" s="1110"/>
      <c r="AJ43" s="1111"/>
      <c r="AK43" s="1070"/>
      <c r="AL43" s="1061"/>
      <c r="AM43" s="1061"/>
      <c r="AN43" s="1061"/>
      <c r="AO43" s="1061"/>
      <c r="AP43" s="1061"/>
      <c r="AQ43" s="1061"/>
      <c r="AR43" s="1061"/>
      <c r="AS43" s="1061"/>
      <c r="AT43" s="1061"/>
      <c r="AU43" s="1061"/>
      <c r="AV43" s="1061"/>
      <c r="AW43" s="1061"/>
      <c r="AX43" s="1061"/>
      <c r="AY43" s="1061"/>
      <c r="AZ43" s="1132"/>
      <c r="BA43" s="1132"/>
      <c r="BB43" s="1132"/>
      <c r="BC43" s="1132"/>
      <c r="BD43" s="1132"/>
      <c r="BE43" s="1122"/>
      <c r="BF43" s="1122"/>
      <c r="BG43" s="1122"/>
      <c r="BH43" s="1122"/>
      <c r="BI43" s="1123"/>
      <c r="BJ43" s="252"/>
      <c r="BK43" s="252"/>
      <c r="BL43" s="252"/>
      <c r="BM43" s="252"/>
      <c r="BN43" s="252"/>
      <c r="BO43" s="265"/>
      <c r="BP43" s="265"/>
      <c r="BQ43" s="262">
        <v>37</v>
      </c>
      <c r="BR43" s="263"/>
      <c r="BS43" s="1104"/>
      <c r="BT43" s="1105"/>
      <c r="BU43" s="1105"/>
      <c r="BV43" s="1105"/>
      <c r="BW43" s="1105"/>
      <c r="BX43" s="1105"/>
      <c r="BY43" s="1105"/>
      <c r="BZ43" s="1105"/>
      <c r="CA43" s="1105"/>
      <c r="CB43" s="1105"/>
      <c r="CC43" s="1105"/>
      <c r="CD43" s="1105"/>
      <c r="CE43" s="1105"/>
      <c r="CF43" s="1105"/>
      <c r="CG43" s="1106"/>
      <c r="CH43" s="1079"/>
      <c r="CI43" s="1080"/>
      <c r="CJ43" s="1080"/>
      <c r="CK43" s="1080"/>
      <c r="CL43" s="1081"/>
      <c r="CM43" s="1079"/>
      <c r="CN43" s="1080"/>
      <c r="CO43" s="1080"/>
      <c r="CP43" s="1080"/>
      <c r="CQ43" s="1081"/>
      <c r="CR43" s="1079"/>
      <c r="CS43" s="1080"/>
      <c r="CT43" s="1080"/>
      <c r="CU43" s="1080"/>
      <c r="CV43" s="1081"/>
      <c r="CW43" s="1079"/>
      <c r="CX43" s="1080"/>
      <c r="CY43" s="1080"/>
      <c r="CZ43" s="1080"/>
      <c r="DA43" s="1081"/>
      <c r="DB43" s="1079"/>
      <c r="DC43" s="1080"/>
      <c r="DD43" s="1080"/>
      <c r="DE43" s="1080"/>
      <c r="DF43" s="1081"/>
      <c r="DG43" s="1079"/>
      <c r="DH43" s="1080"/>
      <c r="DI43" s="1080"/>
      <c r="DJ43" s="1080"/>
      <c r="DK43" s="1081"/>
      <c r="DL43" s="1079"/>
      <c r="DM43" s="1080"/>
      <c r="DN43" s="1080"/>
      <c r="DO43" s="1080"/>
      <c r="DP43" s="1081"/>
      <c r="DQ43" s="1079"/>
      <c r="DR43" s="1080"/>
      <c r="DS43" s="1080"/>
      <c r="DT43" s="1080"/>
      <c r="DU43" s="1081"/>
      <c r="DV43" s="1082"/>
      <c r="DW43" s="1083"/>
      <c r="DX43" s="1083"/>
      <c r="DY43" s="1083"/>
      <c r="DZ43" s="1084"/>
      <c r="EA43" s="246"/>
    </row>
    <row r="44" spans="1:131" s="247" customFormat="1" ht="26.25" customHeight="1" x14ac:dyDescent="0.2">
      <c r="A44" s="261">
        <v>17</v>
      </c>
      <c r="B44" s="1127"/>
      <c r="C44" s="1128"/>
      <c r="D44" s="1128"/>
      <c r="E44" s="1128"/>
      <c r="F44" s="1128"/>
      <c r="G44" s="1128"/>
      <c r="H44" s="1128"/>
      <c r="I44" s="1128"/>
      <c r="J44" s="1128"/>
      <c r="K44" s="1128"/>
      <c r="L44" s="1128"/>
      <c r="M44" s="1128"/>
      <c r="N44" s="1128"/>
      <c r="O44" s="1128"/>
      <c r="P44" s="1129"/>
      <c r="Q44" s="1133"/>
      <c r="R44" s="1134"/>
      <c r="S44" s="1134"/>
      <c r="T44" s="1134"/>
      <c r="U44" s="1134"/>
      <c r="V44" s="1134"/>
      <c r="W44" s="1134"/>
      <c r="X44" s="1134"/>
      <c r="Y44" s="1134"/>
      <c r="Z44" s="1134"/>
      <c r="AA44" s="1134"/>
      <c r="AB44" s="1134"/>
      <c r="AC44" s="1134"/>
      <c r="AD44" s="1134"/>
      <c r="AE44" s="1135"/>
      <c r="AF44" s="1109"/>
      <c r="AG44" s="1110"/>
      <c r="AH44" s="1110"/>
      <c r="AI44" s="1110"/>
      <c r="AJ44" s="1111"/>
      <c r="AK44" s="1070"/>
      <c r="AL44" s="1061"/>
      <c r="AM44" s="1061"/>
      <c r="AN44" s="1061"/>
      <c r="AO44" s="1061"/>
      <c r="AP44" s="1061"/>
      <c r="AQ44" s="1061"/>
      <c r="AR44" s="1061"/>
      <c r="AS44" s="1061"/>
      <c r="AT44" s="1061"/>
      <c r="AU44" s="1061"/>
      <c r="AV44" s="1061"/>
      <c r="AW44" s="1061"/>
      <c r="AX44" s="1061"/>
      <c r="AY44" s="1061"/>
      <c r="AZ44" s="1132"/>
      <c r="BA44" s="1132"/>
      <c r="BB44" s="1132"/>
      <c r="BC44" s="1132"/>
      <c r="BD44" s="1132"/>
      <c r="BE44" s="1122"/>
      <c r="BF44" s="1122"/>
      <c r="BG44" s="1122"/>
      <c r="BH44" s="1122"/>
      <c r="BI44" s="1123"/>
      <c r="BJ44" s="252"/>
      <c r="BK44" s="252"/>
      <c r="BL44" s="252"/>
      <c r="BM44" s="252"/>
      <c r="BN44" s="252"/>
      <c r="BO44" s="265"/>
      <c r="BP44" s="265"/>
      <c r="BQ44" s="262">
        <v>38</v>
      </c>
      <c r="BR44" s="263"/>
      <c r="BS44" s="1104"/>
      <c r="BT44" s="1105"/>
      <c r="BU44" s="1105"/>
      <c r="BV44" s="1105"/>
      <c r="BW44" s="1105"/>
      <c r="BX44" s="1105"/>
      <c r="BY44" s="1105"/>
      <c r="BZ44" s="1105"/>
      <c r="CA44" s="1105"/>
      <c r="CB44" s="1105"/>
      <c r="CC44" s="1105"/>
      <c r="CD44" s="1105"/>
      <c r="CE44" s="1105"/>
      <c r="CF44" s="1105"/>
      <c r="CG44" s="1106"/>
      <c r="CH44" s="1079"/>
      <c r="CI44" s="1080"/>
      <c r="CJ44" s="1080"/>
      <c r="CK44" s="1080"/>
      <c r="CL44" s="1081"/>
      <c r="CM44" s="1079"/>
      <c r="CN44" s="1080"/>
      <c r="CO44" s="1080"/>
      <c r="CP44" s="1080"/>
      <c r="CQ44" s="1081"/>
      <c r="CR44" s="1079"/>
      <c r="CS44" s="1080"/>
      <c r="CT44" s="1080"/>
      <c r="CU44" s="1080"/>
      <c r="CV44" s="1081"/>
      <c r="CW44" s="1079"/>
      <c r="CX44" s="1080"/>
      <c r="CY44" s="1080"/>
      <c r="CZ44" s="1080"/>
      <c r="DA44" s="1081"/>
      <c r="DB44" s="1079"/>
      <c r="DC44" s="1080"/>
      <c r="DD44" s="1080"/>
      <c r="DE44" s="1080"/>
      <c r="DF44" s="1081"/>
      <c r="DG44" s="1079"/>
      <c r="DH44" s="1080"/>
      <c r="DI44" s="1080"/>
      <c r="DJ44" s="1080"/>
      <c r="DK44" s="1081"/>
      <c r="DL44" s="1079"/>
      <c r="DM44" s="1080"/>
      <c r="DN44" s="1080"/>
      <c r="DO44" s="1080"/>
      <c r="DP44" s="1081"/>
      <c r="DQ44" s="1079"/>
      <c r="DR44" s="1080"/>
      <c r="DS44" s="1080"/>
      <c r="DT44" s="1080"/>
      <c r="DU44" s="1081"/>
      <c r="DV44" s="1082"/>
      <c r="DW44" s="1083"/>
      <c r="DX44" s="1083"/>
      <c r="DY44" s="1083"/>
      <c r="DZ44" s="1084"/>
      <c r="EA44" s="246"/>
    </row>
    <row r="45" spans="1:131" s="247" customFormat="1" ht="26.25" customHeight="1" x14ac:dyDescent="0.2">
      <c r="A45" s="261">
        <v>18</v>
      </c>
      <c r="B45" s="1127"/>
      <c r="C45" s="1128"/>
      <c r="D45" s="1128"/>
      <c r="E45" s="1128"/>
      <c r="F45" s="1128"/>
      <c r="G45" s="1128"/>
      <c r="H45" s="1128"/>
      <c r="I45" s="1128"/>
      <c r="J45" s="1128"/>
      <c r="K45" s="1128"/>
      <c r="L45" s="1128"/>
      <c r="M45" s="1128"/>
      <c r="N45" s="1128"/>
      <c r="O45" s="1128"/>
      <c r="P45" s="1129"/>
      <c r="Q45" s="1133"/>
      <c r="R45" s="1134"/>
      <c r="S45" s="1134"/>
      <c r="T45" s="1134"/>
      <c r="U45" s="1134"/>
      <c r="V45" s="1134"/>
      <c r="W45" s="1134"/>
      <c r="X45" s="1134"/>
      <c r="Y45" s="1134"/>
      <c r="Z45" s="1134"/>
      <c r="AA45" s="1134"/>
      <c r="AB45" s="1134"/>
      <c r="AC45" s="1134"/>
      <c r="AD45" s="1134"/>
      <c r="AE45" s="1135"/>
      <c r="AF45" s="1109"/>
      <c r="AG45" s="1110"/>
      <c r="AH45" s="1110"/>
      <c r="AI45" s="1110"/>
      <c r="AJ45" s="1111"/>
      <c r="AK45" s="1070"/>
      <c r="AL45" s="1061"/>
      <c r="AM45" s="1061"/>
      <c r="AN45" s="1061"/>
      <c r="AO45" s="1061"/>
      <c r="AP45" s="1061"/>
      <c r="AQ45" s="1061"/>
      <c r="AR45" s="1061"/>
      <c r="AS45" s="1061"/>
      <c r="AT45" s="1061"/>
      <c r="AU45" s="1061"/>
      <c r="AV45" s="1061"/>
      <c r="AW45" s="1061"/>
      <c r="AX45" s="1061"/>
      <c r="AY45" s="1061"/>
      <c r="AZ45" s="1132"/>
      <c r="BA45" s="1132"/>
      <c r="BB45" s="1132"/>
      <c r="BC45" s="1132"/>
      <c r="BD45" s="1132"/>
      <c r="BE45" s="1122"/>
      <c r="BF45" s="1122"/>
      <c r="BG45" s="1122"/>
      <c r="BH45" s="1122"/>
      <c r="BI45" s="1123"/>
      <c r="BJ45" s="252"/>
      <c r="BK45" s="252"/>
      <c r="BL45" s="252"/>
      <c r="BM45" s="252"/>
      <c r="BN45" s="252"/>
      <c r="BO45" s="265"/>
      <c r="BP45" s="265"/>
      <c r="BQ45" s="262">
        <v>39</v>
      </c>
      <c r="BR45" s="263"/>
      <c r="BS45" s="1104"/>
      <c r="BT45" s="1105"/>
      <c r="BU45" s="1105"/>
      <c r="BV45" s="1105"/>
      <c r="BW45" s="1105"/>
      <c r="BX45" s="1105"/>
      <c r="BY45" s="1105"/>
      <c r="BZ45" s="1105"/>
      <c r="CA45" s="1105"/>
      <c r="CB45" s="1105"/>
      <c r="CC45" s="1105"/>
      <c r="CD45" s="1105"/>
      <c r="CE45" s="1105"/>
      <c r="CF45" s="1105"/>
      <c r="CG45" s="1106"/>
      <c r="CH45" s="1079"/>
      <c r="CI45" s="1080"/>
      <c r="CJ45" s="1080"/>
      <c r="CK45" s="1080"/>
      <c r="CL45" s="1081"/>
      <c r="CM45" s="1079"/>
      <c r="CN45" s="1080"/>
      <c r="CO45" s="1080"/>
      <c r="CP45" s="1080"/>
      <c r="CQ45" s="1081"/>
      <c r="CR45" s="1079"/>
      <c r="CS45" s="1080"/>
      <c r="CT45" s="1080"/>
      <c r="CU45" s="1080"/>
      <c r="CV45" s="1081"/>
      <c r="CW45" s="1079"/>
      <c r="CX45" s="1080"/>
      <c r="CY45" s="1080"/>
      <c r="CZ45" s="1080"/>
      <c r="DA45" s="1081"/>
      <c r="DB45" s="1079"/>
      <c r="DC45" s="1080"/>
      <c r="DD45" s="1080"/>
      <c r="DE45" s="1080"/>
      <c r="DF45" s="1081"/>
      <c r="DG45" s="1079"/>
      <c r="DH45" s="1080"/>
      <c r="DI45" s="1080"/>
      <c r="DJ45" s="1080"/>
      <c r="DK45" s="1081"/>
      <c r="DL45" s="1079"/>
      <c r="DM45" s="1080"/>
      <c r="DN45" s="1080"/>
      <c r="DO45" s="1080"/>
      <c r="DP45" s="1081"/>
      <c r="DQ45" s="1079"/>
      <c r="DR45" s="1080"/>
      <c r="DS45" s="1080"/>
      <c r="DT45" s="1080"/>
      <c r="DU45" s="1081"/>
      <c r="DV45" s="1082"/>
      <c r="DW45" s="1083"/>
      <c r="DX45" s="1083"/>
      <c r="DY45" s="1083"/>
      <c r="DZ45" s="1084"/>
      <c r="EA45" s="246"/>
    </row>
    <row r="46" spans="1:131" s="247" customFormat="1" ht="26.25" customHeight="1" x14ac:dyDescent="0.2">
      <c r="A46" s="261">
        <v>19</v>
      </c>
      <c r="B46" s="1127"/>
      <c r="C46" s="1128"/>
      <c r="D46" s="1128"/>
      <c r="E46" s="1128"/>
      <c r="F46" s="1128"/>
      <c r="G46" s="1128"/>
      <c r="H46" s="1128"/>
      <c r="I46" s="1128"/>
      <c r="J46" s="1128"/>
      <c r="K46" s="1128"/>
      <c r="L46" s="1128"/>
      <c r="M46" s="1128"/>
      <c r="N46" s="1128"/>
      <c r="O46" s="1128"/>
      <c r="P46" s="1129"/>
      <c r="Q46" s="1133"/>
      <c r="R46" s="1134"/>
      <c r="S46" s="1134"/>
      <c r="T46" s="1134"/>
      <c r="U46" s="1134"/>
      <c r="V46" s="1134"/>
      <c r="W46" s="1134"/>
      <c r="X46" s="1134"/>
      <c r="Y46" s="1134"/>
      <c r="Z46" s="1134"/>
      <c r="AA46" s="1134"/>
      <c r="AB46" s="1134"/>
      <c r="AC46" s="1134"/>
      <c r="AD46" s="1134"/>
      <c r="AE46" s="1135"/>
      <c r="AF46" s="1109"/>
      <c r="AG46" s="1110"/>
      <c r="AH46" s="1110"/>
      <c r="AI46" s="1110"/>
      <c r="AJ46" s="1111"/>
      <c r="AK46" s="1070"/>
      <c r="AL46" s="1061"/>
      <c r="AM46" s="1061"/>
      <c r="AN46" s="1061"/>
      <c r="AO46" s="1061"/>
      <c r="AP46" s="1061"/>
      <c r="AQ46" s="1061"/>
      <c r="AR46" s="1061"/>
      <c r="AS46" s="1061"/>
      <c r="AT46" s="1061"/>
      <c r="AU46" s="1061"/>
      <c r="AV46" s="1061"/>
      <c r="AW46" s="1061"/>
      <c r="AX46" s="1061"/>
      <c r="AY46" s="1061"/>
      <c r="AZ46" s="1132"/>
      <c r="BA46" s="1132"/>
      <c r="BB46" s="1132"/>
      <c r="BC46" s="1132"/>
      <c r="BD46" s="1132"/>
      <c r="BE46" s="1122"/>
      <c r="BF46" s="1122"/>
      <c r="BG46" s="1122"/>
      <c r="BH46" s="1122"/>
      <c r="BI46" s="1123"/>
      <c r="BJ46" s="252"/>
      <c r="BK46" s="252"/>
      <c r="BL46" s="252"/>
      <c r="BM46" s="252"/>
      <c r="BN46" s="252"/>
      <c r="BO46" s="265"/>
      <c r="BP46" s="265"/>
      <c r="BQ46" s="262">
        <v>40</v>
      </c>
      <c r="BR46" s="263"/>
      <c r="BS46" s="1104"/>
      <c r="BT46" s="1105"/>
      <c r="BU46" s="1105"/>
      <c r="BV46" s="1105"/>
      <c r="BW46" s="1105"/>
      <c r="BX46" s="1105"/>
      <c r="BY46" s="1105"/>
      <c r="BZ46" s="1105"/>
      <c r="CA46" s="1105"/>
      <c r="CB46" s="1105"/>
      <c r="CC46" s="1105"/>
      <c r="CD46" s="1105"/>
      <c r="CE46" s="1105"/>
      <c r="CF46" s="1105"/>
      <c r="CG46" s="1106"/>
      <c r="CH46" s="1079"/>
      <c r="CI46" s="1080"/>
      <c r="CJ46" s="1080"/>
      <c r="CK46" s="1080"/>
      <c r="CL46" s="1081"/>
      <c r="CM46" s="1079"/>
      <c r="CN46" s="1080"/>
      <c r="CO46" s="1080"/>
      <c r="CP46" s="1080"/>
      <c r="CQ46" s="1081"/>
      <c r="CR46" s="1079"/>
      <c r="CS46" s="1080"/>
      <c r="CT46" s="1080"/>
      <c r="CU46" s="1080"/>
      <c r="CV46" s="1081"/>
      <c r="CW46" s="1079"/>
      <c r="CX46" s="1080"/>
      <c r="CY46" s="1080"/>
      <c r="CZ46" s="1080"/>
      <c r="DA46" s="1081"/>
      <c r="DB46" s="1079"/>
      <c r="DC46" s="1080"/>
      <c r="DD46" s="1080"/>
      <c r="DE46" s="1080"/>
      <c r="DF46" s="1081"/>
      <c r="DG46" s="1079"/>
      <c r="DH46" s="1080"/>
      <c r="DI46" s="1080"/>
      <c r="DJ46" s="1080"/>
      <c r="DK46" s="1081"/>
      <c r="DL46" s="1079"/>
      <c r="DM46" s="1080"/>
      <c r="DN46" s="1080"/>
      <c r="DO46" s="1080"/>
      <c r="DP46" s="1081"/>
      <c r="DQ46" s="1079"/>
      <c r="DR46" s="1080"/>
      <c r="DS46" s="1080"/>
      <c r="DT46" s="1080"/>
      <c r="DU46" s="1081"/>
      <c r="DV46" s="1082"/>
      <c r="DW46" s="1083"/>
      <c r="DX46" s="1083"/>
      <c r="DY46" s="1083"/>
      <c r="DZ46" s="1084"/>
      <c r="EA46" s="246"/>
    </row>
    <row r="47" spans="1:131" s="247" customFormat="1" ht="26.25" customHeight="1" x14ac:dyDescent="0.2">
      <c r="A47" s="261">
        <v>20</v>
      </c>
      <c r="B47" s="1127"/>
      <c r="C47" s="1128"/>
      <c r="D47" s="1128"/>
      <c r="E47" s="1128"/>
      <c r="F47" s="1128"/>
      <c r="G47" s="1128"/>
      <c r="H47" s="1128"/>
      <c r="I47" s="1128"/>
      <c r="J47" s="1128"/>
      <c r="K47" s="1128"/>
      <c r="L47" s="1128"/>
      <c r="M47" s="1128"/>
      <c r="N47" s="1128"/>
      <c r="O47" s="1128"/>
      <c r="P47" s="1129"/>
      <c r="Q47" s="1133"/>
      <c r="R47" s="1134"/>
      <c r="S47" s="1134"/>
      <c r="T47" s="1134"/>
      <c r="U47" s="1134"/>
      <c r="V47" s="1134"/>
      <c r="W47" s="1134"/>
      <c r="X47" s="1134"/>
      <c r="Y47" s="1134"/>
      <c r="Z47" s="1134"/>
      <c r="AA47" s="1134"/>
      <c r="AB47" s="1134"/>
      <c r="AC47" s="1134"/>
      <c r="AD47" s="1134"/>
      <c r="AE47" s="1135"/>
      <c r="AF47" s="1109"/>
      <c r="AG47" s="1110"/>
      <c r="AH47" s="1110"/>
      <c r="AI47" s="1110"/>
      <c r="AJ47" s="1111"/>
      <c r="AK47" s="1070"/>
      <c r="AL47" s="1061"/>
      <c r="AM47" s="1061"/>
      <c r="AN47" s="1061"/>
      <c r="AO47" s="1061"/>
      <c r="AP47" s="1061"/>
      <c r="AQ47" s="1061"/>
      <c r="AR47" s="1061"/>
      <c r="AS47" s="1061"/>
      <c r="AT47" s="1061"/>
      <c r="AU47" s="1061"/>
      <c r="AV47" s="1061"/>
      <c r="AW47" s="1061"/>
      <c r="AX47" s="1061"/>
      <c r="AY47" s="1061"/>
      <c r="AZ47" s="1132"/>
      <c r="BA47" s="1132"/>
      <c r="BB47" s="1132"/>
      <c r="BC47" s="1132"/>
      <c r="BD47" s="1132"/>
      <c r="BE47" s="1122"/>
      <c r="BF47" s="1122"/>
      <c r="BG47" s="1122"/>
      <c r="BH47" s="1122"/>
      <c r="BI47" s="1123"/>
      <c r="BJ47" s="252"/>
      <c r="BK47" s="252"/>
      <c r="BL47" s="252"/>
      <c r="BM47" s="252"/>
      <c r="BN47" s="252"/>
      <c r="BO47" s="265"/>
      <c r="BP47" s="265"/>
      <c r="BQ47" s="262">
        <v>41</v>
      </c>
      <c r="BR47" s="263"/>
      <c r="BS47" s="1104"/>
      <c r="BT47" s="1105"/>
      <c r="BU47" s="1105"/>
      <c r="BV47" s="1105"/>
      <c r="BW47" s="1105"/>
      <c r="BX47" s="1105"/>
      <c r="BY47" s="1105"/>
      <c r="BZ47" s="1105"/>
      <c r="CA47" s="1105"/>
      <c r="CB47" s="1105"/>
      <c r="CC47" s="1105"/>
      <c r="CD47" s="1105"/>
      <c r="CE47" s="1105"/>
      <c r="CF47" s="1105"/>
      <c r="CG47" s="1106"/>
      <c r="CH47" s="1079"/>
      <c r="CI47" s="1080"/>
      <c r="CJ47" s="1080"/>
      <c r="CK47" s="1080"/>
      <c r="CL47" s="1081"/>
      <c r="CM47" s="1079"/>
      <c r="CN47" s="1080"/>
      <c r="CO47" s="1080"/>
      <c r="CP47" s="1080"/>
      <c r="CQ47" s="1081"/>
      <c r="CR47" s="1079"/>
      <c r="CS47" s="1080"/>
      <c r="CT47" s="1080"/>
      <c r="CU47" s="1080"/>
      <c r="CV47" s="1081"/>
      <c r="CW47" s="1079"/>
      <c r="CX47" s="1080"/>
      <c r="CY47" s="1080"/>
      <c r="CZ47" s="1080"/>
      <c r="DA47" s="1081"/>
      <c r="DB47" s="1079"/>
      <c r="DC47" s="1080"/>
      <c r="DD47" s="1080"/>
      <c r="DE47" s="1080"/>
      <c r="DF47" s="1081"/>
      <c r="DG47" s="1079"/>
      <c r="DH47" s="1080"/>
      <c r="DI47" s="1080"/>
      <c r="DJ47" s="1080"/>
      <c r="DK47" s="1081"/>
      <c r="DL47" s="1079"/>
      <c r="DM47" s="1080"/>
      <c r="DN47" s="1080"/>
      <c r="DO47" s="1080"/>
      <c r="DP47" s="1081"/>
      <c r="DQ47" s="1079"/>
      <c r="DR47" s="1080"/>
      <c r="DS47" s="1080"/>
      <c r="DT47" s="1080"/>
      <c r="DU47" s="1081"/>
      <c r="DV47" s="1082"/>
      <c r="DW47" s="1083"/>
      <c r="DX47" s="1083"/>
      <c r="DY47" s="1083"/>
      <c r="DZ47" s="1084"/>
      <c r="EA47" s="246"/>
    </row>
    <row r="48" spans="1:131" s="247" customFormat="1" ht="26.25" customHeight="1" x14ac:dyDescent="0.2">
      <c r="A48" s="261">
        <v>21</v>
      </c>
      <c r="B48" s="1127"/>
      <c r="C48" s="1128"/>
      <c r="D48" s="1128"/>
      <c r="E48" s="1128"/>
      <c r="F48" s="1128"/>
      <c r="G48" s="1128"/>
      <c r="H48" s="1128"/>
      <c r="I48" s="1128"/>
      <c r="J48" s="1128"/>
      <c r="K48" s="1128"/>
      <c r="L48" s="1128"/>
      <c r="M48" s="1128"/>
      <c r="N48" s="1128"/>
      <c r="O48" s="1128"/>
      <c r="P48" s="1129"/>
      <c r="Q48" s="1133"/>
      <c r="R48" s="1134"/>
      <c r="S48" s="1134"/>
      <c r="T48" s="1134"/>
      <c r="U48" s="1134"/>
      <c r="V48" s="1134"/>
      <c r="W48" s="1134"/>
      <c r="X48" s="1134"/>
      <c r="Y48" s="1134"/>
      <c r="Z48" s="1134"/>
      <c r="AA48" s="1134"/>
      <c r="AB48" s="1134"/>
      <c r="AC48" s="1134"/>
      <c r="AD48" s="1134"/>
      <c r="AE48" s="1135"/>
      <c r="AF48" s="1109"/>
      <c r="AG48" s="1110"/>
      <c r="AH48" s="1110"/>
      <c r="AI48" s="1110"/>
      <c r="AJ48" s="1111"/>
      <c r="AK48" s="1070"/>
      <c r="AL48" s="1061"/>
      <c r="AM48" s="1061"/>
      <c r="AN48" s="1061"/>
      <c r="AO48" s="1061"/>
      <c r="AP48" s="1061"/>
      <c r="AQ48" s="1061"/>
      <c r="AR48" s="1061"/>
      <c r="AS48" s="1061"/>
      <c r="AT48" s="1061"/>
      <c r="AU48" s="1061"/>
      <c r="AV48" s="1061"/>
      <c r="AW48" s="1061"/>
      <c r="AX48" s="1061"/>
      <c r="AY48" s="1061"/>
      <c r="AZ48" s="1132"/>
      <c r="BA48" s="1132"/>
      <c r="BB48" s="1132"/>
      <c r="BC48" s="1132"/>
      <c r="BD48" s="1132"/>
      <c r="BE48" s="1122"/>
      <c r="BF48" s="1122"/>
      <c r="BG48" s="1122"/>
      <c r="BH48" s="1122"/>
      <c r="BI48" s="1123"/>
      <c r="BJ48" s="252"/>
      <c r="BK48" s="252"/>
      <c r="BL48" s="252"/>
      <c r="BM48" s="252"/>
      <c r="BN48" s="252"/>
      <c r="BO48" s="265"/>
      <c r="BP48" s="265"/>
      <c r="BQ48" s="262">
        <v>42</v>
      </c>
      <c r="BR48" s="263"/>
      <c r="BS48" s="1104"/>
      <c r="BT48" s="1105"/>
      <c r="BU48" s="1105"/>
      <c r="BV48" s="1105"/>
      <c r="BW48" s="1105"/>
      <c r="BX48" s="1105"/>
      <c r="BY48" s="1105"/>
      <c r="BZ48" s="1105"/>
      <c r="CA48" s="1105"/>
      <c r="CB48" s="1105"/>
      <c r="CC48" s="1105"/>
      <c r="CD48" s="1105"/>
      <c r="CE48" s="1105"/>
      <c r="CF48" s="1105"/>
      <c r="CG48" s="1106"/>
      <c r="CH48" s="1079"/>
      <c r="CI48" s="1080"/>
      <c r="CJ48" s="1080"/>
      <c r="CK48" s="1080"/>
      <c r="CL48" s="1081"/>
      <c r="CM48" s="1079"/>
      <c r="CN48" s="1080"/>
      <c r="CO48" s="1080"/>
      <c r="CP48" s="1080"/>
      <c r="CQ48" s="1081"/>
      <c r="CR48" s="1079"/>
      <c r="CS48" s="1080"/>
      <c r="CT48" s="1080"/>
      <c r="CU48" s="1080"/>
      <c r="CV48" s="1081"/>
      <c r="CW48" s="1079"/>
      <c r="CX48" s="1080"/>
      <c r="CY48" s="1080"/>
      <c r="CZ48" s="1080"/>
      <c r="DA48" s="1081"/>
      <c r="DB48" s="1079"/>
      <c r="DC48" s="1080"/>
      <c r="DD48" s="1080"/>
      <c r="DE48" s="1080"/>
      <c r="DF48" s="1081"/>
      <c r="DG48" s="1079"/>
      <c r="DH48" s="1080"/>
      <c r="DI48" s="1080"/>
      <c r="DJ48" s="1080"/>
      <c r="DK48" s="1081"/>
      <c r="DL48" s="1079"/>
      <c r="DM48" s="1080"/>
      <c r="DN48" s="1080"/>
      <c r="DO48" s="1080"/>
      <c r="DP48" s="1081"/>
      <c r="DQ48" s="1079"/>
      <c r="DR48" s="1080"/>
      <c r="DS48" s="1080"/>
      <c r="DT48" s="1080"/>
      <c r="DU48" s="1081"/>
      <c r="DV48" s="1082"/>
      <c r="DW48" s="1083"/>
      <c r="DX48" s="1083"/>
      <c r="DY48" s="1083"/>
      <c r="DZ48" s="1084"/>
      <c r="EA48" s="246"/>
    </row>
    <row r="49" spans="1:131" s="247" customFormat="1" ht="26.25" customHeight="1" x14ac:dyDescent="0.2">
      <c r="A49" s="261">
        <v>22</v>
      </c>
      <c r="B49" s="1127"/>
      <c r="C49" s="1128"/>
      <c r="D49" s="1128"/>
      <c r="E49" s="1128"/>
      <c r="F49" s="1128"/>
      <c r="G49" s="1128"/>
      <c r="H49" s="1128"/>
      <c r="I49" s="1128"/>
      <c r="J49" s="1128"/>
      <c r="K49" s="1128"/>
      <c r="L49" s="1128"/>
      <c r="M49" s="1128"/>
      <c r="N49" s="1128"/>
      <c r="O49" s="1128"/>
      <c r="P49" s="1129"/>
      <c r="Q49" s="1133"/>
      <c r="R49" s="1134"/>
      <c r="S49" s="1134"/>
      <c r="T49" s="1134"/>
      <c r="U49" s="1134"/>
      <c r="V49" s="1134"/>
      <c r="W49" s="1134"/>
      <c r="X49" s="1134"/>
      <c r="Y49" s="1134"/>
      <c r="Z49" s="1134"/>
      <c r="AA49" s="1134"/>
      <c r="AB49" s="1134"/>
      <c r="AC49" s="1134"/>
      <c r="AD49" s="1134"/>
      <c r="AE49" s="1135"/>
      <c r="AF49" s="1109"/>
      <c r="AG49" s="1110"/>
      <c r="AH49" s="1110"/>
      <c r="AI49" s="1110"/>
      <c r="AJ49" s="1111"/>
      <c r="AK49" s="1070"/>
      <c r="AL49" s="1061"/>
      <c r="AM49" s="1061"/>
      <c r="AN49" s="1061"/>
      <c r="AO49" s="1061"/>
      <c r="AP49" s="1061"/>
      <c r="AQ49" s="1061"/>
      <c r="AR49" s="1061"/>
      <c r="AS49" s="1061"/>
      <c r="AT49" s="1061"/>
      <c r="AU49" s="1061"/>
      <c r="AV49" s="1061"/>
      <c r="AW49" s="1061"/>
      <c r="AX49" s="1061"/>
      <c r="AY49" s="1061"/>
      <c r="AZ49" s="1132"/>
      <c r="BA49" s="1132"/>
      <c r="BB49" s="1132"/>
      <c r="BC49" s="1132"/>
      <c r="BD49" s="1132"/>
      <c r="BE49" s="1122"/>
      <c r="BF49" s="1122"/>
      <c r="BG49" s="1122"/>
      <c r="BH49" s="1122"/>
      <c r="BI49" s="1123"/>
      <c r="BJ49" s="252"/>
      <c r="BK49" s="252"/>
      <c r="BL49" s="252"/>
      <c r="BM49" s="252"/>
      <c r="BN49" s="252"/>
      <c r="BO49" s="265"/>
      <c r="BP49" s="265"/>
      <c r="BQ49" s="262">
        <v>43</v>
      </c>
      <c r="BR49" s="263"/>
      <c r="BS49" s="1104"/>
      <c r="BT49" s="1105"/>
      <c r="BU49" s="1105"/>
      <c r="BV49" s="1105"/>
      <c r="BW49" s="1105"/>
      <c r="BX49" s="1105"/>
      <c r="BY49" s="1105"/>
      <c r="BZ49" s="1105"/>
      <c r="CA49" s="1105"/>
      <c r="CB49" s="1105"/>
      <c r="CC49" s="1105"/>
      <c r="CD49" s="1105"/>
      <c r="CE49" s="1105"/>
      <c r="CF49" s="1105"/>
      <c r="CG49" s="1106"/>
      <c r="CH49" s="1079"/>
      <c r="CI49" s="1080"/>
      <c r="CJ49" s="1080"/>
      <c r="CK49" s="1080"/>
      <c r="CL49" s="1081"/>
      <c r="CM49" s="1079"/>
      <c r="CN49" s="1080"/>
      <c r="CO49" s="1080"/>
      <c r="CP49" s="1080"/>
      <c r="CQ49" s="1081"/>
      <c r="CR49" s="1079"/>
      <c r="CS49" s="1080"/>
      <c r="CT49" s="1080"/>
      <c r="CU49" s="1080"/>
      <c r="CV49" s="1081"/>
      <c r="CW49" s="1079"/>
      <c r="CX49" s="1080"/>
      <c r="CY49" s="1080"/>
      <c r="CZ49" s="1080"/>
      <c r="DA49" s="1081"/>
      <c r="DB49" s="1079"/>
      <c r="DC49" s="1080"/>
      <c r="DD49" s="1080"/>
      <c r="DE49" s="1080"/>
      <c r="DF49" s="1081"/>
      <c r="DG49" s="1079"/>
      <c r="DH49" s="1080"/>
      <c r="DI49" s="1080"/>
      <c r="DJ49" s="1080"/>
      <c r="DK49" s="1081"/>
      <c r="DL49" s="1079"/>
      <c r="DM49" s="1080"/>
      <c r="DN49" s="1080"/>
      <c r="DO49" s="1080"/>
      <c r="DP49" s="1081"/>
      <c r="DQ49" s="1079"/>
      <c r="DR49" s="1080"/>
      <c r="DS49" s="1080"/>
      <c r="DT49" s="1080"/>
      <c r="DU49" s="1081"/>
      <c r="DV49" s="1082"/>
      <c r="DW49" s="1083"/>
      <c r="DX49" s="1083"/>
      <c r="DY49" s="1083"/>
      <c r="DZ49" s="1084"/>
      <c r="EA49" s="246"/>
    </row>
    <row r="50" spans="1:131" s="247" customFormat="1" ht="26.25" customHeight="1" x14ac:dyDescent="0.2">
      <c r="A50" s="261">
        <v>23</v>
      </c>
      <c r="B50" s="1127"/>
      <c r="C50" s="1128"/>
      <c r="D50" s="1128"/>
      <c r="E50" s="1128"/>
      <c r="F50" s="1128"/>
      <c r="G50" s="1128"/>
      <c r="H50" s="1128"/>
      <c r="I50" s="1128"/>
      <c r="J50" s="1128"/>
      <c r="K50" s="1128"/>
      <c r="L50" s="1128"/>
      <c r="M50" s="1128"/>
      <c r="N50" s="1128"/>
      <c r="O50" s="1128"/>
      <c r="P50" s="1129"/>
      <c r="Q50" s="1130"/>
      <c r="R50" s="1113"/>
      <c r="S50" s="1113"/>
      <c r="T50" s="1113"/>
      <c r="U50" s="1113"/>
      <c r="V50" s="1113"/>
      <c r="W50" s="1113"/>
      <c r="X50" s="1113"/>
      <c r="Y50" s="1113"/>
      <c r="Z50" s="1113"/>
      <c r="AA50" s="1113"/>
      <c r="AB50" s="1113"/>
      <c r="AC50" s="1113"/>
      <c r="AD50" s="1113"/>
      <c r="AE50" s="1131"/>
      <c r="AF50" s="1109"/>
      <c r="AG50" s="1110"/>
      <c r="AH50" s="1110"/>
      <c r="AI50" s="1110"/>
      <c r="AJ50" s="1111"/>
      <c r="AK50" s="1112"/>
      <c r="AL50" s="1113"/>
      <c r="AM50" s="1113"/>
      <c r="AN50" s="1113"/>
      <c r="AO50" s="1113"/>
      <c r="AP50" s="1113"/>
      <c r="AQ50" s="1113"/>
      <c r="AR50" s="1113"/>
      <c r="AS50" s="1113"/>
      <c r="AT50" s="1113"/>
      <c r="AU50" s="1113"/>
      <c r="AV50" s="1113"/>
      <c r="AW50" s="1113"/>
      <c r="AX50" s="1113"/>
      <c r="AY50" s="1113"/>
      <c r="AZ50" s="1114"/>
      <c r="BA50" s="1114"/>
      <c r="BB50" s="1114"/>
      <c r="BC50" s="1114"/>
      <c r="BD50" s="1114"/>
      <c r="BE50" s="1122"/>
      <c r="BF50" s="1122"/>
      <c r="BG50" s="1122"/>
      <c r="BH50" s="1122"/>
      <c r="BI50" s="1123"/>
      <c r="BJ50" s="252"/>
      <c r="BK50" s="252"/>
      <c r="BL50" s="252"/>
      <c r="BM50" s="252"/>
      <c r="BN50" s="252"/>
      <c r="BO50" s="265"/>
      <c r="BP50" s="265"/>
      <c r="BQ50" s="262">
        <v>44</v>
      </c>
      <c r="BR50" s="263"/>
      <c r="BS50" s="1104"/>
      <c r="BT50" s="1105"/>
      <c r="BU50" s="1105"/>
      <c r="BV50" s="1105"/>
      <c r="BW50" s="1105"/>
      <c r="BX50" s="1105"/>
      <c r="BY50" s="1105"/>
      <c r="BZ50" s="1105"/>
      <c r="CA50" s="1105"/>
      <c r="CB50" s="1105"/>
      <c r="CC50" s="1105"/>
      <c r="CD50" s="1105"/>
      <c r="CE50" s="1105"/>
      <c r="CF50" s="1105"/>
      <c r="CG50" s="1106"/>
      <c r="CH50" s="1079"/>
      <c r="CI50" s="1080"/>
      <c r="CJ50" s="1080"/>
      <c r="CK50" s="1080"/>
      <c r="CL50" s="1081"/>
      <c r="CM50" s="1079"/>
      <c r="CN50" s="1080"/>
      <c r="CO50" s="1080"/>
      <c r="CP50" s="1080"/>
      <c r="CQ50" s="1081"/>
      <c r="CR50" s="1079"/>
      <c r="CS50" s="1080"/>
      <c r="CT50" s="1080"/>
      <c r="CU50" s="1080"/>
      <c r="CV50" s="1081"/>
      <c r="CW50" s="1079"/>
      <c r="CX50" s="1080"/>
      <c r="CY50" s="1080"/>
      <c r="CZ50" s="1080"/>
      <c r="DA50" s="1081"/>
      <c r="DB50" s="1079"/>
      <c r="DC50" s="1080"/>
      <c r="DD50" s="1080"/>
      <c r="DE50" s="1080"/>
      <c r="DF50" s="1081"/>
      <c r="DG50" s="1079"/>
      <c r="DH50" s="1080"/>
      <c r="DI50" s="1080"/>
      <c r="DJ50" s="1080"/>
      <c r="DK50" s="1081"/>
      <c r="DL50" s="1079"/>
      <c r="DM50" s="1080"/>
      <c r="DN50" s="1080"/>
      <c r="DO50" s="1080"/>
      <c r="DP50" s="1081"/>
      <c r="DQ50" s="1079"/>
      <c r="DR50" s="1080"/>
      <c r="DS50" s="1080"/>
      <c r="DT50" s="1080"/>
      <c r="DU50" s="1081"/>
      <c r="DV50" s="1082"/>
      <c r="DW50" s="1083"/>
      <c r="DX50" s="1083"/>
      <c r="DY50" s="1083"/>
      <c r="DZ50" s="1084"/>
      <c r="EA50" s="246"/>
    </row>
    <row r="51" spans="1:131" s="247" customFormat="1" ht="26.25" customHeight="1" x14ac:dyDescent="0.2">
      <c r="A51" s="261">
        <v>24</v>
      </c>
      <c r="B51" s="1127"/>
      <c r="C51" s="1128"/>
      <c r="D51" s="1128"/>
      <c r="E51" s="1128"/>
      <c r="F51" s="1128"/>
      <c r="G51" s="1128"/>
      <c r="H51" s="1128"/>
      <c r="I51" s="1128"/>
      <c r="J51" s="1128"/>
      <c r="K51" s="1128"/>
      <c r="L51" s="1128"/>
      <c r="M51" s="1128"/>
      <c r="N51" s="1128"/>
      <c r="O51" s="1128"/>
      <c r="P51" s="1129"/>
      <c r="Q51" s="1130"/>
      <c r="R51" s="1113"/>
      <c r="S51" s="1113"/>
      <c r="T51" s="1113"/>
      <c r="U51" s="1113"/>
      <c r="V51" s="1113"/>
      <c r="W51" s="1113"/>
      <c r="X51" s="1113"/>
      <c r="Y51" s="1113"/>
      <c r="Z51" s="1113"/>
      <c r="AA51" s="1113"/>
      <c r="AB51" s="1113"/>
      <c r="AC51" s="1113"/>
      <c r="AD51" s="1113"/>
      <c r="AE51" s="1131"/>
      <c r="AF51" s="1109"/>
      <c r="AG51" s="1110"/>
      <c r="AH51" s="1110"/>
      <c r="AI51" s="1110"/>
      <c r="AJ51" s="1111"/>
      <c r="AK51" s="1112"/>
      <c r="AL51" s="1113"/>
      <c r="AM51" s="1113"/>
      <c r="AN51" s="1113"/>
      <c r="AO51" s="1113"/>
      <c r="AP51" s="1113"/>
      <c r="AQ51" s="1113"/>
      <c r="AR51" s="1113"/>
      <c r="AS51" s="1113"/>
      <c r="AT51" s="1113"/>
      <c r="AU51" s="1113"/>
      <c r="AV51" s="1113"/>
      <c r="AW51" s="1113"/>
      <c r="AX51" s="1113"/>
      <c r="AY51" s="1113"/>
      <c r="AZ51" s="1114"/>
      <c r="BA51" s="1114"/>
      <c r="BB51" s="1114"/>
      <c r="BC51" s="1114"/>
      <c r="BD51" s="1114"/>
      <c r="BE51" s="1122"/>
      <c r="BF51" s="1122"/>
      <c r="BG51" s="1122"/>
      <c r="BH51" s="1122"/>
      <c r="BI51" s="1123"/>
      <c r="BJ51" s="252"/>
      <c r="BK51" s="252"/>
      <c r="BL51" s="252"/>
      <c r="BM51" s="252"/>
      <c r="BN51" s="252"/>
      <c r="BO51" s="265"/>
      <c r="BP51" s="265"/>
      <c r="BQ51" s="262">
        <v>45</v>
      </c>
      <c r="BR51" s="263"/>
      <c r="BS51" s="1104"/>
      <c r="BT51" s="1105"/>
      <c r="BU51" s="1105"/>
      <c r="BV51" s="1105"/>
      <c r="BW51" s="1105"/>
      <c r="BX51" s="1105"/>
      <c r="BY51" s="1105"/>
      <c r="BZ51" s="1105"/>
      <c r="CA51" s="1105"/>
      <c r="CB51" s="1105"/>
      <c r="CC51" s="1105"/>
      <c r="CD51" s="1105"/>
      <c r="CE51" s="1105"/>
      <c r="CF51" s="1105"/>
      <c r="CG51" s="1106"/>
      <c r="CH51" s="1079"/>
      <c r="CI51" s="1080"/>
      <c r="CJ51" s="1080"/>
      <c r="CK51" s="1080"/>
      <c r="CL51" s="1081"/>
      <c r="CM51" s="1079"/>
      <c r="CN51" s="1080"/>
      <c r="CO51" s="1080"/>
      <c r="CP51" s="1080"/>
      <c r="CQ51" s="1081"/>
      <c r="CR51" s="1079"/>
      <c r="CS51" s="1080"/>
      <c r="CT51" s="1080"/>
      <c r="CU51" s="1080"/>
      <c r="CV51" s="1081"/>
      <c r="CW51" s="1079"/>
      <c r="CX51" s="1080"/>
      <c r="CY51" s="1080"/>
      <c r="CZ51" s="1080"/>
      <c r="DA51" s="1081"/>
      <c r="DB51" s="1079"/>
      <c r="DC51" s="1080"/>
      <c r="DD51" s="1080"/>
      <c r="DE51" s="1080"/>
      <c r="DF51" s="1081"/>
      <c r="DG51" s="1079"/>
      <c r="DH51" s="1080"/>
      <c r="DI51" s="1080"/>
      <c r="DJ51" s="1080"/>
      <c r="DK51" s="1081"/>
      <c r="DL51" s="1079"/>
      <c r="DM51" s="1080"/>
      <c r="DN51" s="1080"/>
      <c r="DO51" s="1080"/>
      <c r="DP51" s="1081"/>
      <c r="DQ51" s="1079"/>
      <c r="DR51" s="1080"/>
      <c r="DS51" s="1080"/>
      <c r="DT51" s="1080"/>
      <c r="DU51" s="1081"/>
      <c r="DV51" s="1082"/>
      <c r="DW51" s="1083"/>
      <c r="DX51" s="1083"/>
      <c r="DY51" s="1083"/>
      <c r="DZ51" s="1084"/>
      <c r="EA51" s="246"/>
    </row>
    <row r="52" spans="1:131" s="247" customFormat="1" ht="26.25" customHeight="1" x14ac:dyDescent="0.2">
      <c r="A52" s="261">
        <v>25</v>
      </c>
      <c r="B52" s="1127"/>
      <c r="C52" s="1128"/>
      <c r="D52" s="1128"/>
      <c r="E52" s="1128"/>
      <c r="F52" s="1128"/>
      <c r="G52" s="1128"/>
      <c r="H52" s="1128"/>
      <c r="I52" s="1128"/>
      <c r="J52" s="1128"/>
      <c r="K52" s="1128"/>
      <c r="L52" s="1128"/>
      <c r="M52" s="1128"/>
      <c r="N52" s="1128"/>
      <c r="O52" s="1128"/>
      <c r="P52" s="1129"/>
      <c r="Q52" s="1130"/>
      <c r="R52" s="1113"/>
      <c r="S52" s="1113"/>
      <c r="T52" s="1113"/>
      <c r="U52" s="1113"/>
      <c r="V52" s="1113"/>
      <c r="W52" s="1113"/>
      <c r="X52" s="1113"/>
      <c r="Y52" s="1113"/>
      <c r="Z52" s="1113"/>
      <c r="AA52" s="1113"/>
      <c r="AB52" s="1113"/>
      <c r="AC52" s="1113"/>
      <c r="AD52" s="1113"/>
      <c r="AE52" s="1131"/>
      <c r="AF52" s="1109"/>
      <c r="AG52" s="1110"/>
      <c r="AH52" s="1110"/>
      <c r="AI52" s="1110"/>
      <c r="AJ52" s="1111"/>
      <c r="AK52" s="1112"/>
      <c r="AL52" s="1113"/>
      <c r="AM52" s="1113"/>
      <c r="AN52" s="1113"/>
      <c r="AO52" s="1113"/>
      <c r="AP52" s="1113"/>
      <c r="AQ52" s="1113"/>
      <c r="AR52" s="1113"/>
      <c r="AS52" s="1113"/>
      <c r="AT52" s="1113"/>
      <c r="AU52" s="1113"/>
      <c r="AV52" s="1113"/>
      <c r="AW52" s="1113"/>
      <c r="AX52" s="1113"/>
      <c r="AY52" s="1113"/>
      <c r="AZ52" s="1114"/>
      <c r="BA52" s="1114"/>
      <c r="BB52" s="1114"/>
      <c r="BC52" s="1114"/>
      <c r="BD52" s="1114"/>
      <c r="BE52" s="1122"/>
      <c r="BF52" s="1122"/>
      <c r="BG52" s="1122"/>
      <c r="BH52" s="1122"/>
      <c r="BI52" s="1123"/>
      <c r="BJ52" s="252"/>
      <c r="BK52" s="252"/>
      <c r="BL52" s="252"/>
      <c r="BM52" s="252"/>
      <c r="BN52" s="252"/>
      <c r="BO52" s="265"/>
      <c r="BP52" s="265"/>
      <c r="BQ52" s="262">
        <v>46</v>
      </c>
      <c r="BR52" s="263"/>
      <c r="BS52" s="1104"/>
      <c r="BT52" s="1105"/>
      <c r="BU52" s="1105"/>
      <c r="BV52" s="1105"/>
      <c r="BW52" s="1105"/>
      <c r="BX52" s="1105"/>
      <c r="BY52" s="1105"/>
      <c r="BZ52" s="1105"/>
      <c r="CA52" s="1105"/>
      <c r="CB52" s="1105"/>
      <c r="CC52" s="1105"/>
      <c r="CD52" s="1105"/>
      <c r="CE52" s="1105"/>
      <c r="CF52" s="1105"/>
      <c r="CG52" s="1106"/>
      <c r="CH52" s="1079"/>
      <c r="CI52" s="1080"/>
      <c r="CJ52" s="1080"/>
      <c r="CK52" s="1080"/>
      <c r="CL52" s="1081"/>
      <c r="CM52" s="1079"/>
      <c r="CN52" s="1080"/>
      <c r="CO52" s="1080"/>
      <c r="CP52" s="1080"/>
      <c r="CQ52" s="1081"/>
      <c r="CR52" s="1079"/>
      <c r="CS52" s="1080"/>
      <c r="CT52" s="1080"/>
      <c r="CU52" s="1080"/>
      <c r="CV52" s="1081"/>
      <c r="CW52" s="1079"/>
      <c r="CX52" s="1080"/>
      <c r="CY52" s="1080"/>
      <c r="CZ52" s="1080"/>
      <c r="DA52" s="1081"/>
      <c r="DB52" s="1079"/>
      <c r="DC52" s="1080"/>
      <c r="DD52" s="1080"/>
      <c r="DE52" s="1080"/>
      <c r="DF52" s="1081"/>
      <c r="DG52" s="1079"/>
      <c r="DH52" s="1080"/>
      <c r="DI52" s="1080"/>
      <c r="DJ52" s="1080"/>
      <c r="DK52" s="1081"/>
      <c r="DL52" s="1079"/>
      <c r="DM52" s="1080"/>
      <c r="DN52" s="1080"/>
      <c r="DO52" s="1080"/>
      <c r="DP52" s="1081"/>
      <c r="DQ52" s="1079"/>
      <c r="DR52" s="1080"/>
      <c r="DS52" s="1080"/>
      <c r="DT52" s="1080"/>
      <c r="DU52" s="1081"/>
      <c r="DV52" s="1082"/>
      <c r="DW52" s="1083"/>
      <c r="DX52" s="1083"/>
      <c r="DY52" s="1083"/>
      <c r="DZ52" s="1084"/>
      <c r="EA52" s="246"/>
    </row>
    <row r="53" spans="1:131" s="247" customFormat="1" ht="26.25" customHeight="1" x14ac:dyDescent="0.2">
      <c r="A53" s="261">
        <v>26</v>
      </c>
      <c r="B53" s="1127"/>
      <c r="C53" s="1128"/>
      <c r="D53" s="1128"/>
      <c r="E53" s="1128"/>
      <c r="F53" s="1128"/>
      <c r="G53" s="1128"/>
      <c r="H53" s="1128"/>
      <c r="I53" s="1128"/>
      <c r="J53" s="1128"/>
      <c r="K53" s="1128"/>
      <c r="L53" s="1128"/>
      <c r="M53" s="1128"/>
      <c r="N53" s="1128"/>
      <c r="O53" s="1128"/>
      <c r="P53" s="1129"/>
      <c r="Q53" s="1130"/>
      <c r="R53" s="1113"/>
      <c r="S53" s="1113"/>
      <c r="T53" s="1113"/>
      <c r="U53" s="1113"/>
      <c r="V53" s="1113"/>
      <c r="W53" s="1113"/>
      <c r="X53" s="1113"/>
      <c r="Y53" s="1113"/>
      <c r="Z53" s="1113"/>
      <c r="AA53" s="1113"/>
      <c r="AB53" s="1113"/>
      <c r="AC53" s="1113"/>
      <c r="AD53" s="1113"/>
      <c r="AE53" s="1131"/>
      <c r="AF53" s="1109"/>
      <c r="AG53" s="1110"/>
      <c r="AH53" s="1110"/>
      <c r="AI53" s="1110"/>
      <c r="AJ53" s="1111"/>
      <c r="AK53" s="1112"/>
      <c r="AL53" s="1113"/>
      <c r="AM53" s="1113"/>
      <c r="AN53" s="1113"/>
      <c r="AO53" s="1113"/>
      <c r="AP53" s="1113"/>
      <c r="AQ53" s="1113"/>
      <c r="AR53" s="1113"/>
      <c r="AS53" s="1113"/>
      <c r="AT53" s="1113"/>
      <c r="AU53" s="1113"/>
      <c r="AV53" s="1113"/>
      <c r="AW53" s="1113"/>
      <c r="AX53" s="1113"/>
      <c r="AY53" s="1113"/>
      <c r="AZ53" s="1114"/>
      <c r="BA53" s="1114"/>
      <c r="BB53" s="1114"/>
      <c r="BC53" s="1114"/>
      <c r="BD53" s="1114"/>
      <c r="BE53" s="1122"/>
      <c r="BF53" s="1122"/>
      <c r="BG53" s="1122"/>
      <c r="BH53" s="1122"/>
      <c r="BI53" s="1123"/>
      <c r="BJ53" s="252"/>
      <c r="BK53" s="252"/>
      <c r="BL53" s="252"/>
      <c r="BM53" s="252"/>
      <c r="BN53" s="252"/>
      <c r="BO53" s="265"/>
      <c r="BP53" s="265"/>
      <c r="BQ53" s="262">
        <v>47</v>
      </c>
      <c r="BR53" s="263"/>
      <c r="BS53" s="1104"/>
      <c r="BT53" s="1105"/>
      <c r="BU53" s="1105"/>
      <c r="BV53" s="1105"/>
      <c r="BW53" s="1105"/>
      <c r="BX53" s="1105"/>
      <c r="BY53" s="1105"/>
      <c r="BZ53" s="1105"/>
      <c r="CA53" s="1105"/>
      <c r="CB53" s="1105"/>
      <c r="CC53" s="1105"/>
      <c r="CD53" s="1105"/>
      <c r="CE53" s="1105"/>
      <c r="CF53" s="1105"/>
      <c r="CG53" s="1106"/>
      <c r="CH53" s="1079"/>
      <c r="CI53" s="1080"/>
      <c r="CJ53" s="1080"/>
      <c r="CK53" s="1080"/>
      <c r="CL53" s="1081"/>
      <c r="CM53" s="1079"/>
      <c r="CN53" s="1080"/>
      <c r="CO53" s="1080"/>
      <c r="CP53" s="1080"/>
      <c r="CQ53" s="1081"/>
      <c r="CR53" s="1079"/>
      <c r="CS53" s="1080"/>
      <c r="CT53" s="1080"/>
      <c r="CU53" s="1080"/>
      <c r="CV53" s="1081"/>
      <c r="CW53" s="1079"/>
      <c r="CX53" s="1080"/>
      <c r="CY53" s="1080"/>
      <c r="CZ53" s="1080"/>
      <c r="DA53" s="1081"/>
      <c r="DB53" s="1079"/>
      <c r="DC53" s="1080"/>
      <c r="DD53" s="1080"/>
      <c r="DE53" s="1080"/>
      <c r="DF53" s="1081"/>
      <c r="DG53" s="1079"/>
      <c r="DH53" s="1080"/>
      <c r="DI53" s="1080"/>
      <c r="DJ53" s="1080"/>
      <c r="DK53" s="1081"/>
      <c r="DL53" s="1079"/>
      <c r="DM53" s="1080"/>
      <c r="DN53" s="1080"/>
      <c r="DO53" s="1080"/>
      <c r="DP53" s="1081"/>
      <c r="DQ53" s="1079"/>
      <c r="DR53" s="1080"/>
      <c r="DS53" s="1080"/>
      <c r="DT53" s="1080"/>
      <c r="DU53" s="1081"/>
      <c r="DV53" s="1082"/>
      <c r="DW53" s="1083"/>
      <c r="DX53" s="1083"/>
      <c r="DY53" s="1083"/>
      <c r="DZ53" s="1084"/>
      <c r="EA53" s="246"/>
    </row>
    <row r="54" spans="1:131" s="247" customFormat="1" ht="26.25" customHeight="1" x14ac:dyDescent="0.2">
      <c r="A54" s="261">
        <v>27</v>
      </c>
      <c r="B54" s="1127"/>
      <c r="C54" s="1128"/>
      <c r="D54" s="1128"/>
      <c r="E54" s="1128"/>
      <c r="F54" s="1128"/>
      <c r="G54" s="1128"/>
      <c r="H54" s="1128"/>
      <c r="I54" s="1128"/>
      <c r="J54" s="1128"/>
      <c r="K54" s="1128"/>
      <c r="L54" s="1128"/>
      <c r="M54" s="1128"/>
      <c r="N54" s="1128"/>
      <c r="O54" s="1128"/>
      <c r="P54" s="1129"/>
      <c r="Q54" s="1130"/>
      <c r="R54" s="1113"/>
      <c r="S54" s="1113"/>
      <c r="T54" s="1113"/>
      <c r="U54" s="1113"/>
      <c r="V54" s="1113"/>
      <c r="W54" s="1113"/>
      <c r="X54" s="1113"/>
      <c r="Y54" s="1113"/>
      <c r="Z54" s="1113"/>
      <c r="AA54" s="1113"/>
      <c r="AB54" s="1113"/>
      <c r="AC54" s="1113"/>
      <c r="AD54" s="1113"/>
      <c r="AE54" s="1131"/>
      <c r="AF54" s="1109"/>
      <c r="AG54" s="1110"/>
      <c r="AH54" s="1110"/>
      <c r="AI54" s="1110"/>
      <c r="AJ54" s="1111"/>
      <c r="AK54" s="1112"/>
      <c r="AL54" s="1113"/>
      <c r="AM54" s="1113"/>
      <c r="AN54" s="1113"/>
      <c r="AO54" s="1113"/>
      <c r="AP54" s="1113"/>
      <c r="AQ54" s="1113"/>
      <c r="AR54" s="1113"/>
      <c r="AS54" s="1113"/>
      <c r="AT54" s="1113"/>
      <c r="AU54" s="1113"/>
      <c r="AV54" s="1113"/>
      <c r="AW54" s="1113"/>
      <c r="AX54" s="1113"/>
      <c r="AY54" s="1113"/>
      <c r="AZ54" s="1114"/>
      <c r="BA54" s="1114"/>
      <c r="BB54" s="1114"/>
      <c r="BC54" s="1114"/>
      <c r="BD54" s="1114"/>
      <c r="BE54" s="1122"/>
      <c r="BF54" s="1122"/>
      <c r="BG54" s="1122"/>
      <c r="BH54" s="1122"/>
      <c r="BI54" s="1123"/>
      <c r="BJ54" s="252"/>
      <c r="BK54" s="252"/>
      <c r="BL54" s="252"/>
      <c r="BM54" s="252"/>
      <c r="BN54" s="252"/>
      <c r="BO54" s="265"/>
      <c r="BP54" s="265"/>
      <c r="BQ54" s="262">
        <v>48</v>
      </c>
      <c r="BR54" s="263"/>
      <c r="BS54" s="1104"/>
      <c r="BT54" s="1105"/>
      <c r="BU54" s="1105"/>
      <c r="BV54" s="1105"/>
      <c r="BW54" s="1105"/>
      <c r="BX54" s="1105"/>
      <c r="BY54" s="1105"/>
      <c r="BZ54" s="1105"/>
      <c r="CA54" s="1105"/>
      <c r="CB54" s="1105"/>
      <c r="CC54" s="1105"/>
      <c r="CD54" s="1105"/>
      <c r="CE54" s="1105"/>
      <c r="CF54" s="1105"/>
      <c r="CG54" s="1106"/>
      <c r="CH54" s="1079"/>
      <c r="CI54" s="1080"/>
      <c r="CJ54" s="1080"/>
      <c r="CK54" s="1080"/>
      <c r="CL54" s="1081"/>
      <c r="CM54" s="1079"/>
      <c r="CN54" s="1080"/>
      <c r="CO54" s="1080"/>
      <c r="CP54" s="1080"/>
      <c r="CQ54" s="1081"/>
      <c r="CR54" s="1079"/>
      <c r="CS54" s="1080"/>
      <c r="CT54" s="1080"/>
      <c r="CU54" s="1080"/>
      <c r="CV54" s="1081"/>
      <c r="CW54" s="1079"/>
      <c r="CX54" s="1080"/>
      <c r="CY54" s="1080"/>
      <c r="CZ54" s="1080"/>
      <c r="DA54" s="1081"/>
      <c r="DB54" s="1079"/>
      <c r="DC54" s="1080"/>
      <c r="DD54" s="1080"/>
      <c r="DE54" s="1080"/>
      <c r="DF54" s="1081"/>
      <c r="DG54" s="1079"/>
      <c r="DH54" s="1080"/>
      <c r="DI54" s="1080"/>
      <c r="DJ54" s="1080"/>
      <c r="DK54" s="1081"/>
      <c r="DL54" s="1079"/>
      <c r="DM54" s="1080"/>
      <c r="DN54" s="1080"/>
      <c r="DO54" s="1080"/>
      <c r="DP54" s="1081"/>
      <c r="DQ54" s="1079"/>
      <c r="DR54" s="1080"/>
      <c r="DS54" s="1080"/>
      <c r="DT54" s="1080"/>
      <c r="DU54" s="1081"/>
      <c r="DV54" s="1082"/>
      <c r="DW54" s="1083"/>
      <c r="DX54" s="1083"/>
      <c r="DY54" s="1083"/>
      <c r="DZ54" s="1084"/>
      <c r="EA54" s="246"/>
    </row>
    <row r="55" spans="1:131" s="247" customFormat="1" ht="26.25" customHeight="1" x14ac:dyDescent="0.2">
      <c r="A55" s="261">
        <v>28</v>
      </c>
      <c r="B55" s="1127"/>
      <c r="C55" s="1128"/>
      <c r="D55" s="1128"/>
      <c r="E55" s="1128"/>
      <c r="F55" s="1128"/>
      <c r="G55" s="1128"/>
      <c r="H55" s="1128"/>
      <c r="I55" s="1128"/>
      <c r="J55" s="1128"/>
      <c r="K55" s="1128"/>
      <c r="L55" s="1128"/>
      <c r="M55" s="1128"/>
      <c r="N55" s="1128"/>
      <c r="O55" s="1128"/>
      <c r="P55" s="1129"/>
      <c r="Q55" s="1130"/>
      <c r="R55" s="1113"/>
      <c r="S55" s="1113"/>
      <c r="T55" s="1113"/>
      <c r="U55" s="1113"/>
      <c r="V55" s="1113"/>
      <c r="W55" s="1113"/>
      <c r="X55" s="1113"/>
      <c r="Y55" s="1113"/>
      <c r="Z55" s="1113"/>
      <c r="AA55" s="1113"/>
      <c r="AB55" s="1113"/>
      <c r="AC55" s="1113"/>
      <c r="AD55" s="1113"/>
      <c r="AE55" s="1131"/>
      <c r="AF55" s="1109"/>
      <c r="AG55" s="1110"/>
      <c r="AH55" s="1110"/>
      <c r="AI55" s="1110"/>
      <c r="AJ55" s="1111"/>
      <c r="AK55" s="1112"/>
      <c r="AL55" s="1113"/>
      <c r="AM55" s="1113"/>
      <c r="AN55" s="1113"/>
      <c r="AO55" s="1113"/>
      <c r="AP55" s="1113"/>
      <c r="AQ55" s="1113"/>
      <c r="AR55" s="1113"/>
      <c r="AS55" s="1113"/>
      <c r="AT55" s="1113"/>
      <c r="AU55" s="1113"/>
      <c r="AV55" s="1113"/>
      <c r="AW55" s="1113"/>
      <c r="AX55" s="1113"/>
      <c r="AY55" s="1113"/>
      <c r="AZ55" s="1114"/>
      <c r="BA55" s="1114"/>
      <c r="BB55" s="1114"/>
      <c r="BC55" s="1114"/>
      <c r="BD55" s="1114"/>
      <c r="BE55" s="1122"/>
      <c r="BF55" s="1122"/>
      <c r="BG55" s="1122"/>
      <c r="BH55" s="1122"/>
      <c r="BI55" s="1123"/>
      <c r="BJ55" s="252"/>
      <c r="BK55" s="252"/>
      <c r="BL55" s="252"/>
      <c r="BM55" s="252"/>
      <c r="BN55" s="252"/>
      <c r="BO55" s="265"/>
      <c r="BP55" s="265"/>
      <c r="BQ55" s="262">
        <v>49</v>
      </c>
      <c r="BR55" s="263"/>
      <c r="BS55" s="1104"/>
      <c r="BT55" s="1105"/>
      <c r="BU55" s="1105"/>
      <c r="BV55" s="1105"/>
      <c r="BW55" s="1105"/>
      <c r="BX55" s="1105"/>
      <c r="BY55" s="1105"/>
      <c r="BZ55" s="1105"/>
      <c r="CA55" s="1105"/>
      <c r="CB55" s="1105"/>
      <c r="CC55" s="1105"/>
      <c r="CD55" s="1105"/>
      <c r="CE55" s="1105"/>
      <c r="CF55" s="1105"/>
      <c r="CG55" s="1106"/>
      <c r="CH55" s="1079"/>
      <c r="CI55" s="1080"/>
      <c r="CJ55" s="1080"/>
      <c r="CK55" s="1080"/>
      <c r="CL55" s="1081"/>
      <c r="CM55" s="1079"/>
      <c r="CN55" s="1080"/>
      <c r="CO55" s="1080"/>
      <c r="CP55" s="1080"/>
      <c r="CQ55" s="1081"/>
      <c r="CR55" s="1079"/>
      <c r="CS55" s="1080"/>
      <c r="CT55" s="1080"/>
      <c r="CU55" s="1080"/>
      <c r="CV55" s="1081"/>
      <c r="CW55" s="1079"/>
      <c r="CX55" s="1080"/>
      <c r="CY55" s="1080"/>
      <c r="CZ55" s="1080"/>
      <c r="DA55" s="1081"/>
      <c r="DB55" s="1079"/>
      <c r="DC55" s="1080"/>
      <c r="DD55" s="1080"/>
      <c r="DE55" s="1080"/>
      <c r="DF55" s="1081"/>
      <c r="DG55" s="1079"/>
      <c r="DH55" s="1080"/>
      <c r="DI55" s="1080"/>
      <c r="DJ55" s="1080"/>
      <c r="DK55" s="1081"/>
      <c r="DL55" s="1079"/>
      <c r="DM55" s="1080"/>
      <c r="DN55" s="1080"/>
      <c r="DO55" s="1080"/>
      <c r="DP55" s="1081"/>
      <c r="DQ55" s="1079"/>
      <c r="DR55" s="1080"/>
      <c r="DS55" s="1080"/>
      <c r="DT55" s="1080"/>
      <c r="DU55" s="1081"/>
      <c r="DV55" s="1082"/>
      <c r="DW55" s="1083"/>
      <c r="DX55" s="1083"/>
      <c r="DY55" s="1083"/>
      <c r="DZ55" s="1084"/>
      <c r="EA55" s="246"/>
    </row>
    <row r="56" spans="1:131" s="247" customFormat="1" ht="26.25" customHeight="1" x14ac:dyDescent="0.2">
      <c r="A56" s="261">
        <v>29</v>
      </c>
      <c r="B56" s="1127"/>
      <c r="C56" s="1128"/>
      <c r="D56" s="1128"/>
      <c r="E56" s="1128"/>
      <c r="F56" s="1128"/>
      <c r="G56" s="1128"/>
      <c r="H56" s="1128"/>
      <c r="I56" s="1128"/>
      <c r="J56" s="1128"/>
      <c r="K56" s="1128"/>
      <c r="L56" s="1128"/>
      <c r="M56" s="1128"/>
      <c r="N56" s="1128"/>
      <c r="O56" s="1128"/>
      <c r="P56" s="1129"/>
      <c r="Q56" s="1130"/>
      <c r="R56" s="1113"/>
      <c r="S56" s="1113"/>
      <c r="T56" s="1113"/>
      <c r="U56" s="1113"/>
      <c r="V56" s="1113"/>
      <c r="W56" s="1113"/>
      <c r="X56" s="1113"/>
      <c r="Y56" s="1113"/>
      <c r="Z56" s="1113"/>
      <c r="AA56" s="1113"/>
      <c r="AB56" s="1113"/>
      <c r="AC56" s="1113"/>
      <c r="AD56" s="1113"/>
      <c r="AE56" s="1131"/>
      <c r="AF56" s="1109"/>
      <c r="AG56" s="1110"/>
      <c r="AH56" s="1110"/>
      <c r="AI56" s="1110"/>
      <c r="AJ56" s="1111"/>
      <c r="AK56" s="1112"/>
      <c r="AL56" s="1113"/>
      <c r="AM56" s="1113"/>
      <c r="AN56" s="1113"/>
      <c r="AO56" s="1113"/>
      <c r="AP56" s="1113"/>
      <c r="AQ56" s="1113"/>
      <c r="AR56" s="1113"/>
      <c r="AS56" s="1113"/>
      <c r="AT56" s="1113"/>
      <c r="AU56" s="1113"/>
      <c r="AV56" s="1113"/>
      <c r="AW56" s="1113"/>
      <c r="AX56" s="1113"/>
      <c r="AY56" s="1113"/>
      <c r="AZ56" s="1114"/>
      <c r="BA56" s="1114"/>
      <c r="BB56" s="1114"/>
      <c r="BC56" s="1114"/>
      <c r="BD56" s="1114"/>
      <c r="BE56" s="1122"/>
      <c r="BF56" s="1122"/>
      <c r="BG56" s="1122"/>
      <c r="BH56" s="1122"/>
      <c r="BI56" s="1123"/>
      <c r="BJ56" s="252"/>
      <c r="BK56" s="252"/>
      <c r="BL56" s="252"/>
      <c r="BM56" s="252"/>
      <c r="BN56" s="252"/>
      <c r="BO56" s="265"/>
      <c r="BP56" s="265"/>
      <c r="BQ56" s="262">
        <v>50</v>
      </c>
      <c r="BR56" s="263"/>
      <c r="BS56" s="1104"/>
      <c r="BT56" s="1105"/>
      <c r="BU56" s="1105"/>
      <c r="BV56" s="1105"/>
      <c r="BW56" s="1105"/>
      <c r="BX56" s="1105"/>
      <c r="BY56" s="1105"/>
      <c r="BZ56" s="1105"/>
      <c r="CA56" s="1105"/>
      <c r="CB56" s="1105"/>
      <c r="CC56" s="1105"/>
      <c r="CD56" s="1105"/>
      <c r="CE56" s="1105"/>
      <c r="CF56" s="1105"/>
      <c r="CG56" s="1106"/>
      <c r="CH56" s="1079"/>
      <c r="CI56" s="1080"/>
      <c r="CJ56" s="1080"/>
      <c r="CK56" s="1080"/>
      <c r="CL56" s="1081"/>
      <c r="CM56" s="1079"/>
      <c r="CN56" s="1080"/>
      <c r="CO56" s="1080"/>
      <c r="CP56" s="1080"/>
      <c r="CQ56" s="1081"/>
      <c r="CR56" s="1079"/>
      <c r="CS56" s="1080"/>
      <c r="CT56" s="1080"/>
      <c r="CU56" s="1080"/>
      <c r="CV56" s="1081"/>
      <c r="CW56" s="1079"/>
      <c r="CX56" s="1080"/>
      <c r="CY56" s="1080"/>
      <c r="CZ56" s="1080"/>
      <c r="DA56" s="1081"/>
      <c r="DB56" s="1079"/>
      <c r="DC56" s="1080"/>
      <c r="DD56" s="1080"/>
      <c r="DE56" s="1080"/>
      <c r="DF56" s="1081"/>
      <c r="DG56" s="1079"/>
      <c r="DH56" s="1080"/>
      <c r="DI56" s="1080"/>
      <c r="DJ56" s="1080"/>
      <c r="DK56" s="1081"/>
      <c r="DL56" s="1079"/>
      <c r="DM56" s="1080"/>
      <c r="DN56" s="1080"/>
      <c r="DO56" s="1080"/>
      <c r="DP56" s="1081"/>
      <c r="DQ56" s="1079"/>
      <c r="DR56" s="1080"/>
      <c r="DS56" s="1080"/>
      <c r="DT56" s="1080"/>
      <c r="DU56" s="1081"/>
      <c r="DV56" s="1082"/>
      <c r="DW56" s="1083"/>
      <c r="DX56" s="1083"/>
      <c r="DY56" s="1083"/>
      <c r="DZ56" s="1084"/>
      <c r="EA56" s="246"/>
    </row>
    <row r="57" spans="1:131" s="247" customFormat="1" ht="26.25" customHeight="1" x14ac:dyDescent="0.2">
      <c r="A57" s="261">
        <v>30</v>
      </c>
      <c r="B57" s="1127"/>
      <c r="C57" s="1128"/>
      <c r="D57" s="1128"/>
      <c r="E57" s="1128"/>
      <c r="F57" s="1128"/>
      <c r="G57" s="1128"/>
      <c r="H57" s="1128"/>
      <c r="I57" s="1128"/>
      <c r="J57" s="1128"/>
      <c r="K57" s="1128"/>
      <c r="L57" s="1128"/>
      <c r="M57" s="1128"/>
      <c r="N57" s="1128"/>
      <c r="O57" s="1128"/>
      <c r="P57" s="1129"/>
      <c r="Q57" s="1130"/>
      <c r="R57" s="1113"/>
      <c r="S57" s="1113"/>
      <c r="T57" s="1113"/>
      <c r="U57" s="1113"/>
      <c r="V57" s="1113"/>
      <c r="W57" s="1113"/>
      <c r="X57" s="1113"/>
      <c r="Y57" s="1113"/>
      <c r="Z57" s="1113"/>
      <c r="AA57" s="1113"/>
      <c r="AB57" s="1113"/>
      <c r="AC57" s="1113"/>
      <c r="AD57" s="1113"/>
      <c r="AE57" s="1131"/>
      <c r="AF57" s="1109"/>
      <c r="AG57" s="1110"/>
      <c r="AH57" s="1110"/>
      <c r="AI57" s="1110"/>
      <c r="AJ57" s="1111"/>
      <c r="AK57" s="1112"/>
      <c r="AL57" s="1113"/>
      <c r="AM57" s="1113"/>
      <c r="AN57" s="1113"/>
      <c r="AO57" s="1113"/>
      <c r="AP57" s="1113"/>
      <c r="AQ57" s="1113"/>
      <c r="AR57" s="1113"/>
      <c r="AS57" s="1113"/>
      <c r="AT57" s="1113"/>
      <c r="AU57" s="1113"/>
      <c r="AV57" s="1113"/>
      <c r="AW57" s="1113"/>
      <c r="AX57" s="1113"/>
      <c r="AY57" s="1113"/>
      <c r="AZ57" s="1114"/>
      <c r="BA57" s="1114"/>
      <c r="BB57" s="1114"/>
      <c r="BC57" s="1114"/>
      <c r="BD57" s="1114"/>
      <c r="BE57" s="1122"/>
      <c r="BF57" s="1122"/>
      <c r="BG57" s="1122"/>
      <c r="BH57" s="1122"/>
      <c r="BI57" s="1123"/>
      <c r="BJ57" s="252"/>
      <c r="BK57" s="252"/>
      <c r="BL57" s="252"/>
      <c r="BM57" s="252"/>
      <c r="BN57" s="252"/>
      <c r="BO57" s="265"/>
      <c r="BP57" s="265"/>
      <c r="BQ57" s="262">
        <v>51</v>
      </c>
      <c r="BR57" s="263"/>
      <c r="BS57" s="1104"/>
      <c r="BT57" s="1105"/>
      <c r="BU57" s="1105"/>
      <c r="BV57" s="1105"/>
      <c r="BW57" s="1105"/>
      <c r="BX57" s="1105"/>
      <c r="BY57" s="1105"/>
      <c r="BZ57" s="1105"/>
      <c r="CA57" s="1105"/>
      <c r="CB57" s="1105"/>
      <c r="CC57" s="1105"/>
      <c r="CD57" s="1105"/>
      <c r="CE57" s="1105"/>
      <c r="CF57" s="1105"/>
      <c r="CG57" s="1106"/>
      <c r="CH57" s="1079"/>
      <c r="CI57" s="1080"/>
      <c r="CJ57" s="1080"/>
      <c r="CK57" s="1080"/>
      <c r="CL57" s="1081"/>
      <c r="CM57" s="1079"/>
      <c r="CN57" s="1080"/>
      <c r="CO57" s="1080"/>
      <c r="CP57" s="1080"/>
      <c r="CQ57" s="1081"/>
      <c r="CR57" s="1079"/>
      <c r="CS57" s="1080"/>
      <c r="CT57" s="1080"/>
      <c r="CU57" s="1080"/>
      <c r="CV57" s="1081"/>
      <c r="CW57" s="1079"/>
      <c r="CX57" s="1080"/>
      <c r="CY57" s="1080"/>
      <c r="CZ57" s="1080"/>
      <c r="DA57" s="1081"/>
      <c r="DB57" s="1079"/>
      <c r="DC57" s="1080"/>
      <c r="DD57" s="1080"/>
      <c r="DE57" s="1080"/>
      <c r="DF57" s="1081"/>
      <c r="DG57" s="1079"/>
      <c r="DH57" s="1080"/>
      <c r="DI57" s="1080"/>
      <c r="DJ57" s="1080"/>
      <c r="DK57" s="1081"/>
      <c r="DL57" s="1079"/>
      <c r="DM57" s="1080"/>
      <c r="DN57" s="1080"/>
      <c r="DO57" s="1080"/>
      <c r="DP57" s="1081"/>
      <c r="DQ57" s="1079"/>
      <c r="DR57" s="1080"/>
      <c r="DS57" s="1080"/>
      <c r="DT57" s="1080"/>
      <c r="DU57" s="1081"/>
      <c r="DV57" s="1082"/>
      <c r="DW57" s="1083"/>
      <c r="DX57" s="1083"/>
      <c r="DY57" s="1083"/>
      <c r="DZ57" s="1084"/>
      <c r="EA57" s="246"/>
    </row>
    <row r="58" spans="1:131" s="247" customFormat="1" ht="26.25" customHeight="1" x14ac:dyDescent="0.2">
      <c r="A58" s="261">
        <v>31</v>
      </c>
      <c r="B58" s="1127"/>
      <c r="C58" s="1128"/>
      <c r="D58" s="1128"/>
      <c r="E58" s="1128"/>
      <c r="F58" s="1128"/>
      <c r="G58" s="1128"/>
      <c r="H58" s="1128"/>
      <c r="I58" s="1128"/>
      <c r="J58" s="1128"/>
      <c r="K58" s="1128"/>
      <c r="L58" s="1128"/>
      <c r="M58" s="1128"/>
      <c r="N58" s="1128"/>
      <c r="O58" s="1128"/>
      <c r="P58" s="1129"/>
      <c r="Q58" s="1130"/>
      <c r="R58" s="1113"/>
      <c r="S58" s="1113"/>
      <c r="T58" s="1113"/>
      <c r="U58" s="1113"/>
      <c r="V58" s="1113"/>
      <c r="W58" s="1113"/>
      <c r="X58" s="1113"/>
      <c r="Y58" s="1113"/>
      <c r="Z58" s="1113"/>
      <c r="AA58" s="1113"/>
      <c r="AB58" s="1113"/>
      <c r="AC58" s="1113"/>
      <c r="AD58" s="1113"/>
      <c r="AE58" s="1131"/>
      <c r="AF58" s="1109"/>
      <c r="AG58" s="1110"/>
      <c r="AH58" s="1110"/>
      <c r="AI58" s="1110"/>
      <c r="AJ58" s="1111"/>
      <c r="AK58" s="1112"/>
      <c r="AL58" s="1113"/>
      <c r="AM58" s="1113"/>
      <c r="AN58" s="1113"/>
      <c r="AO58" s="1113"/>
      <c r="AP58" s="1113"/>
      <c r="AQ58" s="1113"/>
      <c r="AR58" s="1113"/>
      <c r="AS58" s="1113"/>
      <c r="AT58" s="1113"/>
      <c r="AU58" s="1113"/>
      <c r="AV58" s="1113"/>
      <c r="AW58" s="1113"/>
      <c r="AX58" s="1113"/>
      <c r="AY58" s="1113"/>
      <c r="AZ58" s="1114"/>
      <c r="BA58" s="1114"/>
      <c r="BB58" s="1114"/>
      <c r="BC58" s="1114"/>
      <c r="BD58" s="1114"/>
      <c r="BE58" s="1122"/>
      <c r="BF58" s="1122"/>
      <c r="BG58" s="1122"/>
      <c r="BH58" s="1122"/>
      <c r="BI58" s="1123"/>
      <c r="BJ58" s="252"/>
      <c r="BK58" s="252"/>
      <c r="BL58" s="252"/>
      <c r="BM58" s="252"/>
      <c r="BN58" s="252"/>
      <c r="BO58" s="265"/>
      <c r="BP58" s="265"/>
      <c r="BQ58" s="262">
        <v>52</v>
      </c>
      <c r="BR58" s="263"/>
      <c r="BS58" s="1104"/>
      <c r="BT58" s="1105"/>
      <c r="BU58" s="1105"/>
      <c r="BV58" s="1105"/>
      <c r="BW58" s="1105"/>
      <c r="BX58" s="1105"/>
      <c r="BY58" s="1105"/>
      <c r="BZ58" s="1105"/>
      <c r="CA58" s="1105"/>
      <c r="CB58" s="1105"/>
      <c r="CC58" s="1105"/>
      <c r="CD58" s="1105"/>
      <c r="CE58" s="1105"/>
      <c r="CF58" s="1105"/>
      <c r="CG58" s="1106"/>
      <c r="CH58" s="1079"/>
      <c r="CI58" s="1080"/>
      <c r="CJ58" s="1080"/>
      <c r="CK58" s="1080"/>
      <c r="CL58" s="1081"/>
      <c r="CM58" s="1079"/>
      <c r="CN58" s="1080"/>
      <c r="CO58" s="1080"/>
      <c r="CP58" s="1080"/>
      <c r="CQ58" s="1081"/>
      <c r="CR58" s="1079"/>
      <c r="CS58" s="1080"/>
      <c r="CT58" s="1080"/>
      <c r="CU58" s="1080"/>
      <c r="CV58" s="1081"/>
      <c r="CW58" s="1079"/>
      <c r="CX58" s="1080"/>
      <c r="CY58" s="1080"/>
      <c r="CZ58" s="1080"/>
      <c r="DA58" s="1081"/>
      <c r="DB58" s="1079"/>
      <c r="DC58" s="1080"/>
      <c r="DD58" s="1080"/>
      <c r="DE58" s="1080"/>
      <c r="DF58" s="1081"/>
      <c r="DG58" s="1079"/>
      <c r="DH58" s="1080"/>
      <c r="DI58" s="1080"/>
      <c r="DJ58" s="1080"/>
      <c r="DK58" s="1081"/>
      <c r="DL58" s="1079"/>
      <c r="DM58" s="1080"/>
      <c r="DN58" s="1080"/>
      <c r="DO58" s="1080"/>
      <c r="DP58" s="1081"/>
      <c r="DQ58" s="1079"/>
      <c r="DR58" s="1080"/>
      <c r="DS58" s="1080"/>
      <c r="DT58" s="1080"/>
      <c r="DU58" s="1081"/>
      <c r="DV58" s="1082"/>
      <c r="DW58" s="1083"/>
      <c r="DX58" s="1083"/>
      <c r="DY58" s="1083"/>
      <c r="DZ58" s="1084"/>
      <c r="EA58" s="246"/>
    </row>
    <row r="59" spans="1:131" s="247" customFormat="1" ht="26.25" customHeight="1" x14ac:dyDescent="0.2">
      <c r="A59" s="261">
        <v>32</v>
      </c>
      <c r="B59" s="1127"/>
      <c r="C59" s="1128"/>
      <c r="D59" s="1128"/>
      <c r="E59" s="1128"/>
      <c r="F59" s="1128"/>
      <c r="G59" s="1128"/>
      <c r="H59" s="1128"/>
      <c r="I59" s="1128"/>
      <c r="J59" s="1128"/>
      <c r="K59" s="1128"/>
      <c r="L59" s="1128"/>
      <c r="M59" s="1128"/>
      <c r="N59" s="1128"/>
      <c r="O59" s="1128"/>
      <c r="P59" s="1129"/>
      <c r="Q59" s="1130"/>
      <c r="R59" s="1113"/>
      <c r="S59" s="1113"/>
      <c r="T59" s="1113"/>
      <c r="U59" s="1113"/>
      <c r="V59" s="1113"/>
      <c r="W59" s="1113"/>
      <c r="X59" s="1113"/>
      <c r="Y59" s="1113"/>
      <c r="Z59" s="1113"/>
      <c r="AA59" s="1113"/>
      <c r="AB59" s="1113"/>
      <c r="AC59" s="1113"/>
      <c r="AD59" s="1113"/>
      <c r="AE59" s="1131"/>
      <c r="AF59" s="1109"/>
      <c r="AG59" s="1110"/>
      <c r="AH59" s="1110"/>
      <c r="AI59" s="1110"/>
      <c r="AJ59" s="1111"/>
      <c r="AK59" s="1112"/>
      <c r="AL59" s="1113"/>
      <c r="AM59" s="1113"/>
      <c r="AN59" s="1113"/>
      <c r="AO59" s="1113"/>
      <c r="AP59" s="1113"/>
      <c r="AQ59" s="1113"/>
      <c r="AR59" s="1113"/>
      <c r="AS59" s="1113"/>
      <c r="AT59" s="1113"/>
      <c r="AU59" s="1113"/>
      <c r="AV59" s="1113"/>
      <c r="AW59" s="1113"/>
      <c r="AX59" s="1113"/>
      <c r="AY59" s="1113"/>
      <c r="AZ59" s="1114"/>
      <c r="BA59" s="1114"/>
      <c r="BB59" s="1114"/>
      <c r="BC59" s="1114"/>
      <c r="BD59" s="1114"/>
      <c r="BE59" s="1122"/>
      <c r="BF59" s="1122"/>
      <c r="BG59" s="1122"/>
      <c r="BH59" s="1122"/>
      <c r="BI59" s="1123"/>
      <c r="BJ59" s="252"/>
      <c r="BK59" s="252"/>
      <c r="BL59" s="252"/>
      <c r="BM59" s="252"/>
      <c r="BN59" s="252"/>
      <c r="BO59" s="265"/>
      <c r="BP59" s="265"/>
      <c r="BQ59" s="262">
        <v>53</v>
      </c>
      <c r="BR59" s="263"/>
      <c r="BS59" s="1104"/>
      <c r="BT59" s="1105"/>
      <c r="BU59" s="1105"/>
      <c r="BV59" s="1105"/>
      <c r="BW59" s="1105"/>
      <c r="BX59" s="1105"/>
      <c r="BY59" s="1105"/>
      <c r="BZ59" s="1105"/>
      <c r="CA59" s="1105"/>
      <c r="CB59" s="1105"/>
      <c r="CC59" s="1105"/>
      <c r="CD59" s="1105"/>
      <c r="CE59" s="1105"/>
      <c r="CF59" s="1105"/>
      <c r="CG59" s="1106"/>
      <c r="CH59" s="1079"/>
      <c r="CI59" s="1080"/>
      <c r="CJ59" s="1080"/>
      <c r="CK59" s="1080"/>
      <c r="CL59" s="1081"/>
      <c r="CM59" s="1079"/>
      <c r="CN59" s="1080"/>
      <c r="CO59" s="1080"/>
      <c r="CP59" s="1080"/>
      <c r="CQ59" s="1081"/>
      <c r="CR59" s="1079"/>
      <c r="CS59" s="1080"/>
      <c r="CT59" s="1080"/>
      <c r="CU59" s="1080"/>
      <c r="CV59" s="1081"/>
      <c r="CW59" s="1079"/>
      <c r="CX59" s="1080"/>
      <c r="CY59" s="1080"/>
      <c r="CZ59" s="1080"/>
      <c r="DA59" s="1081"/>
      <c r="DB59" s="1079"/>
      <c r="DC59" s="1080"/>
      <c r="DD59" s="1080"/>
      <c r="DE59" s="1080"/>
      <c r="DF59" s="1081"/>
      <c r="DG59" s="1079"/>
      <c r="DH59" s="1080"/>
      <c r="DI59" s="1080"/>
      <c r="DJ59" s="1080"/>
      <c r="DK59" s="1081"/>
      <c r="DL59" s="1079"/>
      <c r="DM59" s="1080"/>
      <c r="DN59" s="1080"/>
      <c r="DO59" s="1080"/>
      <c r="DP59" s="1081"/>
      <c r="DQ59" s="1079"/>
      <c r="DR59" s="1080"/>
      <c r="DS59" s="1080"/>
      <c r="DT59" s="1080"/>
      <c r="DU59" s="1081"/>
      <c r="DV59" s="1082"/>
      <c r="DW59" s="1083"/>
      <c r="DX59" s="1083"/>
      <c r="DY59" s="1083"/>
      <c r="DZ59" s="1084"/>
      <c r="EA59" s="246"/>
    </row>
    <row r="60" spans="1:131" s="247" customFormat="1" ht="26.25" customHeight="1" x14ac:dyDescent="0.2">
      <c r="A60" s="261">
        <v>33</v>
      </c>
      <c r="B60" s="1127"/>
      <c r="C60" s="1128"/>
      <c r="D60" s="1128"/>
      <c r="E60" s="1128"/>
      <c r="F60" s="1128"/>
      <c r="G60" s="1128"/>
      <c r="H60" s="1128"/>
      <c r="I60" s="1128"/>
      <c r="J60" s="1128"/>
      <c r="K60" s="1128"/>
      <c r="L60" s="1128"/>
      <c r="M60" s="1128"/>
      <c r="N60" s="1128"/>
      <c r="O60" s="1128"/>
      <c r="P60" s="1129"/>
      <c r="Q60" s="1130"/>
      <c r="R60" s="1113"/>
      <c r="S60" s="1113"/>
      <c r="T60" s="1113"/>
      <c r="U60" s="1113"/>
      <c r="V60" s="1113"/>
      <c r="W60" s="1113"/>
      <c r="X60" s="1113"/>
      <c r="Y60" s="1113"/>
      <c r="Z60" s="1113"/>
      <c r="AA60" s="1113"/>
      <c r="AB60" s="1113"/>
      <c r="AC60" s="1113"/>
      <c r="AD60" s="1113"/>
      <c r="AE60" s="1131"/>
      <c r="AF60" s="1109"/>
      <c r="AG60" s="1110"/>
      <c r="AH60" s="1110"/>
      <c r="AI60" s="1110"/>
      <c r="AJ60" s="1111"/>
      <c r="AK60" s="1112"/>
      <c r="AL60" s="1113"/>
      <c r="AM60" s="1113"/>
      <c r="AN60" s="1113"/>
      <c r="AO60" s="1113"/>
      <c r="AP60" s="1113"/>
      <c r="AQ60" s="1113"/>
      <c r="AR60" s="1113"/>
      <c r="AS60" s="1113"/>
      <c r="AT60" s="1113"/>
      <c r="AU60" s="1113"/>
      <c r="AV60" s="1113"/>
      <c r="AW60" s="1113"/>
      <c r="AX60" s="1113"/>
      <c r="AY60" s="1113"/>
      <c r="AZ60" s="1114"/>
      <c r="BA60" s="1114"/>
      <c r="BB60" s="1114"/>
      <c r="BC60" s="1114"/>
      <c r="BD60" s="1114"/>
      <c r="BE60" s="1122"/>
      <c r="BF60" s="1122"/>
      <c r="BG60" s="1122"/>
      <c r="BH60" s="1122"/>
      <c r="BI60" s="1123"/>
      <c r="BJ60" s="252"/>
      <c r="BK60" s="252"/>
      <c r="BL60" s="252"/>
      <c r="BM60" s="252"/>
      <c r="BN60" s="252"/>
      <c r="BO60" s="265"/>
      <c r="BP60" s="265"/>
      <c r="BQ60" s="262">
        <v>54</v>
      </c>
      <c r="BR60" s="263"/>
      <c r="BS60" s="1104"/>
      <c r="BT60" s="1105"/>
      <c r="BU60" s="1105"/>
      <c r="BV60" s="1105"/>
      <c r="BW60" s="1105"/>
      <c r="BX60" s="1105"/>
      <c r="BY60" s="1105"/>
      <c r="BZ60" s="1105"/>
      <c r="CA60" s="1105"/>
      <c r="CB60" s="1105"/>
      <c r="CC60" s="1105"/>
      <c r="CD60" s="1105"/>
      <c r="CE60" s="1105"/>
      <c r="CF60" s="1105"/>
      <c r="CG60" s="1106"/>
      <c r="CH60" s="1079"/>
      <c r="CI60" s="1080"/>
      <c r="CJ60" s="1080"/>
      <c r="CK60" s="1080"/>
      <c r="CL60" s="1081"/>
      <c r="CM60" s="1079"/>
      <c r="CN60" s="1080"/>
      <c r="CO60" s="1080"/>
      <c r="CP60" s="1080"/>
      <c r="CQ60" s="1081"/>
      <c r="CR60" s="1079"/>
      <c r="CS60" s="1080"/>
      <c r="CT60" s="1080"/>
      <c r="CU60" s="1080"/>
      <c r="CV60" s="1081"/>
      <c r="CW60" s="1079"/>
      <c r="CX60" s="1080"/>
      <c r="CY60" s="1080"/>
      <c r="CZ60" s="1080"/>
      <c r="DA60" s="1081"/>
      <c r="DB60" s="1079"/>
      <c r="DC60" s="1080"/>
      <c r="DD60" s="1080"/>
      <c r="DE60" s="1080"/>
      <c r="DF60" s="1081"/>
      <c r="DG60" s="1079"/>
      <c r="DH60" s="1080"/>
      <c r="DI60" s="1080"/>
      <c r="DJ60" s="1080"/>
      <c r="DK60" s="1081"/>
      <c r="DL60" s="1079"/>
      <c r="DM60" s="1080"/>
      <c r="DN60" s="1080"/>
      <c r="DO60" s="1080"/>
      <c r="DP60" s="1081"/>
      <c r="DQ60" s="1079"/>
      <c r="DR60" s="1080"/>
      <c r="DS60" s="1080"/>
      <c r="DT60" s="1080"/>
      <c r="DU60" s="1081"/>
      <c r="DV60" s="1082"/>
      <c r="DW60" s="1083"/>
      <c r="DX60" s="1083"/>
      <c r="DY60" s="1083"/>
      <c r="DZ60" s="1084"/>
      <c r="EA60" s="246"/>
    </row>
    <row r="61" spans="1:131" s="247" customFormat="1" ht="26.25" customHeight="1" thickBot="1" x14ac:dyDescent="0.25">
      <c r="A61" s="261">
        <v>34</v>
      </c>
      <c r="B61" s="1127"/>
      <c r="C61" s="1128"/>
      <c r="D61" s="1128"/>
      <c r="E61" s="1128"/>
      <c r="F61" s="1128"/>
      <c r="G61" s="1128"/>
      <c r="H61" s="1128"/>
      <c r="I61" s="1128"/>
      <c r="J61" s="1128"/>
      <c r="K61" s="1128"/>
      <c r="L61" s="1128"/>
      <c r="M61" s="1128"/>
      <c r="N61" s="1128"/>
      <c r="O61" s="1128"/>
      <c r="P61" s="1129"/>
      <c r="Q61" s="1130"/>
      <c r="R61" s="1113"/>
      <c r="S61" s="1113"/>
      <c r="T61" s="1113"/>
      <c r="U61" s="1113"/>
      <c r="V61" s="1113"/>
      <c r="W61" s="1113"/>
      <c r="X61" s="1113"/>
      <c r="Y61" s="1113"/>
      <c r="Z61" s="1113"/>
      <c r="AA61" s="1113"/>
      <c r="AB61" s="1113"/>
      <c r="AC61" s="1113"/>
      <c r="AD61" s="1113"/>
      <c r="AE61" s="1131"/>
      <c r="AF61" s="1109"/>
      <c r="AG61" s="1110"/>
      <c r="AH61" s="1110"/>
      <c r="AI61" s="1110"/>
      <c r="AJ61" s="1111"/>
      <c r="AK61" s="1112"/>
      <c r="AL61" s="1113"/>
      <c r="AM61" s="1113"/>
      <c r="AN61" s="1113"/>
      <c r="AO61" s="1113"/>
      <c r="AP61" s="1113"/>
      <c r="AQ61" s="1113"/>
      <c r="AR61" s="1113"/>
      <c r="AS61" s="1113"/>
      <c r="AT61" s="1113"/>
      <c r="AU61" s="1113"/>
      <c r="AV61" s="1113"/>
      <c r="AW61" s="1113"/>
      <c r="AX61" s="1113"/>
      <c r="AY61" s="1113"/>
      <c r="AZ61" s="1114"/>
      <c r="BA61" s="1114"/>
      <c r="BB61" s="1114"/>
      <c r="BC61" s="1114"/>
      <c r="BD61" s="1114"/>
      <c r="BE61" s="1122"/>
      <c r="BF61" s="1122"/>
      <c r="BG61" s="1122"/>
      <c r="BH61" s="1122"/>
      <c r="BI61" s="1123"/>
      <c r="BJ61" s="252"/>
      <c r="BK61" s="252"/>
      <c r="BL61" s="252"/>
      <c r="BM61" s="252"/>
      <c r="BN61" s="252"/>
      <c r="BO61" s="265"/>
      <c r="BP61" s="265"/>
      <c r="BQ61" s="262">
        <v>55</v>
      </c>
      <c r="BR61" s="263"/>
      <c r="BS61" s="1104"/>
      <c r="BT61" s="1105"/>
      <c r="BU61" s="1105"/>
      <c r="BV61" s="1105"/>
      <c r="BW61" s="1105"/>
      <c r="BX61" s="1105"/>
      <c r="BY61" s="1105"/>
      <c r="BZ61" s="1105"/>
      <c r="CA61" s="1105"/>
      <c r="CB61" s="1105"/>
      <c r="CC61" s="1105"/>
      <c r="CD61" s="1105"/>
      <c r="CE61" s="1105"/>
      <c r="CF61" s="1105"/>
      <c r="CG61" s="1106"/>
      <c r="CH61" s="1079"/>
      <c r="CI61" s="1080"/>
      <c r="CJ61" s="1080"/>
      <c r="CK61" s="1080"/>
      <c r="CL61" s="1081"/>
      <c r="CM61" s="1079"/>
      <c r="CN61" s="1080"/>
      <c r="CO61" s="1080"/>
      <c r="CP61" s="1080"/>
      <c r="CQ61" s="1081"/>
      <c r="CR61" s="1079"/>
      <c r="CS61" s="1080"/>
      <c r="CT61" s="1080"/>
      <c r="CU61" s="1080"/>
      <c r="CV61" s="1081"/>
      <c r="CW61" s="1079"/>
      <c r="CX61" s="1080"/>
      <c r="CY61" s="1080"/>
      <c r="CZ61" s="1080"/>
      <c r="DA61" s="1081"/>
      <c r="DB61" s="1079"/>
      <c r="DC61" s="1080"/>
      <c r="DD61" s="1080"/>
      <c r="DE61" s="1080"/>
      <c r="DF61" s="1081"/>
      <c r="DG61" s="1079"/>
      <c r="DH61" s="1080"/>
      <c r="DI61" s="1080"/>
      <c r="DJ61" s="1080"/>
      <c r="DK61" s="1081"/>
      <c r="DL61" s="1079"/>
      <c r="DM61" s="1080"/>
      <c r="DN61" s="1080"/>
      <c r="DO61" s="1080"/>
      <c r="DP61" s="1081"/>
      <c r="DQ61" s="1079"/>
      <c r="DR61" s="1080"/>
      <c r="DS61" s="1080"/>
      <c r="DT61" s="1080"/>
      <c r="DU61" s="1081"/>
      <c r="DV61" s="1082"/>
      <c r="DW61" s="1083"/>
      <c r="DX61" s="1083"/>
      <c r="DY61" s="1083"/>
      <c r="DZ61" s="1084"/>
      <c r="EA61" s="246"/>
    </row>
    <row r="62" spans="1:131" s="247" customFormat="1" ht="26.25" customHeight="1" x14ac:dyDescent="0.2">
      <c r="A62" s="261">
        <v>35</v>
      </c>
      <c r="B62" s="1127"/>
      <c r="C62" s="1128"/>
      <c r="D62" s="1128"/>
      <c r="E62" s="1128"/>
      <c r="F62" s="1128"/>
      <c r="G62" s="1128"/>
      <c r="H62" s="1128"/>
      <c r="I62" s="1128"/>
      <c r="J62" s="1128"/>
      <c r="K62" s="1128"/>
      <c r="L62" s="1128"/>
      <c r="M62" s="1128"/>
      <c r="N62" s="1128"/>
      <c r="O62" s="1128"/>
      <c r="P62" s="1129"/>
      <c r="Q62" s="1130"/>
      <c r="R62" s="1113"/>
      <c r="S62" s="1113"/>
      <c r="T62" s="1113"/>
      <c r="U62" s="1113"/>
      <c r="V62" s="1113"/>
      <c r="W62" s="1113"/>
      <c r="X62" s="1113"/>
      <c r="Y62" s="1113"/>
      <c r="Z62" s="1113"/>
      <c r="AA62" s="1113"/>
      <c r="AB62" s="1113"/>
      <c r="AC62" s="1113"/>
      <c r="AD62" s="1113"/>
      <c r="AE62" s="1131"/>
      <c r="AF62" s="1109"/>
      <c r="AG62" s="1110"/>
      <c r="AH62" s="1110"/>
      <c r="AI62" s="1110"/>
      <c r="AJ62" s="1111"/>
      <c r="AK62" s="1112"/>
      <c r="AL62" s="1113"/>
      <c r="AM62" s="1113"/>
      <c r="AN62" s="1113"/>
      <c r="AO62" s="1113"/>
      <c r="AP62" s="1113"/>
      <c r="AQ62" s="1113"/>
      <c r="AR62" s="1113"/>
      <c r="AS62" s="1113"/>
      <c r="AT62" s="1113"/>
      <c r="AU62" s="1113"/>
      <c r="AV62" s="1113"/>
      <c r="AW62" s="1113"/>
      <c r="AX62" s="1113"/>
      <c r="AY62" s="1113"/>
      <c r="AZ62" s="1114"/>
      <c r="BA62" s="1114"/>
      <c r="BB62" s="1114"/>
      <c r="BC62" s="1114"/>
      <c r="BD62" s="1114"/>
      <c r="BE62" s="1122"/>
      <c r="BF62" s="1122"/>
      <c r="BG62" s="1122"/>
      <c r="BH62" s="1122"/>
      <c r="BI62" s="1123"/>
      <c r="BJ62" s="1124" t="s">
        <v>408</v>
      </c>
      <c r="BK62" s="1125"/>
      <c r="BL62" s="1125"/>
      <c r="BM62" s="1125"/>
      <c r="BN62" s="1126"/>
      <c r="BO62" s="265"/>
      <c r="BP62" s="265"/>
      <c r="BQ62" s="262">
        <v>56</v>
      </c>
      <c r="BR62" s="263"/>
      <c r="BS62" s="1104"/>
      <c r="BT62" s="1105"/>
      <c r="BU62" s="1105"/>
      <c r="BV62" s="1105"/>
      <c r="BW62" s="1105"/>
      <c r="BX62" s="1105"/>
      <c r="BY62" s="1105"/>
      <c r="BZ62" s="1105"/>
      <c r="CA62" s="1105"/>
      <c r="CB62" s="1105"/>
      <c r="CC62" s="1105"/>
      <c r="CD62" s="1105"/>
      <c r="CE62" s="1105"/>
      <c r="CF62" s="1105"/>
      <c r="CG62" s="1106"/>
      <c r="CH62" s="1079"/>
      <c r="CI62" s="1080"/>
      <c r="CJ62" s="1080"/>
      <c r="CK62" s="1080"/>
      <c r="CL62" s="1081"/>
      <c r="CM62" s="1079"/>
      <c r="CN62" s="1080"/>
      <c r="CO62" s="1080"/>
      <c r="CP62" s="1080"/>
      <c r="CQ62" s="1081"/>
      <c r="CR62" s="1079"/>
      <c r="CS62" s="1080"/>
      <c r="CT62" s="1080"/>
      <c r="CU62" s="1080"/>
      <c r="CV62" s="1081"/>
      <c r="CW62" s="1079"/>
      <c r="CX62" s="1080"/>
      <c r="CY62" s="1080"/>
      <c r="CZ62" s="1080"/>
      <c r="DA62" s="1081"/>
      <c r="DB62" s="1079"/>
      <c r="DC62" s="1080"/>
      <c r="DD62" s="1080"/>
      <c r="DE62" s="1080"/>
      <c r="DF62" s="1081"/>
      <c r="DG62" s="1079"/>
      <c r="DH62" s="1080"/>
      <c r="DI62" s="1080"/>
      <c r="DJ62" s="1080"/>
      <c r="DK62" s="1081"/>
      <c r="DL62" s="1079"/>
      <c r="DM62" s="1080"/>
      <c r="DN62" s="1080"/>
      <c r="DO62" s="1080"/>
      <c r="DP62" s="1081"/>
      <c r="DQ62" s="1079"/>
      <c r="DR62" s="1080"/>
      <c r="DS62" s="1080"/>
      <c r="DT62" s="1080"/>
      <c r="DU62" s="1081"/>
      <c r="DV62" s="1082"/>
      <c r="DW62" s="1083"/>
      <c r="DX62" s="1083"/>
      <c r="DY62" s="1083"/>
      <c r="DZ62" s="1084"/>
      <c r="EA62" s="246"/>
    </row>
    <row r="63" spans="1:131" s="247" customFormat="1" ht="26.25" customHeight="1" thickBot="1" x14ac:dyDescent="0.25">
      <c r="A63" s="264" t="s">
        <v>390</v>
      </c>
      <c r="B63" s="1034" t="s">
        <v>409</v>
      </c>
      <c r="C63" s="1035"/>
      <c r="D63" s="1035"/>
      <c r="E63" s="1035"/>
      <c r="F63" s="1035"/>
      <c r="G63" s="1035"/>
      <c r="H63" s="1035"/>
      <c r="I63" s="1035"/>
      <c r="J63" s="1035"/>
      <c r="K63" s="1035"/>
      <c r="L63" s="1035"/>
      <c r="M63" s="1035"/>
      <c r="N63" s="1035"/>
      <c r="O63" s="1035"/>
      <c r="P63" s="1036"/>
      <c r="Q63" s="1052"/>
      <c r="R63" s="1053"/>
      <c r="S63" s="1053"/>
      <c r="T63" s="1053"/>
      <c r="U63" s="1053"/>
      <c r="V63" s="1053"/>
      <c r="W63" s="1053"/>
      <c r="X63" s="1053"/>
      <c r="Y63" s="1053"/>
      <c r="Z63" s="1053"/>
      <c r="AA63" s="1053"/>
      <c r="AB63" s="1053"/>
      <c r="AC63" s="1053"/>
      <c r="AD63" s="1053"/>
      <c r="AE63" s="1118"/>
      <c r="AF63" s="1119">
        <v>1128</v>
      </c>
      <c r="AG63" s="1049"/>
      <c r="AH63" s="1049"/>
      <c r="AI63" s="1049"/>
      <c r="AJ63" s="1120"/>
      <c r="AK63" s="1121"/>
      <c r="AL63" s="1053"/>
      <c r="AM63" s="1053"/>
      <c r="AN63" s="1053"/>
      <c r="AO63" s="1053"/>
      <c r="AP63" s="1049">
        <v>38518</v>
      </c>
      <c r="AQ63" s="1049"/>
      <c r="AR63" s="1049"/>
      <c r="AS63" s="1049"/>
      <c r="AT63" s="1049"/>
      <c r="AU63" s="1049">
        <v>25422</v>
      </c>
      <c r="AV63" s="1049"/>
      <c r="AW63" s="1049"/>
      <c r="AX63" s="1049"/>
      <c r="AY63" s="1049"/>
      <c r="AZ63" s="1115"/>
      <c r="BA63" s="1115"/>
      <c r="BB63" s="1115"/>
      <c r="BC63" s="1115"/>
      <c r="BD63" s="1115"/>
      <c r="BE63" s="1050"/>
      <c r="BF63" s="1050"/>
      <c r="BG63" s="1050"/>
      <c r="BH63" s="1050"/>
      <c r="BI63" s="1051"/>
      <c r="BJ63" s="1116" t="s">
        <v>392</v>
      </c>
      <c r="BK63" s="1041"/>
      <c r="BL63" s="1041"/>
      <c r="BM63" s="1041"/>
      <c r="BN63" s="1117"/>
      <c r="BO63" s="265"/>
      <c r="BP63" s="265"/>
      <c r="BQ63" s="262">
        <v>57</v>
      </c>
      <c r="BR63" s="263"/>
      <c r="BS63" s="1104"/>
      <c r="BT63" s="1105"/>
      <c r="BU63" s="1105"/>
      <c r="BV63" s="1105"/>
      <c r="BW63" s="1105"/>
      <c r="BX63" s="1105"/>
      <c r="BY63" s="1105"/>
      <c r="BZ63" s="1105"/>
      <c r="CA63" s="1105"/>
      <c r="CB63" s="1105"/>
      <c r="CC63" s="1105"/>
      <c r="CD63" s="1105"/>
      <c r="CE63" s="1105"/>
      <c r="CF63" s="1105"/>
      <c r="CG63" s="1106"/>
      <c r="CH63" s="1079"/>
      <c r="CI63" s="1080"/>
      <c r="CJ63" s="1080"/>
      <c r="CK63" s="1080"/>
      <c r="CL63" s="1081"/>
      <c r="CM63" s="1079"/>
      <c r="CN63" s="1080"/>
      <c r="CO63" s="1080"/>
      <c r="CP63" s="1080"/>
      <c r="CQ63" s="1081"/>
      <c r="CR63" s="1079"/>
      <c r="CS63" s="1080"/>
      <c r="CT63" s="1080"/>
      <c r="CU63" s="1080"/>
      <c r="CV63" s="1081"/>
      <c r="CW63" s="1079"/>
      <c r="CX63" s="1080"/>
      <c r="CY63" s="1080"/>
      <c r="CZ63" s="1080"/>
      <c r="DA63" s="1081"/>
      <c r="DB63" s="1079"/>
      <c r="DC63" s="1080"/>
      <c r="DD63" s="1080"/>
      <c r="DE63" s="1080"/>
      <c r="DF63" s="1081"/>
      <c r="DG63" s="1079"/>
      <c r="DH63" s="1080"/>
      <c r="DI63" s="1080"/>
      <c r="DJ63" s="1080"/>
      <c r="DK63" s="1081"/>
      <c r="DL63" s="1079"/>
      <c r="DM63" s="1080"/>
      <c r="DN63" s="1080"/>
      <c r="DO63" s="1080"/>
      <c r="DP63" s="1081"/>
      <c r="DQ63" s="1079"/>
      <c r="DR63" s="1080"/>
      <c r="DS63" s="1080"/>
      <c r="DT63" s="1080"/>
      <c r="DU63" s="1081"/>
      <c r="DV63" s="1082"/>
      <c r="DW63" s="1083"/>
      <c r="DX63" s="1083"/>
      <c r="DY63" s="1083"/>
      <c r="DZ63" s="1084"/>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4"/>
      <c r="BT64" s="1105"/>
      <c r="BU64" s="1105"/>
      <c r="BV64" s="1105"/>
      <c r="BW64" s="1105"/>
      <c r="BX64" s="1105"/>
      <c r="BY64" s="1105"/>
      <c r="BZ64" s="1105"/>
      <c r="CA64" s="1105"/>
      <c r="CB64" s="1105"/>
      <c r="CC64" s="1105"/>
      <c r="CD64" s="1105"/>
      <c r="CE64" s="1105"/>
      <c r="CF64" s="1105"/>
      <c r="CG64" s="1106"/>
      <c r="CH64" s="1079"/>
      <c r="CI64" s="1080"/>
      <c r="CJ64" s="1080"/>
      <c r="CK64" s="1080"/>
      <c r="CL64" s="1081"/>
      <c r="CM64" s="1079"/>
      <c r="CN64" s="1080"/>
      <c r="CO64" s="1080"/>
      <c r="CP64" s="1080"/>
      <c r="CQ64" s="1081"/>
      <c r="CR64" s="1079"/>
      <c r="CS64" s="1080"/>
      <c r="CT64" s="1080"/>
      <c r="CU64" s="1080"/>
      <c r="CV64" s="1081"/>
      <c r="CW64" s="1079"/>
      <c r="CX64" s="1080"/>
      <c r="CY64" s="1080"/>
      <c r="CZ64" s="1080"/>
      <c r="DA64" s="1081"/>
      <c r="DB64" s="1079"/>
      <c r="DC64" s="1080"/>
      <c r="DD64" s="1080"/>
      <c r="DE64" s="1080"/>
      <c r="DF64" s="1081"/>
      <c r="DG64" s="1079"/>
      <c r="DH64" s="1080"/>
      <c r="DI64" s="1080"/>
      <c r="DJ64" s="1080"/>
      <c r="DK64" s="1081"/>
      <c r="DL64" s="1079"/>
      <c r="DM64" s="1080"/>
      <c r="DN64" s="1080"/>
      <c r="DO64" s="1080"/>
      <c r="DP64" s="1081"/>
      <c r="DQ64" s="1079"/>
      <c r="DR64" s="1080"/>
      <c r="DS64" s="1080"/>
      <c r="DT64" s="1080"/>
      <c r="DU64" s="1081"/>
      <c r="DV64" s="1082"/>
      <c r="DW64" s="1083"/>
      <c r="DX64" s="1083"/>
      <c r="DY64" s="1083"/>
      <c r="DZ64" s="1084"/>
      <c r="EA64" s="246"/>
    </row>
    <row r="65" spans="1:131" s="247" customFormat="1" ht="26.25" customHeight="1" thickBot="1" x14ac:dyDescent="0.25">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4"/>
      <c r="BT65" s="1105"/>
      <c r="BU65" s="1105"/>
      <c r="BV65" s="1105"/>
      <c r="BW65" s="1105"/>
      <c r="BX65" s="1105"/>
      <c r="BY65" s="1105"/>
      <c r="BZ65" s="1105"/>
      <c r="CA65" s="1105"/>
      <c r="CB65" s="1105"/>
      <c r="CC65" s="1105"/>
      <c r="CD65" s="1105"/>
      <c r="CE65" s="1105"/>
      <c r="CF65" s="1105"/>
      <c r="CG65" s="1106"/>
      <c r="CH65" s="1079"/>
      <c r="CI65" s="1080"/>
      <c r="CJ65" s="1080"/>
      <c r="CK65" s="1080"/>
      <c r="CL65" s="1081"/>
      <c r="CM65" s="1079"/>
      <c r="CN65" s="1080"/>
      <c r="CO65" s="1080"/>
      <c r="CP65" s="1080"/>
      <c r="CQ65" s="1081"/>
      <c r="CR65" s="1079"/>
      <c r="CS65" s="1080"/>
      <c r="CT65" s="1080"/>
      <c r="CU65" s="1080"/>
      <c r="CV65" s="1081"/>
      <c r="CW65" s="1079"/>
      <c r="CX65" s="1080"/>
      <c r="CY65" s="1080"/>
      <c r="CZ65" s="1080"/>
      <c r="DA65" s="1081"/>
      <c r="DB65" s="1079"/>
      <c r="DC65" s="1080"/>
      <c r="DD65" s="1080"/>
      <c r="DE65" s="1080"/>
      <c r="DF65" s="1081"/>
      <c r="DG65" s="1079"/>
      <c r="DH65" s="1080"/>
      <c r="DI65" s="1080"/>
      <c r="DJ65" s="1080"/>
      <c r="DK65" s="1081"/>
      <c r="DL65" s="1079"/>
      <c r="DM65" s="1080"/>
      <c r="DN65" s="1080"/>
      <c r="DO65" s="1080"/>
      <c r="DP65" s="1081"/>
      <c r="DQ65" s="1079"/>
      <c r="DR65" s="1080"/>
      <c r="DS65" s="1080"/>
      <c r="DT65" s="1080"/>
      <c r="DU65" s="1081"/>
      <c r="DV65" s="1082"/>
      <c r="DW65" s="1083"/>
      <c r="DX65" s="1083"/>
      <c r="DY65" s="1083"/>
      <c r="DZ65" s="1084"/>
      <c r="EA65" s="246"/>
    </row>
    <row r="66" spans="1:131" s="247" customFormat="1" ht="26.25" customHeight="1" x14ac:dyDescent="0.2">
      <c r="A66" s="1085" t="s">
        <v>411</v>
      </c>
      <c r="B66" s="1086"/>
      <c r="C66" s="1086"/>
      <c r="D66" s="1086"/>
      <c r="E66" s="1086"/>
      <c r="F66" s="1086"/>
      <c r="G66" s="1086"/>
      <c r="H66" s="1086"/>
      <c r="I66" s="1086"/>
      <c r="J66" s="1086"/>
      <c r="K66" s="1086"/>
      <c r="L66" s="1086"/>
      <c r="M66" s="1086"/>
      <c r="N66" s="1086"/>
      <c r="O66" s="1086"/>
      <c r="P66" s="1087"/>
      <c r="Q66" s="1091" t="s">
        <v>395</v>
      </c>
      <c r="R66" s="1092"/>
      <c r="S66" s="1092"/>
      <c r="T66" s="1092"/>
      <c r="U66" s="1093"/>
      <c r="V66" s="1091" t="s">
        <v>396</v>
      </c>
      <c r="W66" s="1092"/>
      <c r="X66" s="1092"/>
      <c r="Y66" s="1092"/>
      <c r="Z66" s="1093"/>
      <c r="AA66" s="1091" t="s">
        <v>397</v>
      </c>
      <c r="AB66" s="1092"/>
      <c r="AC66" s="1092"/>
      <c r="AD66" s="1092"/>
      <c r="AE66" s="1093"/>
      <c r="AF66" s="1097" t="s">
        <v>398</v>
      </c>
      <c r="AG66" s="1098"/>
      <c r="AH66" s="1098"/>
      <c r="AI66" s="1098"/>
      <c r="AJ66" s="1099"/>
      <c r="AK66" s="1091" t="s">
        <v>399</v>
      </c>
      <c r="AL66" s="1086"/>
      <c r="AM66" s="1086"/>
      <c r="AN66" s="1086"/>
      <c r="AO66" s="1087"/>
      <c r="AP66" s="1091" t="s">
        <v>400</v>
      </c>
      <c r="AQ66" s="1092"/>
      <c r="AR66" s="1092"/>
      <c r="AS66" s="1092"/>
      <c r="AT66" s="1093"/>
      <c r="AU66" s="1091" t="s">
        <v>412</v>
      </c>
      <c r="AV66" s="1092"/>
      <c r="AW66" s="1092"/>
      <c r="AX66" s="1092"/>
      <c r="AY66" s="1093"/>
      <c r="AZ66" s="1091" t="s">
        <v>376</v>
      </c>
      <c r="BA66" s="1092"/>
      <c r="BB66" s="1092"/>
      <c r="BC66" s="1092"/>
      <c r="BD66" s="1107"/>
      <c r="BE66" s="265"/>
      <c r="BF66" s="265"/>
      <c r="BG66" s="265"/>
      <c r="BH66" s="265"/>
      <c r="BI66" s="265"/>
      <c r="BJ66" s="265"/>
      <c r="BK66" s="265"/>
      <c r="BL66" s="265"/>
      <c r="BM66" s="265"/>
      <c r="BN66" s="265"/>
      <c r="BO66" s="265"/>
      <c r="BP66" s="265"/>
      <c r="BQ66" s="262">
        <v>60</v>
      </c>
      <c r="BR66" s="267"/>
      <c r="BS66" s="1043"/>
      <c r="BT66" s="1044"/>
      <c r="BU66" s="1044"/>
      <c r="BV66" s="1044"/>
      <c r="BW66" s="1044"/>
      <c r="BX66" s="1044"/>
      <c r="BY66" s="1044"/>
      <c r="BZ66" s="1044"/>
      <c r="CA66" s="1044"/>
      <c r="CB66" s="1044"/>
      <c r="CC66" s="1044"/>
      <c r="CD66" s="1044"/>
      <c r="CE66" s="1044"/>
      <c r="CF66" s="1044"/>
      <c r="CG66" s="1045"/>
      <c r="CH66" s="1046"/>
      <c r="CI66" s="1047"/>
      <c r="CJ66" s="1047"/>
      <c r="CK66" s="1047"/>
      <c r="CL66" s="1048"/>
      <c r="CM66" s="1046"/>
      <c r="CN66" s="1047"/>
      <c r="CO66" s="1047"/>
      <c r="CP66" s="1047"/>
      <c r="CQ66" s="1048"/>
      <c r="CR66" s="1046"/>
      <c r="CS66" s="1047"/>
      <c r="CT66" s="1047"/>
      <c r="CU66" s="1047"/>
      <c r="CV66" s="1048"/>
      <c r="CW66" s="1046"/>
      <c r="CX66" s="1047"/>
      <c r="CY66" s="1047"/>
      <c r="CZ66" s="1047"/>
      <c r="DA66" s="1048"/>
      <c r="DB66" s="1046"/>
      <c r="DC66" s="1047"/>
      <c r="DD66" s="1047"/>
      <c r="DE66" s="1047"/>
      <c r="DF66" s="1048"/>
      <c r="DG66" s="1046"/>
      <c r="DH66" s="1047"/>
      <c r="DI66" s="1047"/>
      <c r="DJ66" s="1047"/>
      <c r="DK66" s="1048"/>
      <c r="DL66" s="1046"/>
      <c r="DM66" s="1047"/>
      <c r="DN66" s="1047"/>
      <c r="DO66" s="1047"/>
      <c r="DP66" s="1048"/>
      <c r="DQ66" s="1046"/>
      <c r="DR66" s="1047"/>
      <c r="DS66" s="1047"/>
      <c r="DT66" s="1047"/>
      <c r="DU66" s="1048"/>
      <c r="DV66" s="1031"/>
      <c r="DW66" s="1032"/>
      <c r="DX66" s="1032"/>
      <c r="DY66" s="1032"/>
      <c r="DZ66" s="1033"/>
      <c r="EA66" s="246"/>
    </row>
    <row r="67" spans="1:131" s="247" customFormat="1" ht="26.25" customHeight="1" thickBot="1" x14ac:dyDescent="0.25">
      <c r="A67" s="1088"/>
      <c r="B67" s="1089"/>
      <c r="C67" s="1089"/>
      <c r="D67" s="1089"/>
      <c r="E67" s="1089"/>
      <c r="F67" s="1089"/>
      <c r="G67" s="1089"/>
      <c r="H67" s="1089"/>
      <c r="I67" s="1089"/>
      <c r="J67" s="1089"/>
      <c r="K67" s="1089"/>
      <c r="L67" s="1089"/>
      <c r="M67" s="1089"/>
      <c r="N67" s="1089"/>
      <c r="O67" s="1089"/>
      <c r="P67" s="1090"/>
      <c r="Q67" s="1094"/>
      <c r="R67" s="1095"/>
      <c r="S67" s="1095"/>
      <c r="T67" s="1095"/>
      <c r="U67" s="1096"/>
      <c r="V67" s="1094"/>
      <c r="W67" s="1095"/>
      <c r="X67" s="1095"/>
      <c r="Y67" s="1095"/>
      <c r="Z67" s="1096"/>
      <c r="AA67" s="1094"/>
      <c r="AB67" s="1095"/>
      <c r="AC67" s="1095"/>
      <c r="AD67" s="1095"/>
      <c r="AE67" s="1096"/>
      <c r="AF67" s="1100"/>
      <c r="AG67" s="1101"/>
      <c r="AH67" s="1101"/>
      <c r="AI67" s="1101"/>
      <c r="AJ67" s="1102"/>
      <c r="AK67" s="1103"/>
      <c r="AL67" s="1089"/>
      <c r="AM67" s="1089"/>
      <c r="AN67" s="1089"/>
      <c r="AO67" s="1090"/>
      <c r="AP67" s="1094"/>
      <c r="AQ67" s="1095"/>
      <c r="AR67" s="1095"/>
      <c r="AS67" s="1095"/>
      <c r="AT67" s="1096"/>
      <c r="AU67" s="1094"/>
      <c r="AV67" s="1095"/>
      <c r="AW67" s="1095"/>
      <c r="AX67" s="1095"/>
      <c r="AY67" s="1096"/>
      <c r="AZ67" s="1094"/>
      <c r="BA67" s="1095"/>
      <c r="BB67" s="1095"/>
      <c r="BC67" s="1095"/>
      <c r="BD67" s="1108"/>
      <c r="BE67" s="265"/>
      <c r="BF67" s="265"/>
      <c r="BG67" s="265"/>
      <c r="BH67" s="265"/>
      <c r="BI67" s="265"/>
      <c r="BJ67" s="265"/>
      <c r="BK67" s="265"/>
      <c r="BL67" s="265"/>
      <c r="BM67" s="265"/>
      <c r="BN67" s="265"/>
      <c r="BO67" s="265"/>
      <c r="BP67" s="265"/>
      <c r="BQ67" s="262">
        <v>61</v>
      </c>
      <c r="BR67" s="267"/>
      <c r="BS67" s="1043"/>
      <c r="BT67" s="1044"/>
      <c r="BU67" s="1044"/>
      <c r="BV67" s="1044"/>
      <c r="BW67" s="1044"/>
      <c r="BX67" s="1044"/>
      <c r="BY67" s="1044"/>
      <c r="BZ67" s="1044"/>
      <c r="CA67" s="1044"/>
      <c r="CB67" s="1044"/>
      <c r="CC67" s="1044"/>
      <c r="CD67" s="1044"/>
      <c r="CE67" s="1044"/>
      <c r="CF67" s="1044"/>
      <c r="CG67" s="1045"/>
      <c r="CH67" s="1046"/>
      <c r="CI67" s="1047"/>
      <c r="CJ67" s="1047"/>
      <c r="CK67" s="1047"/>
      <c r="CL67" s="1048"/>
      <c r="CM67" s="1046"/>
      <c r="CN67" s="1047"/>
      <c r="CO67" s="1047"/>
      <c r="CP67" s="1047"/>
      <c r="CQ67" s="1048"/>
      <c r="CR67" s="1046"/>
      <c r="CS67" s="1047"/>
      <c r="CT67" s="1047"/>
      <c r="CU67" s="1047"/>
      <c r="CV67" s="1048"/>
      <c r="CW67" s="1046"/>
      <c r="CX67" s="1047"/>
      <c r="CY67" s="1047"/>
      <c r="CZ67" s="1047"/>
      <c r="DA67" s="1048"/>
      <c r="DB67" s="1046"/>
      <c r="DC67" s="1047"/>
      <c r="DD67" s="1047"/>
      <c r="DE67" s="1047"/>
      <c r="DF67" s="1048"/>
      <c r="DG67" s="1046"/>
      <c r="DH67" s="1047"/>
      <c r="DI67" s="1047"/>
      <c r="DJ67" s="1047"/>
      <c r="DK67" s="1048"/>
      <c r="DL67" s="1046"/>
      <c r="DM67" s="1047"/>
      <c r="DN67" s="1047"/>
      <c r="DO67" s="1047"/>
      <c r="DP67" s="1048"/>
      <c r="DQ67" s="1046"/>
      <c r="DR67" s="1047"/>
      <c r="DS67" s="1047"/>
      <c r="DT67" s="1047"/>
      <c r="DU67" s="1048"/>
      <c r="DV67" s="1031"/>
      <c r="DW67" s="1032"/>
      <c r="DX67" s="1032"/>
      <c r="DY67" s="1032"/>
      <c r="DZ67" s="1033"/>
      <c r="EA67" s="246"/>
    </row>
    <row r="68" spans="1:131" s="247" customFormat="1" ht="26.25" customHeight="1" thickTop="1" x14ac:dyDescent="0.2">
      <c r="A68" s="258">
        <v>1</v>
      </c>
      <c r="B68" s="1075" t="s">
        <v>587</v>
      </c>
      <c r="C68" s="1076"/>
      <c r="D68" s="1076"/>
      <c r="E68" s="1076"/>
      <c r="F68" s="1076"/>
      <c r="G68" s="1076"/>
      <c r="H68" s="1076"/>
      <c r="I68" s="1076"/>
      <c r="J68" s="1076"/>
      <c r="K68" s="1076"/>
      <c r="L68" s="1076"/>
      <c r="M68" s="1076"/>
      <c r="N68" s="1076"/>
      <c r="O68" s="1076"/>
      <c r="P68" s="1077"/>
      <c r="Q68" s="1078">
        <v>4857</v>
      </c>
      <c r="R68" s="1072"/>
      <c r="S68" s="1072"/>
      <c r="T68" s="1072"/>
      <c r="U68" s="1072"/>
      <c r="V68" s="1072">
        <v>3573</v>
      </c>
      <c r="W68" s="1072"/>
      <c r="X68" s="1072"/>
      <c r="Y68" s="1072"/>
      <c r="Z68" s="1072"/>
      <c r="AA68" s="1072">
        <v>1284</v>
      </c>
      <c r="AB68" s="1072"/>
      <c r="AC68" s="1072"/>
      <c r="AD68" s="1072"/>
      <c r="AE68" s="1072"/>
      <c r="AF68" s="1072">
        <v>1284</v>
      </c>
      <c r="AG68" s="1072"/>
      <c r="AH68" s="1072"/>
      <c r="AI68" s="1072"/>
      <c r="AJ68" s="1072"/>
      <c r="AK68" s="1072">
        <v>636</v>
      </c>
      <c r="AL68" s="1072"/>
      <c r="AM68" s="1072"/>
      <c r="AN68" s="1072"/>
      <c r="AO68" s="1072"/>
      <c r="AP68" s="1072" t="s">
        <v>574</v>
      </c>
      <c r="AQ68" s="1072"/>
      <c r="AR68" s="1072"/>
      <c r="AS68" s="1072"/>
      <c r="AT68" s="1072"/>
      <c r="AU68" s="1072" t="s">
        <v>574</v>
      </c>
      <c r="AV68" s="1072"/>
      <c r="AW68" s="1072"/>
      <c r="AX68" s="1072"/>
      <c r="AY68" s="1072"/>
      <c r="AZ68" s="1073"/>
      <c r="BA68" s="1073"/>
      <c r="BB68" s="1073"/>
      <c r="BC68" s="1073"/>
      <c r="BD68" s="1074"/>
      <c r="BE68" s="265"/>
      <c r="BF68" s="265"/>
      <c r="BG68" s="265"/>
      <c r="BH68" s="265"/>
      <c r="BI68" s="265"/>
      <c r="BJ68" s="265"/>
      <c r="BK68" s="265"/>
      <c r="BL68" s="265"/>
      <c r="BM68" s="265"/>
      <c r="BN68" s="265"/>
      <c r="BO68" s="265"/>
      <c r="BP68" s="265"/>
      <c r="BQ68" s="262">
        <v>62</v>
      </c>
      <c r="BR68" s="267"/>
      <c r="BS68" s="1043"/>
      <c r="BT68" s="1044"/>
      <c r="BU68" s="1044"/>
      <c r="BV68" s="1044"/>
      <c r="BW68" s="1044"/>
      <c r="BX68" s="1044"/>
      <c r="BY68" s="1044"/>
      <c r="BZ68" s="1044"/>
      <c r="CA68" s="1044"/>
      <c r="CB68" s="1044"/>
      <c r="CC68" s="1044"/>
      <c r="CD68" s="1044"/>
      <c r="CE68" s="1044"/>
      <c r="CF68" s="1044"/>
      <c r="CG68" s="1045"/>
      <c r="CH68" s="1046"/>
      <c r="CI68" s="1047"/>
      <c r="CJ68" s="1047"/>
      <c r="CK68" s="1047"/>
      <c r="CL68" s="1048"/>
      <c r="CM68" s="1046"/>
      <c r="CN68" s="1047"/>
      <c r="CO68" s="1047"/>
      <c r="CP68" s="1047"/>
      <c r="CQ68" s="1048"/>
      <c r="CR68" s="1046"/>
      <c r="CS68" s="1047"/>
      <c r="CT68" s="1047"/>
      <c r="CU68" s="1047"/>
      <c r="CV68" s="1048"/>
      <c r="CW68" s="1046"/>
      <c r="CX68" s="1047"/>
      <c r="CY68" s="1047"/>
      <c r="CZ68" s="1047"/>
      <c r="DA68" s="1048"/>
      <c r="DB68" s="1046"/>
      <c r="DC68" s="1047"/>
      <c r="DD68" s="1047"/>
      <c r="DE68" s="1047"/>
      <c r="DF68" s="1048"/>
      <c r="DG68" s="1046"/>
      <c r="DH68" s="1047"/>
      <c r="DI68" s="1047"/>
      <c r="DJ68" s="1047"/>
      <c r="DK68" s="1048"/>
      <c r="DL68" s="1046"/>
      <c r="DM68" s="1047"/>
      <c r="DN68" s="1047"/>
      <c r="DO68" s="1047"/>
      <c r="DP68" s="1048"/>
      <c r="DQ68" s="1046"/>
      <c r="DR68" s="1047"/>
      <c r="DS68" s="1047"/>
      <c r="DT68" s="1047"/>
      <c r="DU68" s="1048"/>
      <c r="DV68" s="1031"/>
      <c r="DW68" s="1032"/>
      <c r="DX68" s="1032"/>
      <c r="DY68" s="1032"/>
      <c r="DZ68" s="1033"/>
      <c r="EA68" s="246"/>
    </row>
    <row r="69" spans="1:131" s="247" customFormat="1" ht="26.25" customHeight="1" x14ac:dyDescent="0.2">
      <c r="A69" s="261">
        <v>2</v>
      </c>
      <c r="B69" s="1064" t="s">
        <v>588</v>
      </c>
      <c r="C69" s="1065"/>
      <c r="D69" s="1065"/>
      <c r="E69" s="1065"/>
      <c r="F69" s="1065"/>
      <c r="G69" s="1065"/>
      <c r="H69" s="1065"/>
      <c r="I69" s="1065"/>
      <c r="J69" s="1065"/>
      <c r="K69" s="1065"/>
      <c r="L69" s="1065"/>
      <c r="M69" s="1065"/>
      <c r="N69" s="1065"/>
      <c r="O69" s="1065"/>
      <c r="P69" s="1066"/>
      <c r="Q69" s="1067">
        <v>904812</v>
      </c>
      <c r="R69" s="1061"/>
      <c r="S69" s="1061"/>
      <c r="T69" s="1061"/>
      <c r="U69" s="1061"/>
      <c r="V69" s="1061">
        <v>891291</v>
      </c>
      <c r="W69" s="1061"/>
      <c r="X69" s="1061"/>
      <c r="Y69" s="1061"/>
      <c r="Z69" s="1061"/>
      <c r="AA69" s="1061">
        <v>13521</v>
      </c>
      <c r="AB69" s="1061"/>
      <c r="AC69" s="1061"/>
      <c r="AD69" s="1061"/>
      <c r="AE69" s="1061"/>
      <c r="AF69" s="1061">
        <v>13521</v>
      </c>
      <c r="AG69" s="1061"/>
      <c r="AH69" s="1061"/>
      <c r="AI69" s="1061"/>
      <c r="AJ69" s="1061"/>
      <c r="AK69" s="1061">
        <v>6476</v>
      </c>
      <c r="AL69" s="1061"/>
      <c r="AM69" s="1061"/>
      <c r="AN69" s="1061"/>
      <c r="AO69" s="1061"/>
      <c r="AP69" s="1061" t="s">
        <v>574</v>
      </c>
      <c r="AQ69" s="1061"/>
      <c r="AR69" s="1061"/>
      <c r="AS69" s="1061"/>
      <c r="AT69" s="1061"/>
      <c r="AU69" s="1061" t="s">
        <v>574</v>
      </c>
      <c r="AV69" s="1061"/>
      <c r="AW69" s="1061"/>
      <c r="AX69" s="1061"/>
      <c r="AY69" s="1061"/>
      <c r="AZ69" s="1062"/>
      <c r="BA69" s="1062"/>
      <c r="BB69" s="1062"/>
      <c r="BC69" s="1062"/>
      <c r="BD69" s="1063"/>
      <c r="BE69" s="265"/>
      <c r="BF69" s="265"/>
      <c r="BG69" s="265"/>
      <c r="BH69" s="265"/>
      <c r="BI69" s="265"/>
      <c r="BJ69" s="265"/>
      <c r="BK69" s="265"/>
      <c r="BL69" s="265"/>
      <c r="BM69" s="265"/>
      <c r="BN69" s="265"/>
      <c r="BO69" s="265"/>
      <c r="BP69" s="265"/>
      <c r="BQ69" s="262">
        <v>63</v>
      </c>
      <c r="BR69" s="267"/>
      <c r="BS69" s="1043"/>
      <c r="BT69" s="1044"/>
      <c r="BU69" s="1044"/>
      <c r="BV69" s="1044"/>
      <c r="BW69" s="1044"/>
      <c r="BX69" s="1044"/>
      <c r="BY69" s="1044"/>
      <c r="BZ69" s="1044"/>
      <c r="CA69" s="1044"/>
      <c r="CB69" s="1044"/>
      <c r="CC69" s="1044"/>
      <c r="CD69" s="1044"/>
      <c r="CE69" s="1044"/>
      <c r="CF69" s="1044"/>
      <c r="CG69" s="1045"/>
      <c r="CH69" s="1046"/>
      <c r="CI69" s="1047"/>
      <c r="CJ69" s="1047"/>
      <c r="CK69" s="1047"/>
      <c r="CL69" s="1048"/>
      <c r="CM69" s="1046"/>
      <c r="CN69" s="1047"/>
      <c r="CO69" s="1047"/>
      <c r="CP69" s="1047"/>
      <c r="CQ69" s="1048"/>
      <c r="CR69" s="1046"/>
      <c r="CS69" s="1047"/>
      <c r="CT69" s="1047"/>
      <c r="CU69" s="1047"/>
      <c r="CV69" s="1048"/>
      <c r="CW69" s="1046"/>
      <c r="CX69" s="1047"/>
      <c r="CY69" s="1047"/>
      <c r="CZ69" s="1047"/>
      <c r="DA69" s="1048"/>
      <c r="DB69" s="1046"/>
      <c r="DC69" s="1047"/>
      <c r="DD69" s="1047"/>
      <c r="DE69" s="1047"/>
      <c r="DF69" s="1048"/>
      <c r="DG69" s="1046"/>
      <c r="DH69" s="1047"/>
      <c r="DI69" s="1047"/>
      <c r="DJ69" s="1047"/>
      <c r="DK69" s="1048"/>
      <c r="DL69" s="1046"/>
      <c r="DM69" s="1047"/>
      <c r="DN69" s="1047"/>
      <c r="DO69" s="1047"/>
      <c r="DP69" s="1048"/>
      <c r="DQ69" s="1046"/>
      <c r="DR69" s="1047"/>
      <c r="DS69" s="1047"/>
      <c r="DT69" s="1047"/>
      <c r="DU69" s="1048"/>
      <c r="DV69" s="1031"/>
      <c r="DW69" s="1032"/>
      <c r="DX69" s="1032"/>
      <c r="DY69" s="1032"/>
      <c r="DZ69" s="1033"/>
      <c r="EA69" s="246"/>
    </row>
    <row r="70" spans="1:131" s="247" customFormat="1" ht="26.25" customHeight="1" x14ac:dyDescent="0.2">
      <c r="A70" s="261">
        <v>3</v>
      </c>
      <c r="B70" s="1064"/>
      <c r="C70" s="1065"/>
      <c r="D70" s="1065"/>
      <c r="E70" s="1065"/>
      <c r="F70" s="1065"/>
      <c r="G70" s="1065"/>
      <c r="H70" s="1065"/>
      <c r="I70" s="1065"/>
      <c r="J70" s="1065"/>
      <c r="K70" s="1065"/>
      <c r="L70" s="1065"/>
      <c r="M70" s="1065"/>
      <c r="N70" s="1065"/>
      <c r="O70" s="1065"/>
      <c r="P70" s="1066"/>
      <c r="Q70" s="1067"/>
      <c r="R70" s="1061"/>
      <c r="S70" s="1061"/>
      <c r="T70" s="1061"/>
      <c r="U70" s="1061"/>
      <c r="V70" s="1061"/>
      <c r="W70" s="1061"/>
      <c r="X70" s="1061"/>
      <c r="Y70" s="1061"/>
      <c r="Z70" s="1061"/>
      <c r="AA70" s="1061"/>
      <c r="AB70" s="1061"/>
      <c r="AC70" s="1061"/>
      <c r="AD70" s="1061"/>
      <c r="AE70" s="1061"/>
      <c r="AF70" s="1061"/>
      <c r="AG70" s="1061"/>
      <c r="AH70" s="1061"/>
      <c r="AI70" s="1061"/>
      <c r="AJ70" s="1061"/>
      <c r="AK70" s="1061"/>
      <c r="AL70" s="1061"/>
      <c r="AM70" s="1061"/>
      <c r="AN70" s="1061"/>
      <c r="AO70" s="1061"/>
      <c r="AP70" s="1061"/>
      <c r="AQ70" s="1061"/>
      <c r="AR70" s="1061"/>
      <c r="AS70" s="1061"/>
      <c r="AT70" s="1061"/>
      <c r="AU70" s="1061"/>
      <c r="AV70" s="1061"/>
      <c r="AW70" s="1061"/>
      <c r="AX70" s="1061"/>
      <c r="AY70" s="1061"/>
      <c r="AZ70" s="1062"/>
      <c r="BA70" s="1062"/>
      <c r="BB70" s="1062"/>
      <c r="BC70" s="1062"/>
      <c r="BD70" s="1063"/>
      <c r="BE70" s="265"/>
      <c r="BF70" s="265"/>
      <c r="BG70" s="265"/>
      <c r="BH70" s="265"/>
      <c r="BI70" s="265"/>
      <c r="BJ70" s="265"/>
      <c r="BK70" s="265"/>
      <c r="BL70" s="265"/>
      <c r="BM70" s="265"/>
      <c r="BN70" s="265"/>
      <c r="BO70" s="265"/>
      <c r="BP70" s="265"/>
      <c r="BQ70" s="262">
        <v>64</v>
      </c>
      <c r="BR70" s="267"/>
      <c r="BS70" s="1043"/>
      <c r="BT70" s="1044"/>
      <c r="BU70" s="1044"/>
      <c r="BV70" s="1044"/>
      <c r="BW70" s="1044"/>
      <c r="BX70" s="1044"/>
      <c r="BY70" s="1044"/>
      <c r="BZ70" s="1044"/>
      <c r="CA70" s="1044"/>
      <c r="CB70" s="1044"/>
      <c r="CC70" s="1044"/>
      <c r="CD70" s="1044"/>
      <c r="CE70" s="1044"/>
      <c r="CF70" s="1044"/>
      <c r="CG70" s="1045"/>
      <c r="CH70" s="1046"/>
      <c r="CI70" s="1047"/>
      <c r="CJ70" s="1047"/>
      <c r="CK70" s="1047"/>
      <c r="CL70" s="1048"/>
      <c r="CM70" s="1046"/>
      <c r="CN70" s="1047"/>
      <c r="CO70" s="1047"/>
      <c r="CP70" s="1047"/>
      <c r="CQ70" s="1048"/>
      <c r="CR70" s="1046"/>
      <c r="CS70" s="1047"/>
      <c r="CT70" s="1047"/>
      <c r="CU70" s="1047"/>
      <c r="CV70" s="1048"/>
      <c r="CW70" s="1046"/>
      <c r="CX70" s="1047"/>
      <c r="CY70" s="1047"/>
      <c r="CZ70" s="1047"/>
      <c r="DA70" s="1048"/>
      <c r="DB70" s="1046"/>
      <c r="DC70" s="1047"/>
      <c r="DD70" s="1047"/>
      <c r="DE70" s="1047"/>
      <c r="DF70" s="1048"/>
      <c r="DG70" s="1046"/>
      <c r="DH70" s="1047"/>
      <c r="DI70" s="1047"/>
      <c r="DJ70" s="1047"/>
      <c r="DK70" s="1048"/>
      <c r="DL70" s="1046"/>
      <c r="DM70" s="1047"/>
      <c r="DN70" s="1047"/>
      <c r="DO70" s="1047"/>
      <c r="DP70" s="1048"/>
      <c r="DQ70" s="1046"/>
      <c r="DR70" s="1047"/>
      <c r="DS70" s="1047"/>
      <c r="DT70" s="1047"/>
      <c r="DU70" s="1048"/>
      <c r="DV70" s="1031"/>
      <c r="DW70" s="1032"/>
      <c r="DX70" s="1032"/>
      <c r="DY70" s="1032"/>
      <c r="DZ70" s="1033"/>
      <c r="EA70" s="246"/>
    </row>
    <row r="71" spans="1:131" s="247" customFormat="1" ht="26.25" customHeight="1" x14ac:dyDescent="0.2">
      <c r="A71" s="261">
        <v>4</v>
      </c>
      <c r="B71" s="1064"/>
      <c r="C71" s="1065"/>
      <c r="D71" s="1065"/>
      <c r="E71" s="1065"/>
      <c r="F71" s="1065"/>
      <c r="G71" s="1065"/>
      <c r="H71" s="1065"/>
      <c r="I71" s="1065"/>
      <c r="J71" s="1065"/>
      <c r="K71" s="1065"/>
      <c r="L71" s="1065"/>
      <c r="M71" s="1065"/>
      <c r="N71" s="1065"/>
      <c r="O71" s="1065"/>
      <c r="P71" s="1066"/>
      <c r="Q71" s="1067"/>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1"/>
      <c r="AY71" s="1061"/>
      <c r="AZ71" s="1062"/>
      <c r="BA71" s="1062"/>
      <c r="BB71" s="1062"/>
      <c r="BC71" s="1062"/>
      <c r="BD71" s="1063"/>
      <c r="BE71" s="265"/>
      <c r="BF71" s="265"/>
      <c r="BG71" s="265"/>
      <c r="BH71" s="265"/>
      <c r="BI71" s="265"/>
      <c r="BJ71" s="265"/>
      <c r="BK71" s="265"/>
      <c r="BL71" s="265"/>
      <c r="BM71" s="265"/>
      <c r="BN71" s="265"/>
      <c r="BO71" s="265"/>
      <c r="BP71" s="265"/>
      <c r="BQ71" s="262">
        <v>65</v>
      </c>
      <c r="BR71" s="267"/>
      <c r="BS71" s="1043"/>
      <c r="BT71" s="1044"/>
      <c r="BU71" s="1044"/>
      <c r="BV71" s="1044"/>
      <c r="BW71" s="1044"/>
      <c r="BX71" s="1044"/>
      <c r="BY71" s="1044"/>
      <c r="BZ71" s="1044"/>
      <c r="CA71" s="1044"/>
      <c r="CB71" s="1044"/>
      <c r="CC71" s="1044"/>
      <c r="CD71" s="1044"/>
      <c r="CE71" s="1044"/>
      <c r="CF71" s="1044"/>
      <c r="CG71" s="1045"/>
      <c r="CH71" s="1046"/>
      <c r="CI71" s="1047"/>
      <c r="CJ71" s="1047"/>
      <c r="CK71" s="1047"/>
      <c r="CL71" s="1048"/>
      <c r="CM71" s="1046"/>
      <c r="CN71" s="1047"/>
      <c r="CO71" s="1047"/>
      <c r="CP71" s="1047"/>
      <c r="CQ71" s="1048"/>
      <c r="CR71" s="1046"/>
      <c r="CS71" s="1047"/>
      <c r="CT71" s="1047"/>
      <c r="CU71" s="1047"/>
      <c r="CV71" s="1048"/>
      <c r="CW71" s="1046"/>
      <c r="CX71" s="1047"/>
      <c r="CY71" s="1047"/>
      <c r="CZ71" s="1047"/>
      <c r="DA71" s="1048"/>
      <c r="DB71" s="1046"/>
      <c r="DC71" s="1047"/>
      <c r="DD71" s="1047"/>
      <c r="DE71" s="1047"/>
      <c r="DF71" s="1048"/>
      <c r="DG71" s="1046"/>
      <c r="DH71" s="1047"/>
      <c r="DI71" s="1047"/>
      <c r="DJ71" s="1047"/>
      <c r="DK71" s="1048"/>
      <c r="DL71" s="1046"/>
      <c r="DM71" s="1047"/>
      <c r="DN71" s="1047"/>
      <c r="DO71" s="1047"/>
      <c r="DP71" s="1048"/>
      <c r="DQ71" s="1046"/>
      <c r="DR71" s="1047"/>
      <c r="DS71" s="1047"/>
      <c r="DT71" s="1047"/>
      <c r="DU71" s="1048"/>
      <c r="DV71" s="1031"/>
      <c r="DW71" s="1032"/>
      <c r="DX71" s="1032"/>
      <c r="DY71" s="1032"/>
      <c r="DZ71" s="1033"/>
      <c r="EA71" s="246"/>
    </row>
    <row r="72" spans="1:131" s="247" customFormat="1" ht="26.25" customHeight="1" x14ac:dyDescent="0.2">
      <c r="A72" s="261">
        <v>5</v>
      </c>
      <c r="B72" s="1064"/>
      <c r="C72" s="1065"/>
      <c r="D72" s="1065"/>
      <c r="E72" s="1065"/>
      <c r="F72" s="1065"/>
      <c r="G72" s="1065"/>
      <c r="H72" s="1065"/>
      <c r="I72" s="1065"/>
      <c r="J72" s="1065"/>
      <c r="K72" s="1065"/>
      <c r="L72" s="1065"/>
      <c r="M72" s="1065"/>
      <c r="N72" s="1065"/>
      <c r="O72" s="1065"/>
      <c r="P72" s="1066"/>
      <c r="Q72" s="1067"/>
      <c r="R72" s="1061"/>
      <c r="S72" s="1061"/>
      <c r="T72" s="1061"/>
      <c r="U72" s="1061"/>
      <c r="V72" s="1061"/>
      <c r="W72" s="1061"/>
      <c r="X72" s="1061"/>
      <c r="Y72" s="1061"/>
      <c r="Z72" s="1061"/>
      <c r="AA72" s="1061"/>
      <c r="AB72" s="1061"/>
      <c r="AC72" s="1061"/>
      <c r="AD72" s="1061"/>
      <c r="AE72" s="1061"/>
      <c r="AF72" s="1061"/>
      <c r="AG72" s="1061"/>
      <c r="AH72" s="1061"/>
      <c r="AI72" s="1061"/>
      <c r="AJ72" s="1061"/>
      <c r="AK72" s="1061"/>
      <c r="AL72" s="1061"/>
      <c r="AM72" s="1061"/>
      <c r="AN72" s="1061"/>
      <c r="AO72" s="1061"/>
      <c r="AP72" s="1061"/>
      <c r="AQ72" s="1061"/>
      <c r="AR72" s="1061"/>
      <c r="AS72" s="1061"/>
      <c r="AT72" s="1061"/>
      <c r="AU72" s="1061"/>
      <c r="AV72" s="1061"/>
      <c r="AW72" s="1061"/>
      <c r="AX72" s="1061"/>
      <c r="AY72" s="1061"/>
      <c r="AZ72" s="1062"/>
      <c r="BA72" s="1062"/>
      <c r="BB72" s="1062"/>
      <c r="BC72" s="1062"/>
      <c r="BD72" s="1063"/>
      <c r="BE72" s="265"/>
      <c r="BF72" s="265"/>
      <c r="BG72" s="265"/>
      <c r="BH72" s="265"/>
      <c r="BI72" s="265"/>
      <c r="BJ72" s="265"/>
      <c r="BK72" s="265"/>
      <c r="BL72" s="265"/>
      <c r="BM72" s="265"/>
      <c r="BN72" s="265"/>
      <c r="BO72" s="265"/>
      <c r="BP72" s="265"/>
      <c r="BQ72" s="262">
        <v>66</v>
      </c>
      <c r="BR72" s="267"/>
      <c r="BS72" s="1043"/>
      <c r="BT72" s="1044"/>
      <c r="BU72" s="1044"/>
      <c r="BV72" s="1044"/>
      <c r="BW72" s="1044"/>
      <c r="BX72" s="1044"/>
      <c r="BY72" s="1044"/>
      <c r="BZ72" s="1044"/>
      <c r="CA72" s="1044"/>
      <c r="CB72" s="1044"/>
      <c r="CC72" s="1044"/>
      <c r="CD72" s="1044"/>
      <c r="CE72" s="1044"/>
      <c r="CF72" s="1044"/>
      <c r="CG72" s="1045"/>
      <c r="CH72" s="1046"/>
      <c r="CI72" s="1047"/>
      <c r="CJ72" s="1047"/>
      <c r="CK72" s="1047"/>
      <c r="CL72" s="1048"/>
      <c r="CM72" s="1046"/>
      <c r="CN72" s="1047"/>
      <c r="CO72" s="1047"/>
      <c r="CP72" s="1047"/>
      <c r="CQ72" s="1048"/>
      <c r="CR72" s="1046"/>
      <c r="CS72" s="1047"/>
      <c r="CT72" s="1047"/>
      <c r="CU72" s="1047"/>
      <c r="CV72" s="1048"/>
      <c r="CW72" s="1046"/>
      <c r="CX72" s="1047"/>
      <c r="CY72" s="1047"/>
      <c r="CZ72" s="1047"/>
      <c r="DA72" s="1048"/>
      <c r="DB72" s="1046"/>
      <c r="DC72" s="1047"/>
      <c r="DD72" s="1047"/>
      <c r="DE72" s="1047"/>
      <c r="DF72" s="1048"/>
      <c r="DG72" s="1046"/>
      <c r="DH72" s="1047"/>
      <c r="DI72" s="1047"/>
      <c r="DJ72" s="1047"/>
      <c r="DK72" s="1048"/>
      <c r="DL72" s="1046"/>
      <c r="DM72" s="1047"/>
      <c r="DN72" s="1047"/>
      <c r="DO72" s="1047"/>
      <c r="DP72" s="1048"/>
      <c r="DQ72" s="1046"/>
      <c r="DR72" s="1047"/>
      <c r="DS72" s="1047"/>
      <c r="DT72" s="1047"/>
      <c r="DU72" s="1048"/>
      <c r="DV72" s="1031"/>
      <c r="DW72" s="1032"/>
      <c r="DX72" s="1032"/>
      <c r="DY72" s="1032"/>
      <c r="DZ72" s="1033"/>
      <c r="EA72" s="246"/>
    </row>
    <row r="73" spans="1:131" s="247" customFormat="1" ht="26.25" customHeight="1" x14ac:dyDescent="0.2">
      <c r="A73" s="261">
        <v>6</v>
      </c>
      <c r="B73" s="1064"/>
      <c r="C73" s="1065"/>
      <c r="D73" s="1065"/>
      <c r="E73" s="1065"/>
      <c r="F73" s="1065"/>
      <c r="G73" s="1065"/>
      <c r="H73" s="1065"/>
      <c r="I73" s="1065"/>
      <c r="J73" s="1065"/>
      <c r="K73" s="1065"/>
      <c r="L73" s="1065"/>
      <c r="M73" s="1065"/>
      <c r="N73" s="1065"/>
      <c r="O73" s="1065"/>
      <c r="P73" s="1066"/>
      <c r="Q73" s="1067"/>
      <c r="R73" s="1061"/>
      <c r="S73" s="1061"/>
      <c r="T73" s="1061"/>
      <c r="U73" s="1061"/>
      <c r="V73" s="1061"/>
      <c r="W73" s="1061"/>
      <c r="X73" s="1061"/>
      <c r="Y73" s="1061"/>
      <c r="Z73" s="1061"/>
      <c r="AA73" s="1061"/>
      <c r="AB73" s="1061"/>
      <c r="AC73" s="1061"/>
      <c r="AD73" s="1061"/>
      <c r="AE73" s="1061"/>
      <c r="AF73" s="1061"/>
      <c r="AG73" s="1061"/>
      <c r="AH73" s="1061"/>
      <c r="AI73" s="1061"/>
      <c r="AJ73" s="1061"/>
      <c r="AK73" s="1061"/>
      <c r="AL73" s="1061"/>
      <c r="AM73" s="1061"/>
      <c r="AN73" s="1061"/>
      <c r="AO73" s="1061"/>
      <c r="AP73" s="1061"/>
      <c r="AQ73" s="1061"/>
      <c r="AR73" s="1061"/>
      <c r="AS73" s="1061"/>
      <c r="AT73" s="1061"/>
      <c r="AU73" s="1061"/>
      <c r="AV73" s="1061"/>
      <c r="AW73" s="1061"/>
      <c r="AX73" s="1061"/>
      <c r="AY73" s="1061"/>
      <c r="AZ73" s="1062"/>
      <c r="BA73" s="1062"/>
      <c r="BB73" s="1062"/>
      <c r="BC73" s="1062"/>
      <c r="BD73" s="1063"/>
      <c r="BE73" s="265"/>
      <c r="BF73" s="265"/>
      <c r="BG73" s="265"/>
      <c r="BH73" s="265"/>
      <c r="BI73" s="265"/>
      <c r="BJ73" s="265"/>
      <c r="BK73" s="265"/>
      <c r="BL73" s="265"/>
      <c r="BM73" s="265"/>
      <c r="BN73" s="265"/>
      <c r="BO73" s="265"/>
      <c r="BP73" s="265"/>
      <c r="BQ73" s="262">
        <v>67</v>
      </c>
      <c r="BR73" s="267"/>
      <c r="BS73" s="1043"/>
      <c r="BT73" s="1044"/>
      <c r="BU73" s="1044"/>
      <c r="BV73" s="1044"/>
      <c r="BW73" s="1044"/>
      <c r="BX73" s="1044"/>
      <c r="BY73" s="1044"/>
      <c r="BZ73" s="1044"/>
      <c r="CA73" s="1044"/>
      <c r="CB73" s="1044"/>
      <c r="CC73" s="1044"/>
      <c r="CD73" s="1044"/>
      <c r="CE73" s="1044"/>
      <c r="CF73" s="1044"/>
      <c r="CG73" s="1045"/>
      <c r="CH73" s="1046"/>
      <c r="CI73" s="1047"/>
      <c r="CJ73" s="1047"/>
      <c r="CK73" s="1047"/>
      <c r="CL73" s="1048"/>
      <c r="CM73" s="1046"/>
      <c r="CN73" s="1047"/>
      <c r="CO73" s="1047"/>
      <c r="CP73" s="1047"/>
      <c r="CQ73" s="1048"/>
      <c r="CR73" s="1046"/>
      <c r="CS73" s="1047"/>
      <c r="CT73" s="1047"/>
      <c r="CU73" s="1047"/>
      <c r="CV73" s="1048"/>
      <c r="CW73" s="1046"/>
      <c r="CX73" s="1047"/>
      <c r="CY73" s="1047"/>
      <c r="CZ73" s="1047"/>
      <c r="DA73" s="1048"/>
      <c r="DB73" s="1046"/>
      <c r="DC73" s="1047"/>
      <c r="DD73" s="1047"/>
      <c r="DE73" s="1047"/>
      <c r="DF73" s="1048"/>
      <c r="DG73" s="1046"/>
      <c r="DH73" s="1047"/>
      <c r="DI73" s="1047"/>
      <c r="DJ73" s="1047"/>
      <c r="DK73" s="1048"/>
      <c r="DL73" s="1046"/>
      <c r="DM73" s="1047"/>
      <c r="DN73" s="1047"/>
      <c r="DO73" s="1047"/>
      <c r="DP73" s="1048"/>
      <c r="DQ73" s="1046"/>
      <c r="DR73" s="1047"/>
      <c r="DS73" s="1047"/>
      <c r="DT73" s="1047"/>
      <c r="DU73" s="1048"/>
      <c r="DV73" s="1031"/>
      <c r="DW73" s="1032"/>
      <c r="DX73" s="1032"/>
      <c r="DY73" s="1032"/>
      <c r="DZ73" s="1033"/>
      <c r="EA73" s="246"/>
    </row>
    <row r="74" spans="1:131" s="247" customFormat="1" ht="26.25" customHeight="1" x14ac:dyDescent="0.2">
      <c r="A74" s="261">
        <v>7</v>
      </c>
      <c r="B74" s="1064"/>
      <c r="C74" s="1065"/>
      <c r="D74" s="1065"/>
      <c r="E74" s="1065"/>
      <c r="F74" s="1065"/>
      <c r="G74" s="1065"/>
      <c r="H74" s="1065"/>
      <c r="I74" s="1065"/>
      <c r="J74" s="1065"/>
      <c r="K74" s="1065"/>
      <c r="L74" s="1065"/>
      <c r="M74" s="1065"/>
      <c r="N74" s="1065"/>
      <c r="O74" s="1065"/>
      <c r="P74" s="1066"/>
      <c r="Q74" s="1067"/>
      <c r="R74" s="1061"/>
      <c r="S74" s="1061"/>
      <c r="T74" s="1061"/>
      <c r="U74" s="1061"/>
      <c r="V74" s="1061"/>
      <c r="W74" s="1061"/>
      <c r="X74" s="1061"/>
      <c r="Y74" s="1061"/>
      <c r="Z74" s="1061"/>
      <c r="AA74" s="1061"/>
      <c r="AB74" s="1061"/>
      <c r="AC74" s="1061"/>
      <c r="AD74" s="1061"/>
      <c r="AE74" s="1061"/>
      <c r="AF74" s="1061"/>
      <c r="AG74" s="1061"/>
      <c r="AH74" s="1061"/>
      <c r="AI74" s="1061"/>
      <c r="AJ74" s="1061"/>
      <c r="AK74" s="1061"/>
      <c r="AL74" s="1061"/>
      <c r="AM74" s="1061"/>
      <c r="AN74" s="1061"/>
      <c r="AO74" s="1061"/>
      <c r="AP74" s="1061"/>
      <c r="AQ74" s="1061"/>
      <c r="AR74" s="1061"/>
      <c r="AS74" s="1061"/>
      <c r="AT74" s="1061"/>
      <c r="AU74" s="1061"/>
      <c r="AV74" s="1061"/>
      <c r="AW74" s="1061"/>
      <c r="AX74" s="1061"/>
      <c r="AY74" s="1061"/>
      <c r="AZ74" s="1062"/>
      <c r="BA74" s="1062"/>
      <c r="BB74" s="1062"/>
      <c r="BC74" s="1062"/>
      <c r="BD74" s="1063"/>
      <c r="BE74" s="265"/>
      <c r="BF74" s="265"/>
      <c r="BG74" s="265"/>
      <c r="BH74" s="265"/>
      <c r="BI74" s="265"/>
      <c r="BJ74" s="265"/>
      <c r="BK74" s="265"/>
      <c r="BL74" s="265"/>
      <c r="BM74" s="265"/>
      <c r="BN74" s="265"/>
      <c r="BO74" s="265"/>
      <c r="BP74" s="265"/>
      <c r="BQ74" s="262">
        <v>68</v>
      </c>
      <c r="BR74" s="267"/>
      <c r="BS74" s="1043"/>
      <c r="BT74" s="1044"/>
      <c r="BU74" s="1044"/>
      <c r="BV74" s="1044"/>
      <c r="BW74" s="1044"/>
      <c r="BX74" s="1044"/>
      <c r="BY74" s="1044"/>
      <c r="BZ74" s="1044"/>
      <c r="CA74" s="1044"/>
      <c r="CB74" s="1044"/>
      <c r="CC74" s="1044"/>
      <c r="CD74" s="1044"/>
      <c r="CE74" s="1044"/>
      <c r="CF74" s="1044"/>
      <c r="CG74" s="1045"/>
      <c r="CH74" s="1046"/>
      <c r="CI74" s="1047"/>
      <c r="CJ74" s="1047"/>
      <c r="CK74" s="1047"/>
      <c r="CL74" s="1048"/>
      <c r="CM74" s="1046"/>
      <c r="CN74" s="1047"/>
      <c r="CO74" s="1047"/>
      <c r="CP74" s="1047"/>
      <c r="CQ74" s="1048"/>
      <c r="CR74" s="1046"/>
      <c r="CS74" s="1047"/>
      <c r="CT74" s="1047"/>
      <c r="CU74" s="1047"/>
      <c r="CV74" s="1048"/>
      <c r="CW74" s="1046"/>
      <c r="CX74" s="1047"/>
      <c r="CY74" s="1047"/>
      <c r="CZ74" s="1047"/>
      <c r="DA74" s="1048"/>
      <c r="DB74" s="1046"/>
      <c r="DC74" s="1047"/>
      <c r="DD74" s="1047"/>
      <c r="DE74" s="1047"/>
      <c r="DF74" s="1048"/>
      <c r="DG74" s="1046"/>
      <c r="DH74" s="1047"/>
      <c r="DI74" s="1047"/>
      <c r="DJ74" s="1047"/>
      <c r="DK74" s="1048"/>
      <c r="DL74" s="1046"/>
      <c r="DM74" s="1047"/>
      <c r="DN74" s="1047"/>
      <c r="DO74" s="1047"/>
      <c r="DP74" s="1048"/>
      <c r="DQ74" s="1046"/>
      <c r="DR74" s="1047"/>
      <c r="DS74" s="1047"/>
      <c r="DT74" s="1047"/>
      <c r="DU74" s="1048"/>
      <c r="DV74" s="1031"/>
      <c r="DW74" s="1032"/>
      <c r="DX74" s="1032"/>
      <c r="DY74" s="1032"/>
      <c r="DZ74" s="1033"/>
      <c r="EA74" s="246"/>
    </row>
    <row r="75" spans="1:131" s="247" customFormat="1" ht="26.25" customHeight="1" x14ac:dyDescent="0.2">
      <c r="A75" s="261">
        <v>8</v>
      </c>
      <c r="B75" s="1064"/>
      <c r="C75" s="1065"/>
      <c r="D75" s="1065"/>
      <c r="E75" s="1065"/>
      <c r="F75" s="1065"/>
      <c r="G75" s="1065"/>
      <c r="H75" s="1065"/>
      <c r="I75" s="1065"/>
      <c r="J75" s="1065"/>
      <c r="K75" s="1065"/>
      <c r="L75" s="1065"/>
      <c r="M75" s="1065"/>
      <c r="N75" s="1065"/>
      <c r="O75" s="1065"/>
      <c r="P75" s="1066"/>
      <c r="Q75" s="1068"/>
      <c r="R75" s="1069"/>
      <c r="S75" s="1069"/>
      <c r="T75" s="1069"/>
      <c r="U75" s="1070"/>
      <c r="V75" s="1071"/>
      <c r="W75" s="1069"/>
      <c r="X75" s="1069"/>
      <c r="Y75" s="1069"/>
      <c r="Z75" s="1070"/>
      <c r="AA75" s="1071"/>
      <c r="AB75" s="1069"/>
      <c r="AC75" s="1069"/>
      <c r="AD75" s="1069"/>
      <c r="AE75" s="1070"/>
      <c r="AF75" s="1071"/>
      <c r="AG75" s="1069"/>
      <c r="AH75" s="1069"/>
      <c r="AI75" s="1069"/>
      <c r="AJ75" s="1070"/>
      <c r="AK75" s="1071"/>
      <c r="AL75" s="1069"/>
      <c r="AM75" s="1069"/>
      <c r="AN75" s="1069"/>
      <c r="AO75" s="1070"/>
      <c r="AP75" s="1071"/>
      <c r="AQ75" s="1069"/>
      <c r="AR75" s="1069"/>
      <c r="AS75" s="1069"/>
      <c r="AT75" s="1070"/>
      <c r="AU75" s="1071"/>
      <c r="AV75" s="1069"/>
      <c r="AW75" s="1069"/>
      <c r="AX75" s="1069"/>
      <c r="AY75" s="1070"/>
      <c r="AZ75" s="1062"/>
      <c r="BA75" s="1062"/>
      <c r="BB75" s="1062"/>
      <c r="BC75" s="1062"/>
      <c r="BD75" s="1063"/>
      <c r="BE75" s="265"/>
      <c r="BF75" s="265"/>
      <c r="BG75" s="265"/>
      <c r="BH75" s="265"/>
      <c r="BI75" s="265"/>
      <c r="BJ75" s="265"/>
      <c r="BK75" s="265"/>
      <c r="BL75" s="265"/>
      <c r="BM75" s="265"/>
      <c r="BN75" s="265"/>
      <c r="BO75" s="265"/>
      <c r="BP75" s="265"/>
      <c r="BQ75" s="262">
        <v>69</v>
      </c>
      <c r="BR75" s="267"/>
      <c r="BS75" s="1043"/>
      <c r="BT75" s="1044"/>
      <c r="BU75" s="1044"/>
      <c r="BV75" s="1044"/>
      <c r="BW75" s="1044"/>
      <c r="BX75" s="1044"/>
      <c r="BY75" s="1044"/>
      <c r="BZ75" s="1044"/>
      <c r="CA75" s="1044"/>
      <c r="CB75" s="1044"/>
      <c r="CC75" s="1044"/>
      <c r="CD75" s="1044"/>
      <c r="CE75" s="1044"/>
      <c r="CF75" s="1044"/>
      <c r="CG75" s="1045"/>
      <c r="CH75" s="1046"/>
      <c r="CI75" s="1047"/>
      <c r="CJ75" s="1047"/>
      <c r="CK75" s="1047"/>
      <c r="CL75" s="1048"/>
      <c r="CM75" s="1046"/>
      <c r="CN75" s="1047"/>
      <c r="CO75" s="1047"/>
      <c r="CP75" s="1047"/>
      <c r="CQ75" s="1048"/>
      <c r="CR75" s="1046"/>
      <c r="CS75" s="1047"/>
      <c r="CT75" s="1047"/>
      <c r="CU75" s="1047"/>
      <c r="CV75" s="1048"/>
      <c r="CW75" s="1046"/>
      <c r="CX75" s="1047"/>
      <c r="CY75" s="1047"/>
      <c r="CZ75" s="1047"/>
      <c r="DA75" s="1048"/>
      <c r="DB75" s="1046"/>
      <c r="DC75" s="1047"/>
      <c r="DD75" s="1047"/>
      <c r="DE75" s="1047"/>
      <c r="DF75" s="1048"/>
      <c r="DG75" s="1046"/>
      <c r="DH75" s="1047"/>
      <c r="DI75" s="1047"/>
      <c r="DJ75" s="1047"/>
      <c r="DK75" s="1048"/>
      <c r="DL75" s="1046"/>
      <c r="DM75" s="1047"/>
      <c r="DN75" s="1047"/>
      <c r="DO75" s="1047"/>
      <c r="DP75" s="1048"/>
      <c r="DQ75" s="1046"/>
      <c r="DR75" s="1047"/>
      <c r="DS75" s="1047"/>
      <c r="DT75" s="1047"/>
      <c r="DU75" s="1048"/>
      <c r="DV75" s="1031"/>
      <c r="DW75" s="1032"/>
      <c r="DX75" s="1032"/>
      <c r="DY75" s="1032"/>
      <c r="DZ75" s="1033"/>
      <c r="EA75" s="246"/>
    </row>
    <row r="76" spans="1:131" s="247" customFormat="1" ht="26.25" customHeight="1" x14ac:dyDescent="0.2">
      <c r="A76" s="261">
        <v>9</v>
      </c>
      <c r="B76" s="1064"/>
      <c r="C76" s="1065"/>
      <c r="D76" s="1065"/>
      <c r="E76" s="1065"/>
      <c r="F76" s="1065"/>
      <c r="G76" s="1065"/>
      <c r="H76" s="1065"/>
      <c r="I76" s="1065"/>
      <c r="J76" s="1065"/>
      <c r="K76" s="1065"/>
      <c r="L76" s="1065"/>
      <c r="M76" s="1065"/>
      <c r="N76" s="1065"/>
      <c r="O76" s="1065"/>
      <c r="P76" s="1066"/>
      <c r="Q76" s="1068"/>
      <c r="R76" s="1069"/>
      <c r="S76" s="1069"/>
      <c r="T76" s="1069"/>
      <c r="U76" s="1070"/>
      <c r="V76" s="1071"/>
      <c r="W76" s="1069"/>
      <c r="X76" s="1069"/>
      <c r="Y76" s="1069"/>
      <c r="Z76" s="1070"/>
      <c r="AA76" s="1071"/>
      <c r="AB76" s="1069"/>
      <c r="AC76" s="1069"/>
      <c r="AD76" s="1069"/>
      <c r="AE76" s="1070"/>
      <c r="AF76" s="1071"/>
      <c r="AG76" s="1069"/>
      <c r="AH76" s="1069"/>
      <c r="AI76" s="1069"/>
      <c r="AJ76" s="1070"/>
      <c r="AK76" s="1071"/>
      <c r="AL76" s="1069"/>
      <c r="AM76" s="1069"/>
      <c r="AN76" s="1069"/>
      <c r="AO76" s="1070"/>
      <c r="AP76" s="1071"/>
      <c r="AQ76" s="1069"/>
      <c r="AR76" s="1069"/>
      <c r="AS76" s="1069"/>
      <c r="AT76" s="1070"/>
      <c r="AU76" s="1071"/>
      <c r="AV76" s="1069"/>
      <c r="AW76" s="1069"/>
      <c r="AX76" s="1069"/>
      <c r="AY76" s="1070"/>
      <c r="AZ76" s="1062"/>
      <c r="BA76" s="1062"/>
      <c r="BB76" s="1062"/>
      <c r="BC76" s="1062"/>
      <c r="BD76" s="1063"/>
      <c r="BE76" s="265"/>
      <c r="BF76" s="265"/>
      <c r="BG76" s="265"/>
      <c r="BH76" s="265"/>
      <c r="BI76" s="265"/>
      <c r="BJ76" s="265"/>
      <c r="BK76" s="265"/>
      <c r="BL76" s="265"/>
      <c r="BM76" s="265"/>
      <c r="BN76" s="265"/>
      <c r="BO76" s="265"/>
      <c r="BP76" s="265"/>
      <c r="BQ76" s="262">
        <v>70</v>
      </c>
      <c r="BR76" s="267"/>
      <c r="BS76" s="1043"/>
      <c r="BT76" s="1044"/>
      <c r="BU76" s="1044"/>
      <c r="BV76" s="1044"/>
      <c r="BW76" s="1044"/>
      <c r="BX76" s="1044"/>
      <c r="BY76" s="1044"/>
      <c r="BZ76" s="1044"/>
      <c r="CA76" s="1044"/>
      <c r="CB76" s="1044"/>
      <c r="CC76" s="1044"/>
      <c r="CD76" s="1044"/>
      <c r="CE76" s="1044"/>
      <c r="CF76" s="1044"/>
      <c r="CG76" s="1045"/>
      <c r="CH76" s="1046"/>
      <c r="CI76" s="1047"/>
      <c r="CJ76" s="1047"/>
      <c r="CK76" s="1047"/>
      <c r="CL76" s="1048"/>
      <c r="CM76" s="1046"/>
      <c r="CN76" s="1047"/>
      <c r="CO76" s="1047"/>
      <c r="CP76" s="1047"/>
      <c r="CQ76" s="1048"/>
      <c r="CR76" s="1046"/>
      <c r="CS76" s="1047"/>
      <c r="CT76" s="1047"/>
      <c r="CU76" s="1047"/>
      <c r="CV76" s="1048"/>
      <c r="CW76" s="1046"/>
      <c r="CX76" s="1047"/>
      <c r="CY76" s="1047"/>
      <c r="CZ76" s="1047"/>
      <c r="DA76" s="1048"/>
      <c r="DB76" s="1046"/>
      <c r="DC76" s="1047"/>
      <c r="DD76" s="1047"/>
      <c r="DE76" s="1047"/>
      <c r="DF76" s="1048"/>
      <c r="DG76" s="1046"/>
      <c r="DH76" s="1047"/>
      <c r="DI76" s="1047"/>
      <c r="DJ76" s="1047"/>
      <c r="DK76" s="1048"/>
      <c r="DL76" s="1046"/>
      <c r="DM76" s="1047"/>
      <c r="DN76" s="1047"/>
      <c r="DO76" s="1047"/>
      <c r="DP76" s="1048"/>
      <c r="DQ76" s="1046"/>
      <c r="DR76" s="1047"/>
      <c r="DS76" s="1047"/>
      <c r="DT76" s="1047"/>
      <c r="DU76" s="1048"/>
      <c r="DV76" s="1031"/>
      <c r="DW76" s="1032"/>
      <c r="DX76" s="1032"/>
      <c r="DY76" s="1032"/>
      <c r="DZ76" s="1033"/>
      <c r="EA76" s="246"/>
    </row>
    <row r="77" spans="1:131" s="247" customFormat="1" ht="26.25" customHeight="1" x14ac:dyDescent="0.2">
      <c r="A77" s="261">
        <v>10</v>
      </c>
      <c r="B77" s="1064"/>
      <c r="C77" s="1065"/>
      <c r="D77" s="1065"/>
      <c r="E77" s="1065"/>
      <c r="F77" s="1065"/>
      <c r="G77" s="1065"/>
      <c r="H77" s="1065"/>
      <c r="I77" s="1065"/>
      <c r="J77" s="1065"/>
      <c r="K77" s="1065"/>
      <c r="L77" s="1065"/>
      <c r="M77" s="1065"/>
      <c r="N77" s="1065"/>
      <c r="O77" s="1065"/>
      <c r="P77" s="1066"/>
      <c r="Q77" s="1068"/>
      <c r="R77" s="1069"/>
      <c r="S77" s="1069"/>
      <c r="T77" s="1069"/>
      <c r="U77" s="1070"/>
      <c r="V77" s="1071"/>
      <c r="W77" s="1069"/>
      <c r="X77" s="1069"/>
      <c r="Y77" s="1069"/>
      <c r="Z77" s="1070"/>
      <c r="AA77" s="1071"/>
      <c r="AB77" s="1069"/>
      <c r="AC77" s="1069"/>
      <c r="AD77" s="1069"/>
      <c r="AE77" s="1070"/>
      <c r="AF77" s="1071"/>
      <c r="AG77" s="1069"/>
      <c r="AH77" s="1069"/>
      <c r="AI77" s="1069"/>
      <c r="AJ77" s="1070"/>
      <c r="AK77" s="1071"/>
      <c r="AL77" s="1069"/>
      <c r="AM77" s="1069"/>
      <c r="AN77" s="1069"/>
      <c r="AO77" s="1070"/>
      <c r="AP77" s="1071"/>
      <c r="AQ77" s="1069"/>
      <c r="AR77" s="1069"/>
      <c r="AS77" s="1069"/>
      <c r="AT77" s="1070"/>
      <c r="AU77" s="1071"/>
      <c r="AV77" s="1069"/>
      <c r="AW77" s="1069"/>
      <c r="AX77" s="1069"/>
      <c r="AY77" s="1070"/>
      <c r="AZ77" s="1062"/>
      <c r="BA77" s="1062"/>
      <c r="BB77" s="1062"/>
      <c r="BC77" s="1062"/>
      <c r="BD77" s="1063"/>
      <c r="BE77" s="265"/>
      <c r="BF77" s="265"/>
      <c r="BG77" s="265"/>
      <c r="BH77" s="265"/>
      <c r="BI77" s="265"/>
      <c r="BJ77" s="265"/>
      <c r="BK77" s="265"/>
      <c r="BL77" s="265"/>
      <c r="BM77" s="265"/>
      <c r="BN77" s="265"/>
      <c r="BO77" s="265"/>
      <c r="BP77" s="265"/>
      <c r="BQ77" s="262">
        <v>71</v>
      </c>
      <c r="BR77" s="267"/>
      <c r="BS77" s="1043"/>
      <c r="BT77" s="1044"/>
      <c r="BU77" s="1044"/>
      <c r="BV77" s="1044"/>
      <c r="BW77" s="1044"/>
      <c r="BX77" s="1044"/>
      <c r="BY77" s="1044"/>
      <c r="BZ77" s="1044"/>
      <c r="CA77" s="1044"/>
      <c r="CB77" s="1044"/>
      <c r="CC77" s="1044"/>
      <c r="CD77" s="1044"/>
      <c r="CE77" s="1044"/>
      <c r="CF77" s="1044"/>
      <c r="CG77" s="1045"/>
      <c r="CH77" s="1046"/>
      <c r="CI77" s="1047"/>
      <c r="CJ77" s="1047"/>
      <c r="CK77" s="1047"/>
      <c r="CL77" s="1048"/>
      <c r="CM77" s="1046"/>
      <c r="CN77" s="1047"/>
      <c r="CO77" s="1047"/>
      <c r="CP77" s="1047"/>
      <c r="CQ77" s="1048"/>
      <c r="CR77" s="1046"/>
      <c r="CS77" s="1047"/>
      <c r="CT77" s="1047"/>
      <c r="CU77" s="1047"/>
      <c r="CV77" s="1048"/>
      <c r="CW77" s="1046"/>
      <c r="CX77" s="1047"/>
      <c r="CY77" s="1047"/>
      <c r="CZ77" s="1047"/>
      <c r="DA77" s="1048"/>
      <c r="DB77" s="1046"/>
      <c r="DC77" s="1047"/>
      <c r="DD77" s="1047"/>
      <c r="DE77" s="1047"/>
      <c r="DF77" s="1048"/>
      <c r="DG77" s="1046"/>
      <c r="DH77" s="1047"/>
      <c r="DI77" s="1047"/>
      <c r="DJ77" s="1047"/>
      <c r="DK77" s="1048"/>
      <c r="DL77" s="1046"/>
      <c r="DM77" s="1047"/>
      <c r="DN77" s="1047"/>
      <c r="DO77" s="1047"/>
      <c r="DP77" s="1048"/>
      <c r="DQ77" s="1046"/>
      <c r="DR77" s="1047"/>
      <c r="DS77" s="1047"/>
      <c r="DT77" s="1047"/>
      <c r="DU77" s="1048"/>
      <c r="DV77" s="1031"/>
      <c r="DW77" s="1032"/>
      <c r="DX77" s="1032"/>
      <c r="DY77" s="1032"/>
      <c r="DZ77" s="1033"/>
      <c r="EA77" s="246"/>
    </row>
    <row r="78" spans="1:131" s="247" customFormat="1" ht="26.25" customHeight="1" x14ac:dyDescent="0.2">
      <c r="A78" s="261">
        <v>11</v>
      </c>
      <c r="B78" s="1064"/>
      <c r="C78" s="1065"/>
      <c r="D78" s="1065"/>
      <c r="E78" s="1065"/>
      <c r="F78" s="1065"/>
      <c r="G78" s="1065"/>
      <c r="H78" s="1065"/>
      <c r="I78" s="1065"/>
      <c r="J78" s="1065"/>
      <c r="K78" s="1065"/>
      <c r="L78" s="1065"/>
      <c r="M78" s="1065"/>
      <c r="N78" s="1065"/>
      <c r="O78" s="1065"/>
      <c r="P78" s="1066"/>
      <c r="Q78" s="1067"/>
      <c r="R78" s="1061"/>
      <c r="S78" s="1061"/>
      <c r="T78" s="1061"/>
      <c r="U78" s="1061"/>
      <c r="V78" s="1061"/>
      <c r="W78" s="1061"/>
      <c r="X78" s="1061"/>
      <c r="Y78" s="1061"/>
      <c r="Z78" s="1061"/>
      <c r="AA78" s="1061"/>
      <c r="AB78" s="1061"/>
      <c r="AC78" s="1061"/>
      <c r="AD78" s="1061"/>
      <c r="AE78" s="1061"/>
      <c r="AF78" s="1061"/>
      <c r="AG78" s="1061"/>
      <c r="AH78" s="1061"/>
      <c r="AI78" s="1061"/>
      <c r="AJ78" s="1061"/>
      <c r="AK78" s="1061"/>
      <c r="AL78" s="1061"/>
      <c r="AM78" s="1061"/>
      <c r="AN78" s="1061"/>
      <c r="AO78" s="1061"/>
      <c r="AP78" s="1061"/>
      <c r="AQ78" s="1061"/>
      <c r="AR78" s="1061"/>
      <c r="AS78" s="1061"/>
      <c r="AT78" s="1061"/>
      <c r="AU78" s="1061"/>
      <c r="AV78" s="1061"/>
      <c r="AW78" s="1061"/>
      <c r="AX78" s="1061"/>
      <c r="AY78" s="1061"/>
      <c r="AZ78" s="1062"/>
      <c r="BA78" s="1062"/>
      <c r="BB78" s="1062"/>
      <c r="BC78" s="1062"/>
      <c r="BD78" s="1063"/>
      <c r="BE78" s="265"/>
      <c r="BF78" s="265"/>
      <c r="BG78" s="265"/>
      <c r="BH78" s="265"/>
      <c r="BI78" s="265"/>
      <c r="BJ78" s="268"/>
      <c r="BK78" s="268"/>
      <c r="BL78" s="268"/>
      <c r="BM78" s="268"/>
      <c r="BN78" s="268"/>
      <c r="BO78" s="265"/>
      <c r="BP78" s="265"/>
      <c r="BQ78" s="262">
        <v>72</v>
      </c>
      <c r="BR78" s="267"/>
      <c r="BS78" s="1043"/>
      <c r="BT78" s="1044"/>
      <c r="BU78" s="1044"/>
      <c r="BV78" s="1044"/>
      <c r="BW78" s="1044"/>
      <c r="BX78" s="1044"/>
      <c r="BY78" s="1044"/>
      <c r="BZ78" s="1044"/>
      <c r="CA78" s="1044"/>
      <c r="CB78" s="1044"/>
      <c r="CC78" s="1044"/>
      <c r="CD78" s="1044"/>
      <c r="CE78" s="1044"/>
      <c r="CF78" s="1044"/>
      <c r="CG78" s="1045"/>
      <c r="CH78" s="1046"/>
      <c r="CI78" s="1047"/>
      <c r="CJ78" s="1047"/>
      <c r="CK78" s="1047"/>
      <c r="CL78" s="1048"/>
      <c r="CM78" s="1046"/>
      <c r="CN78" s="1047"/>
      <c r="CO78" s="1047"/>
      <c r="CP78" s="1047"/>
      <c r="CQ78" s="1048"/>
      <c r="CR78" s="1046"/>
      <c r="CS78" s="1047"/>
      <c r="CT78" s="1047"/>
      <c r="CU78" s="1047"/>
      <c r="CV78" s="1048"/>
      <c r="CW78" s="1046"/>
      <c r="CX78" s="1047"/>
      <c r="CY78" s="1047"/>
      <c r="CZ78" s="1047"/>
      <c r="DA78" s="1048"/>
      <c r="DB78" s="1046"/>
      <c r="DC78" s="1047"/>
      <c r="DD78" s="1047"/>
      <c r="DE78" s="1047"/>
      <c r="DF78" s="1048"/>
      <c r="DG78" s="1046"/>
      <c r="DH78" s="1047"/>
      <c r="DI78" s="1047"/>
      <c r="DJ78" s="1047"/>
      <c r="DK78" s="1048"/>
      <c r="DL78" s="1046"/>
      <c r="DM78" s="1047"/>
      <c r="DN78" s="1047"/>
      <c r="DO78" s="1047"/>
      <c r="DP78" s="1048"/>
      <c r="DQ78" s="1046"/>
      <c r="DR78" s="1047"/>
      <c r="DS78" s="1047"/>
      <c r="DT78" s="1047"/>
      <c r="DU78" s="1048"/>
      <c r="DV78" s="1031"/>
      <c r="DW78" s="1032"/>
      <c r="DX78" s="1032"/>
      <c r="DY78" s="1032"/>
      <c r="DZ78" s="1033"/>
      <c r="EA78" s="246"/>
    </row>
    <row r="79" spans="1:131" s="247" customFormat="1" ht="26.25" customHeight="1" x14ac:dyDescent="0.2">
      <c r="A79" s="261">
        <v>12</v>
      </c>
      <c r="B79" s="1064"/>
      <c r="C79" s="1065"/>
      <c r="D79" s="1065"/>
      <c r="E79" s="1065"/>
      <c r="F79" s="1065"/>
      <c r="G79" s="1065"/>
      <c r="H79" s="1065"/>
      <c r="I79" s="1065"/>
      <c r="J79" s="1065"/>
      <c r="K79" s="1065"/>
      <c r="L79" s="1065"/>
      <c r="M79" s="1065"/>
      <c r="N79" s="1065"/>
      <c r="O79" s="1065"/>
      <c r="P79" s="1066"/>
      <c r="Q79" s="1067"/>
      <c r="R79" s="1061"/>
      <c r="S79" s="1061"/>
      <c r="T79" s="1061"/>
      <c r="U79" s="1061"/>
      <c r="V79" s="1061"/>
      <c r="W79" s="1061"/>
      <c r="X79" s="1061"/>
      <c r="Y79" s="1061"/>
      <c r="Z79" s="1061"/>
      <c r="AA79" s="1061"/>
      <c r="AB79" s="1061"/>
      <c r="AC79" s="1061"/>
      <c r="AD79" s="1061"/>
      <c r="AE79" s="1061"/>
      <c r="AF79" s="1061"/>
      <c r="AG79" s="1061"/>
      <c r="AH79" s="1061"/>
      <c r="AI79" s="1061"/>
      <c r="AJ79" s="1061"/>
      <c r="AK79" s="1061"/>
      <c r="AL79" s="1061"/>
      <c r="AM79" s="1061"/>
      <c r="AN79" s="1061"/>
      <c r="AO79" s="1061"/>
      <c r="AP79" s="1061"/>
      <c r="AQ79" s="1061"/>
      <c r="AR79" s="1061"/>
      <c r="AS79" s="1061"/>
      <c r="AT79" s="1061"/>
      <c r="AU79" s="1061"/>
      <c r="AV79" s="1061"/>
      <c r="AW79" s="1061"/>
      <c r="AX79" s="1061"/>
      <c r="AY79" s="1061"/>
      <c r="AZ79" s="1062"/>
      <c r="BA79" s="1062"/>
      <c r="BB79" s="1062"/>
      <c r="BC79" s="1062"/>
      <c r="BD79" s="1063"/>
      <c r="BE79" s="265"/>
      <c r="BF79" s="265"/>
      <c r="BG79" s="265"/>
      <c r="BH79" s="265"/>
      <c r="BI79" s="265"/>
      <c r="BJ79" s="268"/>
      <c r="BK79" s="268"/>
      <c r="BL79" s="268"/>
      <c r="BM79" s="268"/>
      <c r="BN79" s="268"/>
      <c r="BO79" s="265"/>
      <c r="BP79" s="265"/>
      <c r="BQ79" s="262">
        <v>73</v>
      </c>
      <c r="BR79" s="267"/>
      <c r="BS79" s="1043"/>
      <c r="BT79" s="1044"/>
      <c r="BU79" s="1044"/>
      <c r="BV79" s="1044"/>
      <c r="BW79" s="1044"/>
      <c r="BX79" s="1044"/>
      <c r="BY79" s="1044"/>
      <c r="BZ79" s="1044"/>
      <c r="CA79" s="1044"/>
      <c r="CB79" s="1044"/>
      <c r="CC79" s="1044"/>
      <c r="CD79" s="1044"/>
      <c r="CE79" s="1044"/>
      <c r="CF79" s="1044"/>
      <c r="CG79" s="1045"/>
      <c r="CH79" s="1046"/>
      <c r="CI79" s="1047"/>
      <c r="CJ79" s="1047"/>
      <c r="CK79" s="1047"/>
      <c r="CL79" s="1048"/>
      <c r="CM79" s="1046"/>
      <c r="CN79" s="1047"/>
      <c r="CO79" s="1047"/>
      <c r="CP79" s="1047"/>
      <c r="CQ79" s="1048"/>
      <c r="CR79" s="1046"/>
      <c r="CS79" s="1047"/>
      <c r="CT79" s="1047"/>
      <c r="CU79" s="1047"/>
      <c r="CV79" s="1048"/>
      <c r="CW79" s="1046"/>
      <c r="CX79" s="1047"/>
      <c r="CY79" s="1047"/>
      <c r="CZ79" s="1047"/>
      <c r="DA79" s="1048"/>
      <c r="DB79" s="1046"/>
      <c r="DC79" s="1047"/>
      <c r="DD79" s="1047"/>
      <c r="DE79" s="1047"/>
      <c r="DF79" s="1048"/>
      <c r="DG79" s="1046"/>
      <c r="DH79" s="1047"/>
      <c r="DI79" s="1047"/>
      <c r="DJ79" s="1047"/>
      <c r="DK79" s="1048"/>
      <c r="DL79" s="1046"/>
      <c r="DM79" s="1047"/>
      <c r="DN79" s="1047"/>
      <c r="DO79" s="1047"/>
      <c r="DP79" s="1048"/>
      <c r="DQ79" s="1046"/>
      <c r="DR79" s="1047"/>
      <c r="DS79" s="1047"/>
      <c r="DT79" s="1047"/>
      <c r="DU79" s="1048"/>
      <c r="DV79" s="1031"/>
      <c r="DW79" s="1032"/>
      <c r="DX79" s="1032"/>
      <c r="DY79" s="1032"/>
      <c r="DZ79" s="1033"/>
      <c r="EA79" s="246"/>
    </row>
    <row r="80" spans="1:131" s="247" customFormat="1" ht="26.25" customHeight="1" x14ac:dyDescent="0.2">
      <c r="A80" s="261">
        <v>13</v>
      </c>
      <c r="B80" s="1064"/>
      <c r="C80" s="1065"/>
      <c r="D80" s="1065"/>
      <c r="E80" s="1065"/>
      <c r="F80" s="1065"/>
      <c r="G80" s="1065"/>
      <c r="H80" s="1065"/>
      <c r="I80" s="1065"/>
      <c r="J80" s="1065"/>
      <c r="K80" s="1065"/>
      <c r="L80" s="1065"/>
      <c r="M80" s="1065"/>
      <c r="N80" s="1065"/>
      <c r="O80" s="1065"/>
      <c r="P80" s="1066"/>
      <c r="Q80" s="1067"/>
      <c r="R80" s="1061"/>
      <c r="S80" s="1061"/>
      <c r="T80" s="1061"/>
      <c r="U80" s="1061"/>
      <c r="V80" s="1061"/>
      <c r="W80" s="1061"/>
      <c r="X80" s="1061"/>
      <c r="Y80" s="1061"/>
      <c r="Z80" s="1061"/>
      <c r="AA80" s="1061"/>
      <c r="AB80" s="1061"/>
      <c r="AC80" s="1061"/>
      <c r="AD80" s="1061"/>
      <c r="AE80" s="1061"/>
      <c r="AF80" s="1061"/>
      <c r="AG80" s="1061"/>
      <c r="AH80" s="1061"/>
      <c r="AI80" s="1061"/>
      <c r="AJ80" s="1061"/>
      <c r="AK80" s="1061"/>
      <c r="AL80" s="1061"/>
      <c r="AM80" s="1061"/>
      <c r="AN80" s="1061"/>
      <c r="AO80" s="1061"/>
      <c r="AP80" s="1061"/>
      <c r="AQ80" s="1061"/>
      <c r="AR80" s="1061"/>
      <c r="AS80" s="1061"/>
      <c r="AT80" s="1061"/>
      <c r="AU80" s="1061"/>
      <c r="AV80" s="1061"/>
      <c r="AW80" s="1061"/>
      <c r="AX80" s="1061"/>
      <c r="AY80" s="1061"/>
      <c r="AZ80" s="1062"/>
      <c r="BA80" s="1062"/>
      <c r="BB80" s="1062"/>
      <c r="BC80" s="1062"/>
      <c r="BD80" s="1063"/>
      <c r="BE80" s="265"/>
      <c r="BF80" s="265"/>
      <c r="BG80" s="265"/>
      <c r="BH80" s="265"/>
      <c r="BI80" s="265"/>
      <c r="BJ80" s="265"/>
      <c r="BK80" s="265"/>
      <c r="BL80" s="265"/>
      <c r="BM80" s="265"/>
      <c r="BN80" s="265"/>
      <c r="BO80" s="265"/>
      <c r="BP80" s="265"/>
      <c r="BQ80" s="262">
        <v>74</v>
      </c>
      <c r="BR80" s="267"/>
      <c r="BS80" s="1043"/>
      <c r="BT80" s="1044"/>
      <c r="BU80" s="1044"/>
      <c r="BV80" s="1044"/>
      <c r="BW80" s="1044"/>
      <c r="BX80" s="1044"/>
      <c r="BY80" s="1044"/>
      <c r="BZ80" s="1044"/>
      <c r="CA80" s="1044"/>
      <c r="CB80" s="1044"/>
      <c r="CC80" s="1044"/>
      <c r="CD80" s="1044"/>
      <c r="CE80" s="1044"/>
      <c r="CF80" s="1044"/>
      <c r="CG80" s="1045"/>
      <c r="CH80" s="1046"/>
      <c r="CI80" s="1047"/>
      <c r="CJ80" s="1047"/>
      <c r="CK80" s="1047"/>
      <c r="CL80" s="1048"/>
      <c r="CM80" s="1046"/>
      <c r="CN80" s="1047"/>
      <c r="CO80" s="1047"/>
      <c r="CP80" s="1047"/>
      <c r="CQ80" s="1048"/>
      <c r="CR80" s="1046"/>
      <c r="CS80" s="1047"/>
      <c r="CT80" s="1047"/>
      <c r="CU80" s="1047"/>
      <c r="CV80" s="1048"/>
      <c r="CW80" s="1046"/>
      <c r="CX80" s="1047"/>
      <c r="CY80" s="1047"/>
      <c r="CZ80" s="1047"/>
      <c r="DA80" s="1048"/>
      <c r="DB80" s="1046"/>
      <c r="DC80" s="1047"/>
      <c r="DD80" s="1047"/>
      <c r="DE80" s="1047"/>
      <c r="DF80" s="1048"/>
      <c r="DG80" s="1046"/>
      <c r="DH80" s="1047"/>
      <c r="DI80" s="1047"/>
      <c r="DJ80" s="1047"/>
      <c r="DK80" s="1048"/>
      <c r="DL80" s="1046"/>
      <c r="DM80" s="1047"/>
      <c r="DN80" s="1047"/>
      <c r="DO80" s="1047"/>
      <c r="DP80" s="1048"/>
      <c r="DQ80" s="1046"/>
      <c r="DR80" s="1047"/>
      <c r="DS80" s="1047"/>
      <c r="DT80" s="1047"/>
      <c r="DU80" s="1048"/>
      <c r="DV80" s="1031"/>
      <c r="DW80" s="1032"/>
      <c r="DX80" s="1032"/>
      <c r="DY80" s="1032"/>
      <c r="DZ80" s="1033"/>
      <c r="EA80" s="246"/>
    </row>
    <row r="81" spans="1:131" s="247" customFormat="1" ht="26.25" customHeight="1" x14ac:dyDescent="0.2">
      <c r="A81" s="261">
        <v>14</v>
      </c>
      <c r="B81" s="1064"/>
      <c r="C81" s="1065"/>
      <c r="D81" s="1065"/>
      <c r="E81" s="1065"/>
      <c r="F81" s="1065"/>
      <c r="G81" s="1065"/>
      <c r="H81" s="1065"/>
      <c r="I81" s="1065"/>
      <c r="J81" s="1065"/>
      <c r="K81" s="1065"/>
      <c r="L81" s="1065"/>
      <c r="M81" s="1065"/>
      <c r="N81" s="1065"/>
      <c r="O81" s="1065"/>
      <c r="P81" s="1066"/>
      <c r="Q81" s="1067"/>
      <c r="R81" s="1061"/>
      <c r="S81" s="1061"/>
      <c r="T81" s="1061"/>
      <c r="U81" s="1061"/>
      <c r="V81" s="1061"/>
      <c r="W81" s="1061"/>
      <c r="X81" s="1061"/>
      <c r="Y81" s="1061"/>
      <c r="Z81" s="1061"/>
      <c r="AA81" s="1061"/>
      <c r="AB81" s="1061"/>
      <c r="AC81" s="1061"/>
      <c r="AD81" s="1061"/>
      <c r="AE81" s="1061"/>
      <c r="AF81" s="1061"/>
      <c r="AG81" s="1061"/>
      <c r="AH81" s="1061"/>
      <c r="AI81" s="1061"/>
      <c r="AJ81" s="1061"/>
      <c r="AK81" s="1061"/>
      <c r="AL81" s="1061"/>
      <c r="AM81" s="1061"/>
      <c r="AN81" s="1061"/>
      <c r="AO81" s="1061"/>
      <c r="AP81" s="1061"/>
      <c r="AQ81" s="1061"/>
      <c r="AR81" s="1061"/>
      <c r="AS81" s="1061"/>
      <c r="AT81" s="1061"/>
      <c r="AU81" s="1061"/>
      <c r="AV81" s="1061"/>
      <c r="AW81" s="1061"/>
      <c r="AX81" s="1061"/>
      <c r="AY81" s="1061"/>
      <c r="AZ81" s="1062"/>
      <c r="BA81" s="1062"/>
      <c r="BB81" s="1062"/>
      <c r="BC81" s="1062"/>
      <c r="BD81" s="1063"/>
      <c r="BE81" s="265"/>
      <c r="BF81" s="265"/>
      <c r="BG81" s="265"/>
      <c r="BH81" s="265"/>
      <c r="BI81" s="265"/>
      <c r="BJ81" s="265"/>
      <c r="BK81" s="265"/>
      <c r="BL81" s="265"/>
      <c r="BM81" s="265"/>
      <c r="BN81" s="265"/>
      <c r="BO81" s="265"/>
      <c r="BP81" s="265"/>
      <c r="BQ81" s="262">
        <v>75</v>
      </c>
      <c r="BR81" s="267"/>
      <c r="BS81" s="1043"/>
      <c r="BT81" s="1044"/>
      <c r="BU81" s="1044"/>
      <c r="BV81" s="1044"/>
      <c r="BW81" s="1044"/>
      <c r="BX81" s="1044"/>
      <c r="BY81" s="1044"/>
      <c r="BZ81" s="1044"/>
      <c r="CA81" s="1044"/>
      <c r="CB81" s="1044"/>
      <c r="CC81" s="1044"/>
      <c r="CD81" s="1044"/>
      <c r="CE81" s="1044"/>
      <c r="CF81" s="1044"/>
      <c r="CG81" s="1045"/>
      <c r="CH81" s="1046"/>
      <c r="CI81" s="1047"/>
      <c r="CJ81" s="1047"/>
      <c r="CK81" s="1047"/>
      <c r="CL81" s="1048"/>
      <c r="CM81" s="1046"/>
      <c r="CN81" s="1047"/>
      <c r="CO81" s="1047"/>
      <c r="CP81" s="1047"/>
      <c r="CQ81" s="1048"/>
      <c r="CR81" s="1046"/>
      <c r="CS81" s="1047"/>
      <c r="CT81" s="1047"/>
      <c r="CU81" s="1047"/>
      <c r="CV81" s="1048"/>
      <c r="CW81" s="1046"/>
      <c r="CX81" s="1047"/>
      <c r="CY81" s="1047"/>
      <c r="CZ81" s="1047"/>
      <c r="DA81" s="1048"/>
      <c r="DB81" s="1046"/>
      <c r="DC81" s="1047"/>
      <c r="DD81" s="1047"/>
      <c r="DE81" s="1047"/>
      <c r="DF81" s="1048"/>
      <c r="DG81" s="1046"/>
      <c r="DH81" s="1047"/>
      <c r="DI81" s="1047"/>
      <c r="DJ81" s="1047"/>
      <c r="DK81" s="1048"/>
      <c r="DL81" s="1046"/>
      <c r="DM81" s="1047"/>
      <c r="DN81" s="1047"/>
      <c r="DO81" s="1047"/>
      <c r="DP81" s="1048"/>
      <c r="DQ81" s="1046"/>
      <c r="DR81" s="1047"/>
      <c r="DS81" s="1047"/>
      <c r="DT81" s="1047"/>
      <c r="DU81" s="1048"/>
      <c r="DV81" s="1031"/>
      <c r="DW81" s="1032"/>
      <c r="DX81" s="1032"/>
      <c r="DY81" s="1032"/>
      <c r="DZ81" s="1033"/>
      <c r="EA81" s="246"/>
    </row>
    <row r="82" spans="1:131" s="247" customFormat="1" ht="26.25" customHeight="1" x14ac:dyDescent="0.2">
      <c r="A82" s="261">
        <v>15</v>
      </c>
      <c r="B82" s="1064"/>
      <c r="C82" s="1065"/>
      <c r="D82" s="1065"/>
      <c r="E82" s="1065"/>
      <c r="F82" s="1065"/>
      <c r="G82" s="1065"/>
      <c r="H82" s="1065"/>
      <c r="I82" s="1065"/>
      <c r="J82" s="1065"/>
      <c r="K82" s="1065"/>
      <c r="L82" s="1065"/>
      <c r="M82" s="1065"/>
      <c r="N82" s="1065"/>
      <c r="O82" s="1065"/>
      <c r="P82" s="1066"/>
      <c r="Q82" s="1067"/>
      <c r="R82" s="1061"/>
      <c r="S82" s="1061"/>
      <c r="T82" s="1061"/>
      <c r="U82" s="1061"/>
      <c r="V82" s="1061"/>
      <c r="W82" s="1061"/>
      <c r="X82" s="1061"/>
      <c r="Y82" s="1061"/>
      <c r="Z82" s="1061"/>
      <c r="AA82" s="1061"/>
      <c r="AB82" s="1061"/>
      <c r="AC82" s="1061"/>
      <c r="AD82" s="1061"/>
      <c r="AE82" s="1061"/>
      <c r="AF82" s="1061"/>
      <c r="AG82" s="1061"/>
      <c r="AH82" s="1061"/>
      <c r="AI82" s="1061"/>
      <c r="AJ82" s="1061"/>
      <c r="AK82" s="1061"/>
      <c r="AL82" s="1061"/>
      <c r="AM82" s="1061"/>
      <c r="AN82" s="1061"/>
      <c r="AO82" s="1061"/>
      <c r="AP82" s="1061"/>
      <c r="AQ82" s="1061"/>
      <c r="AR82" s="1061"/>
      <c r="AS82" s="1061"/>
      <c r="AT82" s="1061"/>
      <c r="AU82" s="1061"/>
      <c r="AV82" s="1061"/>
      <c r="AW82" s="1061"/>
      <c r="AX82" s="1061"/>
      <c r="AY82" s="1061"/>
      <c r="AZ82" s="1062"/>
      <c r="BA82" s="1062"/>
      <c r="BB82" s="1062"/>
      <c r="BC82" s="1062"/>
      <c r="BD82" s="1063"/>
      <c r="BE82" s="265"/>
      <c r="BF82" s="265"/>
      <c r="BG82" s="265"/>
      <c r="BH82" s="265"/>
      <c r="BI82" s="265"/>
      <c r="BJ82" s="265"/>
      <c r="BK82" s="265"/>
      <c r="BL82" s="265"/>
      <c r="BM82" s="265"/>
      <c r="BN82" s="265"/>
      <c r="BO82" s="265"/>
      <c r="BP82" s="265"/>
      <c r="BQ82" s="262">
        <v>76</v>
      </c>
      <c r="BR82" s="267"/>
      <c r="BS82" s="1043"/>
      <c r="BT82" s="1044"/>
      <c r="BU82" s="1044"/>
      <c r="BV82" s="1044"/>
      <c r="BW82" s="1044"/>
      <c r="BX82" s="1044"/>
      <c r="BY82" s="1044"/>
      <c r="BZ82" s="1044"/>
      <c r="CA82" s="1044"/>
      <c r="CB82" s="1044"/>
      <c r="CC82" s="1044"/>
      <c r="CD82" s="1044"/>
      <c r="CE82" s="1044"/>
      <c r="CF82" s="1044"/>
      <c r="CG82" s="1045"/>
      <c r="CH82" s="1046"/>
      <c r="CI82" s="1047"/>
      <c r="CJ82" s="1047"/>
      <c r="CK82" s="1047"/>
      <c r="CL82" s="1048"/>
      <c r="CM82" s="1046"/>
      <c r="CN82" s="1047"/>
      <c r="CO82" s="1047"/>
      <c r="CP82" s="1047"/>
      <c r="CQ82" s="1048"/>
      <c r="CR82" s="1046"/>
      <c r="CS82" s="1047"/>
      <c r="CT82" s="1047"/>
      <c r="CU82" s="1047"/>
      <c r="CV82" s="1048"/>
      <c r="CW82" s="1046"/>
      <c r="CX82" s="1047"/>
      <c r="CY82" s="1047"/>
      <c r="CZ82" s="1047"/>
      <c r="DA82" s="1048"/>
      <c r="DB82" s="1046"/>
      <c r="DC82" s="1047"/>
      <c r="DD82" s="1047"/>
      <c r="DE82" s="1047"/>
      <c r="DF82" s="1048"/>
      <c r="DG82" s="1046"/>
      <c r="DH82" s="1047"/>
      <c r="DI82" s="1047"/>
      <c r="DJ82" s="1047"/>
      <c r="DK82" s="1048"/>
      <c r="DL82" s="1046"/>
      <c r="DM82" s="1047"/>
      <c r="DN82" s="1047"/>
      <c r="DO82" s="1047"/>
      <c r="DP82" s="1048"/>
      <c r="DQ82" s="1046"/>
      <c r="DR82" s="1047"/>
      <c r="DS82" s="1047"/>
      <c r="DT82" s="1047"/>
      <c r="DU82" s="1048"/>
      <c r="DV82" s="1031"/>
      <c r="DW82" s="1032"/>
      <c r="DX82" s="1032"/>
      <c r="DY82" s="1032"/>
      <c r="DZ82" s="1033"/>
      <c r="EA82" s="246"/>
    </row>
    <row r="83" spans="1:131" s="247" customFormat="1" ht="26.25" customHeight="1" x14ac:dyDescent="0.2">
      <c r="A83" s="261">
        <v>16</v>
      </c>
      <c r="B83" s="1064"/>
      <c r="C83" s="1065"/>
      <c r="D83" s="1065"/>
      <c r="E83" s="1065"/>
      <c r="F83" s="1065"/>
      <c r="G83" s="1065"/>
      <c r="H83" s="1065"/>
      <c r="I83" s="1065"/>
      <c r="J83" s="1065"/>
      <c r="K83" s="1065"/>
      <c r="L83" s="1065"/>
      <c r="M83" s="1065"/>
      <c r="N83" s="1065"/>
      <c r="O83" s="1065"/>
      <c r="P83" s="1066"/>
      <c r="Q83" s="1067"/>
      <c r="R83" s="1061"/>
      <c r="S83" s="1061"/>
      <c r="T83" s="1061"/>
      <c r="U83" s="1061"/>
      <c r="V83" s="1061"/>
      <c r="W83" s="1061"/>
      <c r="X83" s="1061"/>
      <c r="Y83" s="1061"/>
      <c r="Z83" s="1061"/>
      <c r="AA83" s="1061"/>
      <c r="AB83" s="1061"/>
      <c r="AC83" s="1061"/>
      <c r="AD83" s="1061"/>
      <c r="AE83" s="1061"/>
      <c r="AF83" s="1061"/>
      <c r="AG83" s="1061"/>
      <c r="AH83" s="1061"/>
      <c r="AI83" s="1061"/>
      <c r="AJ83" s="1061"/>
      <c r="AK83" s="1061"/>
      <c r="AL83" s="1061"/>
      <c r="AM83" s="1061"/>
      <c r="AN83" s="1061"/>
      <c r="AO83" s="1061"/>
      <c r="AP83" s="1061"/>
      <c r="AQ83" s="1061"/>
      <c r="AR83" s="1061"/>
      <c r="AS83" s="1061"/>
      <c r="AT83" s="1061"/>
      <c r="AU83" s="1061"/>
      <c r="AV83" s="1061"/>
      <c r="AW83" s="1061"/>
      <c r="AX83" s="1061"/>
      <c r="AY83" s="1061"/>
      <c r="AZ83" s="1062"/>
      <c r="BA83" s="1062"/>
      <c r="BB83" s="1062"/>
      <c r="BC83" s="1062"/>
      <c r="BD83" s="1063"/>
      <c r="BE83" s="265"/>
      <c r="BF83" s="265"/>
      <c r="BG83" s="265"/>
      <c r="BH83" s="265"/>
      <c r="BI83" s="265"/>
      <c r="BJ83" s="265"/>
      <c r="BK83" s="265"/>
      <c r="BL83" s="265"/>
      <c r="BM83" s="265"/>
      <c r="BN83" s="265"/>
      <c r="BO83" s="265"/>
      <c r="BP83" s="265"/>
      <c r="BQ83" s="262">
        <v>77</v>
      </c>
      <c r="BR83" s="267"/>
      <c r="BS83" s="1043"/>
      <c r="BT83" s="1044"/>
      <c r="BU83" s="1044"/>
      <c r="BV83" s="1044"/>
      <c r="BW83" s="1044"/>
      <c r="BX83" s="1044"/>
      <c r="BY83" s="1044"/>
      <c r="BZ83" s="1044"/>
      <c r="CA83" s="1044"/>
      <c r="CB83" s="1044"/>
      <c r="CC83" s="1044"/>
      <c r="CD83" s="1044"/>
      <c r="CE83" s="1044"/>
      <c r="CF83" s="1044"/>
      <c r="CG83" s="1045"/>
      <c r="CH83" s="1046"/>
      <c r="CI83" s="1047"/>
      <c r="CJ83" s="1047"/>
      <c r="CK83" s="1047"/>
      <c r="CL83" s="1048"/>
      <c r="CM83" s="1046"/>
      <c r="CN83" s="1047"/>
      <c r="CO83" s="1047"/>
      <c r="CP83" s="1047"/>
      <c r="CQ83" s="1048"/>
      <c r="CR83" s="1046"/>
      <c r="CS83" s="1047"/>
      <c r="CT83" s="1047"/>
      <c r="CU83" s="1047"/>
      <c r="CV83" s="1048"/>
      <c r="CW83" s="1046"/>
      <c r="CX83" s="1047"/>
      <c r="CY83" s="1047"/>
      <c r="CZ83" s="1047"/>
      <c r="DA83" s="1048"/>
      <c r="DB83" s="1046"/>
      <c r="DC83" s="1047"/>
      <c r="DD83" s="1047"/>
      <c r="DE83" s="1047"/>
      <c r="DF83" s="1048"/>
      <c r="DG83" s="1046"/>
      <c r="DH83" s="1047"/>
      <c r="DI83" s="1047"/>
      <c r="DJ83" s="1047"/>
      <c r="DK83" s="1048"/>
      <c r="DL83" s="1046"/>
      <c r="DM83" s="1047"/>
      <c r="DN83" s="1047"/>
      <c r="DO83" s="1047"/>
      <c r="DP83" s="1048"/>
      <c r="DQ83" s="1046"/>
      <c r="DR83" s="1047"/>
      <c r="DS83" s="1047"/>
      <c r="DT83" s="1047"/>
      <c r="DU83" s="1048"/>
      <c r="DV83" s="1031"/>
      <c r="DW83" s="1032"/>
      <c r="DX83" s="1032"/>
      <c r="DY83" s="1032"/>
      <c r="DZ83" s="1033"/>
      <c r="EA83" s="246"/>
    </row>
    <row r="84" spans="1:131" s="247" customFormat="1" ht="26.25" customHeight="1" x14ac:dyDescent="0.2">
      <c r="A84" s="261">
        <v>17</v>
      </c>
      <c r="B84" s="1064"/>
      <c r="C84" s="1065"/>
      <c r="D84" s="1065"/>
      <c r="E84" s="1065"/>
      <c r="F84" s="1065"/>
      <c r="G84" s="1065"/>
      <c r="H84" s="1065"/>
      <c r="I84" s="1065"/>
      <c r="J84" s="1065"/>
      <c r="K84" s="1065"/>
      <c r="L84" s="1065"/>
      <c r="M84" s="1065"/>
      <c r="N84" s="1065"/>
      <c r="O84" s="1065"/>
      <c r="P84" s="1066"/>
      <c r="Q84" s="1067"/>
      <c r="R84" s="1061"/>
      <c r="S84" s="1061"/>
      <c r="T84" s="1061"/>
      <c r="U84" s="1061"/>
      <c r="V84" s="1061"/>
      <c r="W84" s="1061"/>
      <c r="X84" s="1061"/>
      <c r="Y84" s="1061"/>
      <c r="Z84" s="1061"/>
      <c r="AA84" s="1061"/>
      <c r="AB84" s="1061"/>
      <c r="AC84" s="1061"/>
      <c r="AD84" s="1061"/>
      <c r="AE84" s="1061"/>
      <c r="AF84" s="1061"/>
      <c r="AG84" s="1061"/>
      <c r="AH84" s="1061"/>
      <c r="AI84" s="1061"/>
      <c r="AJ84" s="1061"/>
      <c r="AK84" s="1061"/>
      <c r="AL84" s="1061"/>
      <c r="AM84" s="1061"/>
      <c r="AN84" s="1061"/>
      <c r="AO84" s="1061"/>
      <c r="AP84" s="1061"/>
      <c r="AQ84" s="1061"/>
      <c r="AR84" s="1061"/>
      <c r="AS84" s="1061"/>
      <c r="AT84" s="1061"/>
      <c r="AU84" s="1061"/>
      <c r="AV84" s="1061"/>
      <c r="AW84" s="1061"/>
      <c r="AX84" s="1061"/>
      <c r="AY84" s="1061"/>
      <c r="AZ84" s="1062"/>
      <c r="BA84" s="1062"/>
      <c r="BB84" s="1062"/>
      <c r="BC84" s="1062"/>
      <c r="BD84" s="1063"/>
      <c r="BE84" s="265"/>
      <c r="BF84" s="265"/>
      <c r="BG84" s="265"/>
      <c r="BH84" s="265"/>
      <c r="BI84" s="265"/>
      <c r="BJ84" s="265"/>
      <c r="BK84" s="265"/>
      <c r="BL84" s="265"/>
      <c r="BM84" s="265"/>
      <c r="BN84" s="265"/>
      <c r="BO84" s="265"/>
      <c r="BP84" s="265"/>
      <c r="BQ84" s="262">
        <v>78</v>
      </c>
      <c r="BR84" s="267"/>
      <c r="BS84" s="1043"/>
      <c r="BT84" s="1044"/>
      <c r="BU84" s="1044"/>
      <c r="BV84" s="1044"/>
      <c r="BW84" s="1044"/>
      <c r="BX84" s="1044"/>
      <c r="BY84" s="1044"/>
      <c r="BZ84" s="1044"/>
      <c r="CA84" s="1044"/>
      <c r="CB84" s="1044"/>
      <c r="CC84" s="1044"/>
      <c r="CD84" s="1044"/>
      <c r="CE84" s="1044"/>
      <c r="CF84" s="1044"/>
      <c r="CG84" s="1045"/>
      <c r="CH84" s="1046"/>
      <c r="CI84" s="1047"/>
      <c r="CJ84" s="1047"/>
      <c r="CK84" s="1047"/>
      <c r="CL84" s="1048"/>
      <c r="CM84" s="1046"/>
      <c r="CN84" s="1047"/>
      <c r="CO84" s="1047"/>
      <c r="CP84" s="1047"/>
      <c r="CQ84" s="1048"/>
      <c r="CR84" s="1046"/>
      <c r="CS84" s="1047"/>
      <c r="CT84" s="1047"/>
      <c r="CU84" s="1047"/>
      <c r="CV84" s="1048"/>
      <c r="CW84" s="1046"/>
      <c r="CX84" s="1047"/>
      <c r="CY84" s="1047"/>
      <c r="CZ84" s="1047"/>
      <c r="DA84" s="1048"/>
      <c r="DB84" s="1046"/>
      <c r="DC84" s="1047"/>
      <c r="DD84" s="1047"/>
      <c r="DE84" s="1047"/>
      <c r="DF84" s="1048"/>
      <c r="DG84" s="1046"/>
      <c r="DH84" s="1047"/>
      <c r="DI84" s="1047"/>
      <c r="DJ84" s="1047"/>
      <c r="DK84" s="1048"/>
      <c r="DL84" s="1046"/>
      <c r="DM84" s="1047"/>
      <c r="DN84" s="1047"/>
      <c r="DO84" s="1047"/>
      <c r="DP84" s="1048"/>
      <c r="DQ84" s="1046"/>
      <c r="DR84" s="1047"/>
      <c r="DS84" s="1047"/>
      <c r="DT84" s="1047"/>
      <c r="DU84" s="1048"/>
      <c r="DV84" s="1031"/>
      <c r="DW84" s="1032"/>
      <c r="DX84" s="1032"/>
      <c r="DY84" s="1032"/>
      <c r="DZ84" s="1033"/>
      <c r="EA84" s="246"/>
    </row>
    <row r="85" spans="1:131" s="247" customFormat="1" ht="26.25" customHeight="1" x14ac:dyDescent="0.2">
      <c r="A85" s="261">
        <v>18</v>
      </c>
      <c r="B85" s="1064"/>
      <c r="C85" s="1065"/>
      <c r="D85" s="1065"/>
      <c r="E85" s="1065"/>
      <c r="F85" s="1065"/>
      <c r="G85" s="1065"/>
      <c r="H85" s="1065"/>
      <c r="I85" s="1065"/>
      <c r="J85" s="1065"/>
      <c r="K85" s="1065"/>
      <c r="L85" s="1065"/>
      <c r="M85" s="1065"/>
      <c r="N85" s="1065"/>
      <c r="O85" s="1065"/>
      <c r="P85" s="1066"/>
      <c r="Q85" s="1067"/>
      <c r="R85" s="1061"/>
      <c r="S85" s="1061"/>
      <c r="T85" s="1061"/>
      <c r="U85" s="1061"/>
      <c r="V85" s="1061"/>
      <c r="W85" s="1061"/>
      <c r="X85" s="1061"/>
      <c r="Y85" s="1061"/>
      <c r="Z85" s="1061"/>
      <c r="AA85" s="1061"/>
      <c r="AB85" s="1061"/>
      <c r="AC85" s="1061"/>
      <c r="AD85" s="1061"/>
      <c r="AE85" s="1061"/>
      <c r="AF85" s="1061"/>
      <c r="AG85" s="1061"/>
      <c r="AH85" s="1061"/>
      <c r="AI85" s="1061"/>
      <c r="AJ85" s="1061"/>
      <c r="AK85" s="1061"/>
      <c r="AL85" s="1061"/>
      <c r="AM85" s="1061"/>
      <c r="AN85" s="1061"/>
      <c r="AO85" s="1061"/>
      <c r="AP85" s="1061"/>
      <c r="AQ85" s="1061"/>
      <c r="AR85" s="1061"/>
      <c r="AS85" s="1061"/>
      <c r="AT85" s="1061"/>
      <c r="AU85" s="1061"/>
      <c r="AV85" s="1061"/>
      <c r="AW85" s="1061"/>
      <c r="AX85" s="1061"/>
      <c r="AY85" s="1061"/>
      <c r="AZ85" s="1062"/>
      <c r="BA85" s="1062"/>
      <c r="BB85" s="1062"/>
      <c r="BC85" s="1062"/>
      <c r="BD85" s="1063"/>
      <c r="BE85" s="265"/>
      <c r="BF85" s="265"/>
      <c r="BG85" s="265"/>
      <c r="BH85" s="265"/>
      <c r="BI85" s="265"/>
      <c r="BJ85" s="265"/>
      <c r="BK85" s="265"/>
      <c r="BL85" s="265"/>
      <c r="BM85" s="265"/>
      <c r="BN85" s="265"/>
      <c r="BO85" s="265"/>
      <c r="BP85" s="265"/>
      <c r="BQ85" s="262">
        <v>79</v>
      </c>
      <c r="BR85" s="267"/>
      <c r="BS85" s="1043"/>
      <c r="BT85" s="1044"/>
      <c r="BU85" s="1044"/>
      <c r="BV85" s="1044"/>
      <c r="BW85" s="1044"/>
      <c r="BX85" s="1044"/>
      <c r="BY85" s="1044"/>
      <c r="BZ85" s="1044"/>
      <c r="CA85" s="1044"/>
      <c r="CB85" s="1044"/>
      <c r="CC85" s="1044"/>
      <c r="CD85" s="1044"/>
      <c r="CE85" s="1044"/>
      <c r="CF85" s="1044"/>
      <c r="CG85" s="1045"/>
      <c r="CH85" s="1046"/>
      <c r="CI85" s="1047"/>
      <c r="CJ85" s="1047"/>
      <c r="CK85" s="1047"/>
      <c r="CL85" s="1048"/>
      <c r="CM85" s="1046"/>
      <c r="CN85" s="1047"/>
      <c r="CO85" s="1047"/>
      <c r="CP85" s="1047"/>
      <c r="CQ85" s="1048"/>
      <c r="CR85" s="1046"/>
      <c r="CS85" s="1047"/>
      <c r="CT85" s="1047"/>
      <c r="CU85" s="1047"/>
      <c r="CV85" s="1048"/>
      <c r="CW85" s="1046"/>
      <c r="CX85" s="1047"/>
      <c r="CY85" s="1047"/>
      <c r="CZ85" s="1047"/>
      <c r="DA85" s="1048"/>
      <c r="DB85" s="1046"/>
      <c r="DC85" s="1047"/>
      <c r="DD85" s="1047"/>
      <c r="DE85" s="1047"/>
      <c r="DF85" s="1048"/>
      <c r="DG85" s="1046"/>
      <c r="DH85" s="1047"/>
      <c r="DI85" s="1047"/>
      <c r="DJ85" s="1047"/>
      <c r="DK85" s="1048"/>
      <c r="DL85" s="1046"/>
      <c r="DM85" s="1047"/>
      <c r="DN85" s="1047"/>
      <c r="DO85" s="1047"/>
      <c r="DP85" s="1048"/>
      <c r="DQ85" s="1046"/>
      <c r="DR85" s="1047"/>
      <c r="DS85" s="1047"/>
      <c r="DT85" s="1047"/>
      <c r="DU85" s="1048"/>
      <c r="DV85" s="1031"/>
      <c r="DW85" s="1032"/>
      <c r="DX85" s="1032"/>
      <c r="DY85" s="1032"/>
      <c r="DZ85" s="1033"/>
      <c r="EA85" s="246"/>
    </row>
    <row r="86" spans="1:131" s="247" customFormat="1" ht="26.25" customHeight="1" x14ac:dyDescent="0.2">
      <c r="A86" s="261">
        <v>19</v>
      </c>
      <c r="B86" s="1064"/>
      <c r="C86" s="1065"/>
      <c r="D86" s="1065"/>
      <c r="E86" s="1065"/>
      <c r="F86" s="1065"/>
      <c r="G86" s="1065"/>
      <c r="H86" s="1065"/>
      <c r="I86" s="1065"/>
      <c r="J86" s="1065"/>
      <c r="K86" s="1065"/>
      <c r="L86" s="1065"/>
      <c r="M86" s="1065"/>
      <c r="N86" s="1065"/>
      <c r="O86" s="1065"/>
      <c r="P86" s="1066"/>
      <c r="Q86" s="1067"/>
      <c r="R86" s="1061"/>
      <c r="S86" s="1061"/>
      <c r="T86" s="1061"/>
      <c r="U86" s="1061"/>
      <c r="V86" s="1061"/>
      <c r="W86" s="1061"/>
      <c r="X86" s="1061"/>
      <c r="Y86" s="1061"/>
      <c r="Z86" s="1061"/>
      <c r="AA86" s="1061"/>
      <c r="AB86" s="1061"/>
      <c r="AC86" s="1061"/>
      <c r="AD86" s="1061"/>
      <c r="AE86" s="1061"/>
      <c r="AF86" s="1061"/>
      <c r="AG86" s="1061"/>
      <c r="AH86" s="1061"/>
      <c r="AI86" s="1061"/>
      <c r="AJ86" s="1061"/>
      <c r="AK86" s="1061"/>
      <c r="AL86" s="1061"/>
      <c r="AM86" s="1061"/>
      <c r="AN86" s="1061"/>
      <c r="AO86" s="1061"/>
      <c r="AP86" s="1061"/>
      <c r="AQ86" s="1061"/>
      <c r="AR86" s="1061"/>
      <c r="AS86" s="1061"/>
      <c r="AT86" s="1061"/>
      <c r="AU86" s="1061"/>
      <c r="AV86" s="1061"/>
      <c r="AW86" s="1061"/>
      <c r="AX86" s="1061"/>
      <c r="AY86" s="1061"/>
      <c r="AZ86" s="1062"/>
      <c r="BA86" s="1062"/>
      <c r="BB86" s="1062"/>
      <c r="BC86" s="1062"/>
      <c r="BD86" s="1063"/>
      <c r="BE86" s="265"/>
      <c r="BF86" s="265"/>
      <c r="BG86" s="265"/>
      <c r="BH86" s="265"/>
      <c r="BI86" s="265"/>
      <c r="BJ86" s="265"/>
      <c r="BK86" s="265"/>
      <c r="BL86" s="265"/>
      <c r="BM86" s="265"/>
      <c r="BN86" s="265"/>
      <c r="BO86" s="265"/>
      <c r="BP86" s="265"/>
      <c r="BQ86" s="262">
        <v>80</v>
      </c>
      <c r="BR86" s="267"/>
      <c r="BS86" s="1043"/>
      <c r="BT86" s="1044"/>
      <c r="BU86" s="1044"/>
      <c r="BV86" s="1044"/>
      <c r="BW86" s="1044"/>
      <c r="BX86" s="1044"/>
      <c r="BY86" s="1044"/>
      <c r="BZ86" s="1044"/>
      <c r="CA86" s="1044"/>
      <c r="CB86" s="1044"/>
      <c r="CC86" s="1044"/>
      <c r="CD86" s="1044"/>
      <c r="CE86" s="1044"/>
      <c r="CF86" s="1044"/>
      <c r="CG86" s="1045"/>
      <c r="CH86" s="1046"/>
      <c r="CI86" s="1047"/>
      <c r="CJ86" s="1047"/>
      <c r="CK86" s="1047"/>
      <c r="CL86" s="1048"/>
      <c r="CM86" s="1046"/>
      <c r="CN86" s="1047"/>
      <c r="CO86" s="1047"/>
      <c r="CP86" s="1047"/>
      <c r="CQ86" s="1048"/>
      <c r="CR86" s="1046"/>
      <c r="CS86" s="1047"/>
      <c r="CT86" s="1047"/>
      <c r="CU86" s="1047"/>
      <c r="CV86" s="1048"/>
      <c r="CW86" s="1046"/>
      <c r="CX86" s="1047"/>
      <c r="CY86" s="1047"/>
      <c r="CZ86" s="1047"/>
      <c r="DA86" s="1048"/>
      <c r="DB86" s="1046"/>
      <c r="DC86" s="1047"/>
      <c r="DD86" s="1047"/>
      <c r="DE86" s="1047"/>
      <c r="DF86" s="1048"/>
      <c r="DG86" s="1046"/>
      <c r="DH86" s="1047"/>
      <c r="DI86" s="1047"/>
      <c r="DJ86" s="1047"/>
      <c r="DK86" s="1048"/>
      <c r="DL86" s="1046"/>
      <c r="DM86" s="1047"/>
      <c r="DN86" s="1047"/>
      <c r="DO86" s="1047"/>
      <c r="DP86" s="1048"/>
      <c r="DQ86" s="1046"/>
      <c r="DR86" s="1047"/>
      <c r="DS86" s="1047"/>
      <c r="DT86" s="1047"/>
      <c r="DU86" s="1048"/>
      <c r="DV86" s="1031"/>
      <c r="DW86" s="1032"/>
      <c r="DX86" s="1032"/>
      <c r="DY86" s="1032"/>
      <c r="DZ86" s="1033"/>
      <c r="EA86" s="246"/>
    </row>
    <row r="87" spans="1:131" s="247" customFormat="1" ht="26.25" customHeight="1" x14ac:dyDescent="0.2">
      <c r="A87" s="269">
        <v>20</v>
      </c>
      <c r="B87" s="1054"/>
      <c r="C87" s="1055"/>
      <c r="D87" s="1055"/>
      <c r="E87" s="1055"/>
      <c r="F87" s="1055"/>
      <c r="G87" s="1055"/>
      <c r="H87" s="1055"/>
      <c r="I87" s="1055"/>
      <c r="J87" s="1055"/>
      <c r="K87" s="1055"/>
      <c r="L87" s="1055"/>
      <c r="M87" s="1055"/>
      <c r="N87" s="1055"/>
      <c r="O87" s="1055"/>
      <c r="P87" s="1056"/>
      <c r="Q87" s="1057"/>
      <c r="R87" s="1058"/>
      <c r="S87" s="1058"/>
      <c r="T87" s="1058"/>
      <c r="U87" s="1058"/>
      <c r="V87" s="1058"/>
      <c r="W87" s="1058"/>
      <c r="X87" s="1058"/>
      <c r="Y87" s="1058"/>
      <c r="Z87" s="1058"/>
      <c r="AA87" s="1058"/>
      <c r="AB87" s="1058"/>
      <c r="AC87" s="1058"/>
      <c r="AD87" s="1058"/>
      <c r="AE87" s="1058"/>
      <c r="AF87" s="1058"/>
      <c r="AG87" s="1058"/>
      <c r="AH87" s="1058"/>
      <c r="AI87" s="1058"/>
      <c r="AJ87" s="1058"/>
      <c r="AK87" s="1058"/>
      <c r="AL87" s="1058"/>
      <c r="AM87" s="1058"/>
      <c r="AN87" s="1058"/>
      <c r="AO87" s="1058"/>
      <c r="AP87" s="1058"/>
      <c r="AQ87" s="1058"/>
      <c r="AR87" s="1058"/>
      <c r="AS87" s="1058"/>
      <c r="AT87" s="1058"/>
      <c r="AU87" s="1058"/>
      <c r="AV87" s="1058"/>
      <c r="AW87" s="1058"/>
      <c r="AX87" s="1058"/>
      <c r="AY87" s="1058"/>
      <c r="AZ87" s="1059"/>
      <c r="BA87" s="1059"/>
      <c r="BB87" s="1059"/>
      <c r="BC87" s="1059"/>
      <c r="BD87" s="1060"/>
      <c r="BE87" s="265"/>
      <c r="BF87" s="265"/>
      <c r="BG87" s="265"/>
      <c r="BH87" s="265"/>
      <c r="BI87" s="265"/>
      <c r="BJ87" s="265"/>
      <c r="BK87" s="265"/>
      <c r="BL87" s="265"/>
      <c r="BM87" s="265"/>
      <c r="BN87" s="265"/>
      <c r="BO87" s="265"/>
      <c r="BP87" s="265"/>
      <c r="BQ87" s="262">
        <v>81</v>
      </c>
      <c r="BR87" s="267"/>
      <c r="BS87" s="1043"/>
      <c r="BT87" s="1044"/>
      <c r="BU87" s="1044"/>
      <c r="BV87" s="1044"/>
      <c r="BW87" s="1044"/>
      <c r="BX87" s="1044"/>
      <c r="BY87" s="1044"/>
      <c r="BZ87" s="1044"/>
      <c r="CA87" s="1044"/>
      <c r="CB87" s="1044"/>
      <c r="CC87" s="1044"/>
      <c r="CD87" s="1044"/>
      <c r="CE87" s="1044"/>
      <c r="CF87" s="1044"/>
      <c r="CG87" s="1045"/>
      <c r="CH87" s="1046"/>
      <c r="CI87" s="1047"/>
      <c r="CJ87" s="1047"/>
      <c r="CK87" s="1047"/>
      <c r="CL87" s="1048"/>
      <c r="CM87" s="1046"/>
      <c r="CN87" s="1047"/>
      <c r="CO87" s="1047"/>
      <c r="CP87" s="1047"/>
      <c r="CQ87" s="1048"/>
      <c r="CR87" s="1046"/>
      <c r="CS87" s="1047"/>
      <c r="CT87" s="1047"/>
      <c r="CU87" s="1047"/>
      <c r="CV87" s="1048"/>
      <c r="CW87" s="1046"/>
      <c r="CX87" s="1047"/>
      <c r="CY87" s="1047"/>
      <c r="CZ87" s="1047"/>
      <c r="DA87" s="1048"/>
      <c r="DB87" s="1046"/>
      <c r="DC87" s="1047"/>
      <c r="DD87" s="1047"/>
      <c r="DE87" s="1047"/>
      <c r="DF87" s="1048"/>
      <c r="DG87" s="1046"/>
      <c r="DH87" s="1047"/>
      <c r="DI87" s="1047"/>
      <c r="DJ87" s="1047"/>
      <c r="DK87" s="1048"/>
      <c r="DL87" s="1046"/>
      <c r="DM87" s="1047"/>
      <c r="DN87" s="1047"/>
      <c r="DO87" s="1047"/>
      <c r="DP87" s="1048"/>
      <c r="DQ87" s="1046"/>
      <c r="DR87" s="1047"/>
      <c r="DS87" s="1047"/>
      <c r="DT87" s="1047"/>
      <c r="DU87" s="1048"/>
      <c r="DV87" s="1031"/>
      <c r="DW87" s="1032"/>
      <c r="DX87" s="1032"/>
      <c r="DY87" s="1032"/>
      <c r="DZ87" s="1033"/>
      <c r="EA87" s="246"/>
    </row>
    <row r="88" spans="1:131" s="247" customFormat="1" ht="26.25" customHeight="1" thickBot="1" x14ac:dyDescent="0.25">
      <c r="A88" s="264" t="s">
        <v>390</v>
      </c>
      <c r="B88" s="1034" t="s">
        <v>413</v>
      </c>
      <c r="C88" s="1035"/>
      <c r="D88" s="1035"/>
      <c r="E88" s="1035"/>
      <c r="F88" s="1035"/>
      <c r="G88" s="1035"/>
      <c r="H88" s="1035"/>
      <c r="I88" s="1035"/>
      <c r="J88" s="1035"/>
      <c r="K88" s="1035"/>
      <c r="L88" s="1035"/>
      <c r="M88" s="1035"/>
      <c r="N88" s="1035"/>
      <c r="O88" s="1035"/>
      <c r="P88" s="1036"/>
      <c r="Q88" s="1052"/>
      <c r="R88" s="1053"/>
      <c r="S88" s="1053"/>
      <c r="T88" s="1053"/>
      <c r="U88" s="1053"/>
      <c r="V88" s="1053"/>
      <c r="W88" s="1053"/>
      <c r="X88" s="1053"/>
      <c r="Y88" s="1053"/>
      <c r="Z88" s="1053"/>
      <c r="AA88" s="1053"/>
      <c r="AB88" s="1053"/>
      <c r="AC88" s="1053"/>
      <c r="AD88" s="1053"/>
      <c r="AE88" s="1053"/>
      <c r="AF88" s="1049">
        <v>14805</v>
      </c>
      <c r="AG88" s="1049"/>
      <c r="AH88" s="1049"/>
      <c r="AI88" s="1049"/>
      <c r="AJ88" s="1049"/>
      <c r="AK88" s="1053"/>
      <c r="AL88" s="1053"/>
      <c r="AM88" s="1053"/>
      <c r="AN88" s="1053"/>
      <c r="AO88" s="1053"/>
      <c r="AP88" s="1049"/>
      <c r="AQ88" s="1049"/>
      <c r="AR88" s="1049"/>
      <c r="AS88" s="1049"/>
      <c r="AT88" s="1049"/>
      <c r="AU88" s="1049"/>
      <c r="AV88" s="1049"/>
      <c r="AW88" s="1049"/>
      <c r="AX88" s="1049"/>
      <c r="AY88" s="1049"/>
      <c r="AZ88" s="1050"/>
      <c r="BA88" s="1050"/>
      <c r="BB88" s="1050"/>
      <c r="BC88" s="1050"/>
      <c r="BD88" s="1051"/>
      <c r="BE88" s="265"/>
      <c r="BF88" s="265"/>
      <c r="BG88" s="265"/>
      <c r="BH88" s="265"/>
      <c r="BI88" s="265"/>
      <c r="BJ88" s="265"/>
      <c r="BK88" s="265"/>
      <c r="BL88" s="265"/>
      <c r="BM88" s="265"/>
      <c r="BN88" s="265"/>
      <c r="BO88" s="265"/>
      <c r="BP88" s="265"/>
      <c r="BQ88" s="262">
        <v>82</v>
      </c>
      <c r="BR88" s="267"/>
      <c r="BS88" s="1043"/>
      <c r="BT88" s="1044"/>
      <c r="BU88" s="1044"/>
      <c r="BV88" s="1044"/>
      <c r="BW88" s="1044"/>
      <c r="BX88" s="1044"/>
      <c r="BY88" s="1044"/>
      <c r="BZ88" s="1044"/>
      <c r="CA88" s="1044"/>
      <c r="CB88" s="1044"/>
      <c r="CC88" s="1044"/>
      <c r="CD88" s="1044"/>
      <c r="CE88" s="1044"/>
      <c r="CF88" s="1044"/>
      <c r="CG88" s="1045"/>
      <c r="CH88" s="1046"/>
      <c r="CI88" s="1047"/>
      <c r="CJ88" s="1047"/>
      <c r="CK88" s="1047"/>
      <c r="CL88" s="1048"/>
      <c r="CM88" s="1046"/>
      <c r="CN88" s="1047"/>
      <c r="CO88" s="1047"/>
      <c r="CP88" s="1047"/>
      <c r="CQ88" s="1048"/>
      <c r="CR88" s="1046"/>
      <c r="CS88" s="1047"/>
      <c r="CT88" s="1047"/>
      <c r="CU88" s="1047"/>
      <c r="CV88" s="1048"/>
      <c r="CW88" s="1046"/>
      <c r="CX88" s="1047"/>
      <c r="CY88" s="1047"/>
      <c r="CZ88" s="1047"/>
      <c r="DA88" s="1048"/>
      <c r="DB88" s="1046"/>
      <c r="DC88" s="1047"/>
      <c r="DD88" s="1047"/>
      <c r="DE88" s="1047"/>
      <c r="DF88" s="1048"/>
      <c r="DG88" s="1046"/>
      <c r="DH88" s="1047"/>
      <c r="DI88" s="1047"/>
      <c r="DJ88" s="1047"/>
      <c r="DK88" s="1048"/>
      <c r="DL88" s="1046"/>
      <c r="DM88" s="1047"/>
      <c r="DN88" s="1047"/>
      <c r="DO88" s="1047"/>
      <c r="DP88" s="1048"/>
      <c r="DQ88" s="1046"/>
      <c r="DR88" s="1047"/>
      <c r="DS88" s="1047"/>
      <c r="DT88" s="1047"/>
      <c r="DU88" s="1048"/>
      <c r="DV88" s="1031"/>
      <c r="DW88" s="1032"/>
      <c r="DX88" s="1032"/>
      <c r="DY88" s="1032"/>
      <c r="DZ88" s="1033"/>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3"/>
      <c r="BT89" s="1044"/>
      <c r="BU89" s="1044"/>
      <c r="BV89" s="1044"/>
      <c r="BW89" s="1044"/>
      <c r="BX89" s="1044"/>
      <c r="BY89" s="1044"/>
      <c r="BZ89" s="1044"/>
      <c r="CA89" s="1044"/>
      <c r="CB89" s="1044"/>
      <c r="CC89" s="1044"/>
      <c r="CD89" s="1044"/>
      <c r="CE89" s="1044"/>
      <c r="CF89" s="1044"/>
      <c r="CG89" s="1045"/>
      <c r="CH89" s="1046"/>
      <c r="CI89" s="1047"/>
      <c r="CJ89" s="1047"/>
      <c r="CK89" s="1047"/>
      <c r="CL89" s="1048"/>
      <c r="CM89" s="1046"/>
      <c r="CN89" s="1047"/>
      <c r="CO89" s="1047"/>
      <c r="CP89" s="1047"/>
      <c r="CQ89" s="1048"/>
      <c r="CR89" s="1046"/>
      <c r="CS89" s="1047"/>
      <c r="CT89" s="1047"/>
      <c r="CU89" s="1047"/>
      <c r="CV89" s="1048"/>
      <c r="CW89" s="1046"/>
      <c r="CX89" s="1047"/>
      <c r="CY89" s="1047"/>
      <c r="CZ89" s="1047"/>
      <c r="DA89" s="1048"/>
      <c r="DB89" s="1046"/>
      <c r="DC89" s="1047"/>
      <c r="DD89" s="1047"/>
      <c r="DE89" s="1047"/>
      <c r="DF89" s="1048"/>
      <c r="DG89" s="1046"/>
      <c r="DH89" s="1047"/>
      <c r="DI89" s="1047"/>
      <c r="DJ89" s="1047"/>
      <c r="DK89" s="1048"/>
      <c r="DL89" s="1046"/>
      <c r="DM89" s="1047"/>
      <c r="DN89" s="1047"/>
      <c r="DO89" s="1047"/>
      <c r="DP89" s="1048"/>
      <c r="DQ89" s="1046"/>
      <c r="DR89" s="1047"/>
      <c r="DS89" s="1047"/>
      <c r="DT89" s="1047"/>
      <c r="DU89" s="1048"/>
      <c r="DV89" s="1031"/>
      <c r="DW89" s="1032"/>
      <c r="DX89" s="1032"/>
      <c r="DY89" s="1032"/>
      <c r="DZ89" s="1033"/>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3"/>
      <c r="BT90" s="1044"/>
      <c r="BU90" s="1044"/>
      <c r="BV90" s="1044"/>
      <c r="BW90" s="1044"/>
      <c r="BX90" s="1044"/>
      <c r="BY90" s="1044"/>
      <c r="BZ90" s="1044"/>
      <c r="CA90" s="1044"/>
      <c r="CB90" s="1044"/>
      <c r="CC90" s="1044"/>
      <c r="CD90" s="1044"/>
      <c r="CE90" s="1044"/>
      <c r="CF90" s="1044"/>
      <c r="CG90" s="1045"/>
      <c r="CH90" s="1046"/>
      <c r="CI90" s="1047"/>
      <c r="CJ90" s="1047"/>
      <c r="CK90" s="1047"/>
      <c r="CL90" s="1048"/>
      <c r="CM90" s="1046"/>
      <c r="CN90" s="1047"/>
      <c r="CO90" s="1047"/>
      <c r="CP90" s="1047"/>
      <c r="CQ90" s="1048"/>
      <c r="CR90" s="1046"/>
      <c r="CS90" s="1047"/>
      <c r="CT90" s="1047"/>
      <c r="CU90" s="1047"/>
      <c r="CV90" s="1048"/>
      <c r="CW90" s="1046"/>
      <c r="CX90" s="1047"/>
      <c r="CY90" s="1047"/>
      <c r="CZ90" s="1047"/>
      <c r="DA90" s="1048"/>
      <c r="DB90" s="1046"/>
      <c r="DC90" s="1047"/>
      <c r="DD90" s="1047"/>
      <c r="DE90" s="1047"/>
      <c r="DF90" s="1048"/>
      <c r="DG90" s="1046"/>
      <c r="DH90" s="1047"/>
      <c r="DI90" s="1047"/>
      <c r="DJ90" s="1047"/>
      <c r="DK90" s="1048"/>
      <c r="DL90" s="1046"/>
      <c r="DM90" s="1047"/>
      <c r="DN90" s="1047"/>
      <c r="DO90" s="1047"/>
      <c r="DP90" s="1048"/>
      <c r="DQ90" s="1046"/>
      <c r="DR90" s="1047"/>
      <c r="DS90" s="1047"/>
      <c r="DT90" s="1047"/>
      <c r="DU90" s="1048"/>
      <c r="DV90" s="1031"/>
      <c r="DW90" s="1032"/>
      <c r="DX90" s="1032"/>
      <c r="DY90" s="1032"/>
      <c r="DZ90" s="1033"/>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3"/>
      <c r="BT91" s="1044"/>
      <c r="BU91" s="1044"/>
      <c r="BV91" s="1044"/>
      <c r="BW91" s="1044"/>
      <c r="BX91" s="1044"/>
      <c r="BY91" s="1044"/>
      <c r="BZ91" s="1044"/>
      <c r="CA91" s="1044"/>
      <c r="CB91" s="1044"/>
      <c r="CC91" s="1044"/>
      <c r="CD91" s="1044"/>
      <c r="CE91" s="1044"/>
      <c r="CF91" s="1044"/>
      <c r="CG91" s="1045"/>
      <c r="CH91" s="1046"/>
      <c r="CI91" s="1047"/>
      <c r="CJ91" s="1047"/>
      <c r="CK91" s="1047"/>
      <c r="CL91" s="1048"/>
      <c r="CM91" s="1046"/>
      <c r="CN91" s="1047"/>
      <c r="CO91" s="1047"/>
      <c r="CP91" s="1047"/>
      <c r="CQ91" s="1048"/>
      <c r="CR91" s="1046"/>
      <c r="CS91" s="1047"/>
      <c r="CT91" s="1047"/>
      <c r="CU91" s="1047"/>
      <c r="CV91" s="1048"/>
      <c r="CW91" s="1046"/>
      <c r="CX91" s="1047"/>
      <c r="CY91" s="1047"/>
      <c r="CZ91" s="1047"/>
      <c r="DA91" s="1048"/>
      <c r="DB91" s="1046"/>
      <c r="DC91" s="1047"/>
      <c r="DD91" s="1047"/>
      <c r="DE91" s="1047"/>
      <c r="DF91" s="1048"/>
      <c r="DG91" s="1046"/>
      <c r="DH91" s="1047"/>
      <c r="DI91" s="1047"/>
      <c r="DJ91" s="1047"/>
      <c r="DK91" s="1048"/>
      <c r="DL91" s="1046"/>
      <c r="DM91" s="1047"/>
      <c r="DN91" s="1047"/>
      <c r="DO91" s="1047"/>
      <c r="DP91" s="1048"/>
      <c r="DQ91" s="1046"/>
      <c r="DR91" s="1047"/>
      <c r="DS91" s="1047"/>
      <c r="DT91" s="1047"/>
      <c r="DU91" s="1048"/>
      <c r="DV91" s="1031"/>
      <c r="DW91" s="1032"/>
      <c r="DX91" s="1032"/>
      <c r="DY91" s="1032"/>
      <c r="DZ91" s="1033"/>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3"/>
      <c r="BT92" s="1044"/>
      <c r="BU92" s="1044"/>
      <c r="BV92" s="1044"/>
      <c r="BW92" s="1044"/>
      <c r="BX92" s="1044"/>
      <c r="BY92" s="1044"/>
      <c r="BZ92" s="1044"/>
      <c r="CA92" s="1044"/>
      <c r="CB92" s="1044"/>
      <c r="CC92" s="1044"/>
      <c r="CD92" s="1044"/>
      <c r="CE92" s="1044"/>
      <c r="CF92" s="1044"/>
      <c r="CG92" s="1045"/>
      <c r="CH92" s="1046"/>
      <c r="CI92" s="1047"/>
      <c r="CJ92" s="1047"/>
      <c r="CK92" s="1047"/>
      <c r="CL92" s="1048"/>
      <c r="CM92" s="1046"/>
      <c r="CN92" s="1047"/>
      <c r="CO92" s="1047"/>
      <c r="CP92" s="1047"/>
      <c r="CQ92" s="1048"/>
      <c r="CR92" s="1046"/>
      <c r="CS92" s="1047"/>
      <c r="CT92" s="1047"/>
      <c r="CU92" s="1047"/>
      <c r="CV92" s="1048"/>
      <c r="CW92" s="1046"/>
      <c r="CX92" s="1047"/>
      <c r="CY92" s="1047"/>
      <c r="CZ92" s="1047"/>
      <c r="DA92" s="1048"/>
      <c r="DB92" s="1046"/>
      <c r="DC92" s="1047"/>
      <c r="DD92" s="1047"/>
      <c r="DE92" s="1047"/>
      <c r="DF92" s="1048"/>
      <c r="DG92" s="1046"/>
      <c r="DH92" s="1047"/>
      <c r="DI92" s="1047"/>
      <c r="DJ92" s="1047"/>
      <c r="DK92" s="1048"/>
      <c r="DL92" s="1046"/>
      <c r="DM92" s="1047"/>
      <c r="DN92" s="1047"/>
      <c r="DO92" s="1047"/>
      <c r="DP92" s="1048"/>
      <c r="DQ92" s="1046"/>
      <c r="DR92" s="1047"/>
      <c r="DS92" s="1047"/>
      <c r="DT92" s="1047"/>
      <c r="DU92" s="1048"/>
      <c r="DV92" s="1031"/>
      <c r="DW92" s="1032"/>
      <c r="DX92" s="1032"/>
      <c r="DY92" s="1032"/>
      <c r="DZ92" s="1033"/>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3"/>
      <c r="BT93" s="1044"/>
      <c r="BU93" s="1044"/>
      <c r="BV93" s="1044"/>
      <c r="BW93" s="1044"/>
      <c r="BX93" s="1044"/>
      <c r="BY93" s="1044"/>
      <c r="BZ93" s="1044"/>
      <c r="CA93" s="1044"/>
      <c r="CB93" s="1044"/>
      <c r="CC93" s="1044"/>
      <c r="CD93" s="1044"/>
      <c r="CE93" s="1044"/>
      <c r="CF93" s="1044"/>
      <c r="CG93" s="1045"/>
      <c r="CH93" s="1046"/>
      <c r="CI93" s="1047"/>
      <c r="CJ93" s="1047"/>
      <c r="CK93" s="1047"/>
      <c r="CL93" s="1048"/>
      <c r="CM93" s="1046"/>
      <c r="CN93" s="1047"/>
      <c r="CO93" s="1047"/>
      <c r="CP93" s="1047"/>
      <c r="CQ93" s="1048"/>
      <c r="CR93" s="1046"/>
      <c r="CS93" s="1047"/>
      <c r="CT93" s="1047"/>
      <c r="CU93" s="1047"/>
      <c r="CV93" s="1048"/>
      <c r="CW93" s="1046"/>
      <c r="CX93" s="1047"/>
      <c r="CY93" s="1047"/>
      <c r="CZ93" s="1047"/>
      <c r="DA93" s="1048"/>
      <c r="DB93" s="1046"/>
      <c r="DC93" s="1047"/>
      <c r="DD93" s="1047"/>
      <c r="DE93" s="1047"/>
      <c r="DF93" s="1048"/>
      <c r="DG93" s="1046"/>
      <c r="DH93" s="1047"/>
      <c r="DI93" s="1047"/>
      <c r="DJ93" s="1047"/>
      <c r="DK93" s="1048"/>
      <c r="DL93" s="1046"/>
      <c r="DM93" s="1047"/>
      <c r="DN93" s="1047"/>
      <c r="DO93" s="1047"/>
      <c r="DP93" s="1048"/>
      <c r="DQ93" s="1046"/>
      <c r="DR93" s="1047"/>
      <c r="DS93" s="1047"/>
      <c r="DT93" s="1047"/>
      <c r="DU93" s="1048"/>
      <c r="DV93" s="1031"/>
      <c r="DW93" s="1032"/>
      <c r="DX93" s="1032"/>
      <c r="DY93" s="1032"/>
      <c r="DZ93" s="1033"/>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3"/>
      <c r="BT94" s="1044"/>
      <c r="BU94" s="1044"/>
      <c r="BV94" s="1044"/>
      <c r="BW94" s="1044"/>
      <c r="BX94" s="1044"/>
      <c r="BY94" s="1044"/>
      <c r="BZ94" s="1044"/>
      <c r="CA94" s="1044"/>
      <c r="CB94" s="1044"/>
      <c r="CC94" s="1044"/>
      <c r="CD94" s="1044"/>
      <c r="CE94" s="1044"/>
      <c r="CF94" s="1044"/>
      <c r="CG94" s="1045"/>
      <c r="CH94" s="1046"/>
      <c r="CI94" s="1047"/>
      <c r="CJ94" s="1047"/>
      <c r="CK94" s="1047"/>
      <c r="CL94" s="1048"/>
      <c r="CM94" s="1046"/>
      <c r="CN94" s="1047"/>
      <c r="CO94" s="1047"/>
      <c r="CP94" s="1047"/>
      <c r="CQ94" s="1048"/>
      <c r="CR94" s="1046"/>
      <c r="CS94" s="1047"/>
      <c r="CT94" s="1047"/>
      <c r="CU94" s="1047"/>
      <c r="CV94" s="1048"/>
      <c r="CW94" s="1046"/>
      <c r="CX94" s="1047"/>
      <c r="CY94" s="1047"/>
      <c r="CZ94" s="1047"/>
      <c r="DA94" s="1048"/>
      <c r="DB94" s="1046"/>
      <c r="DC94" s="1047"/>
      <c r="DD94" s="1047"/>
      <c r="DE94" s="1047"/>
      <c r="DF94" s="1048"/>
      <c r="DG94" s="1046"/>
      <c r="DH94" s="1047"/>
      <c r="DI94" s="1047"/>
      <c r="DJ94" s="1047"/>
      <c r="DK94" s="1048"/>
      <c r="DL94" s="1046"/>
      <c r="DM94" s="1047"/>
      <c r="DN94" s="1047"/>
      <c r="DO94" s="1047"/>
      <c r="DP94" s="1048"/>
      <c r="DQ94" s="1046"/>
      <c r="DR94" s="1047"/>
      <c r="DS94" s="1047"/>
      <c r="DT94" s="1047"/>
      <c r="DU94" s="1048"/>
      <c r="DV94" s="1031"/>
      <c r="DW94" s="1032"/>
      <c r="DX94" s="1032"/>
      <c r="DY94" s="1032"/>
      <c r="DZ94" s="1033"/>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3"/>
      <c r="BT95" s="1044"/>
      <c r="BU95" s="1044"/>
      <c r="BV95" s="1044"/>
      <c r="BW95" s="1044"/>
      <c r="BX95" s="1044"/>
      <c r="BY95" s="1044"/>
      <c r="BZ95" s="1044"/>
      <c r="CA95" s="1044"/>
      <c r="CB95" s="1044"/>
      <c r="CC95" s="1044"/>
      <c r="CD95" s="1044"/>
      <c r="CE95" s="1044"/>
      <c r="CF95" s="1044"/>
      <c r="CG95" s="1045"/>
      <c r="CH95" s="1046"/>
      <c r="CI95" s="1047"/>
      <c r="CJ95" s="1047"/>
      <c r="CK95" s="1047"/>
      <c r="CL95" s="1048"/>
      <c r="CM95" s="1046"/>
      <c r="CN95" s="1047"/>
      <c r="CO95" s="1047"/>
      <c r="CP95" s="1047"/>
      <c r="CQ95" s="1048"/>
      <c r="CR95" s="1046"/>
      <c r="CS95" s="1047"/>
      <c r="CT95" s="1047"/>
      <c r="CU95" s="1047"/>
      <c r="CV95" s="1048"/>
      <c r="CW95" s="1046"/>
      <c r="CX95" s="1047"/>
      <c r="CY95" s="1047"/>
      <c r="CZ95" s="1047"/>
      <c r="DA95" s="1048"/>
      <c r="DB95" s="1046"/>
      <c r="DC95" s="1047"/>
      <c r="DD95" s="1047"/>
      <c r="DE95" s="1047"/>
      <c r="DF95" s="1048"/>
      <c r="DG95" s="1046"/>
      <c r="DH95" s="1047"/>
      <c r="DI95" s="1047"/>
      <c r="DJ95" s="1047"/>
      <c r="DK95" s="1048"/>
      <c r="DL95" s="1046"/>
      <c r="DM95" s="1047"/>
      <c r="DN95" s="1047"/>
      <c r="DO95" s="1047"/>
      <c r="DP95" s="1048"/>
      <c r="DQ95" s="1046"/>
      <c r="DR95" s="1047"/>
      <c r="DS95" s="1047"/>
      <c r="DT95" s="1047"/>
      <c r="DU95" s="1048"/>
      <c r="DV95" s="1031"/>
      <c r="DW95" s="1032"/>
      <c r="DX95" s="1032"/>
      <c r="DY95" s="1032"/>
      <c r="DZ95" s="1033"/>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3"/>
      <c r="BT96" s="1044"/>
      <c r="BU96" s="1044"/>
      <c r="BV96" s="1044"/>
      <c r="BW96" s="1044"/>
      <c r="BX96" s="1044"/>
      <c r="BY96" s="1044"/>
      <c r="BZ96" s="1044"/>
      <c r="CA96" s="1044"/>
      <c r="CB96" s="1044"/>
      <c r="CC96" s="1044"/>
      <c r="CD96" s="1044"/>
      <c r="CE96" s="1044"/>
      <c r="CF96" s="1044"/>
      <c r="CG96" s="1045"/>
      <c r="CH96" s="1046"/>
      <c r="CI96" s="1047"/>
      <c r="CJ96" s="1047"/>
      <c r="CK96" s="1047"/>
      <c r="CL96" s="1048"/>
      <c r="CM96" s="1046"/>
      <c r="CN96" s="1047"/>
      <c r="CO96" s="1047"/>
      <c r="CP96" s="1047"/>
      <c r="CQ96" s="1048"/>
      <c r="CR96" s="1046"/>
      <c r="CS96" s="1047"/>
      <c r="CT96" s="1047"/>
      <c r="CU96" s="1047"/>
      <c r="CV96" s="1048"/>
      <c r="CW96" s="1046"/>
      <c r="CX96" s="1047"/>
      <c r="CY96" s="1047"/>
      <c r="CZ96" s="1047"/>
      <c r="DA96" s="1048"/>
      <c r="DB96" s="1046"/>
      <c r="DC96" s="1047"/>
      <c r="DD96" s="1047"/>
      <c r="DE96" s="1047"/>
      <c r="DF96" s="1048"/>
      <c r="DG96" s="1046"/>
      <c r="DH96" s="1047"/>
      <c r="DI96" s="1047"/>
      <c r="DJ96" s="1047"/>
      <c r="DK96" s="1048"/>
      <c r="DL96" s="1046"/>
      <c r="DM96" s="1047"/>
      <c r="DN96" s="1047"/>
      <c r="DO96" s="1047"/>
      <c r="DP96" s="1048"/>
      <c r="DQ96" s="1046"/>
      <c r="DR96" s="1047"/>
      <c r="DS96" s="1047"/>
      <c r="DT96" s="1047"/>
      <c r="DU96" s="1048"/>
      <c r="DV96" s="1031"/>
      <c r="DW96" s="1032"/>
      <c r="DX96" s="1032"/>
      <c r="DY96" s="1032"/>
      <c r="DZ96" s="1033"/>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3"/>
      <c r="BT97" s="1044"/>
      <c r="BU97" s="1044"/>
      <c r="BV97" s="1044"/>
      <c r="BW97" s="1044"/>
      <c r="BX97" s="1044"/>
      <c r="BY97" s="1044"/>
      <c r="BZ97" s="1044"/>
      <c r="CA97" s="1044"/>
      <c r="CB97" s="1044"/>
      <c r="CC97" s="1044"/>
      <c r="CD97" s="1044"/>
      <c r="CE97" s="1044"/>
      <c r="CF97" s="1044"/>
      <c r="CG97" s="1045"/>
      <c r="CH97" s="1046"/>
      <c r="CI97" s="1047"/>
      <c r="CJ97" s="1047"/>
      <c r="CK97" s="1047"/>
      <c r="CL97" s="1048"/>
      <c r="CM97" s="1046"/>
      <c r="CN97" s="1047"/>
      <c r="CO97" s="1047"/>
      <c r="CP97" s="1047"/>
      <c r="CQ97" s="1048"/>
      <c r="CR97" s="1046"/>
      <c r="CS97" s="1047"/>
      <c r="CT97" s="1047"/>
      <c r="CU97" s="1047"/>
      <c r="CV97" s="1048"/>
      <c r="CW97" s="1046"/>
      <c r="CX97" s="1047"/>
      <c r="CY97" s="1047"/>
      <c r="CZ97" s="1047"/>
      <c r="DA97" s="1048"/>
      <c r="DB97" s="1046"/>
      <c r="DC97" s="1047"/>
      <c r="DD97" s="1047"/>
      <c r="DE97" s="1047"/>
      <c r="DF97" s="1048"/>
      <c r="DG97" s="1046"/>
      <c r="DH97" s="1047"/>
      <c r="DI97" s="1047"/>
      <c r="DJ97" s="1047"/>
      <c r="DK97" s="1048"/>
      <c r="DL97" s="1046"/>
      <c r="DM97" s="1047"/>
      <c r="DN97" s="1047"/>
      <c r="DO97" s="1047"/>
      <c r="DP97" s="1048"/>
      <c r="DQ97" s="1046"/>
      <c r="DR97" s="1047"/>
      <c r="DS97" s="1047"/>
      <c r="DT97" s="1047"/>
      <c r="DU97" s="1048"/>
      <c r="DV97" s="1031"/>
      <c r="DW97" s="1032"/>
      <c r="DX97" s="1032"/>
      <c r="DY97" s="1032"/>
      <c r="DZ97" s="1033"/>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3"/>
      <c r="BT98" s="1044"/>
      <c r="BU98" s="1044"/>
      <c r="BV98" s="1044"/>
      <c r="BW98" s="1044"/>
      <c r="BX98" s="1044"/>
      <c r="BY98" s="1044"/>
      <c r="BZ98" s="1044"/>
      <c r="CA98" s="1044"/>
      <c r="CB98" s="1044"/>
      <c r="CC98" s="1044"/>
      <c r="CD98" s="1044"/>
      <c r="CE98" s="1044"/>
      <c r="CF98" s="1044"/>
      <c r="CG98" s="1045"/>
      <c r="CH98" s="1046"/>
      <c r="CI98" s="1047"/>
      <c r="CJ98" s="1047"/>
      <c r="CK98" s="1047"/>
      <c r="CL98" s="1048"/>
      <c r="CM98" s="1046"/>
      <c r="CN98" s="1047"/>
      <c r="CO98" s="1047"/>
      <c r="CP98" s="1047"/>
      <c r="CQ98" s="1048"/>
      <c r="CR98" s="1046"/>
      <c r="CS98" s="1047"/>
      <c r="CT98" s="1047"/>
      <c r="CU98" s="1047"/>
      <c r="CV98" s="1048"/>
      <c r="CW98" s="1046"/>
      <c r="CX98" s="1047"/>
      <c r="CY98" s="1047"/>
      <c r="CZ98" s="1047"/>
      <c r="DA98" s="1048"/>
      <c r="DB98" s="1046"/>
      <c r="DC98" s="1047"/>
      <c r="DD98" s="1047"/>
      <c r="DE98" s="1047"/>
      <c r="DF98" s="1048"/>
      <c r="DG98" s="1046"/>
      <c r="DH98" s="1047"/>
      <c r="DI98" s="1047"/>
      <c r="DJ98" s="1047"/>
      <c r="DK98" s="1048"/>
      <c r="DL98" s="1046"/>
      <c r="DM98" s="1047"/>
      <c r="DN98" s="1047"/>
      <c r="DO98" s="1047"/>
      <c r="DP98" s="1048"/>
      <c r="DQ98" s="1046"/>
      <c r="DR98" s="1047"/>
      <c r="DS98" s="1047"/>
      <c r="DT98" s="1047"/>
      <c r="DU98" s="1048"/>
      <c r="DV98" s="1031"/>
      <c r="DW98" s="1032"/>
      <c r="DX98" s="1032"/>
      <c r="DY98" s="1032"/>
      <c r="DZ98" s="1033"/>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3"/>
      <c r="BT99" s="1044"/>
      <c r="BU99" s="1044"/>
      <c r="BV99" s="1044"/>
      <c r="BW99" s="1044"/>
      <c r="BX99" s="1044"/>
      <c r="BY99" s="1044"/>
      <c r="BZ99" s="1044"/>
      <c r="CA99" s="1044"/>
      <c r="CB99" s="1044"/>
      <c r="CC99" s="1044"/>
      <c r="CD99" s="1044"/>
      <c r="CE99" s="1044"/>
      <c r="CF99" s="1044"/>
      <c r="CG99" s="1045"/>
      <c r="CH99" s="1046"/>
      <c r="CI99" s="1047"/>
      <c r="CJ99" s="1047"/>
      <c r="CK99" s="1047"/>
      <c r="CL99" s="1048"/>
      <c r="CM99" s="1046"/>
      <c r="CN99" s="1047"/>
      <c r="CO99" s="1047"/>
      <c r="CP99" s="1047"/>
      <c r="CQ99" s="1048"/>
      <c r="CR99" s="1046"/>
      <c r="CS99" s="1047"/>
      <c r="CT99" s="1047"/>
      <c r="CU99" s="1047"/>
      <c r="CV99" s="1048"/>
      <c r="CW99" s="1046"/>
      <c r="CX99" s="1047"/>
      <c r="CY99" s="1047"/>
      <c r="CZ99" s="1047"/>
      <c r="DA99" s="1048"/>
      <c r="DB99" s="1046"/>
      <c r="DC99" s="1047"/>
      <c r="DD99" s="1047"/>
      <c r="DE99" s="1047"/>
      <c r="DF99" s="1048"/>
      <c r="DG99" s="1046"/>
      <c r="DH99" s="1047"/>
      <c r="DI99" s="1047"/>
      <c r="DJ99" s="1047"/>
      <c r="DK99" s="1048"/>
      <c r="DL99" s="1046"/>
      <c r="DM99" s="1047"/>
      <c r="DN99" s="1047"/>
      <c r="DO99" s="1047"/>
      <c r="DP99" s="1048"/>
      <c r="DQ99" s="1046"/>
      <c r="DR99" s="1047"/>
      <c r="DS99" s="1047"/>
      <c r="DT99" s="1047"/>
      <c r="DU99" s="1048"/>
      <c r="DV99" s="1031"/>
      <c r="DW99" s="1032"/>
      <c r="DX99" s="1032"/>
      <c r="DY99" s="1032"/>
      <c r="DZ99" s="1033"/>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3"/>
      <c r="BT100" s="1044"/>
      <c r="BU100" s="1044"/>
      <c r="BV100" s="1044"/>
      <c r="BW100" s="1044"/>
      <c r="BX100" s="1044"/>
      <c r="BY100" s="1044"/>
      <c r="BZ100" s="1044"/>
      <c r="CA100" s="1044"/>
      <c r="CB100" s="1044"/>
      <c r="CC100" s="1044"/>
      <c r="CD100" s="1044"/>
      <c r="CE100" s="1044"/>
      <c r="CF100" s="1044"/>
      <c r="CG100" s="1045"/>
      <c r="CH100" s="1046"/>
      <c r="CI100" s="1047"/>
      <c r="CJ100" s="1047"/>
      <c r="CK100" s="1047"/>
      <c r="CL100" s="1048"/>
      <c r="CM100" s="1046"/>
      <c r="CN100" s="1047"/>
      <c r="CO100" s="1047"/>
      <c r="CP100" s="1047"/>
      <c r="CQ100" s="1048"/>
      <c r="CR100" s="1046"/>
      <c r="CS100" s="1047"/>
      <c r="CT100" s="1047"/>
      <c r="CU100" s="1047"/>
      <c r="CV100" s="1048"/>
      <c r="CW100" s="1046"/>
      <c r="CX100" s="1047"/>
      <c r="CY100" s="1047"/>
      <c r="CZ100" s="1047"/>
      <c r="DA100" s="1048"/>
      <c r="DB100" s="1046"/>
      <c r="DC100" s="1047"/>
      <c r="DD100" s="1047"/>
      <c r="DE100" s="1047"/>
      <c r="DF100" s="1048"/>
      <c r="DG100" s="1046"/>
      <c r="DH100" s="1047"/>
      <c r="DI100" s="1047"/>
      <c r="DJ100" s="1047"/>
      <c r="DK100" s="1048"/>
      <c r="DL100" s="1046"/>
      <c r="DM100" s="1047"/>
      <c r="DN100" s="1047"/>
      <c r="DO100" s="1047"/>
      <c r="DP100" s="1048"/>
      <c r="DQ100" s="1046"/>
      <c r="DR100" s="1047"/>
      <c r="DS100" s="1047"/>
      <c r="DT100" s="1047"/>
      <c r="DU100" s="1048"/>
      <c r="DV100" s="1031"/>
      <c r="DW100" s="1032"/>
      <c r="DX100" s="1032"/>
      <c r="DY100" s="1032"/>
      <c r="DZ100" s="1033"/>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3"/>
      <c r="BT101" s="1044"/>
      <c r="BU101" s="1044"/>
      <c r="BV101" s="1044"/>
      <c r="BW101" s="1044"/>
      <c r="BX101" s="1044"/>
      <c r="BY101" s="1044"/>
      <c r="BZ101" s="1044"/>
      <c r="CA101" s="1044"/>
      <c r="CB101" s="1044"/>
      <c r="CC101" s="1044"/>
      <c r="CD101" s="1044"/>
      <c r="CE101" s="1044"/>
      <c r="CF101" s="1044"/>
      <c r="CG101" s="1045"/>
      <c r="CH101" s="1046"/>
      <c r="CI101" s="1047"/>
      <c r="CJ101" s="1047"/>
      <c r="CK101" s="1047"/>
      <c r="CL101" s="1048"/>
      <c r="CM101" s="1046"/>
      <c r="CN101" s="1047"/>
      <c r="CO101" s="1047"/>
      <c r="CP101" s="1047"/>
      <c r="CQ101" s="1048"/>
      <c r="CR101" s="1046"/>
      <c r="CS101" s="1047"/>
      <c r="CT101" s="1047"/>
      <c r="CU101" s="1047"/>
      <c r="CV101" s="1048"/>
      <c r="CW101" s="1046"/>
      <c r="CX101" s="1047"/>
      <c r="CY101" s="1047"/>
      <c r="CZ101" s="1047"/>
      <c r="DA101" s="1048"/>
      <c r="DB101" s="1046"/>
      <c r="DC101" s="1047"/>
      <c r="DD101" s="1047"/>
      <c r="DE101" s="1047"/>
      <c r="DF101" s="1048"/>
      <c r="DG101" s="1046"/>
      <c r="DH101" s="1047"/>
      <c r="DI101" s="1047"/>
      <c r="DJ101" s="1047"/>
      <c r="DK101" s="1048"/>
      <c r="DL101" s="1046"/>
      <c r="DM101" s="1047"/>
      <c r="DN101" s="1047"/>
      <c r="DO101" s="1047"/>
      <c r="DP101" s="1048"/>
      <c r="DQ101" s="1046"/>
      <c r="DR101" s="1047"/>
      <c r="DS101" s="1047"/>
      <c r="DT101" s="1047"/>
      <c r="DU101" s="1048"/>
      <c r="DV101" s="1031"/>
      <c r="DW101" s="1032"/>
      <c r="DX101" s="1032"/>
      <c r="DY101" s="1032"/>
      <c r="DZ101" s="1033"/>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4" t="s">
        <v>414</v>
      </c>
      <c r="BS102" s="1035"/>
      <c r="BT102" s="1035"/>
      <c r="BU102" s="1035"/>
      <c r="BV102" s="1035"/>
      <c r="BW102" s="1035"/>
      <c r="BX102" s="1035"/>
      <c r="BY102" s="1035"/>
      <c r="BZ102" s="1035"/>
      <c r="CA102" s="1035"/>
      <c r="CB102" s="1035"/>
      <c r="CC102" s="1035"/>
      <c r="CD102" s="1035"/>
      <c r="CE102" s="1035"/>
      <c r="CF102" s="1035"/>
      <c r="CG102" s="1036"/>
      <c r="CH102" s="1037"/>
      <c r="CI102" s="1038"/>
      <c r="CJ102" s="1038"/>
      <c r="CK102" s="1038"/>
      <c r="CL102" s="1039"/>
      <c r="CM102" s="1037"/>
      <c r="CN102" s="1038"/>
      <c r="CO102" s="1038"/>
      <c r="CP102" s="1038"/>
      <c r="CQ102" s="1039"/>
      <c r="CR102" s="1040">
        <v>368</v>
      </c>
      <c r="CS102" s="1041"/>
      <c r="CT102" s="1041"/>
      <c r="CU102" s="1041"/>
      <c r="CV102" s="1042"/>
      <c r="CW102" s="1040">
        <v>28</v>
      </c>
      <c r="CX102" s="1041"/>
      <c r="CY102" s="1041"/>
      <c r="CZ102" s="1041"/>
      <c r="DA102" s="1042"/>
      <c r="DB102" s="1040" t="s">
        <v>578</v>
      </c>
      <c r="DC102" s="1041"/>
      <c r="DD102" s="1041"/>
      <c r="DE102" s="1041"/>
      <c r="DF102" s="1042"/>
      <c r="DG102" s="1040">
        <v>3486</v>
      </c>
      <c r="DH102" s="1041"/>
      <c r="DI102" s="1041"/>
      <c r="DJ102" s="1041"/>
      <c r="DK102" s="1042"/>
      <c r="DL102" s="1040" t="s">
        <v>578</v>
      </c>
      <c r="DM102" s="1041"/>
      <c r="DN102" s="1041"/>
      <c r="DO102" s="1041"/>
      <c r="DP102" s="1042"/>
      <c r="DQ102" s="1040" t="s">
        <v>578</v>
      </c>
      <c r="DR102" s="1041"/>
      <c r="DS102" s="1041"/>
      <c r="DT102" s="1041"/>
      <c r="DU102" s="1042"/>
      <c r="DV102" s="1023"/>
      <c r="DW102" s="1024"/>
      <c r="DX102" s="1024"/>
      <c r="DY102" s="1024"/>
      <c r="DZ102" s="1025"/>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6" t="s">
        <v>415</v>
      </c>
      <c r="BR103" s="1026"/>
      <c r="BS103" s="1026"/>
      <c r="BT103" s="1026"/>
      <c r="BU103" s="1026"/>
      <c r="BV103" s="1026"/>
      <c r="BW103" s="1026"/>
      <c r="BX103" s="1026"/>
      <c r="BY103" s="1026"/>
      <c r="BZ103" s="1026"/>
      <c r="CA103" s="1026"/>
      <c r="CB103" s="1026"/>
      <c r="CC103" s="1026"/>
      <c r="CD103" s="1026"/>
      <c r="CE103" s="1026"/>
      <c r="CF103" s="1026"/>
      <c r="CG103" s="1026"/>
      <c r="CH103" s="1026"/>
      <c r="CI103" s="1026"/>
      <c r="CJ103" s="1026"/>
      <c r="CK103" s="1026"/>
      <c r="CL103" s="1026"/>
      <c r="CM103" s="1026"/>
      <c r="CN103" s="1026"/>
      <c r="CO103" s="1026"/>
      <c r="CP103" s="1026"/>
      <c r="CQ103" s="1026"/>
      <c r="CR103" s="1026"/>
      <c r="CS103" s="1026"/>
      <c r="CT103" s="1026"/>
      <c r="CU103" s="1026"/>
      <c r="CV103" s="1026"/>
      <c r="CW103" s="1026"/>
      <c r="CX103" s="1026"/>
      <c r="CY103" s="1026"/>
      <c r="CZ103" s="1026"/>
      <c r="DA103" s="1026"/>
      <c r="DB103" s="1026"/>
      <c r="DC103" s="1026"/>
      <c r="DD103" s="1026"/>
      <c r="DE103" s="1026"/>
      <c r="DF103" s="1026"/>
      <c r="DG103" s="1026"/>
      <c r="DH103" s="1026"/>
      <c r="DI103" s="1026"/>
      <c r="DJ103" s="1026"/>
      <c r="DK103" s="1026"/>
      <c r="DL103" s="1026"/>
      <c r="DM103" s="1026"/>
      <c r="DN103" s="1026"/>
      <c r="DO103" s="1026"/>
      <c r="DP103" s="1026"/>
      <c r="DQ103" s="1026"/>
      <c r="DR103" s="1026"/>
      <c r="DS103" s="1026"/>
      <c r="DT103" s="1026"/>
      <c r="DU103" s="1026"/>
      <c r="DV103" s="1026"/>
      <c r="DW103" s="1026"/>
      <c r="DX103" s="1026"/>
      <c r="DY103" s="1026"/>
      <c r="DZ103" s="1026"/>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7" t="s">
        <v>416</v>
      </c>
      <c r="BR104" s="1027"/>
      <c r="BS104" s="1027"/>
      <c r="BT104" s="1027"/>
      <c r="BU104" s="1027"/>
      <c r="BV104" s="1027"/>
      <c r="BW104" s="1027"/>
      <c r="BX104" s="1027"/>
      <c r="BY104" s="1027"/>
      <c r="BZ104" s="1027"/>
      <c r="CA104" s="1027"/>
      <c r="CB104" s="1027"/>
      <c r="CC104" s="1027"/>
      <c r="CD104" s="1027"/>
      <c r="CE104" s="1027"/>
      <c r="CF104" s="1027"/>
      <c r="CG104" s="1027"/>
      <c r="CH104" s="1027"/>
      <c r="CI104" s="1027"/>
      <c r="CJ104" s="1027"/>
      <c r="CK104" s="1027"/>
      <c r="CL104" s="1027"/>
      <c r="CM104" s="1027"/>
      <c r="CN104" s="1027"/>
      <c r="CO104" s="1027"/>
      <c r="CP104" s="1027"/>
      <c r="CQ104" s="1027"/>
      <c r="CR104" s="1027"/>
      <c r="CS104" s="1027"/>
      <c r="CT104" s="1027"/>
      <c r="CU104" s="1027"/>
      <c r="CV104" s="1027"/>
      <c r="CW104" s="1027"/>
      <c r="CX104" s="1027"/>
      <c r="CY104" s="1027"/>
      <c r="CZ104" s="1027"/>
      <c r="DA104" s="1027"/>
      <c r="DB104" s="1027"/>
      <c r="DC104" s="1027"/>
      <c r="DD104" s="1027"/>
      <c r="DE104" s="1027"/>
      <c r="DF104" s="1027"/>
      <c r="DG104" s="1027"/>
      <c r="DH104" s="1027"/>
      <c r="DI104" s="1027"/>
      <c r="DJ104" s="1027"/>
      <c r="DK104" s="1027"/>
      <c r="DL104" s="1027"/>
      <c r="DM104" s="1027"/>
      <c r="DN104" s="1027"/>
      <c r="DO104" s="1027"/>
      <c r="DP104" s="1027"/>
      <c r="DQ104" s="1027"/>
      <c r="DR104" s="1027"/>
      <c r="DS104" s="1027"/>
      <c r="DT104" s="1027"/>
      <c r="DU104" s="1027"/>
      <c r="DV104" s="1027"/>
      <c r="DW104" s="1027"/>
      <c r="DX104" s="1027"/>
      <c r="DY104" s="1027"/>
      <c r="DZ104" s="1027"/>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8" t="s">
        <v>419</v>
      </c>
      <c r="B108" s="1029"/>
      <c r="C108" s="1029"/>
      <c r="D108" s="1029"/>
      <c r="E108" s="1029"/>
      <c r="F108" s="1029"/>
      <c r="G108" s="1029"/>
      <c r="H108" s="1029"/>
      <c r="I108" s="1029"/>
      <c r="J108" s="1029"/>
      <c r="K108" s="1029"/>
      <c r="L108" s="1029"/>
      <c r="M108" s="1029"/>
      <c r="N108" s="1029"/>
      <c r="O108" s="1029"/>
      <c r="P108" s="1029"/>
      <c r="Q108" s="1029"/>
      <c r="R108" s="1029"/>
      <c r="S108" s="1029"/>
      <c r="T108" s="1029"/>
      <c r="U108" s="1029"/>
      <c r="V108" s="1029"/>
      <c r="W108" s="1029"/>
      <c r="X108" s="1029"/>
      <c r="Y108" s="1029"/>
      <c r="Z108" s="1029"/>
      <c r="AA108" s="1029"/>
      <c r="AB108" s="1029"/>
      <c r="AC108" s="1029"/>
      <c r="AD108" s="1029"/>
      <c r="AE108" s="1029"/>
      <c r="AF108" s="1029"/>
      <c r="AG108" s="1029"/>
      <c r="AH108" s="1029"/>
      <c r="AI108" s="1029"/>
      <c r="AJ108" s="1029"/>
      <c r="AK108" s="1029"/>
      <c r="AL108" s="1029"/>
      <c r="AM108" s="1029"/>
      <c r="AN108" s="1029"/>
      <c r="AO108" s="1029"/>
      <c r="AP108" s="1029"/>
      <c r="AQ108" s="1029"/>
      <c r="AR108" s="1029"/>
      <c r="AS108" s="1029"/>
      <c r="AT108" s="1030"/>
      <c r="AU108" s="1028" t="s">
        <v>420</v>
      </c>
      <c r="AV108" s="1029"/>
      <c r="AW108" s="1029"/>
      <c r="AX108" s="1029"/>
      <c r="AY108" s="1029"/>
      <c r="AZ108" s="1029"/>
      <c r="BA108" s="1029"/>
      <c r="BB108" s="1029"/>
      <c r="BC108" s="1029"/>
      <c r="BD108" s="1029"/>
      <c r="BE108" s="1029"/>
      <c r="BF108" s="1029"/>
      <c r="BG108" s="1029"/>
      <c r="BH108" s="1029"/>
      <c r="BI108" s="1029"/>
      <c r="BJ108" s="1029"/>
      <c r="BK108" s="1029"/>
      <c r="BL108" s="1029"/>
      <c r="BM108" s="1029"/>
      <c r="BN108" s="1029"/>
      <c r="BO108" s="1029"/>
      <c r="BP108" s="1029"/>
      <c r="BQ108" s="1029"/>
      <c r="BR108" s="1029"/>
      <c r="BS108" s="1029"/>
      <c r="BT108" s="1029"/>
      <c r="BU108" s="1029"/>
      <c r="BV108" s="1029"/>
      <c r="BW108" s="1029"/>
      <c r="BX108" s="1029"/>
      <c r="BY108" s="1029"/>
      <c r="BZ108" s="1029"/>
      <c r="CA108" s="1029"/>
      <c r="CB108" s="1029"/>
      <c r="CC108" s="1029"/>
      <c r="CD108" s="1029"/>
      <c r="CE108" s="1029"/>
      <c r="CF108" s="1029"/>
      <c r="CG108" s="1029"/>
      <c r="CH108" s="1029"/>
      <c r="CI108" s="1029"/>
      <c r="CJ108" s="1029"/>
      <c r="CK108" s="1029"/>
      <c r="CL108" s="1029"/>
      <c r="CM108" s="1029"/>
      <c r="CN108" s="1029"/>
      <c r="CO108" s="1029"/>
      <c r="CP108" s="1029"/>
      <c r="CQ108" s="1029"/>
      <c r="CR108" s="1029"/>
      <c r="CS108" s="1029"/>
      <c r="CT108" s="1029"/>
      <c r="CU108" s="1029"/>
      <c r="CV108" s="1029"/>
      <c r="CW108" s="1029"/>
      <c r="CX108" s="1029"/>
      <c r="CY108" s="1029"/>
      <c r="CZ108" s="1029"/>
      <c r="DA108" s="1029"/>
      <c r="DB108" s="1029"/>
      <c r="DC108" s="1029"/>
      <c r="DD108" s="1029"/>
      <c r="DE108" s="1029"/>
      <c r="DF108" s="1029"/>
      <c r="DG108" s="1029"/>
      <c r="DH108" s="1029"/>
      <c r="DI108" s="1029"/>
      <c r="DJ108" s="1029"/>
      <c r="DK108" s="1029"/>
      <c r="DL108" s="1029"/>
      <c r="DM108" s="1029"/>
      <c r="DN108" s="1029"/>
      <c r="DO108" s="1029"/>
      <c r="DP108" s="1029"/>
      <c r="DQ108" s="1029"/>
      <c r="DR108" s="1029"/>
      <c r="DS108" s="1029"/>
      <c r="DT108" s="1029"/>
      <c r="DU108" s="1029"/>
      <c r="DV108" s="1029"/>
      <c r="DW108" s="1029"/>
      <c r="DX108" s="1029"/>
      <c r="DY108" s="1029"/>
      <c r="DZ108" s="1030"/>
    </row>
    <row r="109" spans="1:131" s="246" customFormat="1" ht="26.25" customHeight="1" x14ac:dyDescent="0.2">
      <c r="A109" s="983" t="s">
        <v>421</v>
      </c>
      <c r="B109" s="984"/>
      <c r="C109" s="984"/>
      <c r="D109" s="984"/>
      <c r="E109" s="984"/>
      <c r="F109" s="984"/>
      <c r="G109" s="984"/>
      <c r="H109" s="984"/>
      <c r="I109" s="984"/>
      <c r="J109" s="984"/>
      <c r="K109" s="984"/>
      <c r="L109" s="984"/>
      <c r="M109" s="984"/>
      <c r="N109" s="984"/>
      <c r="O109" s="984"/>
      <c r="P109" s="984"/>
      <c r="Q109" s="984"/>
      <c r="R109" s="984"/>
      <c r="S109" s="984"/>
      <c r="T109" s="984"/>
      <c r="U109" s="984"/>
      <c r="V109" s="984"/>
      <c r="W109" s="984"/>
      <c r="X109" s="984"/>
      <c r="Y109" s="984"/>
      <c r="Z109" s="985"/>
      <c r="AA109" s="986" t="s">
        <v>422</v>
      </c>
      <c r="AB109" s="984"/>
      <c r="AC109" s="984"/>
      <c r="AD109" s="984"/>
      <c r="AE109" s="985"/>
      <c r="AF109" s="986" t="s">
        <v>307</v>
      </c>
      <c r="AG109" s="984"/>
      <c r="AH109" s="984"/>
      <c r="AI109" s="984"/>
      <c r="AJ109" s="985"/>
      <c r="AK109" s="986" t="s">
        <v>306</v>
      </c>
      <c r="AL109" s="984"/>
      <c r="AM109" s="984"/>
      <c r="AN109" s="984"/>
      <c r="AO109" s="985"/>
      <c r="AP109" s="986" t="s">
        <v>423</v>
      </c>
      <c r="AQ109" s="984"/>
      <c r="AR109" s="984"/>
      <c r="AS109" s="984"/>
      <c r="AT109" s="1015"/>
      <c r="AU109" s="983" t="s">
        <v>421</v>
      </c>
      <c r="AV109" s="984"/>
      <c r="AW109" s="984"/>
      <c r="AX109" s="984"/>
      <c r="AY109" s="984"/>
      <c r="AZ109" s="984"/>
      <c r="BA109" s="984"/>
      <c r="BB109" s="984"/>
      <c r="BC109" s="984"/>
      <c r="BD109" s="984"/>
      <c r="BE109" s="984"/>
      <c r="BF109" s="984"/>
      <c r="BG109" s="984"/>
      <c r="BH109" s="984"/>
      <c r="BI109" s="984"/>
      <c r="BJ109" s="984"/>
      <c r="BK109" s="984"/>
      <c r="BL109" s="984"/>
      <c r="BM109" s="984"/>
      <c r="BN109" s="984"/>
      <c r="BO109" s="984"/>
      <c r="BP109" s="985"/>
      <c r="BQ109" s="986" t="s">
        <v>422</v>
      </c>
      <c r="BR109" s="984"/>
      <c r="BS109" s="984"/>
      <c r="BT109" s="984"/>
      <c r="BU109" s="985"/>
      <c r="BV109" s="986" t="s">
        <v>307</v>
      </c>
      <c r="BW109" s="984"/>
      <c r="BX109" s="984"/>
      <c r="BY109" s="984"/>
      <c r="BZ109" s="985"/>
      <c r="CA109" s="986" t="s">
        <v>306</v>
      </c>
      <c r="CB109" s="984"/>
      <c r="CC109" s="984"/>
      <c r="CD109" s="984"/>
      <c r="CE109" s="985"/>
      <c r="CF109" s="1022" t="s">
        <v>423</v>
      </c>
      <c r="CG109" s="1022"/>
      <c r="CH109" s="1022"/>
      <c r="CI109" s="1022"/>
      <c r="CJ109" s="1022"/>
      <c r="CK109" s="986" t="s">
        <v>424</v>
      </c>
      <c r="CL109" s="984"/>
      <c r="CM109" s="984"/>
      <c r="CN109" s="984"/>
      <c r="CO109" s="984"/>
      <c r="CP109" s="984"/>
      <c r="CQ109" s="984"/>
      <c r="CR109" s="984"/>
      <c r="CS109" s="984"/>
      <c r="CT109" s="984"/>
      <c r="CU109" s="984"/>
      <c r="CV109" s="984"/>
      <c r="CW109" s="984"/>
      <c r="CX109" s="984"/>
      <c r="CY109" s="984"/>
      <c r="CZ109" s="984"/>
      <c r="DA109" s="984"/>
      <c r="DB109" s="984"/>
      <c r="DC109" s="984"/>
      <c r="DD109" s="984"/>
      <c r="DE109" s="984"/>
      <c r="DF109" s="985"/>
      <c r="DG109" s="986" t="s">
        <v>422</v>
      </c>
      <c r="DH109" s="984"/>
      <c r="DI109" s="984"/>
      <c r="DJ109" s="984"/>
      <c r="DK109" s="985"/>
      <c r="DL109" s="986" t="s">
        <v>307</v>
      </c>
      <c r="DM109" s="984"/>
      <c r="DN109" s="984"/>
      <c r="DO109" s="984"/>
      <c r="DP109" s="985"/>
      <c r="DQ109" s="986" t="s">
        <v>306</v>
      </c>
      <c r="DR109" s="984"/>
      <c r="DS109" s="984"/>
      <c r="DT109" s="984"/>
      <c r="DU109" s="985"/>
      <c r="DV109" s="986" t="s">
        <v>423</v>
      </c>
      <c r="DW109" s="984"/>
      <c r="DX109" s="984"/>
      <c r="DY109" s="984"/>
      <c r="DZ109" s="1015"/>
    </row>
    <row r="110" spans="1:131" s="246" customFormat="1" ht="26.25" customHeight="1" x14ac:dyDescent="0.2">
      <c r="A110" s="886" t="s">
        <v>425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976">
        <v>4329279</v>
      </c>
      <c r="AB110" s="977"/>
      <c r="AC110" s="977"/>
      <c r="AD110" s="977"/>
      <c r="AE110" s="978"/>
      <c r="AF110" s="979">
        <v>4268319</v>
      </c>
      <c r="AG110" s="977"/>
      <c r="AH110" s="977"/>
      <c r="AI110" s="977"/>
      <c r="AJ110" s="978"/>
      <c r="AK110" s="979">
        <v>4256552</v>
      </c>
      <c r="AL110" s="977"/>
      <c r="AM110" s="977"/>
      <c r="AN110" s="977"/>
      <c r="AO110" s="978"/>
      <c r="AP110" s="980">
        <v>12.9</v>
      </c>
      <c r="AQ110" s="981"/>
      <c r="AR110" s="981"/>
      <c r="AS110" s="981"/>
      <c r="AT110" s="982"/>
      <c r="AU110" s="1016" t="s">
        <v>73</v>
      </c>
      <c r="AV110" s="1017"/>
      <c r="AW110" s="1017"/>
      <c r="AX110" s="1017"/>
      <c r="AY110" s="1017"/>
      <c r="AZ110" s="942" t="s">
        <v>426</v>
      </c>
      <c r="BA110" s="887"/>
      <c r="BB110" s="887"/>
      <c r="BC110" s="887"/>
      <c r="BD110" s="887"/>
      <c r="BE110" s="887"/>
      <c r="BF110" s="887"/>
      <c r="BG110" s="887"/>
      <c r="BH110" s="887"/>
      <c r="BI110" s="887"/>
      <c r="BJ110" s="887"/>
      <c r="BK110" s="887"/>
      <c r="BL110" s="887"/>
      <c r="BM110" s="887"/>
      <c r="BN110" s="887"/>
      <c r="BO110" s="887"/>
      <c r="BP110" s="888"/>
      <c r="BQ110" s="943">
        <v>39141915</v>
      </c>
      <c r="BR110" s="924"/>
      <c r="BS110" s="924"/>
      <c r="BT110" s="924"/>
      <c r="BU110" s="924"/>
      <c r="BV110" s="924">
        <v>39733705</v>
      </c>
      <c r="BW110" s="924"/>
      <c r="BX110" s="924"/>
      <c r="BY110" s="924"/>
      <c r="BZ110" s="924"/>
      <c r="CA110" s="924">
        <v>38074986</v>
      </c>
      <c r="CB110" s="924"/>
      <c r="CC110" s="924"/>
      <c r="CD110" s="924"/>
      <c r="CE110" s="924"/>
      <c r="CF110" s="948">
        <v>115.8</v>
      </c>
      <c r="CG110" s="949"/>
      <c r="CH110" s="949"/>
      <c r="CI110" s="949"/>
      <c r="CJ110" s="949"/>
      <c r="CK110" s="1012" t="s">
        <v>427</v>
      </c>
      <c r="CL110" s="898"/>
      <c r="CM110" s="973" t="s">
        <v>428</v>
      </c>
      <c r="CN110" s="974"/>
      <c r="CO110" s="974"/>
      <c r="CP110" s="974"/>
      <c r="CQ110" s="974"/>
      <c r="CR110" s="974"/>
      <c r="CS110" s="974"/>
      <c r="CT110" s="974"/>
      <c r="CU110" s="974"/>
      <c r="CV110" s="974"/>
      <c r="CW110" s="974"/>
      <c r="CX110" s="974"/>
      <c r="CY110" s="974"/>
      <c r="CZ110" s="974"/>
      <c r="DA110" s="974"/>
      <c r="DB110" s="974"/>
      <c r="DC110" s="974"/>
      <c r="DD110" s="974"/>
      <c r="DE110" s="974"/>
      <c r="DF110" s="975"/>
      <c r="DG110" s="943">
        <v>223431</v>
      </c>
      <c r="DH110" s="924"/>
      <c r="DI110" s="924"/>
      <c r="DJ110" s="924"/>
      <c r="DK110" s="924"/>
      <c r="DL110" s="924">
        <v>147757</v>
      </c>
      <c r="DM110" s="924"/>
      <c r="DN110" s="924"/>
      <c r="DO110" s="924"/>
      <c r="DP110" s="924"/>
      <c r="DQ110" s="924">
        <v>68663</v>
      </c>
      <c r="DR110" s="924"/>
      <c r="DS110" s="924"/>
      <c r="DT110" s="924"/>
      <c r="DU110" s="924"/>
      <c r="DV110" s="925">
        <v>0.2</v>
      </c>
      <c r="DW110" s="925"/>
      <c r="DX110" s="925"/>
      <c r="DY110" s="925"/>
      <c r="DZ110" s="926"/>
    </row>
    <row r="111" spans="1:131" s="246" customFormat="1" ht="26.25" customHeight="1" x14ac:dyDescent="0.2">
      <c r="A111" s="853" t="s">
        <v>429</v>
      </c>
      <c r="B111" s="854"/>
      <c r="C111" s="854"/>
      <c r="D111" s="854"/>
      <c r="E111" s="854"/>
      <c r="F111" s="854"/>
      <c r="G111" s="854"/>
      <c r="H111" s="854"/>
      <c r="I111" s="854"/>
      <c r="J111" s="854"/>
      <c r="K111" s="854"/>
      <c r="L111" s="854"/>
      <c r="M111" s="854"/>
      <c r="N111" s="854"/>
      <c r="O111" s="854"/>
      <c r="P111" s="854"/>
      <c r="Q111" s="854"/>
      <c r="R111" s="854"/>
      <c r="S111" s="854"/>
      <c r="T111" s="854"/>
      <c r="U111" s="854"/>
      <c r="V111" s="854"/>
      <c r="W111" s="854"/>
      <c r="X111" s="854"/>
      <c r="Y111" s="854"/>
      <c r="Z111" s="1011"/>
      <c r="AA111" s="1004" t="s">
        <v>430</v>
      </c>
      <c r="AB111" s="1005"/>
      <c r="AC111" s="1005"/>
      <c r="AD111" s="1005"/>
      <c r="AE111" s="1006"/>
      <c r="AF111" s="1007" t="s">
        <v>138</v>
      </c>
      <c r="AG111" s="1005"/>
      <c r="AH111" s="1005"/>
      <c r="AI111" s="1005"/>
      <c r="AJ111" s="1006"/>
      <c r="AK111" s="1007" t="s">
        <v>431</v>
      </c>
      <c r="AL111" s="1005"/>
      <c r="AM111" s="1005"/>
      <c r="AN111" s="1005"/>
      <c r="AO111" s="1006"/>
      <c r="AP111" s="1008" t="s">
        <v>431</v>
      </c>
      <c r="AQ111" s="1009"/>
      <c r="AR111" s="1009"/>
      <c r="AS111" s="1009"/>
      <c r="AT111" s="1010"/>
      <c r="AU111" s="1018"/>
      <c r="AV111" s="1019"/>
      <c r="AW111" s="1019"/>
      <c r="AX111" s="1019"/>
      <c r="AY111" s="1019"/>
      <c r="AZ111" s="894" t="s">
        <v>432</v>
      </c>
      <c r="BA111" s="829"/>
      <c r="BB111" s="829"/>
      <c r="BC111" s="829"/>
      <c r="BD111" s="829"/>
      <c r="BE111" s="829"/>
      <c r="BF111" s="829"/>
      <c r="BG111" s="829"/>
      <c r="BH111" s="829"/>
      <c r="BI111" s="829"/>
      <c r="BJ111" s="829"/>
      <c r="BK111" s="829"/>
      <c r="BL111" s="829"/>
      <c r="BM111" s="829"/>
      <c r="BN111" s="829"/>
      <c r="BO111" s="829"/>
      <c r="BP111" s="830"/>
      <c r="BQ111" s="895">
        <v>5374585</v>
      </c>
      <c r="BR111" s="896"/>
      <c r="BS111" s="896"/>
      <c r="BT111" s="896"/>
      <c r="BU111" s="896"/>
      <c r="BV111" s="896">
        <v>3855705</v>
      </c>
      <c r="BW111" s="896"/>
      <c r="BX111" s="896"/>
      <c r="BY111" s="896"/>
      <c r="BZ111" s="896"/>
      <c r="CA111" s="896">
        <v>283005</v>
      </c>
      <c r="CB111" s="896"/>
      <c r="CC111" s="896"/>
      <c r="CD111" s="896"/>
      <c r="CE111" s="896"/>
      <c r="CF111" s="957">
        <v>0.9</v>
      </c>
      <c r="CG111" s="958"/>
      <c r="CH111" s="958"/>
      <c r="CI111" s="958"/>
      <c r="CJ111" s="958"/>
      <c r="CK111" s="1013"/>
      <c r="CL111" s="900"/>
      <c r="CM111" s="903" t="s">
        <v>433</v>
      </c>
      <c r="CN111" s="904"/>
      <c r="CO111" s="904"/>
      <c r="CP111" s="904"/>
      <c r="CQ111" s="904"/>
      <c r="CR111" s="904"/>
      <c r="CS111" s="904"/>
      <c r="CT111" s="904"/>
      <c r="CU111" s="904"/>
      <c r="CV111" s="904"/>
      <c r="CW111" s="904"/>
      <c r="CX111" s="904"/>
      <c r="CY111" s="904"/>
      <c r="CZ111" s="904"/>
      <c r="DA111" s="904"/>
      <c r="DB111" s="904"/>
      <c r="DC111" s="904"/>
      <c r="DD111" s="904"/>
      <c r="DE111" s="904"/>
      <c r="DF111" s="905"/>
      <c r="DG111" s="895" t="s">
        <v>434</v>
      </c>
      <c r="DH111" s="896"/>
      <c r="DI111" s="896"/>
      <c r="DJ111" s="896"/>
      <c r="DK111" s="896"/>
      <c r="DL111" s="896" t="s">
        <v>138</v>
      </c>
      <c r="DM111" s="896"/>
      <c r="DN111" s="896"/>
      <c r="DO111" s="896"/>
      <c r="DP111" s="896"/>
      <c r="DQ111" s="896" t="s">
        <v>434</v>
      </c>
      <c r="DR111" s="896"/>
      <c r="DS111" s="896"/>
      <c r="DT111" s="896"/>
      <c r="DU111" s="896"/>
      <c r="DV111" s="873" t="s">
        <v>435</v>
      </c>
      <c r="DW111" s="873"/>
      <c r="DX111" s="873"/>
      <c r="DY111" s="873"/>
      <c r="DZ111" s="874"/>
    </row>
    <row r="112" spans="1:131" s="246" customFormat="1" ht="26.25" customHeight="1" x14ac:dyDescent="0.2">
      <c r="A112" s="998" t="s">
        <v>436</v>
      </c>
      <c r="B112" s="999"/>
      <c r="C112" s="829" t="s">
        <v>437</v>
      </c>
      <c r="D112" s="829"/>
      <c r="E112" s="829"/>
      <c r="F112" s="829"/>
      <c r="G112" s="829"/>
      <c r="H112" s="829"/>
      <c r="I112" s="829"/>
      <c r="J112" s="829"/>
      <c r="K112" s="829"/>
      <c r="L112" s="829"/>
      <c r="M112" s="829"/>
      <c r="N112" s="829"/>
      <c r="O112" s="829"/>
      <c r="P112" s="829"/>
      <c r="Q112" s="829"/>
      <c r="R112" s="829"/>
      <c r="S112" s="829"/>
      <c r="T112" s="829"/>
      <c r="U112" s="829"/>
      <c r="V112" s="829"/>
      <c r="W112" s="829"/>
      <c r="X112" s="829"/>
      <c r="Y112" s="829"/>
      <c r="Z112" s="830"/>
      <c r="AA112" s="858" t="s">
        <v>138</v>
      </c>
      <c r="AB112" s="859"/>
      <c r="AC112" s="859"/>
      <c r="AD112" s="859"/>
      <c r="AE112" s="860"/>
      <c r="AF112" s="861" t="s">
        <v>138</v>
      </c>
      <c r="AG112" s="859"/>
      <c r="AH112" s="859"/>
      <c r="AI112" s="859"/>
      <c r="AJ112" s="860"/>
      <c r="AK112" s="861" t="s">
        <v>431</v>
      </c>
      <c r="AL112" s="859"/>
      <c r="AM112" s="859"/>
      <c r="AN112" s="859"/>
      <c r="AO112" s="860"/>
      <c r="AP112" s="906" t="s">
        <v>138</v>
      </c>
      <c r="AQ112" s="907"/>
      <c r="AR112" s="907"/>
      <c r="AS112" s="907"/>
      <c r="AT112" s="908"/>
      <c r="AU112" s="1018"/>
      <c r="AV112" s="1019"/>
      <c r="AW112" s="1019"/>
      <c r="AX112" s="1019"/>
      <c r="AY112" s="1019"/>
      <c r="AZ112" s="894" t="s">
        <v>438</v>
      </c>
      <c r="BA112" s="829"/>
      <c r="BB112" s="829"/>
      <c r="BC112" s="829"/>
      <c r="BD112" s="829"/>
      <c r="BE112" s="829"/>
      <c r="BF112" s="829"/>
      <c r="BG112" s="829"/>
      <c r="BH112" s="829"/>
      <c r="BI112" s="829"/>
      <c r="BJ112" s="829"/>
      <c r="BK112" s="829"/>
      <c r="BL112" s="829"/>
      <c r="BM112" s="829"/>
      <c r="BN112" s="829"/>
      <c r="BO112" s="829"/>
      <c r="BP112" s="830"/>
      <c r="BQ112" s="895">
        <v>25042864</v>
      </c>
      <c r="BR112" s="896"/>
      <c r="BS112" s="896"/>
      <c r="BT112" s="896"/>
      <c r="BU112" s="896"/>
      <c r="BV112" s="896">
        <v>26382402</v>
      </c>
      <c r="BW112" s="896"/>
      <c r="BX112" s="896"/>
      <c r="BY112" s="896"/>
      <c r="BZ112" s="896"/>
      <c r="CA112" s="896">
        <v>25421822</v>
      </c>
      <c r="CB112" s="896"/>
      <c r="CC112" s="896"/>
      <c r="CD112" s="896"/>
      <c r="CE112" s="896"/>
      <c r="CF112" s="957">
        <v>77.3</v>
      </c>
      <c r="CG112" s="958"/>
      <c r="CH112" s="958"/>
      <c r="CI112" s="958"/>
      <c r="CJ112" s="958"/>
      <c r="CK112" s="1013"/>
      <c r="CL112" s="900"/>
      <c r="CM112" s="903" t="s">
        <v>439</v>
      </c>
      <c r="CN112" s="904"/>
      <c r="CO112" s="904"/>
      <c r="CP112" s="904"/>
      <c r="CQ112" s="904"/>
      <c r="CR112" s="904"/>
      <c r="CS112" s="904"/>
      <c r="CT112" s="904"/>
      <c r="CU112" s="904"/>
      <c r="CV112" s="904"/>
      <c r="CW112" s="904"/>
      <c r="CX112" s="904"/>
      <c r="CY112" s="904"/>
      <c r="CZ112" s="904"/>
      <c r="DA112" s="904"/>
      <c r="DB112" s="904"/>
      <c r="DC112" s="904"/>
      <c r="DD112" s="904"/>
      <c r="DE112" s="904"/>
      <c r="DF112" s="905"/>
      <c r="DG112" s="895" t="s">
        <v>138</v>
      </c>
      <c r="DH112" s="896"/>
      <c r="DI112" s="896"/>
      <c r="DJ112" s="896"/>
      <c r="DK112" s="896"/>
      <c r="DL112" s="896" t="s">
        <v>138</v>
      </c>
      <c r="DM112" s="896"/>
      <c r="DN112" s="896"/>
      <c r="DO112" s="896"/>
      <c r="DP112" s="896"/>
      <c r="DQ112" s="896" t="s">
        <v>138</v>
      </c>
      <c r="DR112" s="896"/>
      <c r="DS112" s="896"/>
      <c r="DT112" s="896"/>
      <c r="DU112" s="896"/>
      <c r="DV112" s="873" t="s">
        <v>431</v>
      </c>
      <c r="DW112" s="873"/>
      <c r="DX112" s="873"/>
      <c r="DY112" s="873"/>
      <c r="DZ112" s="874"/>
    </row>
    <row r="113" spans="1:130" s="246" customFormat="1" ht="26.25" customHeight="1" x14ac:dyDescent="0.2">
      <c r="A113" s="1000"/>
      <c r="B113" s="1001"/>
      <c r="C113" s="829" t="s">
        <v>440</v>
      </c>
      <c r="D113" s="829"/>
      <c r="E113" s="829"/>
      <c r="F113" s="829"/>
      <c r="G113" s="829"/>
      <c r="H113" s="829"/>
      <c r="I113" s="829"/>
      <c r="J113" s="829"/>
      <c r="K113" s="829"/>
      <c r="L113" s="829"/>
      <c r="M113" s="829"/>
      <c r="N113" s="829"/>
      <c r="O113" s="829"/>
      <c r="P113" s="829"/>
      <c r="Q113" s="829"/>
      <c r="R113" s="829"/>
      <c r="S113" s="829"/>
      <c r="T113" s="829"/>
      <c r="U113" s="829"/>
      <c r="V113" s="829"/>
      <c r="W113" s="829"/>
      <c r="X113" s="829"/>
      <c r="Y113" s="829"/>
      <c r="Z113" s="830"/>
      <c r="AA113" s="1004">
        <v>2252431</v>
      </c>
      <c r="AB113" s="1005"/>
      <c r="AC113" s="1005"/>
      <c r="AD113" s="1005"/>
      <c r="AE113" s="1006"/>
      <c r="AF113" s="1007">
        <v>2103508</v>
      </c>
      <c r="AG113" s="1005"/>
      <c r="AH113" s="1005"/>
      <c r="AI113" s="1005"/>
      <c r="AJ113" s="1006"/>
      <c r="AK113" s="1007">
        <v>2056299</v>
      </c>
      <c r="AL113" s="1005"/>
      <c r="AM113" s="1005"/>
      <c r="AN113" s="1005"/>
      <c r="AO113" s="1006"/>
      <c r="AP113" s="1008">
        <v>6.3</v>
      </c>
      <c r="AQ113" s="1009"/>
      <c r="AR113" s="1009"/>
      <c r="AS113" s="1009"/>
      <c r="AT113" s="1010"/>
      <c r="AU113" s="1018"/>
      <c r="AV113" s="1019"/>
      <c r="AW113" s="1019"/>
      <c r="AX113" s="1019"/>
      <c r="AY113" s="1019"/>
      <c r="AZ113" s="894" t="s">
        <v>441</v>
      </c>
      <c r="BA113" s="829"/>
      <c r="BB113" s="829"/>
      <c r="BC113" s="829"/>
      <c r="BD113" s="829"/>
      <c r="BE113" s="829"/>
      <c r="BF113" s="829"/>
      <c r="BG113" s="829"/>
      <c r="BH113" s="829"/>
      <c r="BI113" s="829"/>
      <c r="BJ113" s="829"/>
      <c r="BK113" s="829"/>
      <c r="BL113" s="829"/>
      <c r="BM113" s="829"/>
      <c r="BN113" s="829"/>
      <c r="BO113" s="829"/>
      <c r="BP113" s="830"/>
      <c r="BQ113" s="895" t="s">
        <v>435</v>
      </c>
      <c r="BR113" s="896"/>
      <c r="BS113" s="896"/>
      <c r="BT113" s="896"/>
      <c r="BU113" s="896"/>
      <c r="BV113" s="896" t="s">
        <v>434</v>
      </c>
      <c r="BW113" s="896"/>
      <c r="BX113" s="896"/>
      <c r="BY113" s="896"/>
      <c r="BZ113" s="896"/>
      <c r="CA113" s="896" t="s">
        <v>138</v>
      </c>
      <c r="CB113" s="896"/>
      <c r="CC113" s="896"/>
      <c r="CD113" s="896"/>
      <c r="CE113" s="896"/>
      <c r="CF113" s="957" t="s">
        <v>435</v>
      </c>
      <c r="CG113" s="958"/>
      <c r="CH113" s="958"/>
      <c r="CI113" s="958"/>
      <c r="CJ113" s="958"/>
      <c r="CK113" s="1013"/>
      <c r="CL113" s="900"/>
      <c r="CM113" s="903" t="s">
        <v>442</v>
      </c>
      <c r="CN113" s="904"/>
      <c r="CO113" s="904"/>
      <c r="CP113" s="904"/>
      <c r="CQ113" s="904"/>
      <c r="CR113" s="904"/>
      <c r="CS113" s="904"/>
      <c r="CT113" s="904"/>
      <c r="CU113" s="904"/>
      <c r="CV113" s="904"/>
      <c r="CW113" s="904"/>
      <c r="CX113" s="904"/>
      <c r="CY113" s="904"/>
      <c r="CZ113" s="904"/>
      <c r="DA113" s="904"/>
      <c r="DB113" s="904"/>
      <c r="DC113" s="904"/>
      <c r="DD113" s="904"/>
      <c r="DE113" s="904"/>
      <c r="DF113" s="905"/>
      <c r="DG113" s="858" t="s">
        <v>138</v>
      </c>
      <c r="DH113" s="859"/>
      <c r="DI113" s="859"/>
      <c r="DJ113" s="859"/>
      <c r="DK113" s="860"/>
      <c r="DL113" s="861" t="s">
        <v>435</v>
      </c>
      <c r="DM113" s="859"/>
      <c r="DN113" s="859"/>
      <c r="DO113" s="859"/>
      <c r="DP113" s="860"/>
      <c r="DQ113" s="861" t="s">
        <v>443</v>
      </c>
      <c r="DR113" s="859"/>
      <c r="DS113" s="859"/>
      <c r="DT113" s="859"/>
      <c r="DU113" s="860"/>
      <c r="DV113" s="906" t="s">
        <v>138</v>
      </c>
      <c r="DW113" s="907"/>
      <c r="DX113" s="907"/>
      <c r="DY113" s="907"/>
      <c r="DZ113" s="908"/>
    </row>
    <row r="114" spans="1:130" s="246" customFormat="1" ht="26.25" customHeight="1" x14ac:dyDescent="0.2">
      <c r="A114" s="1000"/>
      <c r="B114" s="1001"/>
      <c r="C114" s="829" t="s">
        <v>444</v>
      </c>
      <c r="D114" s="829"/>
      <c r="E114" s="829"/>
      <c r="F114" s="829"/>
      <c r="G114" s="829"/>
      <c r="H114" s="829"/>
      <c r="I114" s="829"/>
      <c r="J114" s="829"/>
      <c r="K114" s="829"/>
      <c r="L114" s="829"/>
      <c r="M114" s="829"/>
      <c r="N114" s="829"/>
      <c r="O114" s="829"/>
      <c r="P114" s="829"/>
      <c r="Q114" s="829"/>
      <c r="R114" s="829"/>
      <c r="S114" s="829"/>
      <c r="T114" s="829"/>
      <c r="U114" s="829"/>
      <c r="V114" s="829"/>
      <c r="W114" s="829"/>
      <c r="X114" s="829"/>
      <c r="Y114" s="829"/>
      <c r="Z114" s="830"/>
      <c r="AA114" s="858" t="s">
        <v>435</v>
      </c>
      <c r="AB114" s="859"/>
      <c r="AC114" s="859"/>
      <c r="AD114" s="859"/>
      <c r="AE114" s="860"/>
      <c r="AF114" s="861" t="s">
        <v>138</v>
      </c>
      <c r="AG114" s="859"/>
      <c r="AH114" s="859"/>
      <c r="AI114" s="859"/>
      <c r="AJ114" s="860"/>
      <c r="AK114" s="861" t="s">
        <v>435</v>
      </c>
      <c r="AL114" s="859"/>
      <c r="AM114" s="859"/>
      <c r="AN114" s="859"/>
      <c r="AO114" s="860"/>
      <c r="AP114" s="906" t="s">
        <v>431</v>
      </c>
      <c r="AQ114" s="907"/>
      <c r="AR114" s="907"/>
      <c r="AS114" s="907"/>
      <c r="AT114" s="908"/>
      <c r="AU114" s="1018"/>
      <c r="AV114" s="1019"/>
      <c r="AW114" s="1019"/>
      <c r="AX114" s="1019"/>
      <c r="AY114" s="1019"/>
      <c r="AZ114" s="894" t="s">
        <v>445</v>
      </c>
      <c r="BA114" s="829"/>
      <c r="BB114" s="829"/>
      <c r="BC114" s="829"/>
      <c r="BD114" s="829"/>
      <c r="BE114" s="829"/>
      <c r="BF114" s="829"/>
      <c r="BG114" s="829"/>
      <c r="BH114" s="829"/>
      <c r="BI114" s="829"/>
      <c r="BJ114" s="829"/>
      <c r="BK114" s="829"/>
      <c r="BL114" s="829"/>
      <c r="BM114" s="829"/>
      <c r="BN114" s="829"/>
      <c r="BO114" s="829"/>
      <c r="BP114" s="830"/>
      <c r="BQ114" s="895">
        <v>9091636</v>
      </c>
      <c r="BR114" s="896"/>
      <c r="BS114" s="896"/>
      <c r="BT114" s="896"/>
      <c r="BU114" s="896"/>
      <c r="BV114" s="896">
        <v>9210598</v>
      </c>
      <c r="BW114" s="896"/>
      <c r="BX114" s="896"/>
      <c r="BY114" s="896"/>
      <c r="BZ114" s="896"/>
      <c r="CA114" s="896">
        <v>8775875</v>
      </c>
      <c r="CB114" s="896"/>
      <c r="CC114" s="896"/>
      <c r="CD114" s="896"/>
      <c r="CE114" s="896"/>
      <c r="CF114" s="957">
        <v>26.7</v>
      </c>
      <c r="CG114" s="958"/>
      <c r="CH114" s="958"/>
      <c r="CI114" s="958"/>
      <c r="CJ114" s="958"/>
      <c r="CK114" s="1013"/>
      <c r="CL114" s="900"/>
      <c r="CM114" s="903" t="s">
        <v>446</v>
      </c>
      <c r="CN114" s="904"/>
      <c r="CO114" s="904"/>
      <c r="CP114" s="904"/>
      <c r="CQ114" s="904"/>
      <c r="CR114" s="904"/>
      <c r="CS114" s="904"/>
      <c r="CT114" s="904"/>
      <c r="CU114" s="904"/>
      <c r="CV114" s="904"/>
      <c r="CW114" s="904"/>
      <c r="CX114" s="904"/>
      <c r="CY114" s="904"/>
      <c r="CZ114" s="904"/>
      <c r="DA114" s="904"/>
      <c r="DB114" s="904"/>
      <c r="DC114" s="904"/>
      <c r="DD114" s="904"/>
      <c r="DE114" s="904"/>
      <c r="DF114" s="905"/>
      <c r="DG114" s="858" t="s">
        <v>435</v>
      </c>
      <c r="DH114" s="859"/>
      <c r="DI114" s="859"/>
      <c r="DJ114" s="859"/>
      <c r="DK114" s="860"/>
      <c r="DL114" s="861" t="s">
        <v>138</v>
      </c>
      <c r="DM114" s="859"/>
      <c r="DN114" s="859"/>
      <c r="DO114" s="859"/>
      <c r="DP114" s="860"/>
      <c r="DQ114" s="861" t="s">
        <v>443</v>
      </c>
      <c r="DR114" s="859"/>
      <c r="DS114" s="859"/>
      <c r="DT114" s="859"/>
      <c r="DU114" s="860"/>
      <c r="DV114" s="906" t="s">
        <v>138</v>
      </c>
      <c r="DW114" s="907"/>
      <c r="DX114" s="907"/>
      <c r="DY114" s="907"/>
      <c r="DZ114" s="908"/>
    </row>
    <row r="115" spans="1:130" s="246" customFormat="1" ht="26.25" customHeight="1" x14ac:dyDescent="0.2">
      <c r="A115" s="1000"/>
      <c r="B115" s="1001"/>
      <c r="C115" s="829" t="s">
        <v>447</v>
      </c>
      <c r="D115" s="829"/>
      <c r="E115" s="829"/>
      <c r="F115" s="829"/>
      <c r="G115" s="829"/>
      <c r="H115" s="829"/>
      <c r="I115" s="829"/>
      <c r="J115" s="829"/>
      <c r="K115" s="829"/>
      <c r="L115" s="829"/>
      <c r="M115" s="829"/>
      <c r="N115" s="829"/>
      <c r="O115" s="829"/>
      <c r="P115" s="829"/>
      <c r="Q115" s="829"/>
      <c r="R115" s="829"/>
      <c r="S115" s="829"/>
      <c r="T115" s="829"/>
      <c r="U115" s="829"/>
      <c r="V115" s="829"/>
      <c r="W115" s="829"/>
      <c r="X115" s="829"/>
      <c r="Y115" s="829"/>
      <c r="Z115" s="830"/>
      <c r="AA115" s="1004">
        <v>294960</v>
      </c>
      <c r="AB115" s="1005"/>
      <c r="AC115" s="1005"/>
      <c r="AD115" s="1005"/>
      <c r="AE115" s="1006"/>
      <c r="AF115" s="1007">
        <v>83974</v>
      </c>
      <c r="AG115" s="1005"/>
      <c r="AH115" s="1005"/>
      <c r="AI115" s="1005"/>
      <c r="AJ115" s="1006"/>
      <c r="AK115" s="1007">
        <v>83944</v>
      </c>
      <c r="AL115" s="1005"/>
      <c r="AM115" s="1005"/>
      <c r="AN115" s="1005"/>
      <c r="AO115" s="1006"/>
      <c r="AP115" s="1008">
        <v>0.3</v>
      </c>
      <c r="AQ115" s="1009"/>
      <c r="AR115" s="1009"/>
      <c r="AS115" s="1009"/>
      <c r="AT115" s="1010"/>
      <c r="AU115" s="1018"/>
      <c r="AV115" s="1019"/>
      <c r="AW115" s="1019"/>
      <c r="AX115" s="1019"/>
      <c r="AY115" s="1019"/>
      <c r="AZ115" s="894" t="s">
        <v>448</v>
      </c>
      <c r="BA115" s="829"/>
      <c r="BB115" s="829"/>
      <c r="BC115" s="829"/>
      <c r="BD115" s="829"/>
      <c r="BE115" s="829"/>
      <c r="BF115" s="829"/>
      <c r="BG115" s="829"/>
      <c r="BH115" s="829"/>
      <c r="BI115" s="829"/>
      <c r="BJ115" s="829"/>
      <c r="BK115" s="829"/>
      <c r="BL115" s="829"/>
      <c r="BM115" s="829"/>
      <c r="BN115" s="829"/>
      <c r="BO115" s="829"/>
      <c r="BP115" s="830"/>
      <c r="BQ115" s="895" t="s">
        <v>431</v>
      </c>
      <c r="BR115" s="896"/>
      <c r="BS115" s="896"/>
      <c r="BT115" s="896"/>
      <c r="BU115" s="896"/>
      <c r="BV115" s="896" t="s">
        <v>443</v>
      </c>
      <c r="BW115" s="896"/>
      <c r="BX115" s="896"/>
      <c r="BY115" s="896"/>
      <c r="BZ115" s="896"/>
      <c r="CA115" s="896" t="s">
        <v>431</v>
      </c>
      <c r="CB115" s="896"/>
      <c r="CC115" s="896"/>
      <c r="CD115" s="896"/>
      <c r="CE115" s="896"/>
      <c r="CF115" s="957" t="s">
        <v>138</v>
      </c>
      <c r="CG115" s="958"/>
      <c r="CH115" s="958"/>
      <c r="CI115" s="958"/>
      <c r="CJ115" s="958"/>
      <c r="CK115" s="1013"/>
      <c r="CL115" s="900"/>
      <c r="CM115" s="894" t="s">
        <v>449</v>
      </c>
      <c r="CN115" s="997"/>
      <c r="CO115" s="997"/>
      <c r="CP115" s="997"/>
      <c r="CQ115" s="997"/>
      <c r="CR115" s="997"/>
      <c r="CS115" s="997"/>
      <c r="CT115" s="997"/>
      <c r="CU115" s="997"/>
      <c r="CV115" s="997"/>
      <c r="CW115" s="997"/>
      <c r="CX115" s="997"/>
      <c r="CY115" s="997"/>
      <c r="CZ115" s="997"/>
      <c r="DA115" s="997"/>
      <c r="DB115" s="997"/>
      <c r="DC115" s="997"/>
      <c r="DD115" s="997"/>
      <c r="DE115" s="997"/>
      <c r="DF115" s="830"/>
      <c r="DG115" s="858">
        <v>5151154</v>
      </c>
      <c r="DH115" s="859"/>
      <c r="DI115" s="859"/>
      <c r="DJ115" s="859"/>
      <c r="DK115" s="860"/>
      <c r="DL115" s="861">
        <v>3707948</v>
      </c>
      <c r="DM115" s="859"/>
      <c r="DN115" s="859"/>
      <c r="DO115" s="859"/>
      <c r="DP115" s="860"/>
      <c r="DQ115" s="861">
        <v>214342</v>
      </c>
      <c r="DR115" s="859"/>
      <c r="DS115" s="859"/>
      <c r="DT115" s="859"/>
      <c r="DU115" s="860"/>
      <c r="DV115" s="906">
        <v>0.7</v>
      </c>
      <c r="DW115" s="907"/>
      <c r="DX115" s="907"/>
      <c r="DY115" s="907"/>
      <c r="DZ115" s="908"/>
    </row>
    <row r="116" spans="1:130" s="246" customFormat="1" ht="26.25" customHeight="1" x14ac:dyDescent="0.2">
      <c r="A116" s="1002"/>
      <c r="B116" s="1003"/>
      <c r="C116" s="962" t="s">
        <v>450</v>
      </c>
      <c r="D116" s="962"/>
      <c r="E116" s="962"/>
      <c r="F116" s="962"/>
      <c r="G116" s="962"/>
      <c r="H116" s="962"/>
      <c r="I116" s="962"/>
      <c r="J116" s="962"/>
      <c r="K116" s="962"/>
      <c r="L116" s="962"/>
      <c r="M116" s="962"/>
      <c r="N116" s="962"/>
      <c r="O116" s="962"/>
      <c r="P116" s="962"/>
      <c r="Q116" s="962"/>
      <c r="R116" s="962"/>
      <c r="S116" s="962"/>
      <c r="T116" s="962"/>
      <c r="U116" s="962"/>
      <c r="V116" s="962"/>
      <c r="W116" s="962"/>
      <c r="X116" s="962"/>
      <c r="Y116" s="962"/>
      <c r="Z116" s="963"/>
      <c r="AA116" s="858" t="s">
        <v>138</v>
      </c>
      <c r="AB116" s="859"/>
      <c r="AC116" s="859"/>
      <c r="AD116" s="859"/>
      <c r="AE116" s="860"/>
      <c r="AF116" s="861" t="s">
        <v>443</v>
      </c>
      <c r="AG116" s="859"/>
      <c r="AH116" s="859"/>
      <c r="AI116" s="859"/>
      <c r="AJ116" s="860"/>
      <c r="AK116" s="861" t="s">
        <v>431</v>
      </c>
      <c r="AL116" s="859"/>
      <c r="AM116" s="859"/>
      <c r="AN116" s="859"/>
      <c r="AO116" s="860"/>
      <c r="AP116" s="906" t="s">
        <v>138</v>
      </c>
      <c r="AQ116" s="907"/>
      <c r="AR116" s="907"/>
      <c r="AS116" s="907"/>
      <c r="AT116" s="908"/>
      <c r="AU116" s="1018"/>
      <c r="AV116" s="1019"/>
      <c r="AW116" s="1019"/>
      <c r="AX116" s="1019"/>
      <c r="AY116" s="1019"/>
      <c r="AZ116" s="945" t="s">
        <v>451</v>
      </c>
      <c r="BA116" s="946"/>
      <c r="BB116" s="946"/>
      <c r="BC116" s="946"/>
      <c r="BD116" s="946"/>
      <c r="BE116" s="946"/>
      <c r="BF116" s="946"/>
      <c r="BG116" s="946"/>
      <c r="BH116" s="946"/>
      <c r="BI116" s="946"/>
      <c r="BJ116" s="946"/>
      <c r="BK116" s="946"/>
      <c r="BL116" s="946"/>
      <c r="BM116" s="946"/>
      <c r="BN116" s="946"/>
      <c r="BO116" s="946"/>
      <c r="BP116" s="947"/>
      <c r="BQ116" s="895" t="s">
        <v>138</v>
      </c>
      <c r="BR116" s="896"/>
      <c r="BS116" s="896"/>
      <c r="BT116" s="896"/>
      <c r="BU116" s="896"/>
      <c r="BV116" s="896" t="s">
        <v>138</v>
      </c>
      <c r="BW116" s="896"/>
      <c r="BX116" s="896"/>
      <c r="BY116" s="896"/>
      <c r="BZ116" s="896"/>
      <c r="CA116" s="896" t="s">
        <v>138</v>
      </c>
      <c r="CB116" s="896"/>
      <c r="CC116" s="896"/>
      <c r="CD116" s="896"/>
      <c r="CE116" s="896"/>
      <c r="CF116" s="957" t="s">
        <v>431</v>
      </c>
      <c r="CG116" s="958"/>
      <c r="CH116" s="958"/>
      <c r="CI116" s="958"/>
      <c r="CJ116" s="958"/>
      <c r="CK116" s="1013"/>
      <c r="CL116" s="900"/>
      <c r="CM116" s="903" t="s">
        <v>452</v>
      </c>
      <c r="CN116" s="904"/>
      <c r="CO116" s="904"/>
      <c r="CP116" s="904"/>
      <c r="CQ116" s="904"/>
      <c r="CR116" s="904"/>
      <c r="CS116" s="904"/>
      <c r="CT116" s="904"/>
      <c r="CU116" s="904"/>
      <c r="CV116" s="904"/>
      <c r="CW116" s="904"/>
      <c r="CX116" s="904"/>
      <c r="CY116" s="904"/>
      <c r="CZ116" s="904"/>
      <c r="DA116" s="904"/>
      <c r="DB116" s="904"/>
      <c r="DC116" s="904"/>
      <c r="DD116" s="904"/>
      <c r="DE116" s="904"/>
      <c r="DF116" s="905"/>
      <c r="DG116" s="858" t="s">
        <v>138</v>
      </c>
      <c r="DH116" s="859"/>
      <c r="DI116" s="859"/>
      <c r="DJ116" s="859"/>
      <c r="DK116" s="860"/>
      <c r="DL116" s="861" t="s">
        <v>138</v>
      </c>
      <c r="DM116" s="859"/>
      <c r="DN116" s="859"/>
      <c r="DO116" s="859"/>
      <c r="DP116" s="860"/>
      <c r="DQ116" s="861" t="s">
        <v>138</v>
      </c>
      <c r="DR116" s="859"/>
      <c r="DS116" s="859"/>
      <c r="DT116" s="859"/>
      <c r="DU116" s="860"/>
      <c r="DV116" s="906" t="s">
        <v>431</v>
      </c>
      <c r="DW116" s="907"/>
      <c r="DX116" s="907"/>
      <c r="DY116" s="907"/>
      <c r="DZ116" s="908"/>
    </row>
    <row r="117" spans="1:130" s="246" customFormat="1" ht="26.25" customHeight="1" x14ac:dyDescent="0.2">
      <c r="A117" s="983" t="s">
        <v>188</v>
      </c>
      <c r="B117" s="984"/>
      <c r="C117" s="984"/>
      <c r="D117" s="984"/>
      <c r="E117" s="984"/>
      <c r="F117" s="984"/>
      <c r="G117" s="984"/>
      <c r="H117" s="984"/>
      <c r="I117" s="984"/>
      <c r="J117" s="984"/>
      <c r="K117" s="984"/>
      <c r="L117" s="984"/>
      <c r="M117" s="984"/>
      <c r="N117" s="984"/>
      <c r="O117" s="984"/>
      <c r="P117" s="984"/>
      <c r="Q117" s="984"/>
      <c r="R117" s="984"/>
      <c r="S117" s="984"/>
      <c r="T117" s="984"/>
      <c r="U117" s="984"/>
      <c r="V117" s="984"/>
      <c r="W117" s="984"/>
      <c r="X117" s="984"/>
      <c r="Y117" s="959" t="s">
        <v>453</v>
      </c>
      <c r="Z117" s="985"/>
      <c r="AA117" s="990">
        <v>6876670</v>
      </c>
      <c r="AB117" s="991"/>
      <c r="AC117" s="991"/>
      <c r="AD117" s="991"/>
      <c r="AE117" s="992"/>
      <c r="AF117" s="993">
        <v>6455801</v>
      </c>
      <c r="AG117" s="991"/>
      <c r="AH117" s="991"/>
      <c r="AI117" s="991"/>
      <c r="AJ117" s="992"/>
      <c r="AK117" s="993">
        <v>6396795</v>
      </c>
      <c r="AL117" s="991"/>
      <c r="AM117" s="991"/>
      <c r="AN117" s="991"/>
      <c r="AO117" s="992"/>
      <c r="AP117" s="994"/>
      <c r="AQ117" s="995"/>
      <c r="AR117" s="995"/>
      <c r="AS117" s="995"/>
      <c r="AT117" s="996"/>
      <c r="AU117" s="1018"/>
      <c r="AV117" s="1019"/>
      <c r="AW117" s="1019"/>
      <c r="AX117" s="1019"/>
      <c r="AY117" s="1019"/>
      <c r="AZ117" s="945" t="s">
        <v>454</v>
      </c>
      <c r="BA117" s="946"/>
      <c r="BB117" s="946"/>
      <c r="BC117" s="946"/>
      <c r="BD117" s="946"/>
      <c r="BE117" s="946"/>
      <c r="BF117" s="946"/>
      <c r="BG117" s="946"/>
      <c r="BH117" s="946"/>
      <c r="BI117" s="946"/>
      <c r="BJ117" s="946"/>
      <c r="BK117" s="946"/>
      <c r="BL117" s="946"/>
      <c r="BM117" s="946"/>
      <c r="BN117" s="946"/>
      <c r="BO117" s="946"/>
      <c r="BP117" s="947"/>
      <c r="BQ117" s="895" t="s">
        <v>443</v>
      </c>
      <c r="BR117" s="896"/>
      <c r="BS117" s="896"/>
      <c r="BT117" s="896"/>
      <c r="BU117" s="896"/>
      <c r="BV117" s="896" t="s">
        <v>443</v>
      </c>
      <c r="BW117" s="896"/>
      <c r="BX117" s="896"/>
      <c r="BY117" s="896"/>
      <c r="BZ117" s="896"/>
      <c r="CA117" s="896" t="s">
        <v>138</v>
      </c>
      <c r="CB117" s="896"/>
      <c r="CC117" s="896"/>
      <c r="CD117" s="896"/>
      <c r="CE117" s="896"/>
      <c r="CF117" s="957" t="s">
        <v>138</v>
      </c>
      <c r="CG117" s="958"/>
      <c r="CH117" s="958"/>
      <c r="CI117" s="958"/>
      <c r="CJ117" s="958"/>
      <c r="CK117" s="1013"/>
      <c r="CL117" s="900"/>
      <c r="CM117" s="903" t="s">
        <v>455</v>
      </c>
      <c r="CN117" s="904"/>
      <c r="CO117" s="904"/>
      <c r="CP117" s="904"/>
      <c r="CQ117" s="904"/>
      <c r="CR117" s="904"/>
      <c r="CS117" s="904"/>
      <c r="CT117" s="904"/>
      <c r="CU117" s="904"/>
      <c r="CV117" s="904"/>
      <c r="CW117" s="904"/>
      <c r="CX117" s="904"/>
      <c r="CY117" s="904"/>
      <c r="CZ117" s="904"/>
      <c r="DA117" s="904"/>
      <c r="DB117" s="904"/>
      <c r="DC117" s="904"/>
      <c r="DD117" s="904"/>
      <c r="DE117" s="904"/>
      <c r="DF117" s="905"/>
      <c r="DG117" s="858" t="s">
        <v>430</v>
      </c>
      <c r="DH117" s="859"/>
      <c r="DI117" s="859"/>
      <c r="DJ117" s="859"/>
      <c r="DK117" s="860"/>
      <c r="DL117" s="861" t="s">
        <v>431</v>
      </c>
      <c r="DM117" s="859"/>
      <c r="DN117" s="859"/>
      <c r="DO117" s="859"/>
      <c r="DP117" s="860"/>
      <c r="DQ117" s="861" t="s">
        <v>138</v>
      </c>
      <c r="DR117" s="859"/>
      <c r="DS117" s="859"/>
      <c r="DT117" s="859"/>
      <c r="DU117" s="860"/>
      <c r="DV117" s="906" t="s">
        <v>138</v>
      </c>
      <c r="DW117" s="907"/>
      <c r="DX117" s="907"/>
      <c r="DY117" s="907"/>
      <c r="DZ117" s="908"/>
    </row>
    <row r="118" spans="1:130" s="246" customFormat="1" ht="26.25" customHeight="1" x14ac:dyDescent="0.2">
      <c r="A118" s="983" t="s">
        <v>424</v>
      </c>
      <c r="B118" s="984"/>
      <c r="C118" s="984"/>
      <c r="D118" s="984"/>
      <c r="E118" s="984"/>
      <c r="F118" s="984"/>
      <c r="G118" s="984"/>
      <c r="H118" s="984"/>
      <c r="I118" s="984"/>
      <c r="J118" s="984"/>
      <c r="K118" s="984"/>
      <c r="L118" s="984"/>
      <c r="M118" s="984"/>
      <c r="N118" s="984"/>
      <c r="O118" s="984"/>
      <c r="P118" s="984"/>
      <c r="Q118" s="984"/>
      <c r="R118" s="984"/>
      <c r="S118" s="984"/>
      <c r="T118" s="984"/>
      <c r="U118" s="984"/>
      <c r="V118" s="984"/>
      <c r="W118" s="984"/>
      <c r="X118" s="984"/>
      <c r="Y118" s="984"/>
      <c r="Z118" s="985"/>
      <c r="AA118" s="986" t="s">
        <v>422</v>
      </c>
      <c r="AB118" s="984"/>
      <c r="AC118" s="984"/>
      <c r="AD118" s="984"/>
      <c r="AE118" s="985"/>
      <c r="AF118" s="986" t="s">
        <v>307</v>
      </c>
      <c r="AG118" s="984"/>
      <c r="AH118" s="984"/>
      <c r="AI118" s="984"/>
      <c r="AJ118" s="985"/>
      <c r="AK118" s="986" t="s">
        <v>306</v>
      </c>
      <c r="AL118" s="984"/>
      <c r="AM118" s="984"/>
      <c r="AN118" s="984"/>
      <c r="AO118" s="985"/>
      <c r="AP118" s="987" t="s">
        <v>423</v>
      </c>
      <c r="AQ118" s="988"/>
      <c r="AR118" s="988"/>
      <c r="AS118" s="988"/>
      <c r="AT118" s="989"/>
      <c r="AU118" s="1018"/>
      <c r="AV118" s="1019"/>
      <c r="AW118" s="1019"/>
      <c r="AX118" s="1019"/>
      <c r="AY118" s="1019"/>
      <c r="AZ118" s="961" t="s">
        <v>456</v>
      </c>
      <c r="BA118" s="962"/>
      <c r="BB118" s="962"/>
      <c r="BC118" s="962"/>
      <c r="BD118" s="962"/>
      <c r="BE118" s="962"/>
      <c r="BF118" s="962"/>
      <c r="BG118" s="962"/>
      <c r="BH118" s="962"/>
      <c r="BI118" s="962"/>
      <c r="BJ118" s="962"/>
      <c r="BK118" s="962"/>
      <c r="BL118" s="962"/>
      <c r="BM118" s="962"/>
      <c r="BN118" s="962"/>
      <c r="BO118" s="962"/>
      <c r="BP118" s="963"/>
      <c r="BQ118" s="964" t="s">
        <v>431</v>
      </c>
      <c r="BR118" s="927"/>
      <c r="BS118" s="927"/>
      <c r="BT118" s="927"/>
      <c r="BU118" s="927"/>
      <c r="BV118" s="927" t="s">
        <v>443</v>
      </c>
      <c r="BW118" s="927"/>
      <c r="BX118" s="927"/>
      <c r="BY118" s="927"/>
      <c r="BZ118" s="927"/>
      <c r="CA118" s="927" t="s">
        <v>431</v>
      </c>
      <c r="CB118" s="927"/>
      <c r="CC118" s="927"/>
      <c r="CD118" s="927"/>
      <c r="CE118" s="927"/>
      <c r="CF118" s="957" t="s">
        <v>431</v>
      </c>
      <c r="CG118" s="958"/>
      <c r="CH118" s="958"/>
      <c r="CI118" s="958"/>
      <c r="CJ118" s="958"/>
      <c r="CK118" s="1013"/>
      <c r="CL118" s="900"/>
      <c r="CM118" s="903" t="s">
        <v>457</v>
      </c>
      <c r="CN118" s="904"/>
      <c r="CO118" s="904"/>
      <c r="CP118" s="904"/>
      <c r="CQ118" s="904"/>
      <c r="CR118" s="904"/>
      <c r="CS118" s="904"/>
      <c r="CT118" s="904"/>
      <c r="CU118" s="904"/>
      <c r="CV118" s="904"/>
      <c r="CW118" s="904"/>
      <c r="CX118" s="904"/>
      <c r="CY118" s="904"/>
      <c r="CZ118" s="904"/>
      <c r="DA118" s="904"/>
      <c r="DB118" s="904"/>
      <c r="DC118" s="904"/>
      <c r="DD118" s="904"/>
      <c r="DE118" s="904"/>
      <c r="DF118" s="905"/>
      <c r="DG118" s="858" t="s">
        <v>443</v>
      </c>
      <c r="DH118" s="859"/>
      <c r="DI118" s="859"/>
      <c r="DJ118" s="859"/>
      <c r="DK118" s="860"/>
      <c r="DL118" s="861" t="s">
        <v>138</v>
      </c>
      <c r="DM118" s="859"/>
      <c r="DN118" s="859"/>
      <c r="DO118" s="859"/>
      <c r="DP118" s="860"/>
      <c r="DQ118" s="861" t="s">
        <v>138</v>
      </c>
      <c r="DR118" s="859"/>
      <c r="DS118" s="859"/>
      <c r="DT118" s="859"/>
      <c r="DU118" s="860"/>
      <c r="DV118" s="906" t="s">
        <v>138</v>
      </c>
      <c r="DW118" s="907"/>
      <c r="DX118" s="907"/>
      <c r="DY118" s="907"/>
      <c r="DZ118" s="908"/>
    </row>
    <row r="119" spans="1:130" s="246" customFormat="1" ht="26.25" customHeight="1" x14ac:dyDescent="0.2">
      <c r="A119" s="897" t="s">
        <v>427</v>
      </c>
      <c r="B119" s="898"/>
      <c r="C119" s="973" t="s">
        <v>428</v>
      </c>
      <c r="D119" s="974"/>
      <c r="E119" s="974"/>
      <c r="F119" s="974"/>
      <c r="G119" s="974"/>
      <c r="H119" s="974"/>
      <c r="I119" s="974"/>
      <c r="J119" s="974"/>
      <c r="K119" s="974"/>
      <c r="L119" s="974"/>
      <c r="M119" s="974"/>
      <c r="N119" s="974"/>
      <c r="O119" s="974"/>
      <c r="P119" s="974"/>
      <c r="Q119" s="974"/>
      <c r="R119" s="974"/>
      <c r="S119" s="974"/>
      <c r="T119" s="974"/>
      <c r="U119" s="974"/>
      <c r="V119" s="974"/>
      <c r="W119" s="974"/>
      <c r="X119" s="974"/>
      <c r="Y119" s="974"/>
      <c r="Z119" s="975"/>
      <c r="AA119" s="976">
        <v>83788</v>
      </c>
      <c r="AB119" s="977"/>
      <c r="AC119" s="977"/>
      <c r="AD119" s="977"/>
      <c r="AE119" s="978"/>
      <c r="AF119" s="979">
        <v>83944</v>
      </c>
      <c r="AG119" s="977"/>
      <c r="AH119" s="977"/>
      <c r="AI119" s="977"/>
      <c r="AJ119" s="978"/>
      <c r="AK119" s="979">
        <v>83944</v>
      </c>
      <c r="AL119" s="977"/>
      <c r="AM119" s="977"/>
      <c r="AN119" s="977"/>
      <c r="AO119" s="978"/>
      <c r="AP119" s="980">
        <v>0.3</v>
      </c>
      <c r="AQ119" s="981"/>
      <c r="AR119" s="981"/>
      <c r="AS119" s="981"/>
      <c r="AT119" s="982"/>
      <c r="AU119" s="1020"/>
      <c r="AV119" s="1021"/>
      <c r="AW119" s="1021"/>
      <c r="AX119" s="1021"/>
      <c r="AY119" s="1021"/>
      <c r="AZ119" s="277" t="s">
        <v>188</v>
      </c>
      <c r="BA119" s="277"/>
      <c r="BB119" s="277"/>
      <c r="BC119" s="277"/>
      <c r="BD119" s="277"/>
      <c r="BE119" s="277"/>
      <c r="BF119" s="277"/>
      <c r="BG119" s="277"/>
      <c r="BH119" s="277"/>
      <c r="BI119" s="277"/>
      <c r="BJ119" s="277"/>
      <c r="BK119" s="277"/>
      <c r="BL119" s="277"/>
      <c r="BM119" s="277"/>
      <c r="BN119" s="277"/>
      <c r="BO119" s="959" t="s">
        <v>458</v>
      </c>
      <c r="BP119" s="960"/>
      <c r="BQ119" s="964">
        <v>78651000</v>
      </c>
      <c r="BR119" s="927"/>
      <c r="BS119" s="927"/>
      <c r="BT119" s="927"/>
      <c r="BU119" s="927"/>
      <c r="BV119" s="927">
        <v>79182410</v>
      </c>
      <c r="BW119" s="927"/>
      <c r="BX119" s="927"/>
      <c r="BY119" s="927"/>
      <c r="BZ119" s="927"/>
      <c r="CA119" s="927">
        <v>72555688</v>
      </c>
      <c r="CB119" s="927"/>
      <c r="CC119" s="927"/>
      <c r="CD119" s="927"/>
      <c r="CE119" s="927"/>
      <c r="CF119" s="825"/>
      <c r="CG119" s="826"/>
      <c r="CH119" s="826"/>
      <c r="CI119" s="826"/>
      <c r="CJ119" s="916"/>
      <c r="CK119" s="1014"/>
      <c r="CL119" s="902"/>
      <c r="CM119" s="920" t="s">
        <v>459</v>
      </c>
      <c r="CN119" s="921"/>
      <c r="CO119" s="921"/>
      <c r="CP119" s="921"/>
      <c r="CQ119" s="921"/>
      <c r="CR119" s="921"/>
      <c r="CS119" s="921"/>
      <c r="CT119" s="921"/>
      <c r="CU119" s="921"/>
      <c r="CV119" s="921"/>
      <c r="CW119" s="921"/>
      <c r="CX119" s="921"/>
      <c r="CY119" s="921"/>
      <c r="CZ119" s="921"/>
      <c r="DA119" s="921"/>
      <c r="DB119" s="921"/>
      <c r="DC119" s="921"/>
      <c r="DD119" s="921"/>
      <c r="DE119" s="921"/>
      <c r="DF119" s="922"/>
      <c r="DG119" s="841" t="s">
        <v>443</v>
      </c>
      <c r="DH119" s="842"/>
      <c r="DI119" s="842"/>
      <c r="DJ119" s="842"/>
      <c r="DK119" s="843"/>
      <c r="DL119" s="844" t="s">
        <v>138</v>
      </c>
      <c r="DM119" s="842"/>
      <c r="DN119" s="842"/>
      <c r="DO119" s="842"/>
      <c r="DP119" s="843"/>
      <c r="DQ119" s="844" t="s">
        <v>431</v>
      </c>
      <c r="DR119" s="842"/>
      <c r="DS119" s="842"/>
      <c r="DT119" s="842"/>
      <c r="DU119" s="843"/>
      <c r="DV119" s="930" t="s">
        <v>430</v>
      </c>
      <c r="DW119" s="931"/>
      <c r="DX119" s="931"/>
      <c r="DY119" s="931"/>
      <c r="DZ119" s="932"/>
    </row>
    <row r="120" spans="1:130" s="246" customFormat="1" ht="26.25" customHeight="1" x14ac:dyDescent="0.2">
      <c r="A120" s="899"/>
      <c r="B120" s="900"/>
      <c r="C120" s="903" t="s">
        <v>433</v>
      </c>
      <c r="D120" s="904"/>
      <c r="E120" s="904"/>
      <c r="F120" s="904"/>
      <c r="G120" s="904"/>
      <c r="H120" s="904"/>
      <c r="I120" s="904"/>
      <c r="J120" s="904"/>
      <c r="K120" s="904"/>
      <c r="L120" s="904"/>
      <c r="M120" s="904"/>
      <c r="N120" s="904"/>
      <c r="O120" s="904"/>
      <c r="P120" s="904"/>
      <c r="Q120" s="904"/>
      <c r="R120" s="904"/>
      <c r="S120" s="904"/>
      <c r="T120" s="904"/>
      <c r="U120" s="904"/>
      <c r="V120" s="904"/>
      <c r="W120" s="904"/>
      <c r="X120" s="904"/>
      <c r="Y120" s="904"/>
      <c r="Z120" s="905"/>
      <c r="AA120" s="858" t="s">
        <v>138</v>
      </c>
      <c r="AB120" s="859"/>
      <c r="AC120" s="859"/>
      <c r="AD120" s="859"/>
      <c r="AE120" s="860"/>
      <c r="AF120" s="861" t="s">
        <v>431</v>
      </c>
      <c r="AG120" s="859"/>
      <c r="AH120" s="859"/>
      <c r="AI120" s="859"/>
      <c r="AJ120" s="860"/>
      <c r="AK120" s="861" t="s">
        <v>138</v>
      </c>
      <c r="AL120" s="859"/>
      <c r="AM120" s="859"/>
      <c r="AN120" s="859"/>
      <c r="AO120" s="860"/>
      <c r="AP120" s="906" t="s">
        <v>431</v>
      </c>
      <c r="AQ120" s="907"/>
      <c r="AR120" s="907"/>
      <c r="AS120" s="907"/>
      <c r="AT120" s="908"/>
      <c r="AU120" s="965" t="s">
        <v>460</v>
      </c>
      <c r="AV120" s="966"/>
      <c r="AW120" s="966"/>
      <c r="AX120" s="966"/>
      <c r="AY120" s="967"/>
      <c r="AZ120" s="942" t="s">
        <v>461</v>
      </c>
      <c r="BA120" s="887"/>
      <c r="BB120" s="887"/>
      <c r="BC120" s="887"/>
      <c r="BD120" s="887"/>
      <c r="BE120" s="887"/>
      <c r="BF120" s="887"/>
      <c r="BG120" s="887"/>
      <c r="BH120" s="887"/>
      <c r="BI120" s="887"/>
      <c r="BJ120" s="887"/>
      <c r="BK120" s="887"/>
      <c r="BL120" s="887"/>
      <c r="BM120" s="887"/>
      <c r="BN120" s="887"/>
      <c r="BO120" s="887"/>
      <c r="BP120" s="888"/>
      <c r="BQ120" s="943">
        <v>10164764</v>
      </c>
      <c r="BR120" s="924"/>
      <c r="BS120" s="924"/>
      <c r="BT120" s="924"/>
      <c r="BU120" s="924"/>
      <c r="BV120" s="924">
        <v>11400893</v>
      </c>
      <c r="BW120" s="924"/>
      <c r="BX120" s="924"/>
      <c r="BY120" s="924"/>
      <c r="BZ120" s="924"/>
      <c r="CA120" s="924">
        <v>12331090</v>
      </c>
      <c r="CB120" s="924"/>
      <c r="CC120" s="924"/>
      <c r="CD120" s="924"/>
      <c r="CE120" s="924"/>
      <c r="CF120" s="948">
        <v>37.5</v>
      </c>
      <c r="CG120" s="949"/>
      <c r="CH120" s="949"/>
      <c r="CI120" s="949"/>
      <c r="CJ120" s="949"/>
      <c r="CK120" s="950" t="s">
        <v>462</v>
      </c>
      <c r="CL120" s="934"/>
      <c r="CM120" s="934"/>
      <c r="CN120" s="934"/>
      <c r="CO120" s="935"/>
      <c r="CP120" s="954" t="s">
        <v>463</v>
      </c>
      <c r="CQ120" s="955"/>
      <c r="CR120" s="955"/>
      <c r="CS120" s="955"/>
      <c r="CT120" s="955"/>
      <c r="CU120" s="955"/>
      <c r="CV120" s="955"/>
      <c r="CW120" s="955"/>
      <c r="CX120" s="955"/>
      <c r="CY120" s="955"/>
      <c r="CZ120" s="955"/>
      <c r="DA120" s="955"/>
      <c r="DB120" s="955"/>
      <c r="DC120" s="955"/>
      <c r="DD120" s="955"/>
      <c r="DE120" s="955"/>
      <c r="DF120" s="956"/>
      <c r="DG120" s="943">
        <v>25042864</v>
      </c>
      <c r="DH120" s="924"/>
      <c r="DI120" s="924"/>
      <c r="DJ120" s="924"/>
      <c r="DK120" s="924"/>
      <c r="DL120" s="924">
        <v>26382402</v>
      </c>
      <c r="DM120" s="924"/>
      <c r="DN120" s="924"/>
      <c r="DO120" s="924"/>
      <c r="DP120" s="924"/>
      <c r="DQ120" s="924">
        <v>25421822</v>
      </c>
      <c r="DR120" s="924"/>
      <c r="DS120" s="924"/>
      <c r="DT120" s="924"/>
      <c r="DU120" s="924"/>
      <c r="DV120" s="925">
        <v>77.3</v>
      </c>
      <c r="DW120" s="925"/>
      <c r="DX120" s="925"/>
      <c r="DY120" s="925"/>
      <c r="DZ120" s="926"/>
    </row>
    <row r="121" spans="1:130" s="246" customFormat="1" ht="26.25" customHeight="1" x14ac:dyDescent="0.2">
      <c r="A121" s="899"/>
      <c r="B121" s="900"/>
      <c r="C121" s="945" t="s">
        <v>464</v>
      </c>
      <c r="D121" s="946"/>
      <c r="E121" s="946"/>
      <c r="F121" s="946"/>
      <c r="G121" s="946"/>
      <c r="H121" s="946"/>
      <c r="I121" s="946"/>
      <c r="J121" s="946"/>
      <c r="K121" s="946"/>
      <c r="L121" s="946"/>
      <c r="M121" s="946"/>
      <c r="N121" s="946"/>
      <c r="O121" s="946"/>
      <c r="P121" s="946"/>
      <c r="Q121" s="946"/>
      <c r="R121" s="946"/>
      <c r="S121" s="946"/>
      <c r="T121" s="946"/>
      <c r="U121" s="946"/>
      <c r="V121" s="946"/>
      <c r="W121" s="946"/>
      <c r="X121" s="946"/>
      <c r="Y121" s="946"/>
      <c r="Z121" s="947"/>
      <c r="AA121" s="858" t="s">
        <v>430</v>
      </c>
      <c r="AB121" s="859"/>
      <c r="AC121" s="859"/>
      <c r="AD121" s="859"/>
      <c r="AE121" s="860"/>
      <c r="AF121" s="861" t="s">
        <v>443</v>
      </c>
      <c r="AG121" s="859"/>
      <c r="AH121" s="859"/>
      <c r="AI121" s="859"/>
      <c r="AJ121" s="860"/>
      <c r="AK121" s="861" t="s">
        <v>435</v>
      </c>
      <c r="AL121" s="859"/>
      <c r="AM121" s="859"/>
      <c r="AN121" s="859"/>
      <c r="AO121" s="860"/>
      <c r="AP121" s="906" t="s">
        <v>431</v>
      </c>
      <c r="AQ121" s="907"/>
      <c r="AR121" s="907"/>
      <c r="AS121" s="907"/>
      <c r="AT121" s="908"/>
      <c r="AU121" s="968"/>
      <c r="AV121" s="969"/>
      <c r="AW121" s="969"/>
      <c r="AX121" s="969"/>
      <c r="AY121" s="970"/>
      <c r="AZ121" s="894" t="s">
        <v>465</v>
      </c>
      <c r="BA121" s="829"/>
      <c r="BB121" s="829"/>
      <c r="BC121" s="829"/>
      <c r="BD121" s="829"/>
      <c r="BE121" s="829"/>
      <c r="BF121" s="829"/>
      <c r="BG121" s="829"/>
      <c r="BH121" s="829"/>
      <c r="BI121" s="829"/>
      <c r="BJ121" s="829"/>
      <c r="BK121" s="829"/>
      <c r="BL121" s="829"/>
      <c r="BM121" s="829"/>
      <c r="BN121" s="829"/>
      <c r="BO121" s="829"/>
      <c r="BP121" s="830"/>
      <c r="BQ121" s="895">
        <v>34131459</v>
      </c>
      <c r="BR121" s="896"/>
      <c r="BS121" s="896"/>
      <c r="BT121" s="896"/>
      <c r="BU121" s="896"/>
      <c r="BV121" s="896">
        <v>35105861</v>
      </c>
      <c r="BW121" s="896"/>
      <c r="BX121" s="896"/>
      <c r="BY121" s="896"/>
      <c r="BZ121" s="896"/>
      <c r="CA121" s="896">
        <v>35018480</v>
      </c>
      <c r="CB121" s="896"/>
      <c r="CC121" s="896"/>
      <c r="CD121" s="896"/>
      <c r="CE121" s="896"/>
      <c r="CF121" s="957">
        <v>106.5</v>
      </c>
      <c r="CG121" s="958"/>
      <c r="CH121" s="958"/>
      <c r="CI121" s="958"/>
      <c r="CJ121" s="958"/>
      <c r="CK121" s="951"/>
      <c r="CL121" s="937"/>
      <c r="CM121" s="937"/>
      <c r="CN121" s="937"/>
      <c r="CO121" s="938"/>
      <c r="CP121" s="917" t="s">
        <v>466</v>
      </c>
      <c r="CQ121" s="918"/>
      <c r="CR121" s="918"/>
      <c r="CS121" s="918"/>
      <c r="CT121" s="918"/>
      <c r="CU121" s="918"/>
      <c r="CV121" s="918"/>
      <c r="CW121" s="918"/>
      <c r="CX121" s="918"/>
      <c r="CY121" s="918"/>
      <c r="CZ121" s="918"/>
      <c r="DA121" s="918"/>
      <c r="DB121" s="918"/>
      <c r="DC121" s="918"/>
      <c r="DD121" s="918"/>
      <c r="DE121" s="918"/>
      <c r="DF121" s="919"/>
      <c r="DG121" s="895" t="s">
        <v>138</v>
      </c>
      <c r="DH121" s="896"/>
      <c r="DI121" s="896"/>
      <c r="DJ121" s="896"/>
      <c r="DK121" s="896"/>
      <c r="DL121" s="896" t="s">
        <v>138</v>
      </c>
      <c r="DM121" s="896"/>
      <c r="DN121" s="896"/>
      <c r="DO121" s="896"/>
      <c r="DP121" s="896"/>
      <c r="DQ121" s="896" t="s">
        <v>431</v>
      </c>
      <c r="DR121" s="896"/>
      <c r="DS121" s="896"/>
      <c r="DT121" s="896"/>
      <c r="DU121" s="896"/>
      <c r="DV121" s="873" t="s">
        <v>435</v>
      </c>
      <c r="DW121" s="873"/>
      <c r="DX121" s="873"/>
      <c r="DY121" s="873"/>
      <c r="DZ121" s="874"/>
    </row>
    <row r="122" spans="1:130" s="246" customFormat="1" ht="26.25" customHeight="1" x14ac:dyDescent="0.2">
      <c r="A122" s="899"/>
      <c r="B122" s="900"/>
      <c r="C122" s="903" t="s">
        <v>446</v>
      </c>
      <c r="D122" s="904"/>
      <c r="E122" s="904"/>
      <c r="F122" s="904"/>
      <c r="G122" s="904"/>
      <c r="H122" s="904"/>
      <c r="I122" s="904"/>
      <c r="J122" s="904"/>
      <c r="K122" s="904"/>
      <c r="L122" s="904"/>
      <c r="M122" s="904"/>
      <c r="N122" s="904"/>
      <c r="O122" s="904"/>
      <c r="P122" s="904"/>
      <c r="Q122" s="904"/>
      <c r="R122" s="904"/>
      <c r="S122" s="904"/>
      <c r="T122" s="904"/>
      <c r="U122" s="904"/>
      <c r="V122" s="904"/>
      <c r="W122" s="904"/>
      <c r="X122" s="904"/>
      <c r="Y122" s="904"/>
      <c r="Z122" s="905"/>
      <c r="AA122" s="858" t="s">
        <v>138</v>
      </c>
      <c r="AB122" s="859"/>
      <c r="AC122" s="859"/>
      <c r="AD122" s="859"/>
      <c r="AE122" s="860"/>
      <c r="AF122" s="861" t="s">
        <v>431</v>
      </c>
      <c r="AG122" s="859"/>
      <c r="AH122" s="859"/>
      <c r="AI122" s="859"/>
      <c r="AJ122" s="860"/>
      <c r="AK122" s="861" t="s">
        <v>138</v>
      </c>
      <c r="AL122" s="859"/>
      <c r="AM122" s="859"/>
      <c r="AN122" s="859"/>
      <c r="AO122" s="860"/>
      <c r="AP122" s="906" t="s">
        <v>443</v>
      </c>
      <c r="AQ122" s="907"/>
      <c r="AR122" s="907"/>
      <c r="AS122" s="907"/>
      <c r="AT122" s="908"/>
      <c r="AU122" s="968"/>
      <c r="AV122" s="969"/>
      <c r="AW122" s="969"/>
      <c r="AX122" s="969"/>
      <c r="AY122" s="970"/>
      <c r="AZ122" s="961" t="s">
        <v>467</v>
      </c>
      <c r="BA122" s="962"/>
      <c r="BB122" s="962"/>
      <c r="BC122" s="962"/>
      <c r="BD122" s="962"/>
      <c r="BE122" s="962"/>
      <c r="BF122" s="962"/>
      <c r="BG122" s="962"/>
      <c r="BH122" s="962"/>
      <c r="BI122" s="962"/>
      <c r="BJ122" s="962"/>
      <c r="BK122" s="962"/>
      <c r="BL122" s="962"/>
      <c r="BM122" s="962"/>
      <c r="BN122" s="962"/>
      <c r="BO122" s="962"/>
      <c r="BP122" s="963"/>
      <c r="BQ122" s="964">
        <v>37850892</v>
      </c>
      <c r="BR122" s="927"/>
      <c r="BS122" s="927"/>
      <c r="BT122" s="927"/>
      <c r="BU122" s="927"/>
      <c r="BV122" s="927">
        <v>35553607</v>
      </c>
      <c r="BW122" s="927"/>
      <c r="BX122" s="927"/>
      <c r="BY122" s="927"/>
      <c r="BZ122" s="927"/>
      <c r="CA122" s="927">
        <v>33133606</v>
      </c>
      <c r="CB122" s="927"/>
      <c r="CC122" s="927"/>
      <c r="CD122" s="927"/>
      <c r="CE122" s="927"/>
      <c r="CF122" s="928">
        <v>100.7</v>
      </c>
      <c r="CG122" s="929"/>
      <c r="CH122" s="929"/>
      <c r="CI122" s="929"/>
      <c r="CJ122" s="929"/>
      <c r="CK122" s="951"/>
      <c r="CL122" s="937"/>
      <c r="CM122" s="937"/>
      <c r="CN122" s="937"/>
      <c r="CO122" s="938"/>
      <c r="CP122" s="917" t="s">
        <v>468</v>
      </c>
      <c r="CQ122" s="918"/>
      <c r="CR122" s="918"/>
      <c r="CS122" s="918"/>
      <c r="CT122" s="918"/>
      <c r="CU122" s="918"/>
      <c r="CV122" s="918"/>
      <c r="CW122" s="918"/>
      <c r="CX122" s="918"/>
      <c r="CY122" s="918"/>
      <c r="CZ122" s="918"/>
      <c r="DA122" s="918"/>
      <c r="DB122" s="918"/>
      <c r="DC122" s="918"/>
      <c r="DD122" s="918"/>
      <c r="DE122" s="918"/>
      <c r="DF122" s="919"/>
      <c r="DG122" s="895" t="s">
        <v>138</v>
      </c>
      <c r="DH122" s="896"/>
      <c r="DI122" s="896"/>
      <c r="DJ122" s="896"/>
      <c r="DK122" s="896"/>
      <c r="DL122" s="896" t="s">
        <v>138</v>
      </c>
      <c r="DM122" s="896"/>
      <c r="DN122" s="896"/>
      <c r="DO122" s="896"/>
      <c r="DP122" s="896"/>
      <c r="DQ122" s="896" t="s">
        <v>431</v>
      </c>
      <c r="DR122" s="896"/>
      <c r="DS122" s="896"/>
      <c r="DT122" s="896"/>
      <c r="DU122" s="896"/>
      <c r="DV122" s="873" t="s">
        <v>138</v>
      </c>
      <c r="DW122" s="873"/>
      <c r="DX122" s="873"/>
      <c r="DY122" s="873"/>
      <c r="DZ122" s="874"/>
    </row>
    <row r="123" spans="1:130" s="246" customFormat="1" ht="26.25" customHeight="1" x14ac:dyDescent="0.2">
      <c r="A123" s="899"/>
      <c r="B123" s="900"/>
      <c r="C123" s="903" t="s">
        <v>452</v>
      </c>
      <c r="D123" s="904"/>
      <c r="E123" s="904"/>
      <c r="F123" s="904"/>
      <c r="G123" s="904"/>
      <c r="H123" s="904"/>
      <c r="I123" s="904"/>
      <c r="J123" s="904"/>
      <c r="K123" s="904"/>
      <c r="L123" s="904"/>
      <c r="M123" s="904"/>
      <c r="N123" s="904"/>
      <c r="O123" s="904"/>
      <c r="P123" s="904"/>
      <c r="Q123" s="904"/>
      <c r="R123" s="904"/>
      <c r="S123" s="904"/>
      <c r="T123" s="904"/>
      <c r="U123" s="904"/>
      <c r="V123" s="904"/>
      <c r="W123" s="904"/>
      <c r="X123" s="904"/>
      <c r="Y123" s="904"/>
      <c r="Z123" s="905"/>
      <c r="AA123" s="858" t="s">
        <v>431</v>
      </c>
      <c r="AB123" s="859"/>
      <c r="AC123" s="859"/>
      <c r="AD123" s="859"/>
      <c r="AE123" s="860"/>
      <c r="AF123" s="861" t="s">
        <v>431</v>
      </c>
      <c r="AG123" s="859"/>
      <c r="AH123" s="859"/>
      <c r="AI123" s="859"/>
      <c r="AJ123" s="860"/>
      <c r="AK123" s="861" t="s">
        <v>431</v>
      </c>
      <c r="AL123" s="859"/>
      <c r="AM123" s="859"/>
      <c r="AN123" s="859"/>
      <c r="AO123" s="860"/>
      <c r="AP123" s="906" t="s">
        <v>443</v>
      </c>
      <c r="AQ123" s="907"/>
      <c r="AR123" s="907"/>
      <c r="AS123" s="907"/>
      <c r="AT123" s="908"/>
      <c r="AU123" s="971"/>
      <c r="AV123" s="972"/>
      <c r="AW123" s="972"/>
      <c r="AX123" s="972"/>
      <c r="AY123" s="972"/>
      <c r="AZ123" s="277" t="s">
        <v>188</v>
      </c>
      <c r="BA123" s="277"/>
      <c r="BB123" s="277"/>
      <c r="BC123" s="277"/>
      <c r="BD123" s="277"/>
      <c r="BE123" s="277"/>
      <c r="BF123" s="277"/>
      <c r="BG123" s="277"/>
      <c r="BH123" s="277"/>
      <c r="BI123" s="277"/>
      <c r="BJ123" s="277"/>
      <c r="BK123" s="277"/>
      <c r="BL123" s="277"/>
      <c r="BM123" s="277"/>
      <c r="BN123" s="277"/>
      <c r="BO123" s="959" t="s">
        <v>469</v>
      </c>
      <c r="BP123" s="960"/>
      <c r="BQ123" s="914">
        <v>82147115</v>
      </c>
      <c r="BR123" s="915"/>
      <c r="BS123" s="915"/>
      <c r="BT123" s="915"/>
      <c r="BU123" s="915"/>
      <c r="BV123" s="915">
        <v>82060361</v>
      </c>
      <c r="BW123" s="915"/>
      <c r="BX123" s="915"/>
      <c r="BY123" s="915"/>
      <c r="BZ123" s="915"/>
      <c r="CA123" s="915">
        <v>80483176</v>
      </c>
      <c r="CB123" s="915"/>
      <c r="CC123" s="915"/>
      <c r="CD123" s="915"/>
      <c r="CE123" s="915"/>
      <c r="CF123" s="825"/>
      <c r="CG123" s="826"/>
      <c r="CH123" s="826"/>
      <c r="CI123" s="826"/>
      <c r="CJ123" s="916"/>
      <c r="CK123" s="951"/>
      <c r="CL123" s="937"/>
      <c r="CM123" s="937"/>
      <c r="CN123" s="937"/>
      <c r="CO123" s="938"/>
      <c r="CP123" s="917" t="s">
        <v>470</v>
      </c>
      <c r="CQ123" s="918"/>
      <c r="CR123" s="918"/>
      <c r="CS123" s="918"/>
      <c r="CT123" s="918"/>
      <c r="CU123" s="918"/>
      <c r="CV123" s="918"/>
      <c r="CW123" s="918"/>
      <c r="CX123" s="918"/>
      <c r="CY123" s="918"/>
      <c r="CZ123" s="918"/>
      <c r="DA123" s="918"/>
      <c r="DB123" s="918"/>
      <c r="DC123" s="918"/>
      <c r="DD123" s="918"/>
      <c r="DE123" s="918"/>
      <c r="DF123" s="919"/>
      <c r="DG123" s="858" t="s">
        <v>431</v>
      </c>
      <c r="DH123" s="859"/>
      <c r="DI123" s="859"/>
      <c r="DJ123" s="859"/>
      <c r="DK123" s="860"/>
      <c r="DL123" s="861" t="s">
        <v>471</v>
      </c>
      <c r="DM123" s="859"/>
      <c r="DN123" s="859"/>
      <c r="DO123" s="859"/>
      <c r="DP123" s="860"/>
      <c r="DQ123" s="861" t="s">
        <v>138</v>
      </c>
      <c r="DR123" s="859"/>
      <c r="DS123" s="859"/>
      <c r="DT123" s="859"/>
      <c r="DU123" s="860"/>
      <c r="DV123" s="906" t="s">
        <v>443</v>
      </c>
      <c r="DW123" s="907"/>
      <c r="DX123" s="907"/>
      <c r="DY123" s="907"/>
      <c r="DZ123" s="908"/>
    </row>
    <row r="124" spans="1:130" s="246" customFormat="1" ht="26.25" customHeight="1" thickBot="1" x14ac:dyDescent="0.25">
      <c r="A124" s="899"/>
      <c r="B124" s="900"/>
      <c r="C124" s="903" t="s">
        <v>455</v>
      </c>
      <c r="D124" s="904"/>
      <c r="E124" s="904"/>
      <c r="F124" s="904"/>
      <c r="G124" s="904"/>
      <c r="H124" s="904"/>
      <c r="I124" s="904"/>
      <c r="J124" s="904"/>
      <c r="K124" s="904"/>
      <c r="L124" s="904"/>
      <c r="M124" s="904"/>
      <c r="N124" s="904"/>
      <c r="O124" s="904"/>
      <c r="P124" s="904"/>
      <c r="Q124" s="904"/>
      <c r="R124" s="904"/>
      <c r="S124" s="904"/>
      <c r="T124" s="904"/>
      <c r="U124" s="904"/>
      <c r="V124" s="904"/>
      <c r="W124" s="904"/>
      <c r="X124" s="904"/>
      <c r="Y124" s="904"/>
      <c r="Z124" s="905"/>
      <c r="AA124" s="858" t="s">
        <v>431</v>
      </c>
      <c r="AB124" s="859"/>
      <c r="AC124" s="859"/>
      <c r="AD124" s="859"/>
      <c r="AE124" s="860"/>
      <c r="AF124" s="861" t="s">
        <v>435</v>
      </c>
      <c r="AG124" s="859"/>
      <c r="AH124" s="859"/>
      <c r="AI124" s="859"/>
      <c r="AJ124" s="860"/>
      <c r="AK124" s="861" t="s">
        <v>138</v>
      </c>
      <c r="AL124" s="859"/>
      <c r="AM124" s="859"/>
      <c r="AN124" s="859"/>
      <c r="AO124" s="860"/>
      <c r="AP124" s="906" t="s">
        <v>431</v>
      </c>
      <c r="AQ124" s="907"/>
      <c r="AR124" s="907"/>
      <c r="AS124" s="907"/>
      <c r="AT124" s="908"/>
      <c r="AU124" s="909" t="s">
        <v>472</v>
      </c>
      <c r="AV124" s="910"/>
      <c r="AW124" s="910"/>
      <c r="AX124" s="910"/>
      <c r="AY124" s="910"/>
      <c r="AZ124" s="910"/>
      <c r="BA124" s="910"/>
      <c r="BB124" s="910"/>
      <c r="BC124" s="910"/>
      <c r="BD124" s="910"/>
      <c r="BE124" s="910"/>
      <c r="BF124" s="910"/>
      <c r="BG124" s="910"/>
      <c r="BH124" s="910"/>
      <c r="BI124" s="910"/>
      <c r="BJ124" s="910"/>
      <c r="BK124" s="910"/>
      <c r="BL124" s="910"/>
      <c r="BM124" s="910"/>
      <c r="BN124" s="910"/>
      <c r="BO124" s="910"/>
      <c r="BP124" s="911"/>
      <c r="BQ124" s="912" t="s">
        <v>138</v>
      </c>
      <c r="BR124" s="913"/>
      <c r="BS124" s="913"/>
      <c r="BT124" s="913"/>
      <c r="BU124" s="913"/>
      <c r="BV124" s="913" t="s">
        <v>138</v>
      </c>
      <c r="BW124" s="913"/>
      <c r="BX124" s="913"/>
      <c r="BY124" s="913"/>
      <c r="BZ124" s="913"/>
      <c r="CA124" s="913" t="s">
        <v>138</v>
      </c>
      <c r="CB124" s="913"/>
      <c r="CC124" s="913"/>
      <c r="CD124" s="913"/>
      <c r="CE124" s="913"/>
      <c r="CF124" s="803"/>
      <c r="CG124" s="804"/>
      <c r="CH124" s="804"/>
      <c r="CI124" s="804"/>
      <c r="CJ124" s="944"/>
      <c r="CK124" s="952"/>
      <c r="CL124" s="952"/>
      <c r="CM124" s="952"/>
      <c r="CN124" s="952"/>
      <c r="CO124" s="953"/>
      <c r="CP124" s="917" t="s">
        <v>473</v>
      </c>
      <c r="CQ124" s="918"/>
      <c r="CR124" s="918"/>
      <c r="CS124" s="918"/>
      <c r="CT124" s="918"/>
      <c r="CU124" s="918"/>
      <c r="CV124" s="918"/>
      <c r="CW124" s="918"/>
      <c r="CX124" s="918"/>
      <c r="CY124" s="918"/>
      <c r="CZ124" s="918"/>
      <c r="DA124" s="918"/>
      <c r="DB124" s="918"/>
      <c r="DC124" s="918"/>
      <c r="DD124" s="918"/>
      <c r="DE124" s="918"/>
      <c r="DF124" s="919"/>
      <c r="DG124" s="841" t="s">
        <v>430</v>
      </c>
      <c r="DH124" s="842"/>
      <c r="DI124" s="842"/>
      <c r="DJ124" s="842"/>
      <c r="DK124" s="843"/>
      <c r="DL124" s="844" t="s">
        <v>138</v>
      </c>
      <c r="DM124" s="842"/>
      <c r="DN124" s="842"/>
      <c r="DO124" s="842"/>
      <c r="DP124" s="843"/>
      <c r="DQ124" s="844" t="s">
        <v>138</v>
      </c>
      <c r="DR124" s="842"/>
      <c r="DS124" s="842"/>
      <c r="DT124" s="842"/>
      <c r="DU124" s="843"/>
      <c r="DV124" s="930" t="s">
        <v>443</v>
      </c>
      <c r="DW124" s="931"/>
      <c r="DX124" s="931"/>
      <c r="DY124" s="931"/>
      <c r="DZ124" s="932"/>
    </row>
    <row r="125" spans="1:130" s="246" customFormat="1" ht="26.25" customHeight="1" x14ac:dyDescent="0.2">
      <c r="A125" s="899"/>
      <c r="B125" s="900"/>
      <c r="C125" s="903" t="s">
        <v>457</v>
      </c>
      <c r="D125" s="904"/>
      <c r="E125" s="904"/>
      <c r="F125" s="904"/>
      <c r="G125" s="904"/>
      <c r="H125" s="904"/>
      <c r="I125" s="904"/>
      <c r="J125" s="904"/>
      <c r="K125" s="904"/>
      <c r="L125" s="904"/>
      <c r="M125" s="904"/>
      <c r="N125" s="904"/>
      <c r="O125" s="904"/>
      <c r="P125" s="904"/>
      <c r="Q125" s="904"/>
      <c r="R125" s="904"/>
      <c r="S125" s="904"/>
      <c r="T125" s="904"/>
      <c r="U125" s="904"/>
      <c r="V125" s="904"/>
      <c r="W125" s="904"/>
      <c r="X125" s="904"/>
      <c r="Y125" s="904"/>
      <c r="Z125" s="905"/>
      <c r="AA125" s="858" t="s">
        <v>430</v>
      </c>
      <c r="AB125" s="859"/>
      <c r="AC125" s="859"/>
      <c r="AD125" s="859"/>
      <c r="AE125" s="860"/>
      <c r="AF125" s="861" t="s">
        <v>431</v>
      </c>
      <c r="AG125" s="859"/>
      <c r="AH125" s="859"/>
      <c r="AI125" s="859"/>
      <c r="AJ125" s="860"/>
      <c r="AK125" s="861" t="s">
        <v>138</v>
      </c>
      <c r="AL125" s="859"/>
      <c r="AM125" s="859"/>
      <c r="AN125" s="859"/>
      <c r="AO125" s="860"/>
      <c r="AP125" s="906" t="s">
        <v>430</v>
      </c>
      <c r="AQ125" s="907"/>
      <c r="AR125" s="907"/>
      <c r="AS125" s="907"/>
      <c r="AT125" s="908"/>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3" t="s">
        <v>474</v>
      </c>
      <c r="CL125" s="934"/>
      <c r="CM125" s="934"/>
      <c r="CN125" s="934"/>
      <c r="CO125" s="935"/>
      <c r="CP125" s="942" t="s">
        <v>475</v>
      </c>
      <c r="CQ125" s="887"/>
      <c r="CR125" s="887"/>
      <c r="CS125" s="887"/>
      <c r="CT125" s="887"/>
      <c r="CU125" s="887"/>
      <c r="CV125" s="887"/>
      <c r="CW125" s="887"/>
      <c r="CX125" s="887"/>
      <c r="CY125" s="887"/>
      <c r="CZ125" s="887"/>
      <c r="DA125" s="887"/>
      <c r="DB125" s="887"/>
      <c r="DC125" s="887"/>
      <c r="DD125" s="887"/>
      <c r="DE125" s="887"/>
      <c r="DF125" s="888"/>
      <c r="DG125" s="943" t="s">
        <v>138</v>
      </c>
      <c r="DH125" s="924"/>
      <c r="DI125" s="924"/>
      <c r="DJ125" s="924"/>
      <c r="DK125" s="924"/>
      <c r="DL125" s="924" t="s">
        <v>435</v>
      </c>
      <c r="DM125" s="924"/>
      <c r="DN125" s="924"/>
      <c r="DO125" s="924"/>
      <c r="DP125" s="924"/>
      <c r="DQ125" s="924" t="s">
        <v>430</v>
      </c>
      <c r="DR125" s="924"/>
      <c r="DS125" s="924"/>
      <c r="DT125" s="924"/>
      <c r="DU125" s="924"/>
      <c r="DV125" s="925" t="s">
        <v>138</v>
      </c>
      <c r="DW125" s="925"/>
      <c r="DX125" s="925"/>
      <c r="DY125" s="925"/>
      <c r="DZ125" s="926"/>
    </row>
    <row r="126" spans="1:130" s="246" customFormat="1" ht="26.25" customHeight="1" thickBot="1" x14ac:dyDescent="0.25">
      <c r="A126" s="899"/>
      <c r="B126" s="900"/>
      <c r="C126" s="903" t="s">
        <v>459</v>
      </c>
      <c r="D126" s="904"/>
      <c r="E126" s="904"/>
      <c r="F126" s="904"/>
      <c r="G126" s="904"/>
      <c r="H126" s="904"/>
      <c r="I126" s="904"/>
      <c r="J126" s="904"/>
      <c r="K126" s="904"/>
      <c r="L126" s="904"/>
      <c r="M126" s="904"/>
      <c r="N126" s="904"/>
      <c r="O126" s="904"/>
      <c r="P126" s="904"/>
      <c r="Q126" s="904"/>
      <c r="R126" s="904"/>
      <c r="S126" s="904"/>
      <c r="T126" s="904"/>
      <c r="U126" s="904"/>
      <c r="V126" s="904"/>
      <c r="W126" s="904"/>
      <c r="X126" s="904"/>
      <c r="Y126" s="904"/>
      <c r="Z126" s="905"/>
      <c r="AA126" s="858">
        <v>209475</v>
      </c>
      <c r="AB126" s="859"/>
      <c r="AC126" s="859"/>
      <c r="AD126" s="859"/>
      <c r="AE126" s="860"/>
      <c r="AF126" s="861">
        <v>30</v>
      </c>
      <c r="AG126" s="859"/>
      <c r="AH126" s="859"/>
      <c r="AI126" s="859"/>
      <c r="AJ126" s="860"/>
      <c r="AK126" s="861" t="s">
        <v>431</v>
      </c>
      <c r="AL126" s="859"/>
      <c r="AM126" s="859"/>
      <c r="AN126" s="859"/>
      <c r="AO126" s="860"/>
      <c r="AP126" s="906" t="s">
        <v>431</v>
      </c>
      <c r="AQ126" s="907"/>
      <c r="AR126" s="907"/>
      <c r="AS126" s="907"/>
      <c r="AT126" s="908"/>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6"/>
      <c r="CL126" s="937"/>
      <c r="CM126" s="937"/>
      <c r="CN126" s="937"/>
      <c r="CO126" s="938"/>
      <c r="CP126" s="894" t="s">
        <v>476</v>
      </c>
      <c r="CQ126" s="829"/>
      <c r="CR126" s="829"/>
      <c r="CS126" s="829"/>
      <c r="CT126" s="829"/>
      <c r="CU126" s="829"/>
      <c r="CV126" s="829"/>
      <c r="CW126" s="829"/>
      <c r="CX126" s="829"/>
      <c r="CY126" s="829"/>
      <c r="CZ126" s="829"/>
      <c r="DA126" s="829"/>
      <c r="DB126" s="829"/>
      <c r="DC126" s="829"/>
      <c r="DD126" s="829"/>
      <c r="DE126" s="829"/>
      <c r="DF126" s="830"/>
      <c r="DG126" s="895" t="s">
        <v>443</v>
      </c>
      <c r="DH126" s="896"/>
      <c r="DI126" s="896"/>
      <c r="DJ126" s="896"/>
      <c r="DK126" s="896"/>
      <c r="DL126" s="896" t="s">
        <v>431</v>
      </c>
      <c r="DM126" s="896"/>
      <c r="DN126" s="896"/>
      <c r="DO126" s="896"/>
      <c r="DP126" s="896"/>
      <c r="DQ126" s="896" t="s">
        <v>138</v>
      </c>
      <c r="DR126" s="896"/>
      <c r="DS126" s="896"/>
      <c r="DT126" s="896"/>
      <c r="DU126" s="896"/>
      <c r="DV126" s="873" t="s">
        <v>431</v>
      </c>
      <c r="DW126" s="873"/>
      <c r="DX126" s="873"/>
      <c r="DY126" s="873"/>
      <c r="DZ126" s="874"/>
    </row>
    <row r="127" spans="1:130" s="246" customFormat="1" ht="26.25" customHeight="1" x14ac:dyDescent="0.2">
      <c r="A127" s="901"/>
      <c r="B127" s="902"/>
      <c r="C127" s="920" t="s">
        <v>477</v>
      </c>
      <c r="D127" s="921"/>
      <c r="E127" s="921"/>
      <c r="F127" s="921"/>
      <c r="G127" s="921"/>
      <c r="H127" s="921"/>
      <c r="I127" s="921"/>
      <c r="J127" s="921"/>
      <c r="K127" s="921"/>
      <c r="L127" s="921"/>
      <c r="M127" s="921"/>
      <c r="N127" s="921"/>
      <c r="O127" s="921"/>
      <c r="P127" s="921"/>
      <c r="Q127" s="921"/>
      <c r="R127" s="921"/>
      <c r="S127" s="921"/>
      <c r="T127" s="921"/>
      <c r="U127" s="921"/>
      <c r="V127" s="921"/>
      <c r="W127" s="921"/>
      <c r="X127" s="921"/>
      <c r="Y127" s="921"/>
      <c r="Z127" s="922"/>
      <c r="AA127" s="858">
        <v>1697</v>
      </c>
      <c r="AB127" s="859"/>
      <c r="AC127" s="859"/>
      <c r="AD127" s="859"/>
      <c r="AE127" s="860"/>
      <c r="AF127" s="861" t="s">
        <v>138</v>
      </c>
      <c r="AG127" s="859"/>
      <c r="AH127" s="859"/>
      <c r="AI127" s="859"/>
      <c r="AJ127" s="860"/>
      <c r="AK127" s="861" t="s">
        <v>443</v>
      </c>
      <c r="AL127" s="859"/>
      <c r="AM127" s="859"/>
      <c r="AN127" s="859"/>
      <c r="AO127" s="860"/>
      <c r="AP127" s="906" t="s">
        <v>431</v>
      </c>
      <c r="AQ127" s="907"/>
      <c r="AR127" s="907"/>
      <c r="AS127" s="907"/>
      <c r="AT127" s="908"/>
      <c r="AU127" s="282"/>
      <c r="AV127" s="282"/>
      <c r="AW127" s="282"/>
      <c r="AX127" s="923" t="s">
        <v>478</v>
      </c>
      <c r="AY127" s="891"/>
      <c r="AZ127" s="891"/>
      <c r="BA127" s="891"/>
      <c r="BB127" s="891"/>
      <c r="BC127" s="891"/>
      <c r="BD127" s="891"/>
      <c r="BE127" s="892"/>
      <c r="BF127" s="890" t="s">
        <v>479</v>
      </c>
      <c r="BG127" s="891"/>
      <c r="BH127" s="891"/>
      <c r="BI127" s="891"/>
      <c r="BJ127" s="891"/>
      <c r="BK127" s="891"/>
      <c r="BL127" s="892"/>
      <c r="BM127" s="890" t="s">
        <v>480</v>
      </c>
      <c r="BN127" s="891"/>
      <c r="BO127" s="891"/>
      <c r="BP127" s="891"/>
      <c r="BQ127" s="891"/>
      <c r="BR127" s="891"/>
      <c r="BS127" s="892"/>
      <c r="BT127" s="890" t="s">
        <v>481</v>
      </c>
      <c r="BU127" s="891"/>
      <c r="BV127" s="891"/>
      <c r="BW127" s="891"/>
      <c r="BX127" s="891"/>
      <c r="BY127" s="891"/>
      <c r="BZ127" s="893"/>
      <c r="CA127" s="282"/>
      <c r="CB127" s="282"/>
      <c r="CC127" s="282"/>
      <c r="CD127" s="283"/>
      <c r="CE127" s="283"/>
      <c r="CF127" s="283"/>
      <c r="CG127" s="280"/>
      <c r="CH127" s="280"/>
      <c r="CI127" s="280"/>
      <c r="CJ127" s="281"/>
      <c r="CK127" s="936"/>
      <c r="CL127" s="937"/>
      <c r="CM127" s="937"/>
      <c r="CN127" s="937"/>
      <c r="CO127" s="938"/>
      <c r="CP127" s="894" t="s">
        <v>482</v>
      </c>
      <c r="CQ127" s="829"/>
      <c r="CR127" s="829"/>
      <c r="CS127" s="829"/>
      <c r="CT127" s="829"/>
      <c r="CU127" s="829"/>
      <c r="CV127" s="829"/>
      <c r="CW127" s="829"/>
      <c r="CX127" s="829"/>
      <c r="CY127" s="829"/>
      <c r="CZ127" s="829"/>
      <c r="DA127" s="829"/>
      <c r="DB127" s="829"/>
      <c r="DC127" s="829"/>
      <c r="DD127" s="829"/>
      <c r="DE127" s="829"/>
      <c r="DF127" s="830"/>
      <c r="DG127" s="895" t="s">
        <v>138</v>
      </c>
      <c r="DH127" s="896"/>
      <c r="DI127" s="896"/>
      <c r="DJ127" s="896"/>
      <c r="DK127" s="896"/>
      <c r="DL127" s="896" t="s">
        <v>138</v>
      </c>
      <c r="DM127" s="896"/>
      <c r="DN127" s="896"/>
      <c r="DO127" s="896"/>
      <c r="DP127" s="896"/>
      <c r="DQ127" s="896" t="s">
        <v>138</v>
      </c>
      <c r="DR127" s="896"/>
      <c r="DS127" s="896"/>
      <c r="DT127" s="896"/>
      <c r="DU127" s="896"/>
      <c r="DV127" s="873" t="s">
        <v>435</v>
      </c>
      <c r="DW127" s="873"/>
      <c r="DX127" s="873"/>
      <c r="DY127" s="873"/>
      <c r="DZ127" s="874"/>
    </row>
    <row r="128" spans="1:130" s="246" customFormat="1" ht="26.25" customHeight="1" thickBot="1" x14ac:dyDescent="0.25">
      <c r="A128" s="875" t="s">
        <v>483</v>
      </c>
      <c r="B128" s="876"/>
      <c r="C128" s="876"/>
      <c r="D128" s="876"/>
      <c r="E128" s="876"/>
      <c r="F128" s="876"/>
      <c r="G128" s="876"/>
      <c r="H128" s="876"/>
      <c r="I128" s="876"/>
      <c r="J128" s="876"/>
      <c r="K128" s="876"/>
      <c r="L128" s="876"/>
      <c r="M128" s="876"/>
      <c r="N128" s="876"/>
      <c r="O128" s="876"/>
      <c r="P128" s="876"/>
      <c r="Q128" s="876"/>
      <c r="R128" s="876"/>
      <c r="S128" s="876"/>
      <c r="T128" s="876"/>
      <c r="U128" s="876"/>
      <c r="V128" s="876"/>
      <c r="W128" s="877" t="s">
        <v>484</v>
      </c>
      <c r="X128" s="877"/>
      <c r="Y128" s="877"/>
      <c r="Z128" s="878"/>
      <c r="AA128" s="879">
        <v>3304217</v>
      </c>
      <c r="AB128" s="880"/>
      <c r="AC128" s="880"/>
      <c r="AD128" s="880"/>
      <c r="AE128" s="881"/>
      <c r="AF128" s="882">
        <v>3167378</v>
      </c>
      <c r="AG128" s="880"/>
      <c r="AH128" s="880"/>
      <c r="AI128" s="880"/>
      <c r="AJ128" s="881"/>
      <c r="AK128" s="882">
        <v>3011480</v>
      </c>
      <c r="AL128" s="880"/>
      <c r="AM128" s="880"/>
      <c r="AN128" s="880"/>
      <c r="AO128" s="881"/>
      <c r="AP128" s="883"/>
      <c r="AQ128" s="884"/>
      <c r="AR128" s="884"/>
      <c r="AS128" s="884"/>
      <c r="AT128" s="885"/>
      <c r="AU128" s="282"/>
      <c r="AV128" s="282"/>
      <c r="AW128" s="282"/>
      <c r="AX128" s="886" t="s">
        <v>485</v>
      </c>
      <c r="AY128" s="887"/>
      <c r="AZ128" s="887"/>
      <c r="BA128" s="887"/>
      <c r="BB128" s="887"/>
      <c r="BC128" s="887"/>
      <c r="BD128" s="887"/>
      <c r="BE128" s="888"/>
      <c r="BF128" s="865" t="s">
        <v>443</v>
      </c>
      <c r="BG128" s="866"/>
      <c r="BH128" s="866"/>
      <c r="BI128" s="866"/>
      <c r="BJ128" s="866"/>
      <c r="BK128" s="866"/>
      <c r="BL128" s="889"/>
      <c r="BM128" s="865">
        <v>11.57</v>
      </c>
      <c r="BN128" s="866"/>
      <c r="BO128" s="866"/>
      <c r="BP128" s="866"/>
      <c r="BQ128" s="866"/>
      <c r="BR128" s="866"/>
      <c r="BS128" s="889"/>
      <c r="BT128" s="865">
        <v>20</v>
      </c>
      <c r="BU128" s="866"/>
      <c r="BV128" s="866"/>
      <c r="BW128" s="866"/>
      <c r="BX128" s="866"/>
      <c r="BY128" s="866"/>
      <c r="BZ128" s="867"/>
      <c r="CA128" s="283"/>
      <c r="CB128" s="283"/>
      <c r="CC128" s="283"/>
      <c r="CD128" s="283"/>
      <c r="CE128" s="283"/>
      <c r="CF128" s="283"/>
      <c r="CG128" s="280"/>
      <c r="CH128" s="280"/>
      <c r="CI128" s="280"/>
      <c r="CJ128" s="281"/>
      <c r="CK128" s="939"/>
      <c r="CL128" s="940"/>
      <c r="CM128" s="940"/>
      <c r="CN128" s="940"/>
      <c r="CO128" s="941"/>
      <c r="CP128" s="868" t="s">
        <v>486</v>
      </c>
      <c r="CQ128" s="807"/>
      <c r="CR128" s="807"/>
      <c r="CS128" s="807"/>
      <c r="CT128" s="807"/>
      <c r="CU128" s="807"/>
      <c r="CV128" s="807"/>
      <c r="CW128" s="807"/>
      <c r="CX128" s="807"/>
      <c r="CY128" s="807"/>
      <c r="CZ128" s="807"/>
      <c r="DA128" s="807"/>
      <c r="DB128" s="807"/>
      <c r="DC128" s="807"/>
      <c r="DD128" s="807"/>
      <c r="DE128" s="807"/>
      <c r="DF128" s="808"/>
      <c r="DG128" s="869" t="s">
        <v>138</v>
      </c>
      <c r="DH128" s="870"/>
      <c r="DI128" s="870"/>
      <c r="DJ128" s="870"/>
      <c r="DK128" s="870"/>
      <c r="DL128" s="870" t="s">
        <v>443</v>
      </c>
      <c r="DM128" s="870"/>
      <c r="DN128" s="870"/>
      <c r="DO128" s="870"/>
      <c r="DP128" s="870"/>
      <c r="DQ128" s="870" t="s">
        <v>435</v>
      </c>
      <c r="DR128" s="870"/>
      <c r="DS128" s="870"/>
      <c r="DT128" s="870"/>
      <c r="DU128" s="870"/>
      <c r="DV128" s="871" t="s">
        <v>443</v>
      </c>
      <c r="DW128" s="871"/>
      <c r="DX128" s="871"/>
      <c r="DY128" s="871"/>
      <c r="DZ128" s="872"/>
    </row>
    <row r="129" spans="1:131" s="246" customFormat="1" ht="26.25" customHeight="1" x14ac:dyDescent="0.2">
      <c r="A129" s="853" t="s">
        <v>108</v>
      </c>
      <c r="B129" s="854"/>
      <c r="C129" s="854"/>
      <c r="D129" s="854"/>
      <c r="E129" s="854"/>
      <c r="F129" s="854"/>
      <c r="G129" s="854"/>
      <c r="H129" s="854"/>
      <c r="I129" s="854"/>
      <c r="J129" s="854"/>
      <c r="K129" s="854"/>
      <c r="L129" s="854"/>
      <c r="M129" s="854"/>
      <c r="N129" s="854"/>
      <c r="O129" s="854"/>
      <c r="P129" s="854"/>
      <c r="Q129" s="854"/>
      <c r="R129" s="854"/>
      <c r="S129" s="854"/>
      <c r="T129" s="854"/>
      <c r="U129" s="854"/>
      <c r="V129" s="854"/>
      <c r="W129" s="855" t="s">
        <v>487</v>
      </c>
      <c r="X129" s="856"/>
      <c r="Y129" s="856"/>
      <c r="Z129" s="857"/>
      <c r="AA129" s="858">
        <v>36019705</v>
      </c>
      <c r="AB129" s="859"/>
      <c r="AC129" s="859"/>
      <c r="AD129" s="859"/>
      <c r="AE129" s="860"/>
      <c r="AF129" s="861">
        <v>35728036</v>
      </c>
      <c r="AG129" s="859"/>
      <c r="AH129" s="859"/>
      <c r="AI129" s="859"/>
      <c r="AJ129" s="860"/>
      <c r="AK129" s="861">
        <v>36038682</v>
      </c>
      <c r="AL129" s="859"/>
      <c r="AM129" s="859"/>
      <c r="AN129" s="859"/>
      <c r="AO129" s="860"/>
      <c r="AP129" s="862"/>
      <c r="AQ129" s="863"/>
      <c r="AR129" s="863"/>
      <c r="AS129" s="863"/>
      <c r="AT129" s="864"/>
      <c r="AU129" s="284"/>
      <c r="AV129" s="284"/>
      <c r="AW129" s="284"/>
      <c r="AX129" s="828" t="s">
        <v>488</v>
      </c>
      <c r="AY129" s="829"/>
      <c r="AZ129" s="829"/>
      <c r="BA129" s="829"/>
      <c r="BB129" s="829"/>
      <c r="BC129" s="829"/>
      <c r="BD129" s="829"/>
      <c r="BE129" s="830"/>
      <c r="BF129" s="848" t="s">
        <v>138</v>
      </c>
      <c r="BG129" s="849"/>
      <c r="BH129" s="849"/>
      <c r="BI129" s="849"/>
      <c r="BJ129" s="849"/>
      <c r="BK129" s="849"/>
      <c r="BL129" s="850"/>
      <c r="BM129" s="848">
        <v>16.57</v>
      </c>
      <c r="BN129" s="849"/>
      <c r="BO129" s="849"/>
      <c r="BP129" s="849"/>
      <c r="BQ129" s="849"/>
      <c r="BR129" s="849"/>
      <c r="BS129" s="850"/>
      <c r="BT129" s="848">
        <v>30</v>
      </c>
      <c r="BU129" s="851"/>
      <c r="BV129" s="851"/>
      <c r="BW129" s="851"/>
      <c r="BX129" s="851"/>
      <c r="BY129" s="851"/>
      <c r="BZ129" s="85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3" t="s">
        <v>489</v>
      </c>
      <c r="B130" s="854"/>
      <c r="C130" s="854"/>
      <c r="D130" s="854"/>
      <c r="E130" s="854"/>
      <c r="F130" s="854"/>
      <c r="G130" s="854"/>
      <c r="H130" s="854"/>
      <c r="I130" s="854"/>
      <c r="J130" s="854"/>
      <c r="K130" s="854"/>
      <c r="L130" s="854"/>
      <c r="M130" s="854"/>
      <c r="N130" s="854"/>
      <c r="O130" s="854"/>
      <c r="P130" s="854"/>
      <c r="Q130" s="854"/>
      <c r="R130" s="854"/>
      <c r="S130" s="854"/>
      <c r="T130" s="854"/>
      <c r="U130" s="854"/>
      <c r="V130" s="854"/>
      <c r="W130" s="855" t="s">
        <v>490</v>
      </c>
      <c r="X130" s="856"/>
      <c r="Y130" s="856"/>
      <c r="Z130" s="857"/>
      <c r="AA130" s="858">
        <v>3242862</v>
      </c>
      <c r="AB130" s="859"/>
      <c r="AC130" s="859"/>
      <c r="AD130" s="859"/>
      <c r="AE130" s="860"/>
      <c r="AF130" s="861">
        <v>3184470</v>
      </c>
      <c r="AG130" s="859"/>
      <c r="AH130" s="859"/>
      <c r="AI130" s="859"/>
      <c r="AJ130" s="860"/>
      <c r="AK130" s="861">
        <v>3149168</v>
      </c>
      <c r="AL130" s="859"/>
      <c r="AM130" s="859"/>
      <c r="AN130" s="859"/>
      <c r="AO130" s="860"/>
      <c r="AP130" s="862"/>
      <c r="AQ130" s="863"/>
      <c r="AR130" s="863"/>
      <c r="AS130" s="863"/>
      <c r="AT130" s="864"/>
      <c r="AU130" s="284"/>
      <c r="AV130" s="284"/>
      <c r="AW130" s="284"/>
      <c r="AX130" s="828" t="s">
        <v>491</v>
      </c>
      <c r="AY130" s="829"/>
      <c r="AZ130" s="829"/>
      <c r="BA130" s="829"/>
      <c r="BB130" s="829"/>
      <c r="BC130" s="829"/>
      <c r="BD130" s="829"/>
      <c r="BE130" s="830"/>
      <c r="BF130" s="831">
        <v>0.6</v>
      </c>
      <c r="BG130" s="832"/>
      <c r="BH130" s="832"/>
      <c r="BI130" s="832"/>
      <c r="BJ130" s="832"/>
      <c r="BK130" s="832"/>
      <c r="BL130" s="833"/>
      <c r="BM130" s="831">
        <v>25</v>
      </c>
      <c r="BN130" s="832"/>
      <c r="BO130" s="832"/>
      <c r="BP130" s="832"/>
      <c r="BQ130" s="832"/>
      <c r="BR130" s="832"/>
      <c r="BS130" s="833"/>
      <c r="BT130" s="831">
        <v>35</v>
      </c>
      <c r="BU130" s="834"/>
      <c r="BV130" s="834"/>
      <c r="BW130" s="834"/>
      <c r="BX130" s="834"/>
      <c r="BY130" s="834"/>
      <c r="BZ130" s="835"/>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6"/>
      <c r="B131" s="837"/>
      <c r="C131" s="837"/>
      <c r="D131" s="837"/>
      <c r="E131" s="837"/>
      <c r="F131" s="837"/>
      <c r="G131" s="837"/>
      <c r="H131" s="837"/>
      <c r="I131" s="837"/>
      <c r="J131" s="837"/>
      <c r="K131" s="837"/>
      <c r="L131" s="837"/>
      <c r="M131" s="837"/>
      <c r="N131" s="837"/>
      <c r="O131" s="837"/>
      <c r="P131" s="837"/>
      <c r="Q131" s="837"/>
      <c r="R131" s="837"/>
      <c r="S131" s="837"/>
      <c r="T131" s="837"/>
      <c r="U131" s="837"/>
      <c r="V131" s="837"/>
      <c r="W131" s="838" t="s">
        <v>492</v>
      </c>
      <c r="X131" s="839"/>
      <c r="Y131" s="839"/>
      <c r="Z131" s="840"/>
      <c r="AA131" s="841">
        <v>32776843</v>
      </c>
      <c r="AB131" s="842"/>
      <c r="AC131" s="842"/>
      <c r="AD131" s="842"/>
      <c r="AE131" s="843"/>
      <c r="AF131" s="844">
        <v>32543566</v>
      </c>
      <c r="AG131" s="842"/>
      <c r="AH131" s="842"/>
      <c r="AI131" s="842"/>
      <c r="AJ131" s="843"/>
      <c r="AK131" s="844">
        <v>32889514</v>
      </c>
      <c r="AL131" s="842"/>
      <c r="AM131" s="842"/>
      <c r="AN131" s="842"/>
      <c r="AO131" s="843"/>
      <c r="AP131" s="845"/>
      <c r="AQ131" s="846"/>
      <c r="AR131" s="846"/>
      <c r="AS131" s="846"/>
      <c r="AT131" s="847"/>
      <c r="AU131" s="284"/>
      <c r="AV131" s="284"/>
      <c r="AW131" s="284"/>
      <c r="AX131" s="806" t="s">
        <v>493</v>
      </c>
      <c r="AY131" s="807"/>
      <c r="AZ131" s="807"/>
      <c r="BA131" s="807"/>
      <c r="BB131" s="807"/>
      <c r="BC131" s="807"/>
      <c r="BD131" s="807"/>
      <c r="BE131" s="808"/>
      <c r="BF131" s="809" t="s">
        <v>431</v>
      </c>
      <c r="BG131" s="810"/>
      <c r="BH131" s="810"/>
      <c r="BI131" s="810"/>
      <c r="BJ131" s="810"/>
      <c r="BK131" s="810"/>
      <c r="BL131" s="811"/>
      <c r="BM131" s="809">
        <v>350</v>
      </c>
      <c r="BN131" s="810"/>
      <c r="BO131" s="810"/>
      <c r="BP131" s="810"/>
      <c r="BQ131" s="810"/>
      <c r="BR131" s="810"/>
      <c r="BS131" s="811"/>
      <c r="BT131" s="812"/>
      <c r="BU131" s="813"/>
      <c r="BV131" s="813"/>
      <c r="BW131" s="813"/>
      <c r="BX131" s="813"/>
      <c r="BY131" s="813"/>
      <c r="BZ131" s="81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5" t="s">
        <v>494</v>
      </c>
      <c r="B132" s="816"/>
      <c r="C132" s="816"/>
      <c r="D132" s="816"/>
      <c r="E132" s="816"/>
      <c r="F132" s="816"/>
      <c r="G132" s="816"/>
      <c r="H132" s="816"/>
      <c r="I132" s="816"/>
      <c r="J132" s="816"/>
      <c r="K132" s="816"/>
      <c r="L132" s="816"/>
      <c r="M132" s="816"/>
      <c r="N132" s="816"/>
      <c r="O132" s="816"/>
      <c r="P132" s="816"/>
      <c r="Q132" s="816"/>
      <c r="R132" s="816"/>
      <c r="S132" s="816"/>
      <c r="T132" s="816"/>
      <c r="U132" s="816"/>
      <c r="V132" s="819" t="s">
        <v>495</v>
      </c>
      <c r="W132" s="819"/>
      <c r="X132" s="819"/>
      <c r="Y132" s="819"/>
      <c r="Z132" s="820"/>
      <c r="AA132" s="821">
        <v>1.005560542</v>
      </c>
      <c r="AB132" s="822"/>
      <c r="AC132" s="822"/>
      <c r="AD132" s="822"/>
      <c r="AE132" s="823"/>
      <c r="AF132" s="824">
        <v>0.319427195</v>
      </c>
      <c r="AG132" s="822"/>
      <c r="AH132" s="822"/>
      <c r="AI132" s="822"/>
      <c r="AJ132" s="823"/>
      <c r="AK132" s="824">
        <v>0.71800087999999995</v>
      </c>
      <c r="AL132" s="822"/>
      <c r="AM132" s="822"/>
      <c r="AN132" s="822"/>
      <c r="AO132" s="823"/>
      <c r="AP132" s="825"/>
      <c r="AQ132" s="826"/>
      <c r="AR132" s="826"/>
      <c r="AS132" s="826"/>
      <c r="AT132" s="827"/>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7"/>
      <c r="B133" s="818"/>
      <c r="C133" s="818"/>
      <c r="D133" s="818"/>
      <c r="E133" s="818"/>
      <c r="F133" s="818"/>
      <c r="G133" s="818"/>
      <c r="H133" s="818"/>
      <c r="I133" s="818"/>
      <c r="J133" s="818"/>
      <c r="K133" s="818"/>
      <c r="L133" s="818"/>
      <c r="M133" s="818"/>
      <c r="N133" s="818"/>
      <c r="O133" s="818"/>
      <c r="P133" s="818"/>
      <c r="Q133" s="818"/>
      <c r="R133" s="818"/>
      <c r="S133" s="818"/>
      <c r="T133" s="818"/>
      <c r="U133" s="818"/>
      <c r="V133" s="798" t="s">
        <v>496</v>
      </c>
      <c r="W133" s="798"/>
      <c r="X133" s="798"/>
      <c r="Y133" s="798"/>
      <c r="Z133" s="799"/>
      <c r="AA133" s="800">
        <v>-0.1</v>
      </c>
      <c r="AB133" s="801"/>
      <c r="AC133" s="801"/>
      <c r="AD133" s="801"/>
      <c r="AE133" s="802"/>
      <c r="AF133" s="800">
        <v>0.3</v>
      </c>
      <c r="AG133" s="801"/>
      <c r="AH133" s="801"/>
      <c r="AI133" s="801"/>
      <c r="AJ133" s="802"/>
      <c r="AK133" s="800">
        <v>0.6</v>
      </c>
      <c r="AL133" s="801"/>
      <c r="AM133" s="801"/>
      <c r="AN133" s="801"/>
      <c r="AO133" s="802"/>
      <c r="AP133" s="803"/>
      <c r="AQ133" s="804"/>
      <c r="AR133" s="804"/>
      <c r="AS133" s="804"/>
      <c r="AT133" s="80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Flag/rnAsNeXO5EdYvrwGnzza5S9w2sCEapzUCsHgDFEky8837WvMj9cGSzPmE+piGvnsRHxTmep2WarhkKYg==" saltValue="C96tegxvqvlxNwD0agf6d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497</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UaZhui5PKGgD607YvUIu33Ql8c398dLyjuFsEbNF5mHgNh/UfX3aQcUCSGIxWg1BvCpqyVKZw1g5y4GHKQeyqg==" saltValue="iG85LWwZAu9XJ2jDAlSO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T5Y517NzW0wRj6j02tg1l4Z1+9nsonAYMx32WZ0OVxd9N2j/66+zYZ8ymFRjCiiY1h+UoTeCI+aGJMJnFo0cVQ==" saltValue="9wr40hYVkn97srDskEARn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500</v>
      </c>
      <c r="AP7" s="303"/>
      <c r="AQ7" s="304" t="s">
        <v>501</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502</v>
      </c>
      <c r="AQ8" s="310" t="s">
        <v>503</v>
      </c>
      <c r="AR8" s="311" t="s">
        <v>504</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7" t="s">
        <v>505</v>
      </c>
      <c r="AL9" s="1228"/>
      <c r="AM9" s="1228"/>
      <c r="AN9" s="1229"/>
      <c r="AO9" s="312">
        <v>13029356</v>
      </c>
      <c r="AP9" s="312">
        <v>73876</v>
      </c>
      <c r="AQ9" s="313">
        <v>56078</v>
      </c>
      <c r="AR9" s="314">
        <v>31.7</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7" t="s">
        <v>506</v>
      </c>
      <c r="AL10" s="1228"/>
      <c r="AM10" s="1228"/>
      <c r="AN10" s="1229"/>
      <c r="AO10" s="315">
        <v>162670</v>
      </c>
      <c r="AP10" s="315">
        <v>922</v>
      </c>
      <c r="AQ10" s="316">
        <v>3491</v>
      </c>
      <c r="AR10" s="317">
        <v>-73.599999999999994</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7" t="s">
        <v>507</v>
      </c>
      <c r="AL11" s="1228"/>
      <c r="AM11" s="1228"/>
      <c r="AN11" s="1229"/>
      <c r="AO11" s="315">
        <v>37</v>
      </c>
      <c r="AP11" s="315">
        <v>0</v>
      </c>
      <c r="AQ11" s="316">
        <v>1563</v>
      </c>
      <c r="AR11" s="317">
        <v>-100</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7" t="s">
        <v>508</v>
      </c>
      <c r="AL12" s="1228"/>
      <c r="AM12" s="1228"/>
      <c r="AN12" s="1229"/>
      <c r="AO12" s="315" t="s">
        <v>509</v>
      </c>
      <c r="AP12" s="315" t="s">
        <v>509</v>
      </c>
      <c r="AQ12" s="316">
        <v>910</v>
      </c>
      <c r="AR12" s="317" t="s">
        <v>509</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7" t="s">
        <v>510</v>
      </c>
      <c r="AL13" s="1228"/>
      <c r="AM13" s="1228"/>
      <c r="AN13" s="1229"/>
      <c r="AO13" s="315" t="s">
        <v>509</v>
      </c>
      <c r="AP13" s="315" t="s">
        <v>509</v>
      </c>
      <c r="AQ13" s="316" t="s">
        <v>509</v>
      </c>
      <c r="AR13" s="317" t="s">
        <v>509</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7" t="s">
        <v>511</v>
      </c>
      <c r="AL14" s="1228"/>
      <c r="AM14" s="1228"/>
      <c r="AN14" s="1229"/>
      <c r="AO14" s="315">
        <v>371828</v>
      </c>
      <c r="AP14" s="315">
        <v>2108</v>
      </c>
      <c r="AQ14" s="316">
        <v>2138</v>
      </c>
      <c r="AR14" s="317">
        <v>-1.4</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7" t="s">
        <v>512</v>
      </c>
      <c r="AL15" s="1228"/>
      <c r="AM15" s="1228"/>
      <c r="AN15" s="1229"/>
      <c r="AO15" s="315">
        <v>287951</v>
      </c>
      <c r="AP15" s="315">
        <v>1633</v>
      </c>
      <c r="AQ15" s="316">
        <v>1243</v>
      </c>
      <c r="AR15" s="317">
        <v>31.4</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0" t="s">
        <v>513</v>
      </c>
      <c r="AL16" s="1231"/>
      <c r="AM16" s="1231"/>
      <c r="AN16" s="1232"/>
      <c r="AO16" s="315">
        <v>-1296199</v>
      </c>
      <c r="AP16" s="315">
        <v>-7349</v>
      </c>
      <c r="AQ16" s="316">
        <v>-4219</v>
      </c>
      <c r="AR16" s="317">
        <v>74.2</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0" t="s">
        <v>188</v>
      </c>
      <c r="AL17" s="1231"/>
      <c r="AM17" s="1231"/>
      <c r="AN17" s="1232"/>
      <c r="AO17" s="315">
        <v>12555643</v>
      </c>
      <c r="AP17" s="315">
        <v>71190</v>
      </c>
      <c r="AQ17" s="316">
        <v>61203</v>
      </c>
      <c r="AR17" s="317">
        <v>16.3</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4" t="s">
        <v>518</v>
      </c>
      <c r="AL21" s="1225"/>
      <c r="AM21" s="1225"/>
      <c r="AN21" s="1226"/>
      <c r="AO21" s="327">
        <v>7.09</v>
      </c>
      <c r="AP21" s="328">
        <v>6.02</v>
      </c>
      <c r="AQ21" s="329">
        <v>1.07</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4" t="s">
        <v>519</v>
      </c>
      <c r="AL22" s="1225"/>
      <c r="AM22" s="1225"/>
      <c r="AN22" s="1226"/>
      <c r="AO22" s="332">
        <v>100</v>
      </c>
      <c r="AP22" s="333">
        <v>100.1</v>
      </c>
      <c r="AQ22" s="334">
        <v>-0.1</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500</v>
      </c>
      <c r="AP30" s="303"/>
      <c r="AQ30" s="304" t="s">
        <v>501</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502</v>
      </c>
      <c r="AQ31" s="310" t="s">
        <v>503</v>
      </c>
      <c r="AR31" s="311" t="s">
        <v>504</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5" t="s">
        <v>523</v>
      </c>
      <c r="AL32" s="1216"/>
      <c r="AM32" s="1216"/>
      <c r="AN32" s="1217"/>
      <c r="AO32" s="342">
        <v>4256552</v>
      </c>
      <c r="AP32" s="342">
        <v>24134</v>
      </c>
      <c r="AQ32" s="343">
        <v>27020</v>
      </c>
      <c r="AR32" s="344">
        <v>-10.7</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5" t="s">
        <v>524</v>
      </c>
      <c r="AL33" s="1216"/>
      <c r="AM33" s="1216"/>
      <c r="AN33" s="1217"/>
      <c r="AO33" s="342" t="s">
        <v>509</v>
      </c>
      <c r="AP33" s="342" t="s">
        <v>509</v>
      </c>
      <c r="AQ33" s="343" t="s">
        <v>509</v>
      </c>
      <c r="AR33" s="344" t="s">
        <v>509</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5" t="s">
        <v>525</v>
      </c>
      <c r="AL34" s="1216"/>
      <c r="AM34" s="1216"/>
      <c r="AN34" s="1217"/>
      <c r="AO34" s="342" t="s">
        <v>509</v>
      </c>
      <c r="AP34" s="342" t="s">
        <v>509</v>
      </c>
      <c r="AQ34" s="343">
        <v>28</v>
      </c>
      <c r="AR34" s="344" t="s">
        <v>509</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5" t="s">
        <v>526</v>
      </c>
      <c r="AL35" s="1216"/>
      <c r="AM35" s="1216"/>
      <c r="AN35" s="1217"/>
      <c r="AO35" s="342">
        <v>2056299</v>
      </c>
      <c r="AP35" s="342">
        <v>11659</v>
      </c>
      <c r="AQ35" s="343">
        <v>6255</v>
      </c>
      <c r="AR35" s="344">
        <v>86.4</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5" t="s">
        <v>527</v>
      </c>
      <c r="AL36" s="1216"/>
      <c r="AM36" s="1216"/>
      <c r="AN36" s="1217"/>
      <c r="AO36" s="342" t="s">
        <v>509</v>
      </c>
      <c r="AP36" s="342" t="s">
        <v>509</v>
      </c>
      <c r="AQ36" s="343">
        <v>683</v>
      </c>
      <c r="AR36" s="344" t="s">
        <v>509</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5" t="s">
        <v>528</v>
      </c>
      <c r="AL37" s="1216"/>
      <c r="AM37" s="1216"/>
      <c r="AN37" s="1217"/>
      <c r="AO37" s="342">
        <v>83944</v>
      </c>
      <c r="AP37" s="342">
        <v>476</v>
      </c>
      <c r="AQ37" s="343">
        <v>1461</v>
      </c>
      <c r="AR37" s="344">
        <v>-67.400000000000006</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8" t="s">
        <v>529</v>
      </c>
      <c r="AL38" s="1219"/>
      <c r="AM38" s="1219"/>
      <c r="AN38" s="1220"/>
      <c r="AO38" s="345" t="s">
        <v>509</v>
      </c>
      <c r="AP38" s="345" t="s">
        <v>509</v>
      </c>
      <c r="AQ38" s="346">
        <v>0</v>
      </c>
      <c r="AR38" s="334" t="s">
        <v>509</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8" t="s">
        <v>530</v>
      </c>
      <c r="AL39" s="1219"/>
      <c r="AM39" s="1219"/>
      <c r="AN39" s="1220"/>
      <c r="AO39" s="342">
        <v>-3011480</v>
      </c>
      <c r="AP39" s="342">
        <v>-17075</v>
      </c>
      <c r="AQ39" s="343">
        <v>-7551</v>
      </c>
      <c r="AR39" s="344">
        <v>126.1</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5" t="s">
        <v>531</v>
      </c>
      <c r="AL40" s="1216"/>
      <c r="AM40" s="1216"/>
      <c r="AN40" s="1217"/>
      <c r="AO40" s="342">
        <v>-3149168</v>
      </c>
      <c r="AP40" s="342">
        <v>-17856</v>
      </c>
      <c r="AQ40" s="343">
        <v>-21721</v>
      </c>
      <c r="AR40" s="344">
        <v>-17.8</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1" t="s">
        <v>301</v>
      </c>
      <c r="AL41" s="1222"/>
      <c r="AM41" s="1222"/>
      <c r="AN41" s="1223"/>
      <c r="AO41" s="342">
        <v>236147</v>
      </c>
      <c r="AP41" s="342">
        <v>1339</v>
      </c>
      <c r="AQ41" s="343">
        <v>6176</v>
      </c>
      <c r="AR41" s="344">
        <v>-78.3</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8" t="s">
        <v>500</v>
      </c>
      <c r="AN49" s="1210" t="s">
        <v>535</v>
      </c>
      <c r="AO49" s="1211"/>
      <c r="AP49" s="1211"/>
      <c r="AQ49" s="1211"/>
      <c r="AR49" s="121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9"/>
      <c r="AN50" s="358" t="s">
        <v>536</v>
      </c>
      <c r="AO50" s="359" t="s">
        <v>537</v>
      </c>
      <c r="AP50" s="360" t="s">
        <v>538</v>
      </c>
      <c r="AQ50" s="361" t="s">
        <v>539</v>
      </c>
      <c r="AR50" s="362" t="s">
        <v>540</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7656592</v>
      </c>
      <c r="AN51" s="364">
        <v>43146</v>
      </c>
      <c r="AO51" s="365">
        <v>70</v>
      </c>
      <c r="AP51" s="366">
        <v>37711</v>
      </c>
      <c r="AQ51" s="367">
        <v>27.3</v>
      </c>
      <c r="AR51" s="368">
        <v>42.7</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3447239</v>
      </c>
      <c r="AN52" s="372">
        <v>19426</v>
      </c>
      <c r="AO52" s="373">
        <v>83</v>
      </c>
      <c r="AP52" s="374">
        <v>18037</v>
      </c>
      <c r="AQ52" s="375">
        <v>35.6</v>
      </c>
      <c r="AR52" s="376">
        <v>47.4</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5893789</v>
      </c>
      <c r="AN53" s="364">
        <v>33317</v>
      </c>
      <c r="AO53" s="365">
        <v>-22.8</v>
      </c>
      <c r="AP53" s="366">
        <v>39951</v>
      </c>
      <c r="AQ53" s="367">
        <v>5.9</v>
      </c>
      <c r="AR53" s="368">
        <v>-28.7</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1852781</v>
      </c>
      <c r="AN54" s="372">
        <v>10474</v>
      </c>
      <c r="AO54" s="373">
        <v>-46.1</v>
      </c>
      <c r="AP54" s="374">
        <v>22555</v>
      </c>
      <c r="AQ54" s="375">
        <v>25</v>
      </c>
      <c r="AR54" s="376">
        <v>-71.099999999999994</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7535763</v>
      </c>
      <c r="AN55" s="364">
        <v>42721</v>
      </c>
      <c r="AO55" s="365">
        <v>28.2</v>
      </c>
      <c r="AP55" s="366">
        <v>39893</v>
      </c>
      <c r="AQ55" s="367">
        <v>-0.1</v>
      </c>
      <c r="AR55" s="368">
        <v>28.3</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3362836</v>
      </c>
      <c r="AN56" s="372">
        <v>19064</v>
      </c>
      <c r="AO56" s="373">
        <v>82</v>
      </c>
      <c r="AP56" s="374">
        <v>26170</v>
      </c>
      <c r="AQ56" s="375">
        <v>16</v>
      </c>
      <c r="AR56" s="376">
        <v>66</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6856531</v>
      </c>
      <c r="AN57" s="364">
        <v>38904</v>
      </c>
      <c r="AO57" s="365">
        <v>-8.9</v>
      </c>
      <c r="AP57" s="366">
        <v>41080</v>
      </c>
      <c r="AQ57" s="367">
        <v>3</v>
      </c>
      <c r="AR57" s="368">
        <v>-11.9</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5713719</v>
      </c>
      <c r="AN58" s="372">
        <v>32420</v>
      </c>
      <c r="AO58" s="373">
        <v>70.099999999999994</v>
      </c>
      <c r="AP58" s="374">
        <v>27265</v>
      </c>
      <c r="AQ58" s="375">
        <v>4.2</v>
      </c>
      <c r="AR58" s="376">
        <v>65.900000000000006</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4679505</v>
      </c>
      <c r="AN59" s="364">
        <v>26532</v>
      </c>
      <c r="AO59" s="365">
        <v>-31.8</v>
      </c>
      <c r="AP59" s="366">
        <v>33173</v>
      </c>
      <c r="AQ59" s="367">
        <v>-19.2</v>
      </c>
      <c r="AR59" s="368">
        <v>-12.6</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3319389</v>
      </c>
      <c r="AN60" s="372">
        <v>18821</v>
      </c>
      <c r="AO60" s="373">
        <v>-41.9</v>
      </c>
      <c r="AP60" s="374">
        <v>20353</v>
      </c>
      <c r="AQ60" s="375">
        <v>-25.4</v>
      </c>
      <c r="AR60" s="376">
        <v>-16.5</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6524436</v>
      </c>
      <c r="AN61" s="379">
        <v>36924</v>
      </c>
      <c r="AO61" s="380">
        <v>6.9</v>
      </c>
      <c r="AP61" s="381">
        <v>38362</v>
      </c>
      <c r="AQ61" s="382">
        <v>3.4</v>
      </c>
      <c r="AR61" s="368">
        <v>3.5</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3539193</v>
      </c>
      <c r="AN62" s="372">
        <v>20041</v>
      </c>
      <c r="AO62" s="373">
        <v>29.4</v>
      </c>
      <c r="AP62" s="374">
        <v>22876</v>
      </c>
      <c r="AQ62" s="375">
        <v>11.1</v>
      </c>
      <c r="AR62" s="376">
        <v>18.3</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93hhxrmYZDK7Rv6aUVx8z+bBQLQ5PL4jyMgM0MbM/OYOHpEem6uj3DBulUHmCL9NL0g4VmCozzPh8mDcMf/opw==" saltValue="ow8pqIvZAxyshK4dkT5mh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u6We/ddHfxCzCK2WTp/s7d4ioAnK8mWC45bvoIc77h3QO2SLhiaAX7smFNRTpPHX63s51t/v28uzeVeFfHtqXA==" saltValue="tk0erxkQPqmeNQlMti4K6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19ESzQ8FbX3p+vXHLv3MjBfIGDJFoGqASAskoO1m1u7hN4K4E0LwJAxTa+dilllGmha+Z16AZM6CY0Zdc735Gw==" saltValue="UHfyKHrlVz+jKLXyLrS8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2">
      <c r="B47" s="10"/>
      <c r="C47" s="1233" t="s">
        <v>3</v>
      </c>
      <c r="D47" s="1233"/>
      <c r="E47" s="1234"/>
      <c r="F47" s="11">
        <v>9.89</v>
      </c>
      <c r="G47" s="12">
        <v>13.28</v>
      </c>
      <c r="H47" s="12">
        <v>14.86</v>
      </c>
      <c r="I47" s="12">
        <v>16.34</v>
      </c>
      <c r="J47" s="13">
        <v>15.8</v>
      </c>
    </row>
    <row r="48" spans="2:10" ht="57.75" customHeight="1" x14ac:dyDescent="0.2">
      <c r="B48" s="14"/>
      <c r="C48" s="1235" t="s">
        <v>4</v>
      </c>
      <c r="D48" s="1235"/>
      <c r="E48" s="1236"/>
      <c r="F48" s="15">
        <v>6.23</v>
      </c>
      <c r="G48" s="16">
        <v>5.43</v>
      </c>
      <c r="H48" s="16">
        <v>6.55</v>
      </c>
      <c r="I48" s="16">
        <v>4.3099999999999996</v>
      </c>
      <c r="J48" s="17">
        <v>4.6100000000000003</v>
      </c>
    </row>
    <row r="49" spans="2:10" ht="57.75" customHeight="1" thickBot="1" x14ac:dyDescent="0.25">
      <c r="B49" s="18"/>
      <c r="C49" s="1237" t="s">
        <v>5</v>
      </c>
      <c r="D49" s="1237"/>
      <c r="E49" s="1238"/>
      <c r="F49" s="19">
        <v>1.35</v>
      </c>
      <c r="G49" s="20">
        <v>3.09</v>
      </c>
      <c r="H49" s="20">
        <v>2.93</v>
      </c>
      <c r="I49" s="20" t="s">
        <v>556</v>
      </c>
      <c r="J49" s="21" t="s">
        <v>557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fGLcx6rUKZYWI8bKxMI1/hN4s/AdC+97cf612nflhwWfWIo32LISUtfIhVrf/Mi3YR1kR3dzhYAZ0s9MHlgWuA==" saltValue="Emsb20ZoUTUD+Y5FLF2W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2020-09-17T01:56:22Z</cp:lastPrinted>
  <dcterms:created xsi:type="dcterms:W3CDTF">2020-02-10T03:28:57Z</dcterms:created>
  <dcterms:modified xsi:type="dcterms:W3CDTF">2020-09-23T09:52:05Z</dcterms:modified>
  <cp:category/>
</cp:coreProperties>
</file>