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7_山北町\"/>
    </mc:Choice>
  </mc:AlternateContent>
  <workbookProtection workbookAlgorithmName="SHA-512" workbookHashValue="tO39zC1Pv6UJmL/P7/VScdBWCNMiEOuvNcjEM9n4jjZkYSvgQZwtiZiqVYv2zDezjNZO9dEILufN1XGr6hDGOA==" workbookSaltValue="1eSHJAKtwHVkSB0zelfatA==" workbookSpinCount="100000" lockStructure="1"/>
  <bookViews>
    <workbookView xWindow="0" yWindow="0" windowWidth="10500" windowHeight="739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<sst xmlns="http://schemas.openxmlformats.org/spreadsheetml/2006/main" count="233" uniqueCount="113">
  <si>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</si>
  <si>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</si>
  <si>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</si>
  <si>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</si>
  <si>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</si>
  <si>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</si>
  <si>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</si>
  <si>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</si>
  <si>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</si>
  <si>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</si>
  <si>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</si>
  <si>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</si>
  <si>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</si>
  <si>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</si>
  <si>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</si>
  <si>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</si>
  <si>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</si>
  <si>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</si>
  <si>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</si>
  <si>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</si>
  <si>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</si>
  <si>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</si>
  <si>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</si>
  <si>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</si>
  <si>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</si>
  <si>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</si>
  <si>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</si>
  <si>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</si>
  <si>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</si>
  <si>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</si>
  <si>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</si>
  <si>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</si>
  <si>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</si>
  <si>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</si>
  <si>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</si>
  <si>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</si>
  <si>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</si>
  <si>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</si>
  <si>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</si>
  <si>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</si>
  <si>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</si>
  <si>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</si>
  <si>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</si>
  <si>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</si>
  <si>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</si>
  <si>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</si>
  <si>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</si>
  <si>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</si>
  <si>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</si>
  <si>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</si>
  <si>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</si>
  <si>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</si>
  <si>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</si>
  <si>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</si>
  <si>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</si>
  <si>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</si>
  <si>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</si>
  <si>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</si>
  <si>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</si>
  <si>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</si>
  <si>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</si>
  <si>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</si>
  <si>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</si>
  <si>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</si>
  <si>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</si>
  <si>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</si>
  <si>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</si>
  <si>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</si>
  <si>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</si>
  <si>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</si>
  <si>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</si>
  <si>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</si>
  <si>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</si>
  <si>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</si>
  <si>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</si>
  <si>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</si>
  <si>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</si>
  <si>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</si>
  <si>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</si>
  <si>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</si>
  <si>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</si>
  <si>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</si>
  <si>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</si>
  <si>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</si>
  <si>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</si>
  <si>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</si>
  <si>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</si>
  <si>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</si>
  <si>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</si>
  <si>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</si>
  <si>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</si>
  <si>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</si>
  <si>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</si>
  <si>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</si>
  <si>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</si>
  <si>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</si>
  <si>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</si>
  <si>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</si>
  <si>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</si>
  <si>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</si>
  <si>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</si>
  <si>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</si>
  <si>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</si>
  <si>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</si>
  <si>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</si>
  <si>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</si>
  <si>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</si>
  <si>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</si>
  <si>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</si>
  <si>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</si>
  <si>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4月に使用料を平均改定率で12%の値上げを実施した結果、収益的収支比率が前年度55.36%に対し60.62%、経費回収率が前年度55.56%に対し61.36%となり上昇はしておりますが、依然、下水道使用料だけで汚水処理に係る経費を賄うことが出来ないため、一般会計繰入金等で補てんしている状況です。今後も収入増加に向け段階的に使用料の見直しを検討してまいります。　　　　　　　　　　　　　　　　　　　　　　　　　　　　　　　　　　　　　　　　　
　水洗化率については、類似団体の平均値よりは上回っていますが、使用料収入の更なる増加に向け、水洗化率向上のための啓発等を行ってまいります。　　　　　　　　　　　　　　　　　　　　　　　　　　　　　　　　　　　　　　　　　　　　　　　　　</t>
    <rPh sb="1" eb="3">
      <t>ヘイセイ</t>
    </rPh>
    <rPh sb="5" eb="6">
      <t>ネン</t>
    </rPh>
    <rPh sb="7" eb="8">
      <t>ガツ</t>
    </rPh>
    <rPh sb="9" eb="12">
      <t>シヨウリョウ</t>
    </rPh>
    <rPh sb="13" eb="15">
      <t>ヘイキン</t>
    </rPh>
    <rPh sb="15" eb="17">
      <t>カイテイ</t>
    </rPh>
    <rPh sb="17" eb="18">
      <t>リツ</t>
    </rPh>
    <rPh sb="23" eb="25">
      <t>ネア</t>
    </rPh>
    <rPh sb="27" eb="29">
      <t>ジッシ</t>
    </rPh>
    <rPh sb="31" eb="33">
      <t>ケッカ</t>
    </rPh>
    <rPh sb="34" eb="37">
      <t>シュウエキテキ</t>
    </rPh>
    <rPh sb="37" eb="39">
      <t>シュウシ</t>
    </rPh>
    <rPh sb="39" eb="41">
      <t>ヒリツ</t>
    </rPh>
    <rPh sb="42" eb="45">
      <t>ゼンネンド</t>
    </rPh>
    <rPh sb="52" eb="53">
      <t>タイ</t>
    </rPh>
    <rPh sb="61" eb="63">
      <t>ケイヒ</t>
    </rPh>
    <rPh sb="63" eb="65">
      <t>カイシュウ</t>
    </rPh>
    <rPh sb="65" eb="66">
      <t>リツ</t>
    </rPh>
    <rPh sb="67" eb="70">
      <t>ゼンネンド</t>
    </rPh>
    <rPh sb="77" eb="78">
      <t>タイ</t>
    </rPh>
    <rPh sb="88" eb="90">
      <t>ジョウショウ</t>
    </rPh>
    <rPh sb="99" eb="101">
      <t>イゼン</t>
    </rPh>
    <rPh sb="102" eb="105">
      <t>ゲスイドウ</t>
    </rPh>
    <rPh sb="105" eb="108">
      <t>シヨウリョウ</t>
    </rPh>
    <rPh sb="111" eb="113">
      <t>オスイ</t>
    </rPh>
    <rPh sb="113" eb="115">
      <t>ショリ</t>
    </rPh>
    <rPh sb="116" eb="117">
      <t>カカ</t>
    </rPh>
    <rPh sb="118" eb="120">
      <t>ケイヒ</t>
    </rPh>
    <rPh sb="121" eb="122">
      <t>マカナ</t>
    </rPh>
    <rPh sb="126" eb="128">
      <t>デキ</t>
    </rPh>
    <rPh sb="133" eb="135">
      <t>イッパン</t>
    </rPh>
    <rPh sb="135" eb="137">
      <t>カイケイ</t>
    </rPh>
    <rPh sb="137" eb="139">
      <t>クリイレ</t>
    </rPh>
    <rPh sb="139" eb="140">
      <t>キン</t>
    </rPh>
    <rPh sb="140" eb="141">
      <t>トウ</t>
    </rPh>
    <rPh sb="142" eb="143">
      <t>ホ</t>
    </rPh>
    <rPh sb="149" eb="151">
      <t>ジョウキョウ</t>
    </rPh>
    <rPh sb="154" eb="156">
      <t>コンゴ</t>
    </rPh>
    <rPh sb="157" eb="159">
      <t>シュウニュウ</t>
    </rPh>
    <rPh sb="159" eb="161">
      <t>ゾウカ</t>
    </rPh>
    <rPh sb="162" eb="163">
      <t>ム</t>
    </rPh>
    <rPh sb="164" eb="167">
      <t>ダンカイテキ</t>
    </rPh>
    <rPh sb="168" eb="171">
      <t>シヨウリョウ</t>
    </rPh>
    <rPh sb="172" eb="174">
      <t>ミナオ</t>
    </rPh>
    <rPh sb="176" eb="178">
      <t>ケントウ</t>
    </rPh>
    <phoneticPr fontId="4"/>
  </si>
  <si>
    <t>　当町の下水道汚水管渠の布設は、一部地域を除いて平成元年から行っています。現在耐用年数を迎えている管渠はありませんが、平成元年より前に布設された管渠がこの先10年程度で耐用年数を迎えるため、既存の管渠や施設の適正な維持管理と点検、及び老朽化した管渠の更新を進められるよう、平成30年度からストックマネジメント計画の策定に着手しています。</t>
    <rPh sb="1" eb="2">
      <t>トウ</t>
    </rPh>
    <rPh sb="2" eb="3">
      <t>マチ</t>
    </rPh>
    <rPh sb="4" eb="7">
      <t>ゲスイドウ</t>
    </rPh>
    <rPh sb="7" eb="9">
      <t>オスイ</t>
    </rPh>
    <rPh sb="9" eb="11">
      <t>カンキョ</t>
    </rPh>
    <rPh sb="12" eb="14">
      <t>フセツ</t>
    </rPh>
    <rPh sb="16" eb="18">
      <t>イチブ</t>
    </rPh>
    <rPh sb="18" eb="20">
      <t>チイキ</t>
    </rPh>
    <rPh sb="21" eb="22">
      <t>ノゾ</t>
    </rPh>
    <rPh sb="24" eb="26">
      <t>ヘイセイ</t>
    </rPh>
    <rPh sb="26" eb="28">
      <t>ガンネン</t>
    </rPh>
    <rPh sb="30" eb="31">
      <t>オコナ</t>
    </rPh>
    <rPh sb="37" eb="39">
      <t>ゲンザイ</t>
    </rPh>
    <rPh sb="39" eb="41">
      <t>タイヨウ</t>
    </rPh>
    <rPh sb="41" eb="43">
      <t>ネンスウ</t>
    </rPh>
    <rPh sb="44" eb="45">
      <t>ムカ</t>
    </rPh>
    <rPh sb="49" eb="51">
      <t>カンキョ</t>
    </rPh>
    <rPh sb="59" eb="61">
      <t>ヘイセイ</t>
    </rPh>
    <rPh sb="61" eb="63">
      <t>ガンネン</t>
    </rPh>
    <rPh sb="65" eb="66">
      <t>マエ</t>
    </rPh>
    <rPh sb="67" eb="69">
      <t>フセツ</t>
    </rPh>
    <rPh sb="72" eb="74">
      <t>カンキョ</t>
    </rPh>
    <rPh sb="77" eb="78">
      <t>サキ</t>
    </rPh>
    <rPh sb="80" eb="81">
      <t>ネン</t>
    </rPh>
    <rPh sb="81" eb="83">
      <t>テイド</t>
    </rPh>
    <rPh sb="84" eb="86">
      <t>タイヨウ</t>
    </rPh>
    <rPh sb="86" eb="88">
      <t>ネンスウ</t>
    </rPh>
    <rPh sb="89" eb="90">
      <t>ムカ</t>
    </rPh>
    <rPh sb="95" eb="97">
      <t>キソン</t>
    </rPh>
    <rPh sb="98" eb="100">
      <t>カンキョ</t>
    </rPh>
    <rPh sb="101" eb="103">
      <t>シセツ</t>
    </rPh>
    <rPh sb="104" eb="106">
      <t>テキセイ</t>
    </rPh>
    <rPh sb="107" eb="109">
      <t>イジ</t>
    </rPh>
    <rPh sb="109" eb="111">
      <t>カンリ</t>
    </rPh>
    <rPh sb="112" eb="114">
      <t>テンケン</t>
    </rPh>
    <rPh sb="115" eb="116">
      <t>オヨ</t>
    </rPh>
    <rPh sb="117" eb="120">
      <t>ロウキュウカ</t>
    </rPh>
    <rPh sb="122" eb="124">
      <t>カンキョ</t>
    </rPh>
    <rPh sb="125" eb="127">
      <t>コウシン</t>
    </rPh>
    <rPh sb="128" eb="129">
      <t>スス</t>
    </rPh>
    <rPh sb="154" eb="156">
      <t>ケイカク</t>
    </rPh>
    <rPh sb="157" eb="159">
      <t>サクテイ</t>
    </rPh>
    <rPh sb="160" eb="162">
      <t>チャクシュ</t>
    </rPh>
    <phoneticPr fontId="4"/>
  </si>
  <si>
    <t>　収益的収支比率、経費回収率ともに100％に達しておらず、今後はより厳しい経営状況となることが見込まれます。また、一定時期に集中して布設を行ってきたため、管渠の更新時期が重なることや維持管理費用の増大が見込まれることから、効率的な更新と維持管理を行えるようストックマネジメント計画を策定します。
　また、下水道事業の健全な運営のために、使用料を見直し、審議会も継続して行っていく予定です。</t>
    <rPh sb="1" eb="4">
      <t>シュウエキテキ</t>
    </rPh>
    <rPh sb="4" eb="6">
      <t>シュウシ</t>
    </rPh>
    <rPh sb="6" eb="8">
      <t>ヒリツ</t>
    </rPh>
    <rPh sb="9" eb="11">
      <t>ケイヒ</t>
    </rPh>
    <rPh sb="11" eb="13">
      <t>カイシュウ</t>
    </rPh>
    <rPh sb="13" eb="14">
      <t>リツ</t>
    </rPh>
    <rPh sb="22" eb="23">
      <t>タッ</t>
    </rPh>
    <rPh sb="29" eb="31">
      <t>コンゴ</t>
    </rPh>
    <rPh sb="34" eb="35">
      <t>キビ</t>
    </rPh>
    <rPh sb="37" eb="39">
      <t>ケイエイ</t>
    </rPh>
    <rPh sb="39" eb="41">
      <t>ジョウキョウ</t>
    </rPh>
    <rPh sb="47" eb="49">
      <t>ミコ</t>
    </rPh>
    <rPh sb="57" eb="59">
      <t>イッテイ</t>
    </rPh>
    <rPh sb="59" eb="61">
      <t>ジキ</t>
    </rPh>
    <rPh sb="62" eb="64">
      <t>シュウチュウ</t>
    </rPh>
    <rPh sb="172" eb="174">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</si>
</sst>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C7-415B-8455-302F1EA16917}"/>
            </c:ext>
          </c:extLst>
        </c:ser>
        <c:dLbls>
          <c:showLegendKey val="0"/>
          <c:showVal val="0"/>
          <c:showCatName val="0"/>
          <c:showSerName val="0"/>
          <c:showPercent val="0"/>
          <c:showBubbleSize val="0"/>
        </c:dLbls>
        <c:gapWidth val="150"/>
        <c:axId val="395097392"/>
        <c:axId val="39509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30C7-415B-8455-302F1EA16917}"/>
            </c:ext>
          </c:extLst>
        </c:ser>
        <c:dLbls>
          <c:showLegendKey val="0"/>
          <c:showVal val="0"/>
          <c:showCatName val="0"/>
          <c:showSerName val="0"/>
          <c:showPercent val="0"/>
          <c:showBubbleSize val="0"/>
        </c:dLbls>
        <c:marker val="1"/>
        <c:smooth val="0"/>
        <c:axId val="395097392"/>
        <c:axId val="395092688"/>
      </c:lineChart>
      <c:dateAx>
        <c:axId val="395097392"/>
        <c:scaling>
          <c:orientation val="minMax"/>
        </c:scaling>
        <c:delete val="1"/>
        <c:axPos val="b"/>
        <c:numFmt formatCode="ge" sourceLinked="1"/>
        <c:majorTickMark val="none"/>
        <c:minorTickMark val="none"/>
        <c:tickLblPos val="none"/>
        <c:crossAx val="395092688"/>
        <c:crosses val="autoZero"/>
        <c:auto val="1"/>
        <c:lblOffset val="100"/>
        <c:baseTimeUnit val="years"/>
      </c:dateAx>
      <c:valAx>
        <c:axId val="39509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25-4AF7-A047-15B9287C3F34}"/>
            </c:ext>
          </c:extLst>
        </c:ser>
        <c:dLbls>
          <c:showLegendKey val="0"/>
          <c:showVal val="0"/>
          <c:showCatName val="0"/>
          <c:showSerName val="0"/>
          <c:showPercent val="0"/>
          <c:showBubbleSize val="0"/>
        </c:dLbls>
        <c:gapWidth val="150"/>
        <c:axId val="473853072"/>
        <c:axId val="47385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F725-4AF7-A047-15B9287C3F34}"/>
            </c:ext>
          </c:extLst>
        </c:ser>
        <c:dLbls>
          <c:showLegendKey val="0"/>
          <c:showVal val="0"/>
          <c:showCatName val="0"/>
          <c:showSerName val="0"/>
          <c:showPercent val="0"/>
          <c:showBubbleSize val="0"/>
        </c:dLbls>
        <c:marker val="1"/>
        <c:smooth val="0"/>
        <c:axId val="473853072"/>
        <c:axId val="473853464"/>
      </c:lineChart>
      <c:dateAx>
        <c:axId val="473853072"/>
        <c:scaling>
          <c:orientation val="minMax"/>
        </c:scaling>
        <c:delete val="1"/>
        <c:axPos val="b"/>
        <c:numFmt formatCode="ge" sourceLinked="1"/>
        <c:majorTickMark val="none"/>
        <c:minorTickMark val="none"/>
        <c:tickLblPos val="none"/>
        <c:crossAx val="473853464"/>
        <c:crosses val="autoZero"/>
        <c:auto val="1"/>
        <c:lblOffset val="100"/>
        <c:baseTimeUnit val="years"/>
      </c:dateAx>
      <c:valAx>
        <c:axId val="47385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84.76</c:v>
                </c:pt>
                <c:pt idx="1">
                  <c:v>86.18</c:v>
                </c:pt>
                <c:pt idx="2">
                  <c:v>87.49</c:v>
                </c:pt>
                <c:pt idx="3">
                  <c:v>88.38</c:v>
                </c:pt>
                <c:pt idx="4">
                  <c:v>88.3</c:v>
                </c:pt>
              </c:numCache>
            </c:numRef>
          </c:val>
          <c:extLst xmlns:c16r2="http://schemas.microsoft.com/office/drawing/2015/06/chart">
            <c:ext xmlns:c16="http://schemas.microsoft.com/office/drawing/2014/chart" uri="{C3380CC4-5D6E-409C-BE32-E72D297353CC}">
              <c16:uniqueId val="{00000000-47E1-4180-A29E-D9D7FE65C103}"/>
            </c:ext>
          </c:extLst>
        </c:ser>
        <c:dLbls>
          <c:showLegendKey val="0"/>
          <c:showVal val="0"/>
          <c:showCatName val="0"/>
          <c:showSerName val="0"/>
          <c:showPercent val="0"/>
          <c:showBubbleSize val="0"/>
        </c:dLbls>
        <c:gapWidth val="150"/>
        <c:axId val="473855032"/>
        <c:axId val="47385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47E1-4180-A29E-D9D7FE65C103}"/>
            </c:ext>
          </c:extLst>
        </c:ser>
        <c:dLbls>
          <c:showLegendKey val="0"/>
          <c:showVal val="0"/>
          <c:showCatName val="0"/>
          <c:showSerName val="0"/>
          <c:showPercent val="0"/>
          <c:showBubbleSize val="0"/>
        </c:dLbls>
        <c:marker val="1"/>
        <c:smooth val="0"/>
        <c:axId val="473855032"/>
        <c:axId val="473851504"/>
      </c:lineChart>
      <c:dateAx>
        <c:axId val="473855032"/>
        <c:scaling>
          <c:orientation val="minMax"/>
        </c:scaling>
        <c:delete val="1"/>
        <c:axPos val="b"/>
        <c:numFmt formatCode="ge" sourceLinked="1"/>
        <c:majorTickMark val="none"/>
        <c:minorTickMark val="none"/>
        <c:tickLblPos val="none"/>
        <c:crossAx val="473851504"/>
        <c:crosses val="autoZero"/>
        <c:auto val="1"/>
        <c:lblOffset val="100"/>
        <c:baseTimeUnit val="years"/>
      </c:dateAx>
      <c:valAx>
        <c:axId val="4738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5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63.09</c:v>
                </c:pt>
                <c:pt idx="1">
                  <c:v>62.45</c:v>
                </c:pt>
                <c:pt idx="2">
                  <c:v>57.08</c:v>
                </c:pt>
                <c:pt idx="3">
                  <c:v>55.36</c:v>
                </c:pt>
                <c:pt idx="4">
                  <c:v>60.62</c:v>
                </c:pt>
              </c:numCache>
            </c:numRef>
          </c:val>
          <c:extLst xmlns:c16r2="http://schemas.microsoft.com/office/drawing/2015/06/chart">
            <c:ext xmlns:c16="http://schemas.microsoft.com/office/drawing/2014/chart" uri="{C3380CC4-5D6E-409C-BE32-E72D297353CC}">
              <c16:uniqueId val="{00000000-133C-4DD4-ACAD-11CE5A03EEBB}"/>
            </c:ext>
          </c:extLst>
        </c:ser>
        <c:dLbls>
          <c:showLegendKey val="0"/>
          <c:showVal val="0"/>
          <c:showCatName val="0"/>
          <c:showSerName val="0"/>
          <c:showPercent val="0"/>
          <c:showBubbleSize val="0"/>
        </c:dLbls>
        <c:gapWidth val="150"/>
        <c:axId val="395096216"/>
        <c:axId val="39509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3C-4DD4-ACAD-11CE5A03EEBB}"/>
            </c:ext>
          </c:extLst>
        </c:ser>
        <c:dLbls>
          <c:showLegendKey val="0"/>
          <c:showVal val="0"/>
          <c:showCatName val="0"/>
          <c:showSerName val="0"/>
          <c:showPercent val="0"/>
          <c:showBubbleSize val="0"/>
        </c:dLbls>
        <c:marker val="1"/>
        <c:smooth val="0"/>
        <c:axId val="395096216"/>
        <c:axId val="395097000"/>
      </c:lineChart>
      <c:dateAx>
        <c:axId val="395096216"/>
        <c:scaling>
          <c:orientation val="minMax"/>
        </c:scaling>
        <c:delete val="1"/>
        <c:axPos val="b"/>
        <c:numFmt formatCode="ge" sourceLinked="1"/>
        <c:majorTickMark val="none"/>
        <c:minorTickMark val="none"/>
        <c:tickLblPos val="none"/>
        <c:crossAx val="395097000"/>
        <c:crosses val="autoZero"/>
        <c:auto val="1"/>
        <c:lblOffset val="100"/>
        <c:baseTimeUnit val="years"/>
      </c:dateAx>
      <c:valAx>
        <c:axId val="39509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9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0-4B5F-8991-BA5896AD99E5}"/>
            </c:ext>
          </c:extLst>
        </c:ser>
        <c:dLbls>
          <c:showLegendKey val="0"/>
          <c:showVal val="0"/>
          <c:showCatName val="0"/>
          <c:showSerName val="0"/>
          <c:showPercent val="0"/>
          <c:showBubbleSize val="0"/>
        </c:dLbls>
        <c:gapWidth val="150"/>
        <c:axId val="395093472"/>
        <c:axId val="4734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0-4B5F-8991-BA5896AD99E5}"/>
            </c:ext>
          </c:extLst>
        </c:ser>
        <c:dLbls>
          <c:showLegendKey val="0"/>
          <c:showVal val="0"/>
          <c:showCatName val="0"/>
          <c:showSerName val="0"/>
          <c:showPercent val="0"/>
          <c:showBubbleSize val="0"/>
        </c:dLbls>
        <c:marker val="1"/>
        <c:smooth val="0"/>
        <c:axId val="395093472"/>
        <c:axId val="473469504"/>
      </c:lineChart>
      <c:dateAx>
        <c:axId val="395093472"/>
        <c:scaling>
          <c:orientation val="minMax"/>
        </c:scaling>
        <c:delete val="1"/>
        <c:axPos val="b"/>
        <c:numFmt formatCode="ge" sourceLinked="1"/>
        <c:majorTickMark val="none"/>
        <c:minorTickMark val="none"/>
        <c:tickLblPos val="none"/>
        <c:crossAx val="473469504"/>
        <c:crosses val="autoZero"/>
        <c:auto val="1"/>
        <c:lblOffset val="100"/>
        <c:baseTimeUnit val="years"/>
      </c:dateAx>
      <c:valAx>
        <c:axId val="4734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9-4BC1-9CCF-BC1BBD32D4F9}"/>
            </c:ext>
          </c:extLst>
        </c:ser>
        <c:dLbls>
          <c:showLegendKey val="0"/>
          <c:showVal val="0"/>
          <c:showCatName val="0"/>
          <c:showSerName val="0"/>
          <c:showPercent val="0"/>
          <c:showBubbleSize val="0"/>
        </c:dLbls>
        <c:gapWidth val="150"/>
        <c:axId val="473473032"/>
        <c:axId val="4734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9-4BC1-9CCF-BC1BBD32D4F9}"/>
            </c:ext>
          </c:extLst>
        </c:ser>
        <c:dLbls>
          <c:showLegendKey val="0"/>
          <c:showVal val="0"/>
          <c:showCatName val="0"/>
          <c:showSerName val="0"/>
          <c:showPercent val="0"/>
          <c:showBubbleSize val="0"/>
        </c:dLbls>
        <c:marker val="1"/>
        <c:smooth val="0"/>
        <c:axId val="473473032"/>
        <c:axId val="473470680"/>
      </c:lineChart>
      <c:dateAx>
        <c:axId val="473473032"/>
        <c:scaling>
          <c:orientation val="minMax"/>
        </c:scaling>
        <c:delete val="1"/>
        <c:axPos val="b"/>
        <c:numFmt formatCode="ge" sourceLinked="1"/>
        <c:majorTickMark val="none"/>
        <c:minorTickMark val="none"/>
        <c:tickLblPos val="none"/>
        <c:crossAx val="473470680"/>
        <c:crosses val="autoZero"/>
        <c:auto val="1"/>
        <c:lblOffset val="100"/>
        <c:baseTimeUnit val="years"/>
      </c:dateAx>
      <c:valAx>
        <c:axId val="4734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03-4E2A-A966-39BCC711C19D}"/>
            </c:ext>
          </c:extLst>
        </c:ser>
        <c:dLbls>
          <c:showLegendKey val="0"/>
          <c:showVal val="0"/>
          <c:showCatName val="0"/>
          <c:showSerName val="0"/>
          <c:showPercent val="0"/>
          <c:showBubbleSize val="0"/>
        </c:dLbls>
        <c:gapWidth val="150"/>
        <c:axId val="473469896"/>
        <c:axId val="47347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03-4E2A-A966-39BCC711C19D}"/>
            </c:ext>
          </c:extLst>
        </c:ser>
        <c:dLbls>
          <c:showLegendKey val="0"/>
          <c:showVal val="0"/>
          <c:showCatName val="0"/>
          <c:showSerName val="0"/>
          <c:showPercent val="0"/>
          <c:showBubbleSize val="0"/>
        </c:dLbls>
        <c:marker val="1"/>
        <c:smooth val="0"/>
        <c:axId val="473469896"/>
        <c:axId val="473471856"/>
      </c:lineChart>
      <c:dateAx>
        <c:axId val="473469896"/>
        <c:scaling>
          <c:orientation val="minMax"/>
        </c:scaling>
        <c:delete val="1"/>
        <c:axPos val="b"/>
        <c:numFmt formatCode="ge" sourceLinked="1"/>
        <c:majorTickMark val="none"/>
        <c:minorTickMark val="none"/>
        <c:tickLblPos val="none"/>
        <c:crossAx val="473471856"/>
        <c:crosses val="autoZero"/>
        <c:auto val="1"/>
        <c:lblOffset val="100"/>
        <c:baseTimeUnit val="years"/>
      </c:dateAx>
      <c:valAx>
        <c:axId val="47347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6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6A-4897-91D9-866734546A3B}"/>
            </c:ext>
          </c:extLst>
        </c:ser>
        <c:dLbls>
          <c:showLegendKey val="0"/>
          <c:showVal val="0"/>
          <c:showCatName val="0"/>
          <c:showSerName val="0"/>
          <c:showPercent val="0"/>
          <c:showBubbleSize val="0"/>
        </c:dLbls>
        <c:gapWidth val="150"/>
        <c:axId val="473471072"/>
        <c:axId val="47347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6A-4897-91D9-866734546A3B}"/>
            </c:ext>
          </c:extLst>
        </c:ser>
        <c:dLbls>
          <c:showLegendKey val="0"/>
          <c:showVal val="0"/>
          <c:showCatName val="0"/>
          <c:showSerName val="0"/>
          <c:showPercent val="0"/>
          <c:showBubbleSize val="0"/>
        </c:dLbls>
        <c:marker val="1"/>
        <c:smooth val="0"/>
        <c:axId val="473471072"/>
        <c:axId val="473472248"/>
      </c:lineChart>
      <c:dateAx>
        <c:axId val="473471072"/>
        <c:scaling>
          <c:orientation val="minMax"/>
        </c:scaling>
        <c:delete val="1"/>
        <c:axPos val="b"/>
        <c:numFmt formatCode="ge" sourceLinked="1"/>
        <c:majorTickMark val="none"/>
        <c:minorTickMark val="none"/>
        <c:tickLblPos val="none"/>
        <c:crossAx val="473472248"/>
        <c:crosses val="autoZero"/>
        <c:auto val="1"/>
        <c:lblOffset val="100"/>
        <c:baseTimeUnit val="years"/>
      </c:dateAx>
      <c:valAx>
        <c:axId val="47347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1103.3699999999999</c:v>
                </c:pt>
                <c:pt idx="1">
                  <c:v>1074.5999999999999</c:v>
                </c:pt>
                <c:pt idx="2">
                  <c:v>1099.27</c:v>
                </c:pt>
                <c:pt idx="3">
                  <c:v>1143.43</c:v>
                </c:pt>
                <c:pt idx="4">
                  <c:v>1071.05</c:v>
                </c:pt>
              </c:numCache>
            </c:numRef>
          </c:val>
          <c:extLst xmlns:c16r2="http://schemas.microsoft.com/office/drawing/2015/06/chart">
            <c:ext xmlns:c16="http://schemas.microsoft.com/office/drawing/2014/chart" uri="{C3380CC4-5D6E-409C-BE32-E72D297353CC}">
              <c16:uniqueId val="{00000000-F72F-4C46-A6AF-14A20A3C591F}"/>
            </c:ext>
          </c:extLst>
        </c:ser>
        <c:dLbls>
          <c:showLegendKey val="0"/>
          <c:showVal val="0"/>
          <c:showCatName val="0"/>
          <c:showSerName val="0"/>
          <c:showPercent val="0"/>
          <c:showBubbleSize val="0"/>
        </c:dLbls>
        <c:gapWidth val="150"/>
        <c:axId val="473473816"/>
        <c:axId val="4734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F72F-4C46-A6AF-14A20A3C591F}"/>
            </c:ext>
          </c:extLst>
        </c:ser>
        <c:dLbls>
          <c:showLegendKey val="0"/>
          <c:showVal val="0"/>
          <c:showCatName val="0"/>
          <c:showSerName val="0"/>
          <c:showPercent val="0"/>
          <c:showBubbleSize val="0"/>
        </c:dLbls>
        <c:marker val="1"/>
        <c:smooth val="0"/>
        <c:axId val="473473816"/>
        <c:axId val="473474992"/>
      </c:lineChart>
      <c:dateAx>
        <c:axId val="473473816"/>
        <c:scaling>
          <c:orientation val="minMax"/>
        </c:scaling>
        <c:delete val="1"/>
        <c:axPos val="b"/>
        <c:numFmt formatCode="ge" sourceLinked="1"/>
        <c:majorTickMark val="none"/>
        <c:minorTickMark val="none"/>
        <c:tickLblPos val="none"/>
        <c:crossAx val="473474992"/>
        <c:crosses val="autoZero"/>
        <c:auto val="1"/>
        <c:lblOffset val="100"/>
        <c:baseTimeUnit val="years"/>
      </c:dateAx>
      <c:valAx>
        <c:axId val="47347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60.9</c:v>
                </c:pt>
                <c:pt idx="1">
                  <c:v>65.87</c:v>
                </c:pt>
                <c:pt idx="2">
                  <c:v>62.19</c:v>
                </c:pt>
                <c:pt idx="3">
                  <c:v>55.56</c:v>
                </c:pt>
                <c:pt idx="4">
                  <c:v>61.36</c:v>
                </c:pt>
              </c:numCache>
            </c:numRef>
          </c:val>
          <c:extLst xmlns:c16r2="http://schemas.microsoft.com/office/drawing/2015/06/chart">
            <c:ext xmlns:c16="http://schemas.microsoft.com/office/drawing/2014/chart" uri="{C3380CC4-5D6E-409C-BE32-E72D297353CC}">
              <c16:uniqueId val="{00000000-5399-476C-BE9D-973C263D730D}"/>
            </c:ext>
          </c:extLst>
        </c:ser>
        <c:dLbls>
          <c:showLegendKey val="0"/>
          <c:showVal val="0"/>
          <c:showCatName val="0"/>
          <c:showSerName val="0"/>
          <c:showPercent val="0"/>
          <c:showBubbleSize val="0"/>
        </c:dLbls>
        <c:gapWidth val="150"/>
        <c:axId val="473468328"/>
        <c:axId val="4738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5399-476C-BE9D-973C263D730D}"/>
            </c:ext>
          </c:extLst>
        </c:ser>
        <c:dLbls>
          <c:showLegendKey val="0"/>
          <c:showVal val="0"/>
          <c:showCatName val="0"/>
          <c:showSerName val="0"/>
          <c:showPercent val="0"/>
          <c:showBubbleSize val="0"/>
        </c:dLbls>
        <c:marker val="1"/>
        <c:smooth val="0"/>
        <c:axId val="473468328"/>
        <c:axId val="473853856"/>
      </c:lineChart>
      <c:dateAx>
        <c:axId val="473468328"/>
        <c:scaling>
          <c:orientation val="minMax"/>
        </c:scaling>
        <c:delete val="1"/>
        <c:axPos val="b"/>
        <c:numFmt formatCode="ge" sourceLinked="1"/>
        <c:majorTickMark val="none"/>
        <c:minorTickMark val="none"/>
        <c:tickLblPos val="none"/>
        <c:crossAx val="473853856"/>
        <c:crosses val="autoZero"/>
        <c:auto val="1"/>
        <c:lblOffset val="100"/>
        <c:baseTimeUnit val="years"/>
      </c:dateAx>
      <c:valAx>
        <c:axId val="4738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162.77000000000001</c:v>
                </c:pt>
                <c:pt idx="1">
                  <c:v>149.72</c:v>
                </c:pt>
                <c:pt idx="2">
                  <c:v>157.97999999999999</c:v>
                </c:pt>
                <c:pt idx="3">
                  <c:v>174.41</c:v>
                </c:pt>
                <c:pt idx="4">
                  <c:v>170.89</c:v>
                </c:pt>
              </c:numCache>
            </c:numRef>
          </c:val>
          <c:extLst xmlns:c16r2="http://schemas.microsoft.com/office/drawing/2015/06/chart">
            <c:ext xmlns:c16="http://schemas.microsoft.com/office/drawing/2014/chart" uri="{C3380CC4-5D6E-409C-BE32-E72D297353CC}">
              <c16:uniqueId val="{00000000-94EB-4D4C-8E93-C94058C49A5A}"/>
            </c:ext>
          </c:extLst>
        </c:ser>
        <c:dLbls>
          <c:showLegendKey val="0"/>
          <c:showVal val="0"/>
          <c:showCatName val="0"/>
          <c:showSerName val="0"/>
          <c:showPercent val="0"/>
          <c:showBubbleSize val="0"/>
        </c:dLbls>
        <c:gapWidth val="150"/>
        <c:axId val="473856208"/>
        <c:axId val="4738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94EB-4D4C-8E93-C94058C49A5A}"/>
            </c:ext>
          </c:extLst>
        </c:ser>
        <c:dLbls>
          <c:showLegendKey val="0"/>
          <c:showVal val="0"/>
          <c:showCatName val="0"/>
          <c:showSerName val="0"/>
          <c:showPercent val="0"/>
          <c:showBubbleSize val="0"/>
        </c:dLbls>
        <c:marker val="1"/>
        <c:smooth val="0"/>
        <c:axId val="473856208"/>
        <c:axId val="473852288"/>
      </c:lineChart>
      <c:dateAx>
        <c:axId val="473856208"/>
        <c:scaling>
          <c:orientation val="minMax"/>
        </c:scaling>
        <c:delete val="1"/>
        <c:axPos val="b"/>
        <c:numFmt formatCode="ge" sourceLinked="1"/>
        <c:majorTickMark val="none"/>
        <c:minorTickMark val="none"/>
        <c:tickLblPos val="none"/>
        <c:crossAx val="473852288"/>
        <c:crosses val="autoZero"/>
        <c:auto val="1"/>
        <c:lblOffset val="100"/>
        <c:baseTimeUnit val="years"/>
      </c:dateAx>
      <c:valAx>
        <c:axId val="4738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5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山北町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10308</v>
      </c>
      <c r="AM8" s="68"/>
      <c r="AN8" s="68"/>
      <c r="AO8" s="68"/>
      <c r="AP8" s="68"/>
      <c r="AQ8" s="68"/>
      <c r="AR8" s="68"/>
      <c r="AS8" s="68"/>
      <c r="AT8" s="67">
        <f>データ!T6</f>
        <v>224.61</v>
      </c>
      <c r="AU8" s="67"/>
      <c r="AV8" s="67"/>
      <c r="AW8" s="67"/>
      <c r="AX8" s="67"/>
      <c r="AY8" s="67"/>
      <c r="AZ8" s="67"/>
      <c r="BA8" s="67"/>
      <c r="BB8" s="67">
        <f>データ!U6</f>
        <v>45.89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82.61</v>
      </c>
      <c r="Q10" s="67"/>
      <c r="R10" s="67"/>
      <c r="S10" s="67"/>
      <c r="T10" s="67"/>
      <c r="U10" s="67"/>
      <c r="V10" s="67"/>
      <c r="W10" s="67">
        <f>データ!Q6</f>
        <v>94.75</v>
      </c>
      <c r="X10" s="67"/>
      <c r="Y10" s="67"/>
      <c r="Z10" s="67"/>
      <c r="AA10" s="67"/>
      <c r="AB10" s="67"/>
      <c r="AC10" s="67"/>
      <c r="AD10" s="68">
        <f>データ!R6</f>
        <v>1458</v>
      </c>
      <c r="AE10" s="68"/>
      <c r="AF10" s="68"/>
      <c r="AG10" s="68"/>
      <c r="AH10" s="68"/>
      <c r="AI10" s="68"/>
      <c r="AJ10" s="68"/>
      <c r="AK10" s="2"/>
      <c r="AL10" s="68">
        <f>データ!V6</f>
        <v>8455</v>
      </c>
      <c r="AM10" s="68"/>
      <c r="AN10" s="68"/>
      <c r="AO10" s="68"/>
      <c r="AP10" s="68"/>
      <c r="AQ10" s="68"/>
      <c r="AR10" s="68"/>
      <c r="AS10" s="68"/>
      <c r="AT10" s="67">
        <f>データ!W6</f>
        <v>3.15</v>
      </c>
      <c r="AU10" s="67"/>
      <c r="AV10" s="67"/>
      <c r="AW10" s="67"/>
      <c r="AX10" s="67"/>
      <c r="AY10" s="67"/>
      <c r="AZ10" s="67"/>
      <c r="BA10" s="67"/>
      <c r="BB10" s="67">
        <f>データ!X6</f>
        <v>2684.13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MzgZh+KyyY0XR2nv4An1ocPYQVUK/8P06mJOsFlGNXdBU9uz+oqeomE14nlEkLRwpDygqYGEiGnnBv+Hqolw==" saltValue="qYzOpVnG3BRZX7LNL3Ke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143642</v>
      </c>
      <c r="D6" s="33">
        <f t="shared" si="3"/>
        <v>47</v>
      </c>
      <c r="E6" s="33">
        <f t="shared" si="3"/>
        <v>17</v>
      </c>
      <c r="F6" s="33">
        <f t="shared" si="3"/>
        <v>1</v>
      </c>
      <c r="G6" s="33">
        <f t="shared" si="3"/>
        <v>0</v>
      </c>
      <c r="H6" s="33" t="str">
        <f t="shared" si="3"/>
        <v>神奈川県　山北町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82.61</v>
      </c>
      <c r="Q6" s="34">
        <f t="shared" si="3"/>
        <v>94.75</v>
      </c>
      <c r="R6" s="34">
        <f t="shared" si="3"/>
        <v>1458</v>
      </c>
      <c r="S6" s="34">
        <f t="shared" si="3"/>
        <v>10308</v>
      </c>
      <c r="T6" s="34">
        <f t="shared" si="3"/>
        <v>224.61</v>
      </c>
      <c r="U6" s="34">
        <f t="shared" si="3"/>
        <v>45.89</v>
      </c>
      <c r="V6" s="34">
        <f t="shared" si="3"/>
        <v>8455</v>
      </c>
      <c r="W6" s="34">
        <f t="shared" si="3"/>
        <v>3.15</v>
      </c>
      <c r="X6" s="34">
        <f t="shared" si="3"/>
        <v>2684.13</v>
      </c>
      <c r="Y6" s="35">
        <f>IF(Y7="",NA(),Y7)</f>
        <v>63.09</v>
      </c>
      <c r="Z6" s="35">
        <f t="shared" ref="Z6:AH6" si="4">IF(Z7="",NA(),Z7)</f>
        <v>62.45</v>
      </c>
      <c r="AA6" s="35">
        <f t="shared" si="4"/>
        <v>57.08</v>
      </c>
      <c r="AB6" s="35">
        <f t="shared" si="4"/>
        <v>55.36</v>
      </c>
      <c r="AC6" s="35">
        <f t="shared" si="4"/>
        <v>60.62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1103.3699999999999</v>
      </c>
      <c r="BG6" s="35">
        <f t="shared" ref="BG6:BO6" si="7">IF(BG7="",NA(),BG7)</f>
        <v>1074.5999999999999</v>
      </c>
      <c r="BH6" s="35">
        <f t="shared" si="7"/>
        <v>1099.27</v>
      </c>
      <c r="BI6" s="35">
        <f t="shared" si="7"/>
        <v>1143.43</v>
      </c>
      <c r="BJ6" s="35">
        <f t="shared" si="7"/>
        <v>1071.05</v>
      </c>
      <c r="BK6" s="35">
        <f t="shared" si="7"/>
        <v>1136.5</v>
      </c>
      <c r="BL6" s="35">
        <f t="shared" si="7"/>
        <v>1118.56</v>
      </c>
      <c r="BM6" s="35">
        <f t="shared" si="7"/>
        <v>1111.31</v>
      </c>
      <c r="BN6" s="35">
        <f t="shared" si="7"/>
        <v>966.33</v>
      </c>
      <c r="BO6" s="35">
        <f t="shared" si="7"/>
        <v>958.81</v>
      </c>
      <c r="BP6" s="34" t="str">
        <f>IF(BP7="","",IF(BP7="-","【-】","【"&amp;SUBSTITUTE(TEXT(BP7,"#,##0.00"),"-","△")&amp;"】"))</f>
        <v>【682.78】</v>
      </c>
      <c r="BQ6" s="35">
        <f>IF(BQ7="",NA(),BQ7)</f>
        <v>60.9</v>
      </c>
      <c r="BR6" s="35">
        <f t="shared" ref="BR6:BZ6" si="8">IF(BR7="",NA(),BR7)</f>
        <v>65.87</v>
      </c>
      <c r="BS6" s="35">
        <f t="shared" si="8"/>
        <v>62.19</v>
      </c>
      <c r="BT6" s="35">
        <f t="shared" si="8"/>
        <v>55.56</v>
      </c>
      <c r="BU6" s="35">
        <f t="shared" si="8"/>
        <v>61.36</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162.77000000000001</v>
      </c>
      <c r="CC6" s="35">
        <f t="shared" ref="CC6:CK6" si="9">IF(CC7="",NA(),CC7)</f>
        <v>149.72</v>
      </c>
      <c r="CD6" s="35">
        <f t="shared" si="9"/>
        <v>157.97999999999999</v>
      </c>
      <c r="CE6" s="35">
        <f t="shared" si="9"/>
        <v>174.41</v>
      </c>
      <c r="CF6" s="35">
        <f t="shared" si="9"/>
        <v>170.89</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84.76</v>
      </c>
      <c r="CY6" s="35">
        <f t="shared" ref="CY6:DG6" si="11">IF(CY7="",NA(),CY7)</f>
        <v>86.18</v>
      </c>
      <c r="CZ6" s="35">
        <f t="shared" si="11"/>
        <v>87.49</v>
      </c>
      <c r="DA6" s="35">
        <f t="shared" si="11"/>
        <v>88.38</v>
      </c>
      <c r="DB6" s="35">
        <f t="shared" si="11"/>
        <v>88.3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143642</v>
      </c>
      <c r="D7" s="37">
        <v>47</v>
      </c>
      <c r="E7" s="37">
        <v>17</v>
      </c>
      <c r="F7" s="37">
        <v>1</v>
      </c>
      <c r="G7" s="37">
        <v>0</v>
      </c>
      <c r="H7" s="37" t="s">
        <v>97</v>
      </c>
      <c r="I7" s="37" t="s">
        <v>98</v>
      </c>
      <c r="J7" s="37" t="s">
        <v>99</v>
      </c>
      <c r="K7" s="37" t="s">
        <v>100</v>
      </c>
      <c r="L7" s="37" t="s">
        <v>101</v>
      </c>
      <c r="M7" s="37" t="s">
        <v>102</v>
      </c>
      <c r="N7" s="38" t="s">
        <v>103</v>
      </c>
      <c r="O7" s="38" t="s">
        <v>104</v>
      </c>
      <c r="P7" s="38">
        <v>82.61</v>
      </c>
      <c r="Q7" s="38">
        <v>94.75</v>
      </c>
      <c r="R7" s="38">
        <v>1458</v>
      </c>
      <c r="S7" s="38">
        <v>10308</v>
      </c>
      <c r="T7" s="38">
        <v>224.61</v>
      </c>
      <c r="U7" s="38">
        <v>45.89</v>
      </c>
      <c r="V7" s="38">
        <v>8455</v>
      </c>
      <c r="W7" s="38">
        <v>3.15</v>
      </c>
      <c r="X7" s="38">
        <v>2684.13</v>
      </c>
      <c r="Y7" s="38">
        <v>63.09</v>
      </c>
      <c r="Z7" s="38">
        <v>62.45</v>
      </c>
      <c r="AA7" s="38">
        <v>57.08</v>
      </c>
      <c r="AB7" s="38">
        <v>55.36</v>
      </c>
      <c r="AC7" s="38">
        <v>60.62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1103.3699999999999</v>
      </c>
      <c r="BG7" s="38">
        <v>1074.5999999999999</v>
      </c>
      <c r="BH7" s="38">
        <v>1099.27</v>
      </c>
      <c r="BI7" s="38">
        <v>1143.43</v>
      </c>
      <c r="BJ7" s="38">
        <v>1071.05</v>
      </c>
      <c r="BK7" s="38">
        <v>1136.5</v>
      </c>
      <c r="BL7" s="38">
        <v>1118.56</v>
      </c>
      <c r="BM7" s="38">
        <v>1111.31</v>
      </c>
      <c r="BN7" s="38">
        <v>966.33</v>
      </c>
      <c r="BO7" s="38">
        <v>958.81</v>
      </c>
      <c r="BP7" s="38">
        <v>682.78</v>
      </c>
      <c r="BQ7" s="38">
        <v>60.9</v>
      </c>
      <c r="BR7" s="38">
        <v>65.87</v>
      </c>
      <c r="BS7" s="38">
        <v>62.19</v>
      </c>
      <c r="BT7" s="38">
        <v>55.56</v>
      </c>
      <c r="BU7" s="38">
        <v>61.36</v>
      </c>
      <c r="BV7" s="38">
        <v>71.650000000000006</v>
      </c>
      <c r="BW7" s="38">
        <v>72.33</v>
      </c>
      <c r="BX7" s="38">
        <v>75.540000000000006</v>
      </c>
      <c r="BY7" s="38">
        <v>81.739999999999995</v>
      </c>
      <c r="BZ7" s="38">
        <v>82.88</v>
      </c>
      <c r="CA7" s="38">
        <v>100.91</v>
      </c>
      <c r="CB7" s="38">
        <v>162.77000000000001</v>
      </c>
      <c r="CC7" s="38">
        <v>149.72</v>
      </c>
      <c r="CD7" s="38">
        <v>157.97999999999999</v>
      </c>
      <c r="CE7" s="38">
        <v>174.41</v>
      </c>
      <c r="CF7" s="38">
        <v>170.89</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84.76</v>
      </c>
      <c r="CY7" s="38">
        <v>86.18</v>
      </c>
      <c r="CZ7" s="38">
        <v>87.49</v>
      </c>
      <c r="DA7" s="38">
        <v>88.38</v>
      </c>
      <c r="DB7" s="38">
        <v>88.3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2020-01-16T01:17:07Z</cp:lastPrinted>
  <dcterms:created xsi:type="dcterms:W3CDTF">2019-12-05T05:03:47Z</dcterms:created>
  <dcterms:modified xsi:type="dcterms:W3CDTF">2020-02-26T09:50:02Z</dcterms:modified>
  <cp:category/>
</cp:coreProperties>
</file>