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80（水）経営企画課\経営企画\005 財政収支計画関係\経営分析関係\経営比較分析表\R01\02回答\"/>
    </mc:Choice>
  </mc:AlternateContent>
  <workbookProtection workbookAlgorithmName="SHA-512" workbookHashValue="fI6IvBSn7JfkyAWMRal118E7mRy76iyey5OfkrrP4NZE2FA8dpQwZn771PtS83agiCSc11wxVG+/TmD9vZnF/w==" workbookSaltValue="MBW2zEIMNT/9rNasMPPpB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<sst xmlns="http://schemas.openxmlformats.org/spreadsheetml/2006/main" count="220" uniqueCount="108">
  <si>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</si>
  <si>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</si>
  <si>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</si>
  <si>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</si>
  <si>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</si>
  <si>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</si>
  <si>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</si>
  <si>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</si>
  <si>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</si>
  <si>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</si>
  <si>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</si>
  <si>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</si>
  <si>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</si>
  <si>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</si>
  <si>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</si>
  <si>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</si>
  <si>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</si>
  <si>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</si>
  <si>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</si>
  <si>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</si>
  <si>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</si>
  <si>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</si>
  <si>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</si>
  <si>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</si>
  <si>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</si>
  <si>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</si>
  <si>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</si>
  <si>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</si>
  <si>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</si>
  <si>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</si>
  <si>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</si>
  <si>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</si>
  <si>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</si>
  <si>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</si>
  <si>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</si>
  <si>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</si>
  <si>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</si>
  <si>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</si>
  <si>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</si>
  <si>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</si>
  <si>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</si>
  <si>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</si>
  <si>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</si>
  <si>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</si>
  <si>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</si>
  <si>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</si>
  <si>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</si>
  <si>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</si>
  <si>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</si>
  <si>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</si>
  <si>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</si>
  <si>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</si>
  <si>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</si>
  <si>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</si>
  <si>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</si>
  <si>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</si>
  <si>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</si>
  <si>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</si>
  <si>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</si>
  <si>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</si>
  <si>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</si>
  <si>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</si>
  <si>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</si>
  <si>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</si>
  <si>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</si>
  <si>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</si>
  <si>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</si>
  <si>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</si>
  <si>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</si>
  <si>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</si>
  <si>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</si>
  <si>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</si>
  <si>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</si>
  <si>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</si>
  <si>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</si>
  <si>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</si>
  <si>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</si>
  <si>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</si>
  <si>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</si>
  <si>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</si>
  <si>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</si>
  <si>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</si>
  <si>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</si>
  <si>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</si>
  <si>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</si>
  <si>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</si>
  <si>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</si>
  <si>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</si>
  <si>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</si>
  <si>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</si>
  <si>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</si>
  <si>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</si>
  <si>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</si>
  <si>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</si>
  <si>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</si>
  <si>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</si>
  <si>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</si>
  <si>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</si>
  <si>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</si>
  <si>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</si>
  <si>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</si>
  <si>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</si>
  <si>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</si>
  <si>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</si>
  <si>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</si>
  <si>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川崎市では、将来の水需要を見据え、給水能力の見直しを主軸とした再構築計画に基づき、老朽化した浄水場等の更新に合わせて３つの浄水場を１つに集約することによるダウンサイジングを実施しました。　　　　　　　　　　　　　　　　　　　　　　　　　　　　　　　　　　　　　　　　　　　　　　　　　　　　　　　　　　　　　　　　　　　　　　　　　　　　　　　　　　　　　　　　　　　　　　　　　　　　　　　　　　　　　　　　　　　　　　　　　　　　　　　　　　　　　　　　　　　　　　　　　　　　　　　　　○</t>
    </r>
    <r>
      <rPr>
        <b/>
        <sz val="11"/>
        <color theme="1"/>
        <rFont val="ＭＳ ゴシック"/>
        <family val="3"/>
        <charset val="128"/>
      </rPr>
      <t>①経常収支比率</t>
    </r>
    <r>
      <rPr>
        <sz val="11"/>
        <color theme="1"/>
        <rFont val="ＭＳ ゴシック"/>
        <family val="3"/>
        <charset val="128"/>
      </rPr>
      <t>は、類似団体を下回っているものの、100％を上回っているとともに、</t>
    </r>
    <r>
      <rPr>
        <b/>
        <sz val="11"/>
        <color theme="1"/>
        <rFont val="ＭＳ ゴシック"/>
        <family val="3"/>
        <charset val="128"/>
      </rPr>
      <t>②累積欠損金</t>
    </r>
    <r>
      <rPr>
        <sz val="11"/>
        <color theme="1"/>
        <rFont val="ＭＳ ゴシック"/>
        <family val="3"/>
        <charset val="128"/>
      </rPr>
      <t>は計上されていないため、経営の健全性は維持しています。また、</t>
    </r>
    <r>
      <rPr>
        <b/>
        <sz val="11"/>
        <color theme="1"/>
        <rFont val="ＭＳ ゴシック"/>
        <family val="3"/>
        <charset val="128"/>
      </rPr>
      <t>③流動比率</t>
    </r>
    <r>
      <rPr>
        <sz val="11"/>
        <color theme="1"/>
        <rFont val="ＭＳ ゴシック"/>
        <family val="3"/>
        <charset val="128"/>
      </rPr>
      <t>は、概ね類似団体並みであり、短期的な資金繰りには問題ないものと考えます。しかし、今後、老朽化対策等により更なる更新需要の増加が見込まれることから、長期的な経営状況を考慮し、</t>
    </r>
    <r>
      <rPr>
        <b/>
        <sz val="11"/>
        <color theme="1"/>
        <rFont val="ＭＳ ゴシック"/>
        <family val="3"/>
        <charset val="128"/>
      </rPr>
      <t>④企業債残高対給水収益比率</t>
    </r>
    <r>
      <rPr>
        <sz val="11"/>
        <color theme="1"/>
        <rFont val="ＭＳ ゴシック"/>
        <family val="3"/>
        <charset val="128"/>
      </rPr>
      <t>が増加しすぎないよう留意しながら、計画的に進める必要があります。
○平成30年度の</t>
    </r>
    <r>
      <rPr>
        <b/>
        <sz val="11"/>
        <color theme="1"/>
        <rFont val="ＭＳ ゴシック"/>
        <family val="3"/>
        <charset val="128"/>
      </rPr>
      <t>⑥給水原価</t>
    </r>
    <r>
      <rPr>
        <sz val="11"/>
        <color theme="1"/>
        <rFont val="ＭＳ ゴシック"/>
        <family val="3"/>
        <charset val="128"/>
      </rPr>
      <t>は、類似団体を下回ったものの、低廉な料金水準となっていることから、供給単価が低く、</t>
    </r>
    <r>
      <rPr>
        <b/>
        <sz val="11"/>
        <color theme="1"/>
        <rFont val="ＭＳ ゴシック"/>
        <family val="3"/>
        <charset val="128"/>
      </rPr>
      <t>⑤料金回収率</t>
    </r>
    <r>
      <rPr>
        <sz val="11"/>
        <color theme="1"/>
        <rFont val="ＭＳ ゴシック"/>
        <family val="3"/>
        <charset val="128"/>
      </rPr>
      <t>は類似団体よりも低い水準で推移していますが、附帯収益があり健全経営を維持しています。
○</t>
    </r>
    <r>
      <rPr>
        <b/>
        <sz val="11"/>
        <color theme="1"/>
        <rFont val="ＭＳ ゴシック"/>
        <family val="3"/>
        <charset val="128"/>
      </rPr>
      <t>⑦施設利用率</t>
    </r>
    <r>
      <rPr>
        <sz val="11"/>
        <color theme="1"/>
        <rFont val="ＭＳ ゴシック"/>
        <family val="3"/>
        <charset val="128"/>
      </rPr>
      <t>は、再構築計画に基づき行った平成24年度の浄水場の廃止及び平成28年度の長沢浄水場への機能集約の完了により、類似団体と比べ高い水準で推移しており、施設が効率的かつ適正な規模で運用されています。</t>
    </r>
    <r>
      <rPr>
        <b/>
        <sz val="11"/>
        <color theme="1"/>
        <rFont val="ＭＳ ゴシック"/>
        <family val="3"/>
        <charset val="128"/>
      </rPr>
      <t>⑧有収率</t>
    </r>
    <r>
      <rPr>
        <sz val="11"/>
        <color theme="1"/>
        <rFont val="ＭＳ ゴシック"/>
        <family val="3"/>
        <charset val="128"/>
      </rPr>
      <t>は、老朽給水管の影響等により漏水率が高いため、類似団体よりも低い水準にあるものの、漏水率の改善に努めていることから改善傾向にあります。</t>
    </r>
    <rPh sb="6" eb="8">
      <t>ショウライ</t>
    </rPh>
    <rPh sb="9" eb="10">
      <t>ミズ</t>
    </rPh>
    <rPh sb="10" eb="12">
      <t>ジュヨウ</t>
    </rPh>
    <rPh sb="13" eb="15">
      <t>ミス</t>
    </rPh>
    <rPh sb="17" eb="19">
      <t>キュウスイ</t>
    </rPh>
    <rPh sb="19" eb="21">
      <t>ノウリョク</t>
    </rPh>
    <rPh sb="22" eb="24">
      <t>ミナオ</t>
    </rPh>
    <rPh sb="26" eb="28">
      <t>シュジク</t>
    </rPh>
    <rPh sb="31" eb="34">
      <t>サイコウチク</t>
    </rPh>
    <rPh sb="34" eb="36">
      <t>ケイカク</t>
    </rPh>
    <rPh sb="37" eb="38">
      <t>モト</t>
    </rPh>
    <rPh sb="41" eb="44">
      <t>ロウキュウカ</t>
    </rPh>
    <rPh sb="46" eb="49">
      <t>ジョウスイジョウ</t>
    </rPh>
    <rPh sb="49" eb="50">
      <t>トウ</t>
    </rPh>
    <rPh sb="51" eb="53">
      <t>コウシン</t>
    </rPh>
    <rPh sb="54" eb="55">
      <t>ア</t>
    </rPh>
    <rPh sb="61" eb="64">
      <t>ジョウスイジョウ</t>
    </rPh>
    <rPh sb="68" eb="70">
      <t>シュウヤク</t>
    </rPh>
    <rPh sb="86" eb="88">
      <t>ジッシ</t>
    </rPh>
    <rPh sb="256" eb="258">
      <t>ルイジ</t>
    </rPh>
    <rPh sb="258" eb="260">
      <t>ダンタイ</t>
    </rPh>
    <rPh sb="261" eb="263">
      <t>シタマワ</t>
    </rPh>
    <rPh sb="276" eb="278">
      <t>ウワマワ</t>
    </rPh>
    <rPh sb="380" eb="381">
      <t>サラ</t>
    </rPh>
    <rPh sb="383" eb="385">
      <t>コウシン</t>
    </rPh>
    <rPh sb="385" eb="387">
      <t>ジュヨウ</t>
    </rPh>
    <rPh sb="388" eb="390">
      <t>ゾウカ</t>
    </rPh>
    <rPh sb="391" eb="393">
      <t>ミコ</t>
    </rPh>
    <rPh sb="437" eb="439">
      <t>リュウイ</t>
    </rPh>
    <rPh sb="461" eb="463">
      <t>ヘイセイ</t>
    </rPh>
    <rPh sb="465" eb="466">
      <t>ネン</t>
    </rPh>
    <rPh sb="466" eb="467">
      <t>ド</t>
    </rPh>
    <rPh sb="475" eb="477">
      <t>ルイジ</t>
    </rPh>
    <rPh sb="477" eb="479">
      <t>ダンタイ</t>
    </rPh>
    <rPh sb="480" eb="482">
      <t>シタマワ</t>
    </rPh>
    <rPh sb="493" eb="495">
      <t>スイジュン</t>
    </rPh>
    <rPh sb="542" eb="544">
      <t>フタイ</t>
    </rPh>
    <rPh sb="544" eb="546">
      <t>シュウエキ</t>
    </rPh>
    <rPh sb="549" eb="551">
      <t>ケンゼン</t>
    </rPh>
    <rPh sb="551" eb="553">
      <t>ケイエイ</t>
    </rPh>
    <rPh sb="554" eb="556">
      <t>イジ</t>
    </rPh>
    <rPh sb="578" eb="579">
      <t>モト</t>
    </rPh>
    <rPh sb="581" eb="582">
      <t>オコナ</t>
    </rPh>
    <rPh sb="584" eb="586">
      <t>ヘイセイ</t>
    </rPh>
    <rPh sb="588" eb="590">
      <t>ネンド</t>
    </rPh>
    <rPh sb="591" eb="594">
      <t>ジョウスイジョウ</t>
    </rPh>
    <rPh sb="595" eb="597">
      <t>ハイシ</t>
    </rPh>
    <rPh sb="597" eb="598">
      <t>オヨ</t>
    </rPh>
    <rPh sb="599" eb="601">
      <t>ヘイセイ</t>
    </rPh>
    <rPh sb="603" eb="605">
      <t>ネンド</t>
    </rPh>
    <rPh sb="618" eb="620">
      <t>カンリョウ</t>
    </rPh>
    <rPh sb="629" eb="630">
      <t>クラ</t>
    </rPh>
    <rPh sb="631" eb="632">
      <t>タカ</t>
    </rPh>
    <rPh sb="633" eb="635">
      <t>スイジュン</t>
    </rPh>
    <rPh sb="636" eb="638">
      <t>スイイ</t>
    </rPh>
    <rPh sb="643" eb="645">
      <t>シセツ</t>
    </rPh>
    <rPh sb="646" eb="649">
      <t>コウリツテキ</t>
    </rPh>
    <rPh sb="651" eb="653">
      <t>テキセイ</t>
    </rPh>
    <rPh sb="654" eb="656">
      <t>キボ</t>
    </rPh>
    <rPh sb="657" eb="659">
      <t>ウンヨウ</t>
    </rPh>
    <rPh sb="674" eb="676">
      <t>キュウスイ</t>
    </rPh>
    <rPh sb="702" eb="704">
      <t>スイジュン</t>
    </rPh>
    <rPh sb="711" eb="713">
      <t>ロウスイ</t>
    </rPh>
    <rPh sb="713" eb="714">
      <t>リツ</t>
    </rPh>
    <rPh sb="715" eb="717">
      <t>カイゼン</t>
    </rPh>
    <rPh sb="727" eb="729">
      <t>カイゼン</t>
    </rPh>
    <rPh sb="729" eb="731">
      <t>ケイコウ</t>
    </rPh>
    <phoneticPr fontId="4"/>
  </si>
  <si>
    <r>
      <t>○</t>
    </r>
    <r>
      <rPr>
        <b/>
        <sz val="11"/>
        <color theme="1"/>
        <rFont val="ＭＳ ゴシック"/>
        <family val="3"/>
        <charset val="128"/>
      </rPr>
      <t>①有形固定資産減価償却率</t>
    </r>
    <r>
      <rPr>
        <sz val="11"/>
        <color theme="1"/>
        <rFont val="ＭＳ ゴシック"/>
        <family val="3"/>
        <charset val="128"/>
      </rPr>
      <t>は、前年度から微増となったものの、類似団体が増加傾向にある中で、本市は、施設のダウンサイジングを実施するなど、着実に更新を進めていることから、減少傾向で推移しています。</t>
    </r>
    <r>
      <rPr>
        <b/>
        <sz val="11"/>
        <color theme="1"/>
        <rFont val="ＭＳ ゴシック"/>
        <family val="3"/>
        <charset val="128"/>
      </rPr>
      <t>②管路経年化率</t>
    </r>
    <r>
      <rPr>
        <sz val="11"/>
        <color theme="1"/>
        <rFont val="ＭＳ ゴシック"/>
        <family val="3"/>
        <charset val="128"/>
      </rPr>
      <t>は、類似団体に比べて高水準かつ増加傾向にありますが、</t>
    </r>
    <r>
      <rPr>
        <b/>
        <sz val="11"/>
        <color theme="1"/>
        <rFont val="ＭＳ ゴシック"/>
        <family val="3"/>
        <charset val="128"/>
      </rPr>
      <t>③管路更新率</t>
    </r>
    <r>
      <rPr>
        <sz val="11"/>
        <color theme="1"/>
        <rFont val="ＭＳ ゴシック"/>
        <family val="3"/>
        <charset val="128"/>
      </rPr>
      <t>は、類似団体と比較して高水準で管路更新を実施しています。
○今後は、より一層、管路更新に重点的に取り組み、年間約40kmの管路更新（更新率1.67％）を継続していく計画となっています。</t>
    </r>
    <rPh sb="15" eb="18">
      <t>ゼンネンド</t>
    </rPh>
    <rPh sb="20" eb="22">
      <t>ビゾウ</t>
    </rPh>
    <rPh sb="45" eb="46">
      <t>ホン</t>
    </rPh>
    <rPh sb="46" eb="47">
      <t>シ</t>
    </rPh>
    <rPh sb="49" eb="51">
      <t>シセツ</t>
    </rPh>
    <rPh sb="61" eb="63">
      <t>ジッシ</t>
    </rPh>
    <rPh sb="68" eb="70">
      <t>チャクジツ</t>
    </rPh>
    <rPh sb="71" eb="73">
      <t>コウシン</t>
    </rPh>
    <rPh sb="74" eb="75">
      <t>スス</t>
    </rPh>
    <rPh sb="84" eb="86">
      <t>ゲンショウ</t>
    </rPh>
    <rPh sb="86" eb="88">
      <t>ケイコウ</t>
    </rPh>
    <rPh sb="89" eb="91">
      <t>スイイ</t>
    </rPh>
    <rPh sb="121" eb="123">
      <t>ケイコウ</t>
    </rPh>
    <rPh sb="135" eb="136">
      <t>リツ</t>
    </rPh>
    <rPh sb="147" eb="150">
      <t>コウスイジュン</t>
    </rPh>
    <rPh sb="151" eb="153">
      <t>カンロ</t>
    </rPh>
    <rPh sb="153" eb="155">
      <t>コウシン</t>
    </rPh>
    <rPh sb="156" eb="158">
      <t>ジッシ</t>
    </rPh>
    <rPh sb="167" eb="168">
      <t>イマ</t>
    </rPh>
    <phoneticPr fontId="4"/>
  </si>
  <si>
    <t>○短期的な資金繰りには問題ありませんが、今後は、課題である管路の更新といった老朽化対策等に伴い、更なる更新需要の増加が見込まれるため、アセットマネジメント等により、更なる適正管理が求められます。
○水需要については、今後も人口は増加するものの、料金収入は横ばいもしくは微減で推移する見込みです。今後は、将来にわたって持続可能な経営基盤の確保に向けた取組や検討が必要です。
○今後の事業展開の指針とするため、30年から50年程度先の将来を見据え、平成29年度から概ね10年間を対象期間とする「川崎市上下水道ビジョン」と、その実施計画として経営戦略に位置付けられた「川崎市上下水道事業中期計画」を平成28年度末に策定し、各取組を着実に推進しています。</t>
    <rPh sb="20" eb="22">
      <t>コンゴ</t>
    </rPh>
    <rPh sb="24" eb="26">
      <t>カダイ</t>
    </rPh>
    <rPh sb="48" eb="49">
      <t>サラ</t>
    </rPh>
    <rPh sb="51" eb="53">
      <t>コウシン</t>
    </rPh>
    <rPh sb="53" eb="55">
      <t>ジュヨウ</t>
    </rPh>
    <rPh sb="82" eb="83">
      <t>サラ</t>
    </rPh>
    <rPh sb="111" eb="113">
      <t>ジンコウ</t>
    </rPh>
    <rPh sb="134" eb="136">
      <t>ビゲン</t>
    </rPh>
    <rPh sb="137" eb="139">
      <t>スイイ</t>
    </rPh>
    <rPh sb="141" eb="143">
      <t/>
    </rPh>
    <rPh sb="147" eb="149">
      <t>コンゴ</t>
    </rPh>
    <rPh sb="174" eb="176">
      <t>トリクミ</t>
    </rPh>
    <rPh sb="308" eb="309">
      <t>カク</t>
    </rPh>
    <rPh sb="309" eb="311">
      <t>トリクミ</t>
    </rPh>
    <rPh sb="312" eb="314">
      <t>チャクジツ</t>
    </rPh>
    <rPh sb="315" eb="317">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</si>
</sst>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1.6</c:v>
                </c:pt>
                <c:pt idx="1">
                  <c:v>1.63</c:v>
                </c:pt>
                <c:pt idx="2">
                  <c:v>1.78</c:v>
                </c:pt>
                <c:pt idx="3">
                  <c:v>1.78</c:v>
                </c:pt>
                <c:pt idx="4">
                  <c:v>1.55</c:v>
                </c:pt>
              </c:numCache>
            </c:numRef>
          </c:val>
          <c:extLst xmlns:c16r2="http://schemas.microsoft.com/office/drawing/2015/06/chart">
            <c:ext xmlns:c16="http://schemas.microsoft.com/office/drawing/2014/chart" uri="{C3380CC4-5D6E-409C-BE32-E72D297353CC}">
              <c16:uniqueId val="{00000000-B8DE-45C5-BD6D-F143D8D420D5}"/>
            </c:ext>
          </c:extLst>
        </c:ser>
        <c:dLbls>
          <c:showLegendKey val="0"/>
          <c:showVal val="0"/>
          <c:showCatName val="0"/>
          <c:showSerName val="0"/>
          <c:showPercent val="0"/>
          <c:showBubbleSize val="0"/>
        </c:dLbls>
        <c:gapWidth val="150"/>
        <c:axId val="148296992"/>
        <c:axId val="14829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xmlns:c16r2="http://schemas.microsoft.com/office/drawing/2015/06/chart">
            <c:ext xmlns:c16="http://schemas.microsoft.com/office/drawing/2014/chart" uri="{C3380CC4-5D6E-409C-BE32-E72D297353CC}">
              <c16:uniqueId val="{00000001-B8DE-45C5-BD6D-F143D8D420D5}"/>
            </c:ext>
          </c:extLst>
        </c:ser>
        <c:dLbls>
          <c:showLegendKey val="0"/>
          <c:showVal val="0"/>
          <c:showCatName val="0"/>
          <c:showSerName val="0"/>
          <c:showPercent val="0"/>
          <c:showBubbleSize val="0"/>
        </c:dLbls>
        <c:marker val="1"/>
        <c:smooth val="0"/>
        <c:axId val="148296992"/>
        <c:axId val="148299736"/>
      </c:lineChart>
      <c:dateAx>
        <c:axId val="148296992"/>
        <c:scaling>
          <c:orientation val="minMax"/>
        </c:scaling>
        <c:delete val="1"/>
        <c:axPos val="b"/>
        <c:numFmt formatCode="ge" sourceLinked="1"/>
        <c:majorTickMark val="none"/>
        <c:minorTickMark val="none"/>
        <c:tickLblPos val="none"/>
        <c:crossAx val="148299736"/>
        <c:crosses val="autoZero"/>
        <c:auto val="1"/>
        <c:lblOffset val="100"/>
        <c:baseTimeUnit val="years"/>
      </c:dateAx>
      <c:valAx>
        <c:axId val="14829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61.42</c:v>
                </c:pt>
                <c:pt idx="1">
                  <c:v>61.52</c:v>
                </c:pt>
                <c:pt idx="2">
                  <c:v>65.86</c:v>
                </c:pt>
                <c:pt idx="3">
                  <c:v>65.56</c:v>
                </c:pt>
                <c:pt idx="4">
                  <c:v>65.39</c:v>
                </c:pt>
              </c:numCache>
            </c:numRef>
          </c:val>
          <c:extLst xmlns:c16r2="http://schemas.microsoft.com/office/drawing/2015/06/chart">
            <c:ext xmlns:c16="http://schemas.microsoft.com/office/drawing/2014/chart" uri="{C3380CC4-5D6E-409C-BE32-E72D297353CC}">
              <c16:uniqueId val="{00000000-016D-4527-9B3B-82455E722419}"/>
            </c:ext>
          </c:extLst>
        </c:ser>
        <c:dLbls>
          <c:showLegendKey val="0"/>
          <c:showVal val="0"/>
          <c:showCatName val="0"/>
          <c:showSerName val="0"/>
          <c:showPercent val="0"/>
          <c:showBubbleSize val="0"/>
        </c:dLbls>
        <c:gapWidth val="150"/>
        <c:axId val="150799424"/>
        <c:axId val="15080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xmlns:c16r2="http://schemas.microsoft.com/office/drawing/2015/06/chart">
            <c:ext xmlns:c16="http://schemas.microsoft.com/office/drawing/2014/chart" uri="{C3380CC4-5D6E-409C-BE32-E72D297353CC}">
              <c16:uniqueId val="{00000001-016D-4527-9B3B-82455E722419}"/>
            </c:ext>
          </c:extLst>
        </c:ser>
        <c:dLbls>
          <c:showLegendKey val="0"/>
          <c:showVal val="0"/>
          <c:showCatName val="0"/>
          <c:showSerName val="0"/>
          <c:showPercent val="0"/>
          <c:showBubbleSize val="0"/>
        </c:dLbls>
        <c:marker val="1"/>
        <c:smooth val="0"/>
        <c:axId val="150799424"/>
        <c:axId val="150800992"/>
      </c:lineChart>
      <c:dateAx>
        <c:axId val="150799424"/>
        <c:scaling>
          <c:orientation val="minMax"/>
        </c:scaling>
        <c:delete val="1"/>
        <c:axPos val="b"/>
        <c:numFmt formatCode="ge" sourceLinked="1"/>
        <c:majorTickMark val="none"/>
        <c:minorTickMark val="none"/>
        <c:tickLblPos val="none"/>
        <c:crossAx val="150800992"/>
        <c:crosses val="autoZero"/>
        <c:auto val="1"/>
        <c:lblOffset val="100"/>
        <c:baseTimeUnit val="years"/>
      </c:dateAx>
      <c:valAx>
        <c:axId val="1508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90.09</c:v>
                </c:pt>
                <c:pt idx="1">
                  <c:v>90.47</c:v>
                </c:pt>
                <c:pt idx="2">
                  <c:v>91.4</c:v>
                </c:pt>
                <c:pt idx="3">
                  <c:v>92.44</c:v>
                </c:pt>
                <c:pt idx="4">
                  <c:v>92.64</c:v>
                </c:pt>
              </c:numCache>
            </c:numRef>
          </c:val>
          <c:extLst xmlns:c16r2="http://schemas.microsoft.com/office/drawing/2015/06/chart">
            <c:ext xmlns:c16="http://schemas.microsoft.com/office/drawing/2014/chart" uri="{C3380CC4-5D6E-409C-BE32-E72D297353CC}">
              <c16:uniqueId val="{00000000-5D84-466E-B9F0-F95B5C5E0F76}"/>
            </c:ext>
          </c:extLst>
        </c:ser>
        <c:dLbls>
          <c:showLegendKey val="0"/>
          <c:showVal val="0"/>
          <c:showCatName val="0"/>
          <c:showSerName val="0"/>
          <c:showPercent val="0"/>
          <c:showBubbleSize val="0"/>
        </c:dLbls>
        <c:gapWidth val="150"/>
        <c:axId val="150801776"/>
        <c:axId val="15079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xmlns:c16r2="http://schemas.microsoft.com/office/drawing/2015/06/chart">
            <c:ext xmlns:c16="http://schemas.microsoft.com/office/drawing/2014/chart" uri="{C3380CC4-5D6E-409C-BE32-E72D297353CC}">
              <c16:uniqueId val="{00000001-5D84-466E-B9F0-F95B5C5E0F76}"/>
            </c:ext>
          </c:extLst>
        </c:ser>
        <c:dLbls>
          <c:showLegendKey val="0"/>
          <c:showVal val="0"/>
          <c:showCatName val="0"/>
          <c:showSerName val="0"/>
          <c:showPercent val="0"/>
          <c:showBubbleSize val="0"/>
        </c:dLbls>
        <c:marker val="1"/>
        <c:smooth val="0"/>
        <c:axId val="150801776"/>
        <c:axId val="150794720"/>
      </c:lineChart>
      <c:dateAx>
        <c:axId val="150801776"/>
        <c:scaling>
          <c:orientation val="minMax"/>
        </c:scaling>
        <c:delete val="1"/>
        <c:axPos val="b"/>
        <c:numFmt formatCode="ge" sourceLinked="1"/>
        <c:majorTickMark val="none"/>
        <c:minorTickMark val="none"/>
        <c:tickLblPos val="none"/>
        <c:crossAx val="150794720"/>
        <c:crosses val="autoZero"/>
        <c:auto val="1"/>
        <c:lblOffset val="100"/>
        <c:baseTimeUnit val="years"/>
      </c:dateAx>
      <c:valAx>
        <c:axId val="1507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0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98.92</c:v>
                </c:pt>
                <c:pt idx="1">
                  <c:v>104.45</c:v>
                </c:pt>
                <c:pt idx="2">
                  <c:v>102.85</c:v>
                </c:pt>
                <c:pt idx="3">
                  <c:v>96.43</c:v>
                </c:pt>
                <c:pt idx="4">
                  <c:v>109.28</c:v>
                </c:pt>
              </c:numCache>
            </c:numRef>
          </c:val>
          <c:extLst xmlns:c16r2="http://schemas.microsoft.com/office/drawing/2015/06/chart">
            <c:ext xmlns:c16="http://schemas.microsoft.com/office/drawing/2014/chart" uri="{C3380CC4-5D6E-409C-BE32-E72D297353CC}">
              <c16:uniqueId val="{00000000-5E69-46D0-873F-3D53D4C31BCA}"/>
            </c:ext>
          </c:extLst>
        </c:ser>
        <c:dLbls>
          <c:showLegendKey val="0"/>
          <c:showVal val="0"/>
          <c:showCatName val="0"/>
          <c:showSerName val="0"/>
          <c:showPercent val="0"/>
          <c:showBubbleSize val="0"/>
        </c:dLbls>
        <c:gapWidth val="150"/>
        <c:axId val="148300520"/>
        <c:axId val="14829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xmlns:c16r2="http://schemas.microsoft.com/office/drawing/2015/06/chart">
            <c:ext xmlns:c16="http://schemas.microsoft.com/office/drawing/2014/chart" uri="{C3380CC4-5D6E-409C-BE32-E72D297353CC}">
              <c16:uniqueId val="{00000001-5E69-46D0-873F-3D53D4C31BCA}"/>
            </c:ext>
          </c:extLst>
        </c:ser>
        <c:dLbls>
          <c:showLegendKey val="0"/>
          <c:showVal val="0"/>
          <c:showCatName val="0"/>
          <c:showSerName val="0"/>
          <c:showPercent val="0"/>
          <c:showBubbleSize val="0"/>
        </c:dLbls>
        <c:marker val="1"/>
        <c:smooth val="0"/>
        <c:axId val="148300520"/>
        <c:axId val="148297776"/>
      </c:lineChart>
      <c:dateAx>
        <c:axId val="148300520"/>
        <c:scaling>
          <c:orientation val="minMax"/>
        </c:scaling>
        <c:delete val="1"/>
        <c:axPos val="b"/>
        <c:numFmt formatCode="ge" sourceLinked="1"/>
        <c:majorTickMark val="none"/>
        <c:minorTickMark val="none"/>
        <c:tickLblPos val="none"/>
        <c:crossAx val="148297776"/>
        <c:crosses val="autoZero"/>
        <c:auto val="1"/>
        <c:lblOffset val="100"/>
        <c:baseTimeUnit val="years"/>
      </c:dateAx>
      <c:valAx>
        <c:axId val="14829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30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51.14</c:v>
                </c:pt>
                <c:pt idx="1">
                  <c:v>50.39</c:v>
                </c:pt>
                <c:pt idx="2">
                  <c:v>49.67</c:v>
                </c:pt>
                <c:pt idx="3">
                  <c:v>49.45</c:v>
                </c:pt>
                <c:pt idx="4">
                  <c:v>49.51</c:v>
                </c:pt>
              </c:numCache>
            </c:numRef>
          </c:val>
          <c:extLst xmlns:c16r2="http://schemas.microsoft.com/office/drawing/2015/06/chart">
            <c:ext xmlns:c16="http://schemas.microsoft.com/office/drawing/2014/chart" uri="{C3380CC4-5D6E-409C-BE32-E72D297353CC}">
              <c16:uniqueId val="{00000000-CEA0-4533-B813-9990EFB04528}"/>
            </c:ext>
          </c:extLst>
        </c:ser>
        <c:dLbls>
          <c:showLegendKey val="0"/>
          <c:showVal val="0"/>
          <c:showCatName val="0"/>
          <c:showSerName val="0"/>
          <c:showPercent val="0"/>
          <c:showBubbleSize val="0"/>
        </c:dLbls>
        <c:gapWidth val="150"/>
        <c:axId val="150538160"/>
        <c:axId val="15053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xmlns:c16r2="http://schemas.microsoft.com/office/drawing/2015/06/chart">
            <c:ext xmlns:c16="http://schemas.microsoft.com/office/drawing/2014/chart" uri="{C3380CC4-5D6E-409C-BE32-E72D297353CC}">
              <c16:uniqueId val="{00000001-CEA0-4533-B813-9990EFB04528}"/>
            </c:ext>
          </c:extLst>
        </c:ser>
        <c:dLbls>
          <c:showLegendKey val="0"/>
          <c:showVal val="0"/>
          <c:showCatName val="0"/>
          <c:showSerName val="0"/>
          <c:showPercent val="0"/>
          <c:showBubbleSize val="0"/>
        </c:dLbls>
        <c:marker val="1"/>
        <c:smooth val="0"/>
        <c:axId val="150538160"/>
        <c:axId val="150536592"/>
      </c:lineChart>
      <c:dateAx>
        <c:axId val="150538160"/>
        <c:scaling>
          <c:orientation val="minMax"/>
        </c:scaling>
        <c:delete val="1"/>
        <c:axPos val="b"/>
        <c:numFmt formatCode="ge" sourceLinked="1"/>
        <c:majorTickMark val="none"/>
        <c:minorTickMark val="none"/>
        <c:tickLblPos val="none"/>
        <c:crossAx val="150536592"/>
        <c:crosses val="autoZero"/>
        <c:auto val="1"/>
        <c:lblOffset val="100"/>
        <c:baseTimeUnit val="years"/>
      </c:dateAx>
      <c:valAx>
        <c:axId val="15053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3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22.71</c:v>
                </c:pt>
                <c:pt idx="1">
                  <c:v>24.17</c:v>
                </c:pt>
                <c:pt idx="2">
                  <c:v>24.69</c:v>
                </c:pt>
                <c:pt idx="3">
                  <c:v>25.27</c:v>
                </c:pt>
                <c:pt idx="4">
                  <c:v>25.8</c:v>
                </c:pt>
              </c:numCache>
            </c:numRef>
          </c:val>
          <c:extLst xmlns:c16r2="http://schemas.microsoft.com/office/drawing/2015/06/chart">
            <c:ext xmlns:c16="http://schemas.microsoft.com/office/drawing/2014/chart" uri="{C3380CC4-5D6E-409C-BE32-E72D297353CC}">
              <c16:uniqueId val="{00000000-BF4F-4846-AB27-E542F780DA9B}"/>
            </c:ext>
          </c:extLst>
        </c:ser>
        <c:dLbls>
          <c:showLegendKey val="0"/>
          <c:showVal val="0"/>
          <c:showCatName val="0"/>
          <c:showSerName val="0"/>
          <c:showPercent val="0"/>
          <c:showBubbleSize val="0"/>
        </c:dLbls>
        <c:gapWidth val="150"/>
        <c:axId val="150536200"/>
        <c:axId val="15053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xmlns:c16r2="http://schemas.microsoft.com/office/drawing/2015/06/chart">
            <c:ext xmlns:c16="http://schemas.microsoft.com/office/drawing/2014/chart" uri="{C3380CC4-5D6E-409C-BE32-E72D297353CC}">
              <c16:uniqueId val="{00000001-BF4F-4846-AB27-E542F780DA9B}"/>
            </c:ext>
          </c:extLst>
        </c:ser>
        <c:dLbls>
          <c:showLegendKey val="0"/>
          <c:showVal val="0"/>
          <c:showCatName val="0"/>
          <c:showSerName val="0"/>
          <c:showPercent val="0"/>
          <c:showBubbleSize val="0"/>
        </c:dLbls>
        <c:marker val="1"/>
        <c:smooth val="0"/>
        <c:axId val="150536200"/>
        <c:axId val="150531888"/>
      </c:lineChart>
      <c:dateAx>
        <c:axId val="150536200"/>
        <c:scaling>
          <c:orientation val="minMax"/>
        </c:scaling>
        <c:delete val="1"/>
        <c:axPos val="b"/>
        <c:numFmt formatCode="ge" sourceLinked="1"/>
        <c:majorTickMark val="none"/>
        <c:minorTickMark val="none"/>
        <c:tickLblPos val="none"/>
        <c:crossAx val="150531888"/>
        <c:crosses val="autoZero"/>
        <c:auto val="1"/>
        <c:lblOffset val="100"/>
        <c:baseTimeUnit val="years"/>
      </c:dateAx>
      <c:valAx>
        <c:axId val="15053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3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F8-41EF-BFA8-454E265AAEAE}"/>
            </c:ext>
          </c:extLst>
        </c:ser>
        <c:dLbls>
          <c:showLegendKey val="0"/>
          <c:showVal val="0"/>
          <c:showCatName val="0"/>
          <c:showSerName val="0"/>
          <c:showPercent val="0"/>
          <c:showBubbleSize val="0"/>
        </c:dLbls>
        <c:gapWidth val="150"/>
        <c:axId val="150537376"/>
        <c:axId val="15053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6F8-41EF-BFA8-454E265AAEAE}"/>
            </c:ext>
          </c:extLst>
        </c:ser>
        <c:dLbls>
          <c:showLegendKey val="0"/>
          <c:showVal val="0"/>
          <c:showCatName val="0"/>
          <c:showSerName val="0"/>
          <c:showPercent val="0"/>
          <c:showBubbleSize val="0"/>
        </c:dLbls>
        <c:marker val="1"/>
        <c:smooth val="0"/>
        <c:axId val="150537376"/>
        <c:axId val="150538552"/>
      </c:lineChart>
      <c:dateAx>
        <c:axId val="150537376"/>
        <c:scaling>
          <c:orientation val="minMax"/>
        </c:scaling>
        <c:delete val="1"/>
        <c:axPos val="b"/>
        <c:numFmt formatCode="ge" sourceLinked="1"/>
        <c:majorTickMark val="none"/>
        <c:minorTickMark val="none"/>
        <c:tickLblPos val="none"/>
        <c:crossAx val="150538552"/>
        <c:crosses val="autoZero"/>
        <c:auto val="1"/>
        <c:lblOffset val="100"/>
        <c:baseTimeUnit val="years"/>
      </c:dateAx>
      <c:valAx>
        <c:axId val="150538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5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150.30000000000001</c:v>
                </c:pt>
                <c:pt idx="1">
                  <c:v>150.76</c:v>
                </c:pt>
                <c:pt idx="2">
                  <c:v>171.46</c:v>
                </c:pt>
                <c:pt idx="3">
                  <c:v>173.01</c:v>
                </c:pt>
                <c:pt idx="4">
                  <c:v>207.58</c:v>
                </c:pt>
              </c:numCache>
            </c:numRef>
          </c:val>
          <c:extLst xmlns:c16r2="http://schemas.microsoft.com/office/drawing/2015/06/chart">
            <c:ext xmlns:c16="http://schemas.microsoft.com/office/drawing/2014/chart" uri="{C3380CC4-5D6E-409C-BE32-E72D297353CC}">
              <c16:uniqueId val="{00000000-18F6-4C90-9A6C-D453B19E42A0}"/>
            </c:ext>
          </c:extLst>
        </c:ser>
        <c:dLbls>
          <c:showLegendKey val="0"/>
          <c:showVal val="0"/>
          <c:showCatName val="0"/>
          <c:showSerName val="0"/>
          <c:showPercent val="0"/>
          <c:showBubbleSize val="0"/>
        </c:dLbls>
        <c:gapWidth val="150"/>
        <c:axId val="150532280"/>
        <c:axId val="15053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xmlns:c16r2="http://schemas.microsoft.com/office/drawing/2015/06/chart">
            <c:ext xmlns:c16="http://schemas.microsoft.com/office/drawing/2014/chart" uri="{C3380CC4-5D6E-409C-BE32-E72D297353CC}">
              <c16:uniqueId val="{00000001-18F6-4C90-9A6C-D453B19E42A0}"/>
            </c:ext>
          </c:extLst>
        </c:ser>
        <c:dLbls>
          <c:showLegendKey val="0"/>
          <c:showVal val="0"/>
          <c:showCatName val="0"/>
          <c:showSerName val="0"/>
          <c:showPercent val="0"/>
          <c:showBubbleSize val="0"/>
        </c:dLbls>
        <c:marker val="1"/>
        <c:smooth val="0"/>
        <c:axId val="150532280"/>
        <c:axId val="150538944"/>
      </c:lineChart>
      <c:dateAx>
        <c:axId val="150532280"/>
        <c:scaling>
          <c:orientation val="minMax"/>
        </c:scaling>
        <c:delete val="1"/>
        <c:axPos val="b"/>
        <c:numFmt formatCode="ge" sourceLinked="1"/>
        <c:majorTickMark val="none"/>
        <c:minorTickMark val="none"/>
        <c:tickLblPos val="none"/>
        <c:crossAx val="150538944"/>
        <c:crosses val="autoZero"/>
        <c:auto val="1"/>
        <c:lblOffset val="100"/>
        <c:baseTimeUnit val="years"/>
      </c:dateAx>
      <c:valAx>
        <c:axId val="15053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53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221.96</c:v>
                </c:pt>
                <c:pt idx="1">
                  <c:v>232.6</c:v>
                </c:pt>
                <c:pt idx="2">
                  <c:v>238.02</c:v>
                </c:pt>
                <c:pt idx="3">
                  <c:v>248.61</c:v>
                </c:pt>
                <c:pt idx="4">
                  <c:v>268.11</c:v>
                </c:pt>
              </c:numCache>
            </c:numRef>
          </c:val>
          <c:extLst xmlns:c16r2="http://schemas.microsoft.com/office/drawing/2015/06/chart">
            <c:ext xmlns:c16="http://schemas.microsoft.com/office/drawing/2014/chart" uri="{C3380CC4-5D6E-409C-BE32-E72D297353CC}">
              <c16:uniqueId val="{00000000-F870-421E-94D6-5DA6608F05CB}"/>
            </c:ext>
          </c:extLst>
        </c:ser>
        <c:dLbls>
          <c:showLegendKey val="0"/>
          <c:showVal val="0"/>
          <c:showCatName val="0"/>
          <c:showSerName val="0"/>
          <c:showPercent val="0"/>
          <c:showBubbleSize val="0"/>
        </c:dLbls>
        <c:gapWidth val="150"/>
        <c:axId val="150533064"/>
        <c:axId val="15053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xmlns:c16r2="http://schemas.microsoft.com/office/drawing/2015/06/chart">
            <c:ext xmlns:c16="http://schemas.microsoft.com/office/drawing/2014/chart" uri="{C3380CC4-5D6E-409C-BE32-E72D297353CC}">
              <c16:uniqueId val="{00000001-F870-421E-94D6-5DA6608F05CB}"/>
            </c:ext>
          </c:extLst>
        </c:ser>
        <c:dLbls>
          <c:showLegendKey val="0"/>
          <c:showVal val="0"/>
          <c:showCatName val="0"/>
          <c:showSerName val="0"/>
          <c:showPercent val="0"/>
          <c:showBubbleSize val="0"/>
        </c:dLbls>
        <c:marker val="1"/>
        <c:smooth val="0"/>
        <c:axId val="150533064"/>
        <c:axId val="150534632"/>
      </c:lineChart>
      <c:dateAx>
        <c:axId val="150533064"/>
        <c:scaling>
          <c:orientation val="minMax"/>
        </c:scaling>
        <c:delete val="1"/>
        <c:axPos val="b"/>
        <c:numFmt formatCode="ge" sourceLinked="1"/>
        <c:majorTickMark val="none"/>
        <c:minorTickMark val="none"/>
        <c:tickLblPos val="none"/>
        <c:crossAx val="150534632"/>
        <c:crosses val="autoZero"/>
        <c:auto val="1"/>
        <c:lblOffset val="100"/>
        <c:baseTimeUnit val="years"/>
      </c:dateAx>
      <c:valAx>
        <c:axId val="150534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53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79.25</c:v>
                </c:pt>
                <c:pt idx="1">
                  <c:v>82.61</c:v>
                </c:pt>
                <c:pt idx="2">
                  <c:v>81.599999999999994</c:v>
                </c:pt>
                <c:pt idx="3">
                  <c:v>76.06</c:v>
                </c:pt>
                <c:pt idx="4">
                  <c:v>86.5</c:v>
                </c:pt>
              </c:numCache>
            </c:numRef>
          </c:val>
          <c:extLst xmlns:c16r2="http://schemas.microsoft.com/office/drawing/2015/06/chart">
            <c:ext xmlns:c16="http://schemas.microsoft.com/office/drawing/2014/chart" uri="{C3380CC4-5D6E-409C-BE32-E72D297353CC}">
              <c16:uniqueId val="{00000000-3FBA-4D9E-8E45-CC7F73A0CB44}"/>
            </c:ext>
          </c:extLst>
        </c:ser>
        <c:dLbls>
          <c:showLegendKey val="0"/>
          <c:showVal val="0"/>
          <c:showCatName val="0"/>
          <c:showSerName val="0"/>
          <c:showPercent val="0"/>
          <c:showBubbleSize val="0"/>
        </c:dLbls>
        <c:gapWidth val="150"/>
        <c:axId val="150799032"/>
        <c:axId val="15080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xmlns:c16r2="http://schemas.microsoft.com/office/drawing/2015/06/chart">
            <c:ext xmlns:c16="http://schemas.microsoft.com/office/drawing/2014/chart" uri="{C3380CC4-5D6E-409C-BE32-E72D297353CC}">
              <c16:uniqueId val="{00000001-3FBA-4D9E-8E45-CC7F73A0CB44}"/>
            </c:ext>
          </c:extLst>
        </c:ser>
        <c:dLbls>
          <c:showLegendKey val="0"/>
          <c:showVal val="0"/>
          <c:showCatName val="0"/>
          <c:showSerName val="0"/>
          <c:showPercent val="0"/>
          <c:showBubbleSize val="0"/>
        </c:dLbls>
        <c:marker val="1"/>
        <c:smooth val="0"/>
        <c:axId val="150799032"/>
        <c:axId val="150800208"/>
      </c:lineChart>
      <c:dateAx>
        <c:axId val="150799032"/>
        <c:scaling>
          <c:orientation val="minMax"/>
        </c:scaling>
        <c:delete val="1"/>
        <c:axPos val="b"/>
        <c:numFmt formatCode="ge" sourceLinked="1"/>
        <c:majorTickMark val="none"/>
        <c:minorTickMark val="none"/>
        <c:tickLblPos val="none"/>
        <c:crossAx val="150800208"/>
        <c:crosses val="autoZero"/>
        <c:auto val="1"/>
        <c:lblOffset val="100"/>
        <c:baseTimeUnit val="years"/>
      </c:dateAx>
      <c:valAx>
        <c:axId val="15080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9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184.35</c:v>
                </c:pt>
                <c:pt idx="1">
                  <c:v>176.54</c:v>
                </c:pt>
                <c:pt idx="2">
                  <c:v>181.18</c:v>
                </c:pt>
                <c:pt idx="3">
                  <c:v>193.77</c:v>
                </c:pt>
                <c:pt idx="4">
                  <c:v>170.31</c:v>
                </c:pt>
              </c:numCache>
            </c:numRef>
          </c:val>
          <c:extLst xmlns:c16r2="http://schemas.microsoft.com/office/drawing/2015/06/chart">
            <c:ext xmlns:c16="http://schemas.microsoft.com/office/drawing/2014/chart" uri="{C3380CC4-5D6E-409C-BE32-E72D297353CC}">
              <c16:uniqueId val="{00000000-6BAC-41E4-AA80-0FE718D6837C}"/>
            </c:ext>
          </c:extLst>
        </c:ser>
        <c:dLbls>
          <c:showLegendKey val="0"/>
          <c:showVal val="0"/>
          <c:showCatName val="0"/>
          <c:showSerName val="0"/>
          <c:showPercent val="0"/>
          <c:showBubbleSize val="0"/>
        </c:dLbls>
        <c:gapWidth val="150"/>
        <c:axId val="150800600"/>
        <c:axId val="15079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xmlns:c16r2="http://schemas.microsoft.com/office/drawing/2015/06/chart">
            <c:ext xmlns:c16="http://schemas.microsoft.com/office/drawing/2014/chart" uri="{C3380CC4-5D6E-409C-BE32-E72D297353CC}">
              <c16:uniqueId val="{00000001-6BAC-41E4-AA80-0FE718D6837C}"/>
            </c:ext>
          </c:extLst>
        </c:ser>
        <c:dLbls>
          <c:showLegendKey val="0"/>
          <c:showVal val="0"/>
          <c:showCatName val="0"/>
          <c:showSerName val="0"/>
          <c:showPercent val="0"/>
          <c:showBubbleSize val="0"/>
        </c:dLbls>
        <c:marker val="1"/>
        <c:smooth val="0"/>
        <c:axId val="150800600"/>
        <c:axId val="150795112"/>
      </c:lineChart>
      <c:dateAx>
        <c:axId val="150800600"/>
        <c:scaling>
          <c:orientation val="minMax"/>
        </c:scaling>
        <c:delete val="1"/>
        <c:axPos val="b"/>
        <c:numFmt formatCode="ge" sourceLinked="1"/>
        <c:majorTickMark val="none"/>
        <c:minorTickMark val="none"/>
        <c:tickLblPos val="none"/>
        <c:crossAx val="150795112"/>
        <c:crosses val="autoZero"/>
        <c:auto val="1"/>
        <c:lblOffset val="100"/>
        <c:baseTimeUnit val="years"/>
      </c:dateAx>
      <c:valAx>
        <c:axId val="15079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0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神奈川県　川崎市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59" t="str">
        <f>データ!$M$6</f>
        <v>自治体職員</v>
      </c>
      <c r="AE8" s="59"/>
      <c r="AF8" s="59"/>
      <c r="AG8" s="59"/>
      <c r="AH8" s="59"/>
      <c r="AI8" s="59"/>
      <c r="AJ8" s="59"/>
      <c r="AK8" s="4"/>
      <c r="AL8" s="60">
        <f>データ!$R$6</f>
        <v>1500460</v>
      </c>
      <c r="AM8" s="60"/>
      <c r="AN8" s="60"/>
      <c r="AO8" s="60"/>
      <c r="AP8" s="60"/>
      <c r="AQ8" s="60"/>
      <c r="AR8" s="60"/>
      <c r="AS8" s="60"/>
      <c r="AT8" s="51">
        <f>データ!$S$6</f>
        <v>143.01</v>
      </c>
      <c r="AU8" s="52"/>
      <c r="AV8" s="52"/>
      <c r="AW8" s="52"/>
      <c r="AX8" s="52"/>
      <c r="AY8" s="52"/>
      <c r="AZ8" s="52"/>
      <c r="BA8" s="52"/>
      <c r="BB8" s="53">
        <f>データ!$T$6</f>
        <v>10491.99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58.35</v>
      </c>
      <c r="J10" s="52"/>
      <c r="K10" s="52"/>
      <c r="L10" s="52"/>
      <c r="M10" s="52"/>
      <c r="N10" s="52"/>
      <c r="O10" s="63"/>
      <c r="P10" s="53">
        <f>データ!$P$6</f>
        <v>100</v>
      </c>
      <c r="Q10" s="53"/>
      <c r="R10" s="53"/>
      <c r="S10" s="53"/>
      <c r="T10" s="53"/>
      <c r="U10" s="53"/>
      <c r="V10" s="53"/>
      <c r="W10" s="60">
        <f>データ!$Q$6</f>
        <v>2278</v>
      </c>
      <c r="X10" s="60"/>
      <c r="Y10" s="60"/>
      <c r="Z10" s="60"/>
      <c r="AA10" s="60"/>
      <c r="AB10" s="60"/>
      <c r="AC10" s="60"/>
      <c r="AD10" s="2"/>
      <c r="AE10" s="2"/>
      <c r="AF10" s="2"/>
      <c r="AG10" s="2"/>
      <c r="AH10" s="4"/>
      <c r="AI10" s="4"/>
      <c r="AJ10" s="4"/>
      <c r="AK10" s="4"/>
      <c r="AL10" s="60">
        <f>データ!$U$6</f>
        <v>1522208</v>
      </c>
      <c r="AM10" s="60"/>
      <c r="AN10" s="60"/>
      <c r="AO10" s="60"/>
      <c r="AP10" s="60"/>
      <c r="AQ10" s="60"/>
      <c r="AR10" s="60"/>
      <c r="AS10" s="60"/>
      <c r="AT10" s="51">
        <f>データ!$V$6</f>
        <v>144.35</v>
      </c>
      <c r="AU10" s="52"/>
      <c r="AV10" s="52"/>
      <c r="AW10" s="52"/>
      <c r="AX10" s="52"/>
      <c r="AY10" s="52"/>
      <c r="AZ10" s="52"/>
      <c r="BA10" s="52"/>
      <c r="BB10" s="53">
        <f>データ!$W$6</f>
        <v>10545.26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hqTr24gXrw+mMxRZqBGcz10H1jcPJPdNcPb5DrfqN44cecIX1IFJvZ+NvNVRHwo8r7utxi+o0r91fTLleMDeg==" saltValue="77tIbJga8ixGlgzbktBn0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141305</v>
      </c>
      <c r="D6" s="34">
        <f t="shared" si="3"/>
        <v>46</v>
      </c>
      <c r="E6" s="34">
        <f t="shared" si="3"/>
        <v>1</v>
      </c>
      <c r="F6" s="34">
        <f t="shared" si="3"/>
        <v>0</v>
      </c>
      <c r="G6" s="34">
        <f t="shared" si="3"/>
        <v>1</v>
      </c>
      <c r="H6" s="34" t="str">
        <f t="shared" si="3"/>
        <v>神奈川県　川崎市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58.35</v>
      </c>
      <c r="P6" s="35">
        <f t="shared" si="3"/>
        <v>100</v>
      </c>
      <c r="Q6" s="35">
        <f t="shared" si="3"/>
        <v>2278</v>
      </c>
      <c r="R6" s="35">
        <f t="shared" si="3"/>
        <v>1500460</v>
      </c>
      <c r="S6" s="35">
        <f t="shared" si="3"/>
        <v>143.01</v>
      </c>
      <c r="T6" s="35">
        <f t="shared" si="3"/>
        <v>10491.99</v>
      </c>
      <c r="U6" s="35">
        <f t="shared" si="3"/>
        <v>1522208</v>
      </c>
      <c r="V6" s="35">
        <f t="shared" si="3"/>
        <v>144.35</v>
      </c>
      <c r="W6" s="35">
        <f t="shared" si="3"/>
        <v>10545.26</v>
      </c>
      <c r="X6" s="36">
        <f>IF(X7="",NA(),X7)</f>
        <v>98.92</v>
      </c>
      <c r="Y6" s="36">
        <f t="shared" ref="Y6:AG6" si="4">IF(Y7="",NA(),Y7)</f>
        <v>104.45</v>
      </c>
      <c r="Z6" s="36">
        <f t="shared" si="4"/>
        <v>102.85</v>
      </c>
      <c r="AA6" s="36">
        <f t="shared" si="4"/>
        <v>96.43</v>
      </c>
      <c r="AB6" s="36">
        <f t="shared" si="4"/>
        <v>109.28</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150.30000000000001</v>
      </c>
      <c r="AU6" s="36">
        <f t="shared" ref="AU6:BC6" si="6">IF(AU7="",NA(),AU7)</f>
        <v>150.76</v>
      </c>
      <c r="AV6" s="36">
        <f t="shared" si="6"/>
        <v>171.46</v>
      </c>
      <c r="AW6" s="36">
        <f t="shared" si="6"/>
        <v>173.01</v>
      </c>
      <c r="AX6" s="36">
        <f t="shared" si="6"/>
        <v>207.58</v>
      </c>
      <c r="AY6" s="36">
        <f t="shared" si="6"/>
        <v>178.43</v>
      </c>
      <c r="AZ6" s="36">
        <f t="shared" si="6"/>
        <v>168.99</v>
      </c>
      <c r="BA6" s="36">
        <f t="shared" si="6"/>
        <v>159.12</v>
      </c>
      <c r="BB6" s="36">
        <f t="shared" si="6"/>
        <v>169.68</v>
      </c>
      <c r="BC6" s="36">
        <f t="shared" si="6"/>
        <v>166.51</v>
      </c>
      <c r="BD6" s="35" t="str">
        <f>IF(BD7="","",IF(BD7="-","【-】","【"&amp;SUBSTITUTE(TEXT(BD7,"#,##0.00"),"-","△")&amp;"】"))</f>
        <v>【261.93】</v>
      </c>
      <c r="BE6" s="36">
        <f>IF(BE7="",NA(),BE7)</f>
        <v>221.96</v>
      </c>
      <c r="BF6" s="36">
        <f t="shared" ref="BF6:BN6" si="7">IF(BF7="",NA(),BF7)</f>
        <v>232.6</v>
      </c>
      <c r="BG6" s="36">
        <f t="shared" si="7"/>
        <v>238.02</v>
      </c>
      <c r="BH6" s="36">
        <f t="shared" si="7"/>
        <v>248.61</v>
      </c>
      <c r="BI6" s="36">
        <f t="shared" si="7"/>
        <v>268.11</v>
      </c>
      <c r="BJ6" s="36">
        <f t="shared" si="7"/>
        <v>220.35</v>
      </c>
      <c r="BK6" s="36">
        <f t="shared" si="7"/>
        <v>212.16</v>
      </c>
      <c r="BL6" s="36">
        <f t="shared" si="7"/>
        <v>206.16</v>
      </c>
      <c r="BM6" s="36">
        <f t="shared" si="7"/>
        <v>203.63</v>
      </c>
      <c r="BN6" s="36">
        <f t="shared" si="7"/>
        <v>198.51</v>
      </c>
      <c r="BO6" s="35" t="str">
        <f>IF(BO7="","",IF(BO7="-","【-】","【"&amp;SUBSTITUTE(TEXT(BO7,"#,##0.00"),"-","△")&amp;"】"))</f>
        <v>【270.46】</v>
      </c>
      <c r="BP6" s="36">
        <f>IF(BP7="",NA(),BP7)</f>
        <v>79.25</v>
      </c>
      <c r="BQ6" s="36">
        <f t="shared" ref="BQ6:BY6" si="8">IF(BQ7="",NA(),BQ7)</f>
        <v>82.61</v>
      </c>
      <c r="BR6" s="36">
        <f t="shared" si="8"/>
        <v>81.599999999999994</v>
      </c>
      <c r="BS6" s="36">
        <f t="shared" si="8"/>
        <v>76.06</v>
      </c>
      <c r="BT6" s="36">
        <f t="shared" si="8"/>
        <v>86.5</v>
      </c>
      <c r="BU6" s="36">
        <f t="shared" si="8"/>
        <v>104.05</v>
      </c>
      <c r="BV6" s="36">
        <f t="shared" si="8"/>
        <v>104.16</v>
      </c>
      <c r="BW6" s="36">
        <f t="shared" si="8"/>
        <v>104.03</v>
      </c>
      <c r="BX6" s="36">
        <f t="shared" si="8"/>
        <v>103.04</v>
      </c>
      <c r="BY6" s="36">
        <f t="shared" si="8"/>
        <v>103.28</v>
      </c>
      <c r="BZ6" s="35" t="str">
        <f>IF(BZ7="","",IF(BZ7="-","【-】","【"&amp;SUBSTITUTE(TEXT(BZ7,"#,##0.00"),"-","△")&amp;"】"))</f>
        <v>【103.91】</v>
      </c>
      <c r="CA6" s="36">
        <f>IF(CA7="",NA(),CA7)</f>
        <v>184.35</v>
      </c>
      <c r="CB6" s="36">
        <f t="shared" ref="CB6:CJ6" si="9">IF(CB7="",NA(),CB7)</f>
        <v>176.54</v>
      </c>
      <c r="CC6" s="36">
        <f t="shared" si="9"/>
        <v>181.18</v>
      </c>
      <c r="CD6" s="36">
        <f t="shared" si="9"/>
        <v>193.77</v>
      </c>
      <c r="CE6" s="36">
        <f t="shared" si="9"/>
        <v>170.31</v>
      </c>
      <c r="CF6" s="36">
        <f t="shared" si="9"/>
        <v>171.57</v>
      </c>
      <c r="CG6" s="36">
        <f t="shared" si="9"/>
        <v>171.29</v>
      </c>
      <c r="CH6" s="36">
        <f t="shared" si="9"/>
        <v>171.54</v>
      </c>
      <c r="CI6" s="36">
        <f t="shared" si="9"/>
        <v>173</v>
      </c>
      <c r="CJ6" s="36">
        <f t="shared" si="9"/>
        <v>173.11</v>
      </c>
      <c r="CK6" s="35" t="str">
        <f>IF(CK7="","",IF(CK7="-","【-】","【"&amp;SUBSTITUTE(TEXT(CK7,"#,##0.00"),"-","△")&amp;"】"))</f>
        <v>【167.11】</v>
      </c>
      <c r="CL6" s="36">
        <f>IF(CL7="",NA(),CL7)</f>
        <v>61.42</v>
      </c>
      <c r="CM6" s="36">
        <f t="shared" ref="CM6:CU6" si="10">IF(CM7="",NA(),CM7)</f>
        <v>61.52</v>
      </c>
      <c r="CN6" s="36">
        <f t="shared" si="10"/>
        <v>65.86</v>
      </c>
      <c r="CO6" s="36">
        <f t="shared" si="10"/>
        <v>65.56</v>
      </c>
      <c r="CP6" s="36">
        <f t="shared" si="10"/>
        <v>65.39</v>
      </c>
      <c r="CQ6" s="36">
        <f t="shared" si="10"/>
        <v>58.97</v>
      </c>
      <c r="CR6" s="36">
        <f t="shared" si="10"/>
        <v>58.67</v>
      </c>
      <c r="CS6" s="36">
        <f t="shared" si="10"/>
        <v>59</v>
      </c>
      <c r="CT6" s="36">
        <f t="shared" si="10"/>
        <v>59.36</v>
      </c>
      <c r="CU6" s="36">
        <f t="shared" si="10"/>
        <v>59.32</v>
      </c>
      <c r="CV6" s="35" t="str">
        <f>IF(CV7="","",IF(CV7="-","【-】","【"&amp;SUBSTITUTE(TEXT(CV7,"#,##0.00"),"-","△")&amp;"】"))</f>
        <v>【60.27】</v>
      </c>
      <c r="CW6" s="36">
        <f>IF(CW7="",NA(),CW7)</f>
        <v>90.09</v>
      </c>
      <c r="CX6" s="36">
        <f t="shared" ref="CX6:DF6" si="11">IF(CX7="",NA(),CX7)</f>
        <v>90.47</v>
      </c>
      <c r="CY6" s="36">
        <f t="shared" si="11"/>
        <v>91.4</v>
      </c>
      <c r="CZ6" s="36">
        <f t="shared" si="11"/>
        <v>92.44</v>
      </c>
      <c r="DA6" s="36">
        <f t="shared" si="11"/>
        <v>92.64</v>
      </c>
      <c r="DB6" s="36">
        <f t="shared" si="11"/>
        <v>92.91</v>
      </c>
      <c r="DC6" s="36">
        <f t="shared" si="11"/>
        <v>93.36</v>
      </c>
      <c r="DD6" s="36">
        <f t="shared" si="11"/>
        <v>93.69</v>
      </c>
      <c r="DE6" s="36">
        <f t="shared" si="11"/>
        <v>93.82</v>
      </c>
      <c r="DF6" s="36">
        <f t="shared" si="11"/>
        <v>93.74</v>
      </c>
      <c r="DG6" s="35" t="str">
        <f>IF(DG7="","",IF(DG7="-","【-】","【"&amp;SUBSTITUTE(TEXT(DG7,"#,##0.00"),"-","△")&amp;"】"))</f>
        <v>【89.92】</v>
      </c>
      <c r="DH6" s="36">
        <f>IF(DH7="",NA(),DH7)</f>
        <v>51.14</v>
      </c>
      <c r="DI6" s="36">
        <f t="shared" ref="DI6:DQ6" si="12">IF(DI7="",NA(),DI7)</f>
        <v>50.39</v>
      </c>
      <c r="DJ6" s="36">
        <f t="shared" si="12"/>
        <v>49.67</v>
      </c>
      <c r="DK6" s="36">
        <f t="shared" si="12"/>
        <v>49.45</v>
      </c>
      <c r="DL6" s="36">
        <f t="shared" si="12"/>
        <v>49.51</v>
      </c>
      <c r="DM6" s="36">
        <f t="shared" si="12"/>
        <v>46.73</v>
      </c>
      <c r="DN6" s="36">
        <f t="shared" si="12"/>
        <v>47.39</v>
      </c>
      <c r="DO6" s="36">
        <f t="shared" si="12"/>
        <v>48.05</v>
      </c>
      <c r="DP6" s="36">
        <f t="shared" si="12"/>
        <v>48.64</v>
      </c>
      <c r="DQ6" s="36">
        <f t="shared" si="12"/>
        <v>49.23</v>
      </c>
      <c r="DR6" s="35" t="str">
        <f>IF(DR7="","",IF(DR7="-","【-】","【"&amp;SUBSTITUTE(TEXT(DR7,"#,##0.00"),"-","△")&amp;"】"))</f>
        <v>【48.85】</v>
      </c>
      <c r="DS6" s="36">
        <f>IF(DS7="",NA(),DS7)</f>
        <v>22.71</v>
      </c>
      <c r="DT6" s="36">
        <f t="shared" ref="DT6:EB6" si="13">IF(DT7="",NA(),DT7)</f>
        <v>24.17</v>
      </c>
      <c r="DU6" s="36">
        <f t="shared" si="13"/>
        <v>24.69</v>
      </c>
      <c r="DV6" s="36">
        <f t="shared" si="13"/>
        <v>25.27</v>
      </c>
      <c r="DW6" s="36">
        <f t="shared" si="13"/>
        <v>25.8</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1.6</v>
      </c>
      <c r="EE6" s="36">
        <f t="shared" ref="EE6:EM6" si="14">IF(EE7="",NA(),EE7)</f>
        <v>1.63</v>
      </c>
      <c r="EF6" s="36">
        <f t="shared" si="14"/>
        <v>1.78</v>
      </c>
      <c r="EG6" s="36">
        <f t="shared" si="14"/>
        <v>1.78</v>
      </c>
      <c r="EH6" s="36">
        <f t="shared" si="14"/>
        <v>1.55</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141305</v>
      </c>
      <c r="D7" s="38">
        <v>46</v>
      </c>
      <c r="E7" s="38">
        <v>1</v>
      </c>
      <c r="F7" s="38">
        <v>0</v>
      </c>
      <c r="G7" s="38">
        <v>1</v>
      </c>
      <c r="H7" s="38" t="s">
        <v>93</v>
      </c>
      <c r="I7" s="38" t="s">
        <v>94</v>
      </c>
      <c r="J7" s="38" t="s">
        <v>95</v>
      </c>
      <c r="K7" s="38" t="s">
        <v>96</v>
      </c>
      <c r="L7" s="38" t="s">
        <v>97</v>
      </c>
      <c r="M7" s="38" t="s">
        <v>98</v>
      </c>
      <c r="N7" s="39" t="s">
        <v>99</v>
      </c>
      <c r="O7" s="39">
        <v>58.35</v>
      </c>
      <c r="P7" s="39">
        <v>100</v>
      </c>
      <c r="Q7" s="39">
        <v>2278</v>
      </c>
      <c r="R7" s="39">
        <v>1500460</v>
      </c>
      <c r="S7" s="39">
        <v>143.01</v>
      </c>
      <c r="T7" s="39">
        <v>10491.99</v>
      </c>
      <c r="U7" s="39">
        <v>1522208</v>
      </c>
      <c r="V7" s="39">
        <v>144.35</v>
      </c>
      <c r="W7" s="39">
        <v>10545.26</v>
      </c>
      <c r="X7" s="39">
        <v>98.92</v>
      </c>
      <c r="Y7" s="39">
        <v>104.45</v>
      </c>
      <c r="Z7" s="39">
        <v>102.85</v>
      </c>
      <c r="AA7" s="39">
        <v>96.43</v>
      </c>
      <c r="AB7" s="39">
        <v>109.28</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150.30000000000001</v>
      </c>
      <c r="AU7" s="39">
        <v>150.76</v>
      </c>
      <c r="AV7" s="39">
        <v>171.46</v>
      </c>
      <c r="AW7" s="39">
        <v>173.01</v>
      </c>
      <c r="AX7" s="39">
        <v>207.58</v>
      </c>
      <c r="AY7" s="39">
        <v>178.43</v>
      </c>
      <c r="AZ7" s="39">
        <v>168.99</v>
      </c>
      <c r="BA7" s="39">
        <v>159.12</v>
      </c>
      <c r="BB7" s="39">
        <v>169.68</v>
      </c>
      <c r="BC7" s="39">
        <v>166.51</v>
      </c>
      <c r="BD7" s="39">
        <v>261.93</v>
      </c>
      <c r="BE7" s="39">
        <v>221.96</v>
      </c>
      <c r="BF7" s="39">
        <v>232.6</v>
      </c>
      <c r="BG7" s="39">
        <v>238.02</v>
      </c>
      <c r="BH7" s="39">
        <v>248.61</v>
      </c>
      <c r="BI7" s="39">
        <v>268.11</v>
      </c>
      <c r="BJ7" s="39">
        <v>220.35</v>
      </c>
      <c r="BK7" s="39">
        <v>212.16</v>
      </c>
      <c r="BL7" s="39">
        <v>206.16</v>
      </c>
      <c r="BM7" s="39">
        <v>203.63</v>
      </c>
      <c r="BN7" s="39">
        <v>198.51</v>
      </c>
      <c r="BO7" s="39">
        <v>270.45999999999998</v>
      </c>
      <c r="BP7" s="39">
        <v>79.25</v>
      </c>
      <c r="BQ7" s="39">
        <v>82.61</v>
      </c>
      <c r="BR7" s="39">
        <v>81.599999999999994</v>
      </c>
      <c r="BS7" s="39">
        <v>76.06</v>
      </c>
      <c r="BT7" s="39">
        <v>86.5</v>
      </c>
      <c r="BU7" s="39">
        <v>104.05</v>
      </c>
      <c r="BV7" s="39">
        <v>104.16</v>
      </c>
      <c r="BW7" s="39">
        <v>104.03</v>
      </c>
      <c r="BX7" s="39">
        <v>103.04</v>
      </c>
      <c r="BY7" s="39">
        <v>103.28</v>
      </c>
      <c r="BZ7" s="39">
        <v>103.91</v>
      </c>
      <c r="CA7" s="39">
        <v>184.35</v>
      </c>
      <c r="CB7" s="39">
        <v>176.54</v>
      </c>
      <c r="CC7" s="39">
        <v>181.18</v>
      </c>
      <c r="CD7" s="39">
        <v>193.77</v>
      </c>
      <c r="CE7" s="39">
        <v>170.31</v>
      </c>
      <c r="CF7" s="39">
        <v>171.57</v>
      </c>
      <c r="CG7" s="39">
        <v>171.29</v>
      </c>
      <c r="CH7" s="39">
        <v>171.54</v>
      </c>
      <c r="CI7" s="39">
        <v>173</v>
      </c>
      <c r="CJ7" s="39">
        <v>173.11</v>
      </c>
      <c r="CK7" s="39">
        <v>167.11</v>
      </c>
      <c r="CL7" s="39">
        <v>61.42</v>
      </c>
      <c r="CM7" s="39">
        <v>61.52</v>
      </c>
      <c r="CN7" s="39">
        <v>65.86</v>
      </c>
      <c r="CO7" s="39">
        <v>65.56</v>
      </c>
      <c r="CP7" s="39">
        <v>65.39</v>
      </c>
      <c r="CQ7" s="39">
        <v>58.97</v>
      </c>
      <c r="CR7" s="39">
        <v>58.67</v>
      </c>
      <c r="CS7" s="39">
        <v>59</v>
      </c>
      <c r="CT7" s="39">
        <v>59.36</v>
      </c>
      <c r="CU7" s="39">
        <v>59.32</v>
      </c>
      <c r="CV7" s="39">
        <v>60.27</v>
      </c>
      <c r="CW7" s="39">
        <v>90.09</v>
      </c>
      <c r="CX7" s="39">
        <v>90.47</v>
      </c>
      <c r="CY7" s="39">
        <v>91.4</v>
      </c>
      <c r="CZ7" s="39">
        <v>92.44</v>
      </c>
      <c r="DA7" s="39">
        <v>92.64</v>
      </c>
      <c r="DB7" s="39">
        <v>92.91</v>
      </c>
      <c r="DC7" s="39">
        <v>93.36</v>
      </c>
      <c r="DD7" s="39">
        <v>93.69</v>
      </c>
      <c r="DE7" s="39">
        <v>93.82</v>
      </c>
      <c r="DF7" s="39">
        <v>93.74</v>
      </c>
      <c r="DG7" s="39">
        <v>89.92</v>
      </c>
      <c r="DH7" s="39">
        <v>51.14</v>
      </c>
      <c r="DI7" s="39">
        <v>50.39</v>
      </c>
      <c r="DJ7" s="39">
        <v>49.67</v>
      </c>
      <c r="DK7" s="39">
        <v>49.45</v>
      </c>
      <c r="DL7" s="39">
        <v>49.51</v>
      </c>
      <c r="DM7" s="39">
        <v>46.73</v>
      </c>
      <c r="DN7" s="39">
        <v>47.39</v>
      </c>
      <c r="DO7" s="39">
        <v>48.05</v>
      </c>
      <c r="DP7" s="39">
        <v>48.64</v>
      </c>
      <c r="DQ7" s="39">
        <v>49.23</v>
      </c>
      <c r="DR7" s="39">
        <v>48.85</v>
      </c>
      <c r="DS7" s="39">
        <v>22.71</v>
      </c>
      <c r="DT7" s="39">
        <v>24.17</v>
      </c>
      <c r="DU7" s="39">
        <v>24.69</v>
      </c>
      <c r="DV7" s="39">
        <v>25.27</v>
      </c>
      <c r="DW7" s="39">
        <v>25.8</v>
      </c>
      <c r="DX7" s="39">
        <v>15.33</v>
      </c>
      <c r="DY7" s="39">
        <v>16.739999999999998</v>
      </c>
      <c r="DZ7" s="39">
        <v>17.97</v>
      </c>
      <c r="EA7" s="39">
        <v>19.95</v>
      </c>
      <c r="EB7" s="39">
        <v>21.62</v>
      </c>
      <c r="EC7" s="39">
        <v>17.8</v>
      </c>
      <c r="ED7" s="39">
        <v>1.6</v>
      </c>
      <c r="EE7" s="39">
        <v>1.63</v>
      </c>
      <c r="EF7" s="39">
        <v>1.78</v>
      </c>
      <c r="EG7" s="39">
        <v>1.78</v>
      </c>
      <c r="EH7" s="39">
        <v>1.55</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2020-01-23T23:34:24Z</cp:lastPrinted>
  <dcterms:created xsi:type="dcterms:W3CDTF">2019-12-05T04:13:37Z</dcterms:created>
  <dcterms:modified xsi:type="dcterms:W3CDTF">2020-01-23T23:44:19Z</dcterms:modified>
  <cp:category/>
</cp:coreProperties>
</file>