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fs01\s0026\004_企画調整課\10_県西地域の概況\令和５年度\06_完成版\Excel版\"/>
    </mc:Choice>
  </mc:AlternateContent>
  <bookViews>
    <workbookView xWindow="0" yWindow="0" windowWidth="20496" windowHeight="7752" tabRatio="861"/>
  </bookViews>
  <sheets>
    <sheet name="3(1)土地利用の状況" sheetId="66" r:id="rId1"/>
    <sheet name="3(2)都市計画区域3(3)都市公園の状況" sheetId="67" r:id="rId2"/>
  </sheets>
  <definedNames>
    <definedName name="_Order1" hidden="1">255</definedName>
    <definedName name="_xlnm.Print_Area" localSheetId="0">'3(1)土地利用の状況'!$A$1:$I$38</definedName>
    <definedName name="_xlnm.Print_Area" localSheetId="1">'3(2)都市計画区域3(3)都市公園の状況'!$A$1:$I$50</definedName>
    <definedName name="月報">"グラフ 1"</definedName>
  </definedNames>
  <calcPr calcId="162913"/>
</workbook>
</file>

<file path=xl/calcChain.xml><?xml version="1.0" encoding="utf-8"?>
<calcChain xmlns="http://schemas.openxmlformats.org/spreadsheetml/2006/main">
  <c r="I19" i="67" l="1"/>
  <c r="G19" i="67"/>
  <c r="E19" i="67"/>
  <c r="I33" i="66"/>
  <c r="H33" i="66"/>
  <c r="G33" i="66"/>
  <c r="F33" i="66"/>
  <c r="E33" i="66"/>
  <c r="D33" i="66"/>
  <c r="I31" i="66"/>
  <c r="D31" i="66"/>
  <c r="H29" i="66"/>
  <c r="G29" i="66"/>
  <c r="F29" i="66"/>
  <c r="I28" i="66"/>
  <c r="I29" i="66" s="1"/>
  <c r="H28" i="66"/>
  <c r="G28" i="66"/>
  <c r="F28" i="66"/>
  <c r="F30" i="66" s="1"/>
  <c r="F31" i="66" s="1"/>
  <c r="E28" i="66"/>
  <c r="E29" i="66" s="1"/>
  <c r="D28" i="66"/>
  <c r="D29" i="66" s="1"/>
  <c r="I27" i="66"/>
  <c r="H27" i="66"/>
  <c r="G27" i="66"/>
  <c r="F27" i="66"/>
  <c r="E27" i="66"/>
  <c r="D27" i="66"/>
  <c r="I25" i="66"/>
  <c r="H25" i="66"/>
  <c r="G25" i="66"/>
  <c r="F25" i="66"/>
  <c r="E25" i="66"/>
  <c r="D25" i="66"/>
  <c r="I23" i="66"/>
  <c r="H23" i="66"/>
  <c r="G23" i="66"/>
  <c r="F23" i="66"/>
  <c r="E23" i="66"/>
  <c r="D23" i="66"/>
  <c r="I21" i="66"/>
  <c r="F21" i="66"/>
  <c r="E21" i="66"/>
  <c r="D21" i="66"/>
  <c r="I20" i="66"/>
  <c r="H20" i="66"/>
  <c r="H30" i="66" s="1"/>
  <c r="H31" i="66" s="1"/>
  <c r="G20" i="66"/>
  <c r="G21" i="66" s="1"/>
  <c r="F20" i="66"/>
  <c r="E20" i="66"/>
  <c r="E30" i="66" s="1"/>
  <c r="E31" i="66" s="1"/>
  <c r="D20" i="66"/>
  <c r="I19" i="66"/>
  <c r="H19" i="66"/>
  <c r="G19" i="66"/>
  <c r="F19" i="66"/>
  <c r="E19" i="66"/>
  <c r="D19" i="66"/>
  <c r="I17" i="66"/>
  <c r="H17" i="66"/>
  <c r="G17" i="66"/>
  <c r="F17" i="66"/>
  <c r="E17" i="66"/>
  <c r="D17" i="66"/>
  <c r="I15" i="66"/>
  <c r="H15" i="66"/>
  <c r="G15" i="66"/>
  <c r="F15" i="66"/>
  <c r="E15" i="66"/>
  <c r="D15" i="66"/>
  <c r="I13" i="66"/>
  <c r="H13" i="66"/>
  <c r="G13" i="66"/>
  <c r="F13" i="66"/>
  <c r="E13" i="66"/>
  <c r="D13" i="66"/>
  <c r="I11" i="66"/>
  <c r="H11" i="66"/>
  <c r="G11" i="66"/>
  <c r="F11" i="66"/>
  <c r="E11" i="66"/>
  <c r="D11" i="66"/>
  <c r="I9" i="66"/>
  <c r="H9" i="66"/>
  <c r="G9" i="66"/>
  <c r="F9" i="66"/>
  <c r="E9" i="66"/>
  <c r="D9" i="66"/>
  <c r="I7" i="66"/>
  <c r="H7" i="66"/>
  <c r="G7" i="66"/>
  <c r="F7" i="66"/>
  <c r="E7" i="66"/>
  <c r="D7" i="66"/>
  <c r="H21" i="66" l="1"/>
  <c r="G30" i="66"/>
  <c r="G31" i="66" s="1"/>
</calcChain>
</file>

<file path=xl/sharedStrings.xml><?xml version="1.0" encoding="utf-8"?>
<sst xmlns="http://schemas.openxmlformats.org/spreadsheetml/2006/main" count="71" uniqueCount="45">
  <si>
    <t>小田原市</t>
    <rPh sb="0" eb="4">
      <t>オダワラシ</t>
    </rPh>
    <phoneticPr fontId="6"/>
  </si>
  <si>
    <t>湯河原町</t>
    <rPh sb="0" eb="4">
      <t>ユガワラマチ</t>
    </rPh>
    <phoneticPr fontId="6"/>
  </si>
  <si>
    <t>南足柄市</t>
    <rPh sb="0" eb="1">
      <t>ミナミ</t>
    </rPh>
    <rPh sb="1" eb="3">
      <t>アシガラ</t>
    </rPh>
    <rPh sb="3" eb="4">
      <t>シ</t>
    </rPh>
    <phoneticPr fontId="6"/>
  </si>
  <si>
    <t>箱 根 町</t>
    <rPh sb="0" eb="5">
      <t>ハコネマチ</t>
    </rPh>
    <phoneticPr fontId="6"/>
  </si>
  <si>
    <t>真 鶴 町</t>
    <rPh sb="0" eb="5">
      <t>マナツルマチ</t>
    </rPh>
    <phoneticPr fontId="6"/>
  </si>
  <si>
    <t>南足柄市</t>
    <rPh sb="0" eb="4">
      <t>ミナミアシガラシ</t>
    </rPh>
    <phoneticPr fontId="6"/>
  </si>
  <si>
    <t>中 井 町</t>
    <rPh sb="0" eb="1">
      <t>ナカ</t>
    </rPh>
    <rPh sb="2" eb="3">
      <t>イ</t>
    </rPh>
    <rPh sb="4" eb="5">
      <t>マチ</t>
    </rPh>
    <phoneticPr fontId="6"/>
  </si>
  <si>
    <t>大 井 町</t>
    <rPh sb="0" eb="1">
      <t>ダイ</t>
    </rPh>
    <rPh sb="2" eb="3">
      <t>イ</t>
    </rPh>
    <rPh sb="4" eb="5">
      <t>マチ</t>
    </rPh>
    <phoneticPr fontId="6"/>
  </si>
  <si>
    <t>松 田 町</t>
    <rPh sb="0" eb="1">
      <t>マツ</t>
    </rPh>
    <rPh sb="2" eb="3">
      <t>タ</t>
    </rPh>
    <rPh sb="4" eb="5">
      <t>マチ</t>
    </rPh>
    <phoneticPr fontId="6"/>
  </si>
  <si>
    <t>山 北 町</t>
    <rPh sb="0" eb="1">
      <t>ヤマ</t>
    </rPh>
    <rPh sb="2" eb="3">
      <t>キタ</t>
    </rPh>
    <rPh sb="4" eb="5">
      <t>マチ</t>
    </rPh>
    <phoneticPr fontId="6"/>
  </si>
  <si>
    <t>開 成 町</t>
    <rPh sb="0" eb="1">
      <t>カイ</t>
    </rPh>
    <rPh sb="2" eb="3">
      <t>シゲル</t>
    </rPh>
    <rPh sb="4" eb="5">
      <t>マチ</t>
    </rPh>
    <phoneticPr fontId="6"/>
  </si>
  <si>
    <t>箱 根 町</t>
    <rPh sb="0" eb="1">
      <t>ハコ</t>
    </rPh>
    <rPh sb="2" eb="3">
      <t>ネ</t>
    </rPh>
    <rPh sb="4" eb="5">
      <t>マチ</t>
    </rPh>
    <phoneticPr fontId="6"/>
  </si>
  <si>
    <t>真 鶴 町</t>
    <rPh sb="0" eb="1">
      <t>シン</t>
    </rPh>
    <rPh sb="2" eb="3">
      <t>ツル</t>
    </rPh>
    <rPh sb="4" eb="5">
      <t>マチ</t>
    </rPh>
    <phoneticPr fontId="6"/>
  </si>
  <si>
    <t>管 内 計</t>
    <rPh sb="0" eb="3">
      <t>カンナイ</t>
    </rPh>
    <rPh sb="4" eb="5">
      <t>ケイ</t>
    </rPh>
    <phoneticPr fontId="6"/>
  </si>
  <si>
    <t>下郡計</t>
    <rPh sb="0" eb="1">
      <t>シモ</t>
    </rPh>
    <rPh sb="1" eb="2">
      <t>グン</t>
    </rPh>
    <rPh sb="2" eb="3">
      <t>ケイ</t>
    </rPh>
    <phoneticPr fontId="6"/>
  </si>
  <si>
    <t>上郡計</t>
    <rPh sb="0" eb="1">
      <t>ウエ</t>
    </rPh>
    <rPh sb="1" eb="2">
      <t>グン</t>
    </rPh>
    <rPh sb="2" eb="3">
      <t>ケイ</t>
    </rPh>
    <phoneticPr fontId="6"/>
  </si>
  <si>
    <t>県　 計</t>
    <rPh sb="0" eb="1">
      <t>ケン</t>
    </rPh>
    <rPh sb="3" eb="4">
      <t>ケイ</t>
    </rPh>
    <phoneticPr fontId="6"/>
  </si>
  <si>
    <t>県 　計</t>
    <rPh sb="0" eb="1">
      <t>ケン</t>
    </rPh>
    <rPh sb="3" eb="4">
      <t>ケイ</t>
    </rPh>
    <phoneticPr fontId="6"/>
  </si>
  <si>
    <t xml:space="preserve"> ※ 小数点第二位以下を四捨五入しているため、計とその内訳が一致しない場合がある。</t>
    <rPh sb="3" eb="6">
      <t>ショウスウテン</t>
    </rPh>
    <rPh sb="6" eb="8">
      <t>ダイニ</t>
    </rPh>
    <rPh sb="8" eb="9">
      <t>イ</t>
    </rPh>
    <rPh sb="9" eb="11">
      <t>イカ</t>
    </rPh>
    <rPh sb="12" eb="16">
      <t>シシャゴニュウ</t>
    </rPh>
    <rPh sb="23" eb="24">
      <t>ケイ</t>
    </rPh>
    <rPh sb="27" eb="29">
      <t>ウチワケ</t>
    </rPh>
    <rPh sb="30" eb="32">
      <t>イッチ</t>
    </rPh>
    <rPh sb="35" eb="37">
      <t>バアイ</t>
    </rPh>
    <phoneticPr fontId="6"/>
  </si>
  <si>
    <t xml:space="preserve"> ※ (   )内は、構成比(％)</t>
    <rPh sb="8" eb="9">
      <t>ナイ</t>
    </rPh>
    <rPh sb="11" eb="14">
      <t>コウセイヒ</t>
    </rPh>
    <phoneticPr fontId="6"/>
  </si>
  <si>
    <t xml:space="preserve"> ※「その他」は概数を計上しているため、計とその内訳が一致しない。</t>
    <rPh sb="5" eb="6">
      <t>ホカ</t>
    </rPh>
    <rPh sb="8" eb="10">
      <t>ガイスウ</t>
    </rPh>
    <rPh sb="11" eb="13">
      <t>ケイジョウ</t>
    </rPh>
    <rPh sb="20" eb="21">
      <t>ケイ</t>
    </rPh>
    <rPh sb="24" eb="26">
      <t>ウチワケ</t>
    </rPh>
    <rPh sb="27" eb="29">
      <t>イッチ</t>
    </rPh>
    <phoneticPr fontId="6"/>
  </si>
  <si>
    <t xml:space="preserve"> ※ 宅地には住宅地、工業用地、その他宅地が含まれる。　</t>
    <rPh sb="3" eb="5">
      <t>タクチ</t>
    </rPh>
    <rPh sb="7" eb="9">
      <t>ジュウタク</t>
    </rPh>
    <rPh sb="9" eb="10">
      <t>チ</t>
    </rPh>
    <rPh sb="11" eb="13">
      <t>コウギョウ</t>
    </rPh>
    <rPh sb="13" eb="15">
      <t>ヨウチ</t>
    </rPh>
    <rPh sb="16" eb="19">
      <t>ソノタ</t>
    </rPh>
    <rPh sb="19" eb="21">
      <t>タクチ</t>
    </rPh>
    <rPh sb="22" eb="23">
      <t>フク</t>
    </rPh>
    <phoneticPr fontId="6"/>
  </si>
  <si>
    <t>その他</t>
    <rPh sb="0" eb="3">
      <t>ソノタ</t>
    </rPh>
    <phoneticPr fontId="6"/>
  </si>
  <si>
    <t>宅地</t>
    <rPh sb="0" eb="2">
      <t>タクチ</t>
    </rPh>
    <phoneticPr fontId="6"/>
  </si>
  <si>
    <t>道路</t>
    <rPh sb="0" eb="2">
      <t>ドウロ</t>
    </rPh>
    <phoneticPr fontId="6"/>
  </si>
  <si>
    <t>水面・
河川・水路</t>
    <rPh sb="0" eb="2">
      <t>スイメン</t>
    </rPh>
    <rPh sb="4" eb="6">
      <t>カセン</t>
    </rPh>
    <rPh sb="7" eb="9">
      <t>スイロ</t>
    </rPh>
    <phoneticPr fontId="6"/>
  </si>
  <si>
    <t>森林</t>
    <rPh sb="0" eb="2">
      <t>シンリン</t>
    </rPh>
    <phoneticPr fontId="6"/>
  </si>
  <si>
    <t>農用地</t>
    <rPh sb="0" eb="3">
      <t>ノウチ</t>
    </rPh>
    <phoneticPr fontId="6"/>
  </si>
  <si>
    <t>行政区域</t>
    <rPh sb="0" eb="2">
      <t>ギョウセイ</t>
    </rPh>
    <rPh sb="2" eb="4">
      <t>クイキ</t>
    </rPh>
    <phoneticPr fontId="6"/>
  </si>
  <si>
    <t>市町名</t>
    <rPh sb="0" eb="2">
      <t>シチョウ</t>
    </rPh>
    <rPh sb="2" eb="3">
      <t>メイ</t>
    </rPh>
    <phoneticPr fontId="6"/>
  </si>
  <si>
    <t xml:space="preserve">（１）土地利用の状況   </t>
    <rPh sb="3" eb="5">
      <t>トチ</t>
    </rPh>
    <rPh sb="5" eb="7">
      <t>リヨウ</t>
    </rPh>
    <rPh sb="8" eb="10">
      <t>ジョウキョウ</t>
    </rPh>
    <phoneticPr fontId="6"/>
  </si>
  <si>
    <t>３　土地利用・都市整備</t>
    <rPh sb="2" eb="6">
      <t>トチリヨウ</t>
    </rPh>
    <rPh sb="7" eb="9">
      <t>トシ</t>
    </rPh>
    <rPh sb="9" eb="11">
      <t>セイビ</t>
    </rPh>
    <phoneticPr fontId="6"/>
  </si>
  <si>
    <t>非線引区域</t>
    <rPh sb="0" eb="1">
      <t>ヒ</t>
    </rPh>
    <rPh sb="1" eb="2">
      <t>セン</t>
    </rPh>
    <rPh sb="2" eb="3">
      <t>ヒ</t>
    </rPh>
    <rPh sb="3" eb="5">
      <t>クイキ</t>
    </rPh>
    <phoneticPr fontId="6"/>
  </si>
  <si>
    <t>市街化調整区域</t>
    <rPh sb="0" eb="2">
      <t>シガイ</t>
    </rPh>
    <rPh sb="2" eb="3">
      <t>カ</t>
    </rPh>
    <rPh sb="3" eb="5">
      <t>チョウセイ</t>
    </rPh>
    <rPh sb="5" eb="7">
      <t>クイキ</t>
    </rPh>
    <phoneticPr fontId="6"/>
  </si>
  <si>
    <t xml:space="preserve"> 市街化区域</t>
    <rPh sb="1" eb="3">
      <t>シガイ</t>
    </rPh>
    <rPh sb="3" eb="4">
      <t>カ</t>
    </rPh>
    <rPh sb="4" eb="6">
      <t>クイキ</t>
    </rPh>
    <phoneticPr fontId="6"/>
  </si>
  <si>
    <t>計</t>
    <rPh sb="0" eb="1">
      <t>ケイ</t>
    </rPh>
    <phoneticPr fontId="6"/>
  </si>
  <si>
    <t>都 　　市　 　計　　 画　　 区　 　域</t>
    <rPh sb="0" eb="1">
      <t>ト</t>
    </rPh>
    <rPh sb="4" eb="5">
      <t>シ</t>
    </rPh>
    <rPh sb="8" eb="9">
      <t>ケイ</t>
    </rPh>
    <rPh sb="12" eb="13">
      <t>ガ</t>
    </rPh>
    <rPh sb="16" eb="17">
      <t>ク</t>
    </rPh>
    <rPh sb="20" eb="21">
      <t>イキ</t>
    </rPh>
    <phoneticPr fontId="6"/>
  </si>
  <si>
    <t>（２） 都市計画区域</t>
    <rPh sb="4" eb="6">
      <t>トシ</t>
    </rPh>
    <rPh sb="6" eb="8">
      <t>ケイカク</t>
    </rPh>
    <rPh sb="8" eb="10">
      <t>クイキ</t>
    </rPh>
    <phoneticPr fontId="6"/>
  </si>
  <si>
    <t xml:space="preserve"> ※ (   )内は、行政区域に対する構成比(％)</t>
    <rPh sb="8" eb="9">
      <t>ナイ</t>
    </rPh>
    <rPh sb="11" eb="13">
      <t>ギョウセイ</t>
    </rPh>
    <rPh sb="13" eb="15">
      <t>クイキ</t>
    </rPh>
    <rPh sb="16" eb="17">
      <t>タイ</t>
    </rPh>
    <rPh sb="19" eb="22">
      <t>コウセイヒ</t>
    </rPh>
    <phoneticPr fontId="6"/>
  </si>
  <si>
    <r>
      <t xml:space="preserve">           区 分
 </t>
    </r>
    <r>
      <rPr>
        <sz val="10"/>
        <rFont val="ＭＳ 明朝"/>
        <family val="1"/>
        <charset val="128"/>
      </rPr>
      <t>市町名</t>
    </r>
    <rPh sb="11" eb="12">
      <t>ク</t>
    </rPh>
    <rPh sb="13" eb="14">
      <t>ブン</t>
    </rPh>
    <rPh sb="17" eb="19">
      <t>シチョウ</t>
    </rPh>
    <rPh sb="19" eb="20">
      <t>メイ</t>
    </rPh>
    <phoneticPr fontId="6"/>
  </si>
  <si>
    <t>「令和４年度 土地統計資料集」</t>
    <rPh sb="1" eb="3">
      <t>レイワ</t>
    </rPh>
    <rPh sb="4" eb="6">
      <t>ネンド</t>
    </rPh>
    <rPh sb="5" eb="6">
      <t>ド</t>
    </rPh>
    <rPh sb="6" eb="8">
      <t>ヘイネンド</t>
    </rPh>
    <rPh sb="7" eb="9">
      <t>トチ</t>
    </rPh>
    <rPh sb="9" eb="11">
      <t>トウケイ</t>
    </rPh>
    <rPh sb="11" eb="13">
      <t>シリョウ</t>
    </rPh>
    <rPh sb="13" eb="14">
      <t>シュウ</t>
    </rPh>
    <phoneticPr fontId="6"/>
  </si>
  <si>
    <t>（単位：ha）令和３年10月現在</t>
    <rPh sb="7" eb="9">
      <t>レイワ</t>
    </rPh>
    <phoneticPr fontId="6"/>
  </si>
  <si>
    <t>( － )</t>
  </si>
  <si>
    <t>「県勢要覧2022(令和4年度版)」</t>
    <rPh sb="1" eb="3">
      <t>ケンセイ</t>
    </rPh>
    <rPh sb="10" eb="12">
      <t>レイワ</t>
    </rPh>
    <rPh sb="13" eb="15">
      <t>ネンド</t>
    </rPh>
    <rPh sb="14" eb="15">
      <t>ド</t>
    </rPh>
    <rPh sb="15" eb="16">
      <t>バン</t>
    </rPh>
    <phoneticPr fontId="6"/>
  </si>
  <si>
    <t>（単位:ha）令和３年４月１日現在</t>
    <rPh sb="7" eb="9">
      <t>レイワ</t>
    </rPh>
    <rPh sb="10" eb="11">
      <t>ネン</t>
    </rPh>
    <rPh sb="12" eb="13">
      <t>ガツ</t>
    </rPh>
    <rPh sb="14" eb="15">
      <t>ニチ</t>
    </rPh>
    <rPh sb="15" eb="17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</si>
</sst>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_);[Red]\(#,##0\)"/>
    <numFmt numFmtId="178" formatCode="\(0.0\)"/>
    <numFmt numFmtId="179" formatCode="#,##0_ ;[Red]\-#,##0\ "/>
    <numFmt numFmtId="180" formatCode="#,##0_);\(#,##0\)"/>
    <numFmt numFmtId="181" formatCode="&quot;(&quot;0.0&quot;%)&quot;"/>
    <numFmt numFmtId="182" formatCode="0.0"/>
  </numFmts>
  <fonts count="19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2"/>
      <charset val="128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9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5" fillId="0" borderId="0"/>
    <xf numFmtId="0" fontId="7" fillId="0" borderId="0"/>
    <xf numFmtId="38" fontId="5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5" fillId="0" borderId="0" applyFont="0" applyFill="0" applyBorder="0" applyAlignment="0" applyProtection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67">
    <xf numFmtId="0" fontId="0" fillId="0" borderId="0" xfId="0"/>
    <xf numFmtId="0" fontId="4" fillId="0" borderId="0" xfId="7">
      <alignment vertical="center"/>
    </xf>
    <xf numFmtId="0" fontId="4" fillId="2" borderId="0" xfId="7" applyFill="1">
      <alignment vertical="center"/>
    </xf>
    <xf numFmtId="0" fontId="8" fillId="0" borderId="0" xfId="7" applyFont="1" applyFill="1">
      <alignment vertical="center"/>
    </xf>
    <xf numFmtId="38" fontId="10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180" fontId="4" fillId="2" borderId="0" xfId="7" applyNumberFormat="1" applyFill="1">
      <alignment vertical="center"/>
    </xf>
    <xf numFmtId="178" fontId="11" fillId="3" borderId="44" xfId="0" applyNumberFormat="1" applyFont="1" applyFill="1" applyBorder="1" applyAlignment="1">
      <alignment horizontal="right" vertical="center"/>
    </xf>
    <xf numFmtId="178" fontId="11" fillId="3" borderId="9" xfId="0" applyNumberFormat="1" applyFont="1" applyFill="1" applyBorder="1" applyAlignment="1">
      <alignment horizontal="right" vertical="center"/>
    </xf>
    <xf numFmtId="178" fontId="11" fillId="3" borderId="24" xfId="0" applyNumberFormat="1" applyFont="1" applyFill="1" applyBorder="1" applyAlignment="1">
      <alignment horizontal="right" vertical="center"/>
    </xf>
    <xf numFmtId="178" fontId="11" fillId="3" borderId="19" xfId="0" applyNumberFormat="1" applyFont="1" applyFill="1" applyBorder="1" applyAlignment="1">
      <alignment horizontal="right" vertical="center"/>
    </xf>
    <xf numFmtId="178" fontId="11" fillId="3" borderId="47" xfId="0" applyNumberFormat="1" applyFont="1" applyFill="1" applyBorder="1" applyAlignment="1">
      <alignment horizontal="right" vertical="center"/>
    </xf>
    <xf numFmtId="178" fontId="11" fillId="3" borderId="7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vertical="center"/>
    </xf>
    <xf numFmtId="0" fontId="11" fillId="3" borderId="40" xfId="0" applyFont="1" applyFill="1" applyBorder="1" applyAlignment="1">
      <alignment horizontal="center" vertical="center"/>
    </xf>
    <xf numFmtId="176" fontId="11" fillId="3" borderId="41" xfId="0" applyNumberFormat="1" applyFont="1" applyFill="1" applyBorder="1" applyAlignment="1">
      <alignment vertical="center"/>
    </xf>
    <xf numFmtId="0" fontId="14" fillId="3" borderId="12" xfId="0" applyFont="1" applyFill="1" applyBorder="1" applyAlignment="1">
      <alignment horizontal="center" vertical="center"/>
    </xf>
    <xf numFmtId="178" fontId="11" fillId="3" borderId="54" xfId="0" applyNumberFormat="1" applyFont="1" applyFill="1" applyBorder="1" applyAlignment="1">
      <alignment horizontal="right" vertical="center"/>
    </xf>
    <xf numFmtId="178" fontId="11" fillId="3" borderId="52" xfId="0" applyNumberFormat="1" applyFont="1" applyFill="1" applyBorder="1" applyAlignment="1">
      <alignment horizontal="right" vertical="center"/>
    </xf>
    <xf numFmtId="178" fontId="11" fillId="3" borderId="29" xfId="0" applyNumberFormat="1" applyFont="1" applyFill="1" applyBorder="1" applyAlignment="1">
      <alignment horizontal="right" vertical="center"/>
    </xf>
    <xf numFmtId="178" fontId="11" fillId="3" borderId="15" xfId="0" applyNumberFormat="1" applyFont="1" applyFill="1" applyBorder="1" applyAlignment="1">
      <alignment horizontal="right" vertical="center"/>
    </xf>
    <xf numFmtId="0" fontId="13" fillId="2" borderId="0" xfId="7" applyFont="1" applyFill="1" applyAlignment="1">
      <alignment horizontal="center"/>
    </xf>
    <xf numFmtId="0" fontId="17" fillId="2" borderId="0" xfId="7" applyFont="1" applyFill="1" applyAlignment="1">
      <alignment horizontal="left" vertical="center"/>
    </xf>
    <xf numFmtId="182" fontId="13" fillId="2" borderId="0" xfId="7" applyNumberFormat="1" applyFont="1" applyFill="1" applyAlignment="1">
      <alignment horizontal="center"/>
    </xf>
    <xf numFmtId="0" fontId="13" fillId="2" borderId="0" xfId="7" applyFont="1" applyFill="1" applyAlignment="1">
      <alignment horizontal="right"/>
    </xf>
    <xf numFmtId="0" fontId="16" fillId="2" borderId="0" xfId="7" applyFont="1" applyFill="1" applyAlignment="1">
      <alignment horizontal="left" vertical="center"/>
    </xf>
    <xf numFmtId="0" fontId="11" fillId="2" borderId="0" xfId="7" applyFont="1" applyFill="1" applyAlignment="1">
      <alignment horizontal="left" vertical="center"/>
    </xf>
    <xf numFmtId="0" fontId="11" fillId="2" borderId="0" xfId="7" applyFont="1" applyFill="1" applyAlignment="1">
      <alignment horizontal="center"/>
    </xf>
    <xf numFmtId="182" fontId="11" fillId="2" borderId="0" xfId="7" applyNumberFormat="1" applyFont="1" applyFill="1" applyAlignment="1">
      <alignment horizontal="center"/>
    </xf>
    <xf numFmtId="0" fontId="11" fillId="2" borderId="0" xfId="7" applyFont="1" applyFill="1" applyAlignment="1">
      <alignment horizontal="left"/>
    </xf>
    <xf numFmtId="0" fontId="11" fillId="2" borderId="0" xfId="7" applyFont="1" applyFill="1" applyAlignment="1">
      <alignment horizontal="right"/>
    </xf>
    <xf numFmtId="181" fontId="13" fillId="3" borderId="2" xfId="8" applyNumberFormat="1" applyFont="1" applyFill="1" applyBorder="1" applyAlignment="1">
      <alignment horizontal="right" vertical="center"/>
    </xf>
    <xf numFmtId="181" fontId="13" fillId="3" borderId="12" xfId="8" applyNumberFormat="1" applyFont="1" applyFill="1" applyBorder="1" applyAlignment="1">
      <alignment horizontal="right" vertical="center"/>
    </xf>
    <xf numFmtId="181" fontId="13" fillId="3" borderId="0" xfId="8" applyNumberFormat="1" applyFont="1" applyFill="1" applyBorder="1" applyAlignment="1">
      <alignment horizontal="right" vertical="center"/>
    </xf>
    <xf numFmtId="181" fontId="13" fillId="3" borderId="13" xfId="8" applyNumberFormat="1" applyFont="1" applyFill="1" applyBorder="1" applyAlignment="1">
      <alignment horizontal="right" vertical="center"/>
    </xf>
    <xf numFmtId="176" fontId="13" fillId="0" borderId="3" xfId="8" applyNumberFormat="1" applyFont="1" applyFill="1" applyBorder="1" applyAlignment="1">
      <alignment horizontal="right" vertical="center"/>
    </xf>
    <xf numFmtId="176" fontId="13" fillId="0" borderId="11" xfId="8" applyNumberFormat="1" applyFont="1" applyFill="1" applyBorder="1" applyAlignment="1">
      <alignment horizontal="right" vertical="center"/>
    </xf>
    <xf numFmtId="176" fontId="13" fillId="0" borderId="4" xfId="8" applyNumberFormat="1" applyFont="1" applyFill="1" applyBorder="1" applyAlignment="1">
      <alignment horizontal="right" vertical="center"/>
    </xf>
    <xf numFmtId="181" fontId="13" fillId="3" borderId="10" xfId="8" applyNumberFormat="1" applyFont="1" applyFill="1" applyBorder="1" applyAlignment="1">
      <alignment horizontal="right" vertical="center"/>
    </xf>
    <xf numFmtId="181" fontId="13" fillId="3" borderId="6" xfId="8" applyNumberFormat="1" applyFont="1" applyFill="1" applyBorder="1" applyAlignment="1">
      <alignment horizontal="right" vertical="center"/>
    </xf>
    <xf numFmtId="176" fontId="13" fillId="0" borderId="2" xfId="8" applyNumberFormat="1" applyFont="1" applyFill="1" applyBorder="1" applyAlignment="1">
      <alignment horizontal="right" vertical="center"/>
    </xf>
    <xf numFmtId="176" fontId="13" fillId="0" borderId="12" xfId="8" applyNumberFormat="1" applyFont="1" applyFill="1" applyBorder="1" applyAlignment="1">
      <alignment horizontal="right" vertical="center"/>
    </xf>
    <xf numFmtId="176" fontId="13" fillId="0" borderId="0" xfId="8" applyNumberFormat="1" applyFont="1" applyFill="1" applyBorder="1" applyAlignment="1">
      <alignment horizontal="right" vertical="center"/>
    </xf>
    <xf numFmtId="181" fontId="13" fillId="3" borderId="25" xfId="8" applyNumberFormat="1" applyFont="1" applyFill="1" applyBorder="1" applyAlignment="1">
      <alignment horizontal="right" vertical="center"/>
    </xf>
    <xf numFmtId="181" fontId="13" fillId="3" borderId="18" xfId="8" applyNumberFormat="1" applyFont="1" applyFill="1" applyBorder="1" applyAlignment="1">
      <alignment horizontal="right" vertical="center"/>
    </xf>
    <xf numFmtId="181" fontId="13" fillId="3" borderId="22" xfId="8" applyNumberFormat="1" applyFont="1" applyFill="1" applyBorder="1" applyAlignment="1">
      <alignment horizontal="right" vertical="center"/>
    </xf>
    <xf numFmtId="177" fontId="13" fillId="0" borderId="34" xfId="8" applyNumberFormat="1" applyFont="1" applyFill="1" applyBorder="1" applyAlignment="1">
      <alignment horizontal="right" vertical="center"/>
    </xf>
    <xf numFmtId="177" fontId="13" fillId="0" borderId="27" xfId="8" applyNumberFormat="1" applyFont="1" applyFill="1" applyBorder="1" applyAlignment="1">
      <alignment horizontal="right" vertical="center"/>
    </xf>
    <xf numFmtId="177" fontId="13" fillId="0" borderId="28" xfId="8" applyNumberFormat="1" applyFont="1" applyFill="1" applyBorder="1" applyAlignment="1">
      <alignment horizontal="right" vertical="center"/>
    </xf>
    <xf numFmtId="177" fontId="13" fillId="0" borderId="2" xfId="8" applyNumberFormat="1" applyFont="1" applyFill="1" applyBorder="1" applyAlignment="1">
      <alignment horizontal="right" vertical="center"/>
    </xf>
    <xf numFmtId="177" fontId="13" fillId="0" borderId="12" xfId="8" applyNumberFormat="1" applyFont="1" applyFill="1" applyBorder="1" applyAlignment="1">
      <alignment horizontal="right" vertical="center"/>
    </xf>
    <xf numFmtId="177" fontId="13" fillId="0" borderId="0" xfId="8" applyNumberFormat="1" applyFont="1" applyFill="1" applyBorder="1" applyAlignment="1">
      <alignment horizontal="right" vertical="center"/>
    </xf>
    <xf numFmtId="181" fontId="13" fillId="3" borderId="48" xfId="8" applyNumberFormat="1" applyFont="1" applyFill="1" applyBorder="1" applyAlignment="1">
      <alignment horizontal="right" vertical="center"/>
    </xf>
    <xf numFmtId="181" fontId="13" fillId="3" borderId="43" xfId="8" applyNumberFormat="1" applyFont="1" applyFill="1" applyBorder="1" applyAlignment="1">
      <alignment horizontal="right" vertical="center"/>
    </xf>
    <xf numFmtId="181" fontId="13" fillId="3" borderId="42" xfId="8" applyNumberFormat="1" applyFont="1" applyFill="1" applyBorder="1" applyAlignment="1">
      <alignment horizontal="right" vertical="center"/>
    </xf>
    <xf numFmtId="181" fontId="15" fillId="3" borderId="2" xfId="8" applyNumberFormat="1" applyFont="1" applyFill="1" applyBorder="1" applyAlignment="1">
      <alignment horizontal="right" vertical="center"/>
    </xf>
    <xf numFmtId="181" fontId="15" fillId="3" borderId="12" xfId="8" applyNumberFormat="1" applyFont="1" applyFill="1" applyBorder="1" applyAlignment="1">
      <alignment horizontal="right" vertical="center"/>
    </xf>
    <xf numFmtId="181" fontId="15" fillId="3" borderId="0" xfId="8" applyNumberFormat="1" applyFont="1" applyFill="1" applyBorder="1" applyAlignment="1">
      <alignment horizontal="right" vertical="center"/>
    </xf>
    <xf numFmtId="181" fontId="15" fillId="3" borderId="39" xfId="8" applyNumberFormat="1" applyFont="1" applyFill="1" applyBorder="1" applyAlignment="1">
      <alignment horizontal="right" vertical="center"/>
    </xf>
    <xf numFmtId="0" fontId="8" fillId="2" borderId="0" xfId="7" applyFont="1" applyFill="1">
      <alignment vertical="center"/>
    </xf>
    <xf numFmtId="0" fontId="13" fillId="2" borderId="0" xfId="12" applyFont="1" applyFill="1" applyAlignment="1">
      <alignment horizontal="center" vertical="center"/>
    </xf>
    <xf numFmtId="0" fontId="11" fillId="2" borderId="1" xfId="12" applyFont="1" applyFill="1" applyBorder="1" applyAlignment="1">
      <alignment horizontal="center" vertical="center" wrapText="1"/>
    </xf>
    <xf numFmtId="0" fontId="11" fillId="2" borderId="8" xfId="12" applyFont="1" applyFill="1" applyBorder="1" applyAlignment="1">
      <alignment horizontal="center" vertical="center" wrapText="1"/>
    </xf>
    <xf numFmtId="0" fontId="12" fillId="2" borderId="5" xfId="12" applyFont="1" applyFill="1" applyBorder="1" applyAlignment="1">
      <alignment horizontal="center" vertical="center" wrapText="1"/>
    </xf>
    <xf numFmtId="0" fontId="11" fillId="2" borderId="5" xfId="12" applyFont="1" applyFill="1" applyBorder="1" applyAlignment="1">
      <alignment horizontal="center" vertical="center" wrapText="1"/>
    </xf>
    <xf numFmtId="0" fontId="13" fillId="2" borderId="0" xfId="12" applyFont="1" applyFill="1" applyAlignment="1">
      <alignment horizontal="center"/>
    </xf>
    <xf numFmtId="180" fontId="13" fillId="0" borderId="3" xfId="0" applyNumberFormat="1" applyFont="1" applyBorder="1" applyAlignment="1">
      <alignment horizontal="right" vertical="center"/>
    </xf>
    <xf numFmtId="180" fontId="13" fillId="0" borderId="11" xfId="0" applyNumberFormat="1" applyFont="1" applyBorder="1" applyAlignment="1">
      <alignment horizontal="right" vertical="center"/>
    </xf>
    <xf numFmtId="180" fontId="13" fillId="0" borderId="4" xfId="0" applyNumberFormat="1" applyFont="1" applyBorder="1" applyAlignment="1">
      <alignment horizontal="right" vertical="center"/>
    </xf>
    <xf numFmtId="181" fontId="13" fillId="0" borderId="2" xfId="0" applyNumberFormat="1" applyFont="1" applyBorder="1" applyAlignment="1">
      <alignment horizontal="right" vertical="center"/>
    </xf>
    <xf numFmtId="176" fontId="13" fillId="0" borderId="3" xfId="0" applyNumberFormat="1" applyFont="1" applyBorder="1" applyAlignment="1">
      <alignment horizontal="right" vertical="center"/>
    </xf>
    <xf numFmtId="181" fontId="13" fillId="0" borderId="10" xfId="0" applyNumberFormat="1" applyFont="1" applyBorder="1" applyAlignment="1">
      <alignment horizontal="right" vertical="center"/>
    </xf>
    <xf numFmtId="176" fontId="13" fillId="0" borderId="2" xfId="0" applyNumberFormat="1" applyFont="1" applyBorder="1" applyAlignment="1">
      <alignment horizontal="right" vertical="center"/>
    </xf>
    <xf numFmtId="181" fontId="13" fillId="0" borderId="25" xfId="0" applyNumberFormat="1" applyFont="1" applyBorder="1" applyAlignment="1">
      <alignment horizontal="right" vertical="center"/>
    </xf>
    <xf numFmtId="177" fontId="13" fillId="0" borderId="34" xfId="0" applyNumberFormat="1" applyFont="1" applyBorder="1" applyAlignment="1">
      <alignment horizontal="right" vertical="center"/>
    </xf>
    <xf numFmtId="177" fontId="13" fillId="0" borderId="2" xfId="0" applyNumberFormat="1" applyFont="1" applyBorder="1" applyAlignment="1">
      <alignment horizontal="right" vertical="center"/>
    </xf>
    <xf numFmtId="177" fontId="13" fillId="0" borderId="3" xfId="0" applyNumberFormat="1" applyFont="1" applyBorder="1" applyAlignment="1">
      <alignment horizontal="right" vertical="center"/>
    </xf>
    <xf numFmtId="177" fontId="13" fillId="0" borderId="11" xfId="0" applyNumberFormat="1" applyFont="1" applyBorder="1" applyAlignment="1">
      <alignment horizontal="right" vertical="center"/>
    </xf>
    <xf numFmtId="177" fontId="13" fillId="0" borderId="4" xfId="0" applyNumberFormat="1" applyFont="1" applyBorder="1" applyAlignment="1">
      <alignment horizontal="right" vertical="center"/>
    </xf>
    <xf numFmtId="180" fontId="13" fillId="0" borderId="2" xfId="0" applyNumberFormat="1" applyFont="1" applyBorder="1" applyAlignment="1">
      <alignment horizontal="right" vertical="center"/>
    </xf>
    <xf numFmtId="177" fontId="13" fillId="0" borderId="12" xfId="0" applyNumberFormat="1" applyFont="1" applyBorder="1" applyAlignment="1">
      <alignment horizontal="right" vertical="center"/>
    </xf>
    <xf numFmtId="177" fontId="13" fillId="0" borderId="0" xfId="0" applyNumberFormat="1" applyFont="1" applyAlignment="1">
      <alignment horizontal="right" vertical="center"/>
    </xf>
    <xf numFmtId="180" fontId="13" fillId="0" borderId="34" xfId="0" applyNumberFormat="1" applyFont="1" applyBorder="1" applyAlignment="1">
      <alignment horizontal="right" vertical="center"/>
    </xf>
    <xf numFmtId="177" fontId="13" fillId="0" borderId="27" xfId="0" applyNumberFormat="1" applyFont="1" applyBorder="1" applyAlignment="1">
      <alignment horizontal="right" vertical="center"/>
    </xf>
    <xf numFmtId="177" fontId="13" fillId="0" borderId="28" xfId="0" applyNumberFormat="1" applyFont="1" applyBorder="1" applyAlignment="1">
      <alignment horizontal="right" vertical="center"/>
    </xf>
    <xf numFmtId="181" fontId="13" fillId="0" borderId="48" xfId="0" applyNumberFormat="1" applyFont="1" applyBorder="1" applyAlignment="1">
      <alignment horizontal="right" vertical="center"/>
    </xf>
    <xf numFmtId="180" fontId="15" fillId="0" borderId="2" xfId="0" applyNumberFormat="1" applyFont="1" applyBorder="1" applyAlignment="1">
      <alignment horizontal="right" vertical="center"/>
    </xf>
    <xf numFmtId="180" fontId="15" fillId="0" borderId="12" xfId="0" applyNumberFormat="1" applyFont="1" applyBorder="1" applyAlignment="1">
      <alignment horizontal="right" vertical="center"/>
    </xf>
    <xf numFmtId="181" fontId="15" fillId="0" borderId="2" xfId="0" applyNumberFormat="1" applyFont="1" applyBorder="1" applyAlignment="1">
      <alignment horizontal="right" vertical="center"/>
    </xf>
    <xf numFmtId="180" fontId="13" fillId="0" borderId="46" xfId="0" applyNumberFormat="1" applyFont="1" applyBorder="1" applyAlignment="1">
      <alignment horizontal="right" vertical="center"/>
    </xf>
    <xf numFmtId="176" fontId="13" fillId="0" borderId="46" xfId="0" applyNumberFormat="1" applyFont="1" applyBorder="1" applyAlignment="1">
      <alignment horizontal="right" vertical="center"/>
    </xf>
    <xf numFmtId="176" fontId="13" fillId="0" borderId="49" xfId="0" applyNumberFormat="1" applyFont="1" applyBorder="1" applyAlignment="1">
      <alignment horizontal="right" vertical="center"/>
    </xf>
    <xf numFmtId="176" fontId="13" fillId="0" borderId="45" xfId="0" applyNumberFormat="1" applyFont="1" applyBorder="1" applyAlignment="1">
      <alignment horizontal="right" vertical="center"/>
    </xf>
    <xf numFmtId="176" fontId="13" fillId="0" borderId="12" xfId="0" applyNumberFormat="1" applyFont="1" applyBorder="1" applyAlignment="1">
      <alignment horizontal="right" vertical="center"/>
    </xf>
    <xf numFmtId="0" fontId="11" fillId="2" borderId="0" xfId="12" applyFont="1" applyFill="1" applyAlignment="1">
      <alignment horizontal="right" vertical="center"/>
    </xf>
    <xf numFmtId="0" fontId="11" fillId="2" borderId="0" xfId="12" applyFont="1" applyFill="1" applyAlignment="1">
      <alignment horizontal="left"/>
    </xf>
    <xf numFmtId="0" fontId="18" fillId="2" borderId="0" xfId="12" applyFont="1" applyFill="1" applyAlignment="1">
      <alignment horizontal="right" vertical="top"/>
    </xf>
    <xf numFmtId="0" fontId="8" fillId="2" borderId="0" xfId="12" applyFont="1" applyFill="1">
      <alignment vertical="center"/>
    </xf>
    <xf numFmtId="0" fontId="11" fillId="2" borderId="0" xfId="12" applyFont="1" applyFill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4" fillId="0" borderId="0" xfId="12" applyFont="1">
      <alignment vertical="center"/>
    </xf>
    <xf numFmtId="0" fontId="16" fillId="0" borderId="0" xfId="12" applyFont="1">
      <alignment vertical="center"/>
    </xf>
    <xf numFmtId="0" fontId="11" fillId="0" borderId="0" xfId="12" applyFont="1">
      <alignment vertical="center"/>
    </xf>
    <xf numFmtId="0" fontId="11" fillId="0" borderId="0" xfId="12" applyFont="1" applyAlignment="1">
      <alignment horizontal="right" vertical="center"/>
    </xf>
    <xf numFmtId="0" fontId="11" fillId="0" borderId="0" xfId="12" applyFont="1" applyAlignment="1">
      <alignment horizontal="right"/>
    </xf>
    <xf numFmtId="0" fontId="11" fillId="0" borderId="6" xfId="12" applyFont="1" applyBorder="1" applyAlignment="1">
      <alignment horizontal="right"/>
    </xf>
    <xf numFmtId="0" fontId="11" fillId="0" borderId="11" xfId="12" applyFont="1" applyBorder="1" applyAlignment="1">
      <alignment horizontal="center" vertical="center"/>
    </xf>
    <xf numFmtId="176" fontId="11" fillId="0" borderId="11" xfId="0" applyNumberFormat="1" applyFont="1" applyBorder="1" applyAlignment="1">
      <alignment vertical="center"/>
    </xf>
    <xf numFmtId="38" fontId="11" fillId="0" borderId="3" xfId="13" applyFont="1" applyFill="1" applyBorder="1" applyAlignment="1">
      <alignment vertical="center"/>
    </xf>
    <xf numFmtId="38" fontId="11" fillId="0" borderId="30" xfId="13" applyFont="1" applyFill="1" applyBorder="1" applyAlignment="1">
      <alignment vertical="center"/>
    </xf>
    <xf numFmtId="38" fontId="11" fillId="0" borderId="4" xfId="13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vertical="center"/>
    </xf>
    <xf numFmtId="38" fontId="11" fillId="0" borderId="8" xfId="13" applyFont="1" applyFill="1" applyBorder="1" applyAlignment="1">
      <alignment vertical="center"/>
    </xf>
    <xf numFmtId="38" fontId="11" fillId="0" borderId="26" xfId="13" applyFont="1" applyFill="1" applyBorder="1" applyAlignment="1">
      <alignment vertical="center"/>
    </xf>
    <xf numFmtId="38" fontId="11" fillId="0" borderId="5" xfId="13" applyFont="1" applyFill="1" applyBorder="1" applyAlignment="1">
      <alignment vertical="center"/>
    </xf>
    <xf numFmtId="176" fontId="11" fillId="0" borderId="18" xfId="0" applyNumberFormat="1" applyFont="1" applyBorder="1" applyAlignment="1">
      <alignment vertical="center"/>
    </xf>
    <xf numFmtId="38" fontId="11" fillId="0" borderId="25" xfId="13" applyFont="1" applyFill="1" applyBorder="1" applyAlignment="1">
      <alignment vertical="center"/>
    </xf>
    <xf numFmtId="38" fontId="11" fillId="0" borderId="32" xfId="13" applyFont="1" applyFill="1" applyBorder="1" applyAlignment="1">
      <alignment vertical="center"/>
    </xf>
    <xf numFmtId="38" fontId="11" fillId="0" borderId="22" xfId="13" applyFont="1" applyFill="1" applyBorder="1" applyAlignment="1">
      <alignment vertical="center"/>
    </xf>
    <xf numFmtId="176" fontId="11" fillId="0" borderId="17" xfId="0" applyNumberFormat="1" applyFont="1" applyBorder="1" applyAlignment="1">
      <alignment vertical="center"/>
    </xf>
    <xf numFmtId="176" fontId="11" fillId="0" borderId="27" xfId="0" applyNumberFormat="1" applyFont="1" applyBorder="1" applyAlignment="1">
      <alignment vertical="center"/>
    </xf>
    <xf numFmtId="38" fontId="11" fillId="0" borderId="2" xfId="13" applyFont="1" applyFill="1" applyBorder="1" applyAlignment="1">
      <alignment vertical="center"/>
    </xf>
    <xf numFmtId="38" fontId="11" fillId="0" borderId="31" xfId="13" applyFont="1" applyFill="1" applyBorder="1" applyAlignment="1">
      <alignment vertical="center"/>
    </xf>
    <xf numFmtId="38" fontId="11" fillId="0" borderId="0" xfId="13" applyFont="1" applyFill="1" applyBorder="1" applyAlignment="1">
      <alignment vertical="center"/>
    </xf>
    <xf numFmtId="38" fontId="11" fillId="3" borderId="8" xfId="13" applyFont="1" applyFill="1" applyBorder="1" applyAlignment="1">
      <alignment vertical="center"/>
    </xf>
    <xf numFmtId="38" fontId="11" fillId="3" borderId="26" xfId="13" applyFont="1" applyFill="1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38" fontId="11" fillId="0" borderId="14" xfId="13" applyFont="1" applyFill="1" applyBorder="1" applyAlignment="1">
      <alignment vertical="center"/>
    </xf>
    <xf numFmtId="38" fontId="11" fillId="0" borderId="23" xfId="13" applyFont="1" applyFill="1" applyBorder="1" applyAlignment="1">
      <alignment vertical="center"/>
    </xf>
    <xf numFmtId="38" fontId="11" fillId="0" borderId="20" xfId="13" applyFont="1" applyFill="1" applyBorder="1" applyAlignment="1">
      <alignment vertical="center"/>
    </xf>
    <xf numFmtId="176" fontId="11" fillId="0" borderId="12" xfId="0" applyNumberFormat="1" applyFont="1" applyBorder="1" applyAlignment="1">
      <alignment vertical="center"/>
    </xf>
    <xf numFmtId="38" fontId="11" fillId="0" borderId="34" xfId="13" applyFont="1" applyFill="1" applyBorder="1" applyAlignment="1">
      <alignment vertical="center"/>
    </xf>
    <xf numFmtId="38" fontId="11" fillId="0" borderId="33" xfId="13" applyFont="1" applyFill="1" applyBorder="1" applyAlignment="1">
      <alignment vertical="center"/>
    </xf>
    <xf numFmtId="38" fontId="11" fillId="0" borderId="28" xfId="13" applyFont="1" applyFill="1" applyBorder="1" applyAlignment="1">
      <alignment vertical="center"/>
    </xf>
    <xf numFmtId="38" fontId="11" fillId="3" borderId="41" xfId="13" applyFont="1" applyFill="1" applyBorder="1" applyAlignment="1">
      <alignment vertical="center"/>
    </xf>
    <xf numFmtId="38" fontId="11" fillId="3" borderId="55" xfId="13" applyFont="1" applyFill="1" applyBorder="1" applyAlignment="1">
      <alignment vertical="center"/>
    </xf>
    <xf numFmtId="179" fontId="14" fillId="3" borderId="2" xfId="13" applyNumberFormat="1" applyFont="1" applyFill="1" applyBorder="1" applyAlignment="1">
      <alignment vertical="center"/>
    </xf>
    <xf numFmtId="38" fontId="14" fillId="3" borderId="2" xfId="13" applyFont="1" applyFill="1" applyBorder="1" applyAlignment="1">
      <alignment vertical="center"/>
    </xf>
    <xf numFmtId="38" fontId="14" fillId="3" borderId="53" xfId="13" applyFont="1" applyFill="1" applyBorder="1" applyAlignment="1">
      <alignment vertical="center"/>
    </xf>
    <xf numFmtId="0" fontId="11" fillId="0" borderId="37" xfId="0" applyFont="1" applyBorder="1" applyAlignment="1">
      <alignment horizontal="center" vertical="center"/>
    </xf>
    <xf numFmtId="176" fontId="11" fillId="0" borderId="37" xfId="0" applyNumberFormat="1" applyFont="1" applyBorder="1" applyAlignment="1">
      <alignment vertical="center"/>
    </xf>
    <xf numFmtId="38" fontId="11" fillId="0" borderId="38" xfId="13" applyFont="1" applyFill="1" applyBorder="1" applyAlignment="1">
      <alignment vertical="center"/>
    </xf>
    <xf numFmtId="38" fontId="11" fillId="0" borderId="51" xfId="13" applyFont="1" applyFill="1" applyBorder="1" applyAlignment="1">
      <alignment vertical="center"/>
    </xf>
    <xf numFmtId="38" fontId="11" fillId="0" borderId="50" xfId="13" applyFont="1" applyFill="1" applyBorder="1" applyAlignment="1">
      <alignment vertical="center"/>
    </xf>
    <xf numFmtId="0" fontId="8" fillId="0" borderId="0" xfId="12" applyFont="1">
      <alignment vertical="center"/>
    </xf>
    <xf numFmtId="0" fontId="11" fillId="0" borderId="0" xfId="12" applyFont="1" applyAlignment="1">
      <alignment horizontal="left" vertical="center"/>
    </xf>
    <xf numFmtId="0" fontId="11" fillId="0" borderId="2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5" xfId="12" applyFont="1" applyBorder="1" applyAlignment="1">
      <alignment horizontal="left" vertical="center" wrapText="1"/>
    </xf>
    <xf numFmtId="0" fontId="11" fillId="0" borderId="36" xfId="12" applyFont="1" applyBorder="1" applyAlignment="1">
      <alignment horizontal="left" vertical="center"/>
    </xf>
    <xf numFmtId="0" fontId="11" fillId="0" borderId="8" xfId="12" applyFont="1" applyBorder="1" applyAlignment="1">
      <alignment horizontal="center" vertical="center"/>
    </xf>
    <xf numFmtId="0" fontId="11" fillId="0" borderId="5" xfId="12" applyFont="1" applyBorder="1" applyAlignment="1">
      <alignment horizontal="center" vertical="center"/>
    </xf>
    <xf numFmtId="0" fontId="11" fillId="0" borderId="16" xfId="12" applyFont="1" applyBorder="1" applyAlignment="1">
      <alignment horizontal="center" vertical="center"/>
    </xf>
    <xf numFmtId="0" fontId="11" fillId="0" borderId="26" xfId="12" applyFont="1" applyBorder="1" applyAlignment="1">
      <alignment horizontal="center" vertical="center"/>
    </xf>
    <xf numFmtId="0" fontId="11" fillId="0" borderId="21" xfId="12" applyFont="1" applyBorder="1" applyAlignment="1">
      <alignment horizontal="center" vertical="center"/>
    </xf>
  </cellXfs>
  <cellStyles count="14">
    <cellStyle name="パーセント 2" xfId="1"/>
    <cellStyle name="パーセント 2 2" xfId="8"/>
    <cellStyle name="桁区切り 2" xfId="2"/>
    <cellStyle name="桁区切り 2 2" xfId="5"/>
    <cellStyle name="桁区切り 3" xfId="6"/>
    <cellStyle name="桁区切り 4" xfId="10"/>
    <cellStyle name="桁区切り 5" xfId="13"/>
    <cellStyle name="標準" xfId="0" builtinId="0"/>
    <cellStyle name="標準 2" xfId="3"/>
    <cellStyle name="標準 2 2" xfId="4"/>
    <cellStyle name="標準 3" xfId="7"/>
    <cellStyle name="標準 3 3" xfId="12"/>
    <cellStyle name="標準 4" xfId="9"/>
    <cellStyle name="標準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44449</xdr:rowOff>
    </xdr:from>
    <xdr:to>
      <xdr:col>8</xdr:col>
      <xdr:colOff>514350</xdr:colOff>
      <xdr:row>50</xdr:row>
      <xdr:rowOff>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4949"/>
          <a:ext cx="5778500" cy="5365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view="pageBreakPreview" topLeftCell="A29" zoomScale="110" zoomScaleNormal="100" zoomScaleSheetLayoutView="110" workbookViewId="0">
      <selection activeCell="G49" sqref="G49"/>
    </sheetView>
  </sheetViews>
  <sheetFormatPr defaultColWidth="9" defaultRowHeight="14.4"/>
  <cols>
    <col min="1" max="1" width="2.44140625" style="2" customWidth="1"/>
    <col min="2" max="2" width="11.109375" style="2" customWidth="1"/>
    <col min="3" max="9" width="10.6640625" style="2" customWidth="1"/>
    <col min="10" max="10" width="11.77734375" style="2" customWidth="1"/>
    <col min="11" max="24" width="9" style="2"/>
    <col min="25" max="16384" width="9" style="1"/>
  </cols>
  <sheetData>
    <row r="1" spans="1:10" ht="13.5" customHeight="1">
      <c r="A1" s="22"/>
      <c r="B1" s="22"/>
      <c r="C1" s="22"/>
      <c r="D1" s="22"/>
      <c r="E1" s="22"/>
      <c r="F1" s="22"/>
      <c r="G1" s="22"/>
      <c r="H1" s="22"/>
      <c r="I1" s="22"/>
    </row>
    <row r="2" spans="1:10" ht="27" customHeight="1">
      <c r="A2" s="23" t="s">
        <v>31</v>
      </c>
      <c r="B2" s="22"/>
      <c r="C2" s="22"/>
      <c r="D2" s="24"/>
      <c r="E2" s="22"/>
      <c r="F2" s="22"/>
      <c r="G2" s="22"/>
      <c r="H2" s="22"/>
      <c r="I2" s="25"/>
    </row>
    <row r="3" spans="1:10" ht="18.75" customHeight="1">
      <c r="A3" s="26" t="s">
        <v>30</v>
      </c>
      <c r="B3" s="22"/>
      <c r="C3" s="22"/>
      <c r="D3" s="24"/>
      <c r="E3" s="22"/>
      <c r="F3" s="22"/>
      <c r="G3" s="22"/>
      <c r="H3" s="22"/>
      <c r="I3" s="22"/>
    </row>
    <row r="4" spans="1:10" ht="15" customHeight="1">
      <c r="A4" s="22"/>
      <c r="B4" s="27"/>
      <c r="C4" s="28"/>
      <c r="D4" s="29"/>
      <c r="E4" s="28"/>
      <c r="F4" s="28"/>
      <c r="G4" s="28"/>
      <c r="H4" s="30"/>
      <c r="I4" s="31" t="s">
        <v>41</v>
      </c>
    </row>
    <row r="5" spans="1:10" ht="45" customHeight="1">
      <c r="A5" s="61"/>
      <c r="B5" s="62" t="s">
        <v>29</v>
      </c>
      <c r="C5" s="63" t="s">
        <v>28</v>
      </c>
      <c r="D5" s="63" t="s">
        <v>27</v>
      </c>
      <c r="E5" s="62" t="s">
        <v>26</v>
      </c>
      <c r="F5" s="64" t="s">
        <v>25</v>
      </c>
      <c r="G5" s="62" t="s">
        <v>24</v>
      </c>
      <c r="H5" s="65" t="s">
        <v>23</v>
      </c>
      <c r="I5" s="62" t="s">
        <v>22</v>
      </c>
    </row>
    <row r="6" spans="1:10" ht="21" customHeight="1">
      <c r="A6" s="66"/>
      <c r="B6" s="154" t="s">
        <v>0</v>
      </c>
      <c r="C6" s="67">
        <v>11360</v>
      </c>
      <c r="D6" s="67">
        <v>1750</v>
      </c>
      <c r="E6" s="68">
        <v>4184</v>
      </c>
      <c r="F6" s="69">
        <v>481</v>
      </c>
      <c r="G6" s="68">
        <v>652</v>
      </c>
      <c r="H6" s="69">
        <v>1989</v>
      </c>
      <c r="I6" s="68">
        <v>2304</v>
      </c>
      <c r="J6" s="6"/>
    </row>
    <row r="7" spans="1:10" ht="21" customHeight="1">
      <c r="A7" s="66"/>
      <c r="B7" s="153"/>
      <c r="C7" s="70">
        <v>100</v>
      </c>
      <c r="D7" s="32">
        <f t="shared" ref="D7:I7" si="0">D6/$C$6*100</f>
        <v>15.404929577464788</v>
      </c>
      <c r="E7" s="33">
        <f t="shared" si="0"/>
        <v>36.83098591549296</v>
      </c>
      <c r="F7" s="33">
        <f t="shared" si="0"/>
        <v>4.234154929577465</v>
      </c>
      <c r="G7" s="33">
        <f t="shared" si="0"/>
        <v>5.73943661971831</v>
      </c>
      <c r="H7" s="34">
        <f t="shared" si="0"/>
        <v>17.508802816901408</v>
      </c>
      <c r="I7" s="35">
        <f t="shared" si="0"/>
        <v>20.281690140845072</v>
      </c>
      <c r="J7" s="6"/>
    </row>
    <row r="8" spans="1:10" ht="21" customHeight="1">
      <c r="A8" s="66"/>
      <c r="B8" s="154" t="s">
        <v>2</v>
      </c>
      <c r="C8" s="71">
        <v>7712</v>
      </c>
      <c r="D8" s="36">
        <v>649</v>
      </c>
      <c r="E8" s="37">
        <v>5169</v>
      </c>
      <c r="F8" s="38">
        <v>210</v>
      </c>
      <c r="G8" s="37">
        <v>274</v>
      </c>
      <c r="H8" s="38">
        <v>637</v>
      </c>
      <c r="I8" s="37">
        <v>773</v>
      </c>
      <c r="J8" s="6"/>
    </row>
    <row r="9" spans="1:10" ht="21" customHeight="1">
      <c r="A9" s="66"/>
      <c r="B9" s="159"/>
      <c r="C9" s="72">
        <v>100</v>
      </c>
      <c r="D9" s="39">
        <f t="shared" ref="D9:I9" si="1">D8/$C$8*100</f>
        <v>8.4154564315352705</v>
      </c>
      <c r="E9" s="35">
        <f t="shared" si="1"/>
        <v>67.025414937759336</v>
      </c>
      <c r="F9" s="35">
        <f t="shared" si="1"/>
        <v>2.7230290456431536</v>
      </c>
      <c r="G9" s="35">
        <f t="shared" si="1"/>
        <v>3.5529045643153525</v>
      </c>
      <c r="H9" s="40">
        <f t="shared" si="1"/>
        <v>8.2598547717842319</v>
      </c>
      <c r="I9" s="35">
        <f t="shared" si="1"/>
        <v>10.023340248962656</v>
      </c>
      <c r="J9" s="6"/>
    </row>
    <row r="10" spans="1:10" ht="21" customHeight="1">
      <c r="A10" s="66"/>
      <c r="B10" s="153" t="s">
        <v>6</v>
      </c>
      <c r="C10" s="73">
        <v>1999</v>
      </c>
      <c r="D10" s="41">
        <v>408</v>
      </c>
      <c r="E10" s="42">
        <v>652</v>
      </c>
      <c r="F10" s="43">
        <v>21</v>
      </c>
      <c r="G10" s="42">
        <v>141</v>
      </c>
      <c r="H10" s="43">
        <v>236</v>
      </c>
      <c r="I10" s="37">
        <v>541</v>
      </c>
      <c r="J10" s="6"/>
    </row>
    <row r="11" spans="1:10" ht="21" customHeight="1">
      <c r="A11" s="66"/>
      <c r="B11" s="152"/>
      <c r="C11" s="74">
        <v>100</v>
      </c>
      <c r="D11" s="44">
        <f t="shared" ref="D11:I11" si="2">D10/$C$10*100</f>
        <v>20.410205102551277</v>
      </c>
      <c r="E11" s="45">
        <f t="shared" si="2"/>
        <v>32.616308154077039</v>
      </c>
      <c r="F11" s="45">
        <f t="shared" si="2"/>
        <v>1.0505252626313157</v>
      </c>
      <c r="G11" s="45">
        <f t="shared" si="2"/>
        <v>7.0535267633816918</v>
      </c>
      <c r="H11" s="46">
        <f t="shared" si="2"/>
        <v>11.805902951475739</v>
      </c>
      <c r="I11" s="45">
        <f t="shared" si="2"/>
        <v>27.063531765882942</v>
      </c>
      <c r="J11" s="6"/>
    </row>
    <row r="12" spans="1:10" ht="21" customHeight="1">
      <c r="A12" s="66"/>
      <c r="B12" s="151" t="s">
        <v>7</v>
      </c>
      <c r="C12" s="75">
        <v>1438</v>
      </c>
      <c r="D12" s="47">
        <v>314</v>
      </c>
      <c r="E12" s="48">
        <v>348</v>
      </c>
      <c r="F12" s="49">
        <v>70</v>
      </c>
      <c r="G12" s="48">
        <v>135</v>
      </c>
      <c r="H12" s="49">
        <v>277</v>
      </c>
      <c r="I12" s="48">
        <v>294</v>
      </c>
      <c r="J12" s="6"/>
    </row>
    <row r="13" spans="1:10" ht="21" customHeight="1">
      <c r="A13" s="66"/>
      <c r="B13" s="152"/>
      <c r="C13" s="74">
        <v>100</v>
      </c>
      <c r="D13" s="44">
        <f t="shared" ref="D13:I13" si="3">D12/$C$12*100</f>
        <v>21.835883171070932</v>
      </c>
      <c r="E13" s="45">
        <f t="shared" si="3"/>
        <v>24.200278164116828</v>
      </c>
      <c r="F13" s="45">
        <f t="shared" si="3"/>
        <v>4.8678720445062584</v>
      </c>
      <c r="G13" s="45">
        <f t="shared" si="3"/>
        <v>9.3880389429763564</v>
      </c>
      <c r="H13" s="46">
        <f t="shared" si="3"/>
        <v>19.262865090403338</v>
      </c>
      <c r="I13" s="45">
        <f t="shared" si="3"/>
        <v>20.445062586926284</v>
      </c>
      <c r="J13" s="6"/>
    </row>
    <row r="14" spans="1:10" ht="21" customHeight="1">
      <c r="A14" s="66"/>
      <c r="B14" s="151" t="s">
        <v>8</v>
      </c>
      <c r="C14" s="75">
        <v>3775</v>
      </c>
      <c r="D14" s="47">
        <v>137</v>
      </c>
      <c r="E14" s="48">
        <v>2842</v>
      </c>
      <c r="F14" s="49">
        <v>113</v>
      </c>
      <c r="G14" s="48">
        <v>121</v>
      </c>
      <c r="H14" s="49">
        <v>152</v>
      </c>
      <c r="I14" s="48">
        <v>410</v>
      </c>
      <c r="J14" s="6"/>
    </row>
    <row r="15" spans="1:10" ht="21" customHeight="1">
      <c r="A15" s="66"/>
      <c r="B15" s="152"/>
      <c r="C15" s="74">
        <v>100</v>
      </c>
      <c r="D15" s="44">
        <f t="shared" ref="D15:I15" si="4">D14/$C$14*100</f>
        <v>3.629139072847682</v>
      </c>
      <c r="E15" s="45">
        <f t="shared" si="4"/>
        <v>75.284768211920522</v>
      </c>
      <c r="F15" s="45">
        <f t="shared" si="4"/>
        <v>2.9933774834437084</v>
      </c>
      <c r="G15" s="45">
        <f t="shared" si="4"/>
        <v>3.2052980132450331</v>
      </c>
      <c r="H15" s="46">
        <f t="shared" si="4"/>
        <v>4.0264900662251657</v>
      </c>
      <c r="I15" s="45">
        <f t="shared" si="4"/>
        <v>10.860927152317881</v>
      </c>
      <c r="J15" s="6"/>
    </row>
    <row r="16" spans="1:10" ht="21" customHeight="1">
      <c r="A16" s="66"/>
      <c r="B16" s="151" t="s">
        <v>9</v>
      </c>
      <c r="C16" s="75">
        <v>22461</v>
      </c>
      <c r="D16" s="47">
        <v>284</v>
      </c>
      <c r="E16" s="48">
        <v>20211</v>
      </c>
      <c r="F16" s="49">
        <v>489</v>
      </c>
      <c r="G16" s="48">
        <v>391</v>
      </c>
      <c r="H16" s="49">
        <v>212</v>
      </c>
      <c r="I16" s="48">
        <v>875</v>
      </c>
      <c r="J16" s="6"/>
    </row>
    <row r="17" spans="1:10" ht="21" customHeight="1">
      <c r="A17" s="66"/>
      <c r="B17" s="152"/>
      <c r="C17" s="74">
        <v>100</v>
      </c>
      <c r="D17" s="44">
        <f t="shared" ref="D17:I17" si="5">D16/$C$16*100</f>
        <v>1.26441387293531</v>
      </c>
      <c r="E17" s="45">
        <f t="shared" si="5"/>
        <v>89.982636570054765</v>
      </c>
      <c r="F17" s="45">
        <f t="shared" si="5"/>
        <v>2.1771069854414318</v>
      </c>
      <c r="G17" s="45">
        <f t="shared" si="5"/>
        <v>1.7407951560482613</v>
      </c>
      <c r="H17" s="46">
        <f t="shared" si="5"/>
        <v>0.94385824317706257</v>
      </c>
      <c r="I17" s="45">
        <f t="shared" si="5"/>
        <v>3.895641333867593</v>
      </c>
      <c r="J17" s="6"/>
    </row>
    <row r="18" spans="1:10" ht="21" customHeight="1">
      <c r="A18" s="66"/>
      <c r="B18" s="151" t="s">
        <v>10</v>
      </c>
      <c r="C18" s="76">
        <v>655</v>
      </c>
      <c r="D18" s="50">
        <v>186</v>
      </c>
      <c r="E18" s="51">
        <v>0</v>
      </c>
      <c r="F18" s="52">
        <v>64</v>
      </c>
      <c r="G18" s="51">
        <v>71</v>
      </c>
      <c r="H18" s="52">
        <v>215</v>
      </c>
      <c r="I18" s="51">
        <v>119</v>
      </c>
      <c r="J18" s="6"/>
    </row>
    <row r="19" spans="1:10" ht="21" customHeight="1">
      <c r="A19" s="66"/>
      <c r="B19" s="159"/>
      <c r="C19" s="70">
        <v>100</v>
      </c>
      <c r="D19" s="32">
        <f>D18/$C$18*100</f>
        <v>28.396946564885496</v>
      </c>
      <c r="E19" s="33">
        <f t="shared" ref="E19:I19" si="6">E18/$C$18*100</f>
        <v>0</v>
      </c>
      <c r="F19" s="33">
        <f t="shared" si="6"/>
        <v>9.770992366412214</v>
      </c>
      <c r="G19" s="33">
        <f t="shared" si="6"/>
        <v>10.839694656488549</v>
      </c>
      <c r="H19" s="34">
        <f t="shared" si="6"/>
        <v>32.824427480916029</v>
      </c>
      <c r="I19" s="35">
        <f t="shared" si="6"/>
        <v>18.167938931297709</v>
      </c>
      <c r="J19" s="6"/>
    </row>
    <row r="20" spans="1:10" ht="21" customHeight="1">
      <c r="A20" s="66"/>
      <c r="B20" s="154" t="s">
        <v>15</v>
      </c>
      <c r="C20" s="77">
        <v>30328</v>
      </c>
      <c r="D20" s="77">
        <f t="shared" ref="D20:I20" si="7">SUM(D10,D12,D14,D16,D18)</f>
        <v>1329</v>
      </c>
      <c r="E20" s="78">
        <f t="shared" si="7"/>
        <v>24053</v>
      </c>
      <c r="F20" s="78">
        <f t="shared" si="7"/>
        <v>757</v>
      </c>
      <c r="G20" s="78">
        <f t="shared" si="7"/>
        <v>859</v>
      </c>
      <c r="H20" s="79">
        <f t="shared" si="7"/>
        <v>1092</v>
      </c>
      <c r="I20" s="78">
        <f t="shared" si="7"/>
        <v>2239</v>
      </c>
      <c r="J20" s="6"/>
    </row>
    <row r="21" spans="1:10" ht="21" customHeight="1">
      <c r="A21" s="66"/>
      <c r="B21" s="159"/>
      <c r="C21" s="72">
        <v>100</v>
      </c>
      <c r="D21" s="39">
        <f>D20/$C$20*100</f>
        <v>4.3820891585333683</v>
      </c>
      <c r="E21" s="35">
        <f t="shared" ref="E21:I21" si="8">E20/$C$20*100</f>
        <v>79.309548931680297</v>
      </c>
      <c r="F21" s="35">
        <f t="shared" si="8"/>
        <v>2.4960432603534688</v>
      </c>
      <c r="G21" s="35">
        <f t="shared" si="8"/>
        <v>2.8323661303086256</v>
      </c>
      <c r="H21" s="40">
        <f t="shared" si="8"/>
        <v>3.6006330783434453</v>
      </c>
      <c r="I21" s="35">
        <f t="shared" si="8"/>
        <v>7.3826167238195728</v>
      </c>
      <c r="J21" s="6"/>
    </row>
    <row r="22" spans="1:10" ht="21" customHeight="1">
      <c r="A22" s="66"/>
      <c r="B22" s="154" t="s">
        <v>11</v>
      </c>
      <c r="C22" s="80">
        <v>9286</v>
      </c>
      <c r="D22" s="76">
        <v>6</v>
      </c>
      <c r="E22" s="81">
        <v>6953</v>
      </c>
      <c r="F22" s="82">
        <v>788</v>
      </c>
      <c r="G22" s="81">
        <v>223</v>
      </c>
      <c r="H22" s="82">
        <v>763</v>
      </c>
      <c r="I22" s="78">
        <v>553</v>
      </c>
      <c r="J22" s="6"/>
    </row>
    <row r="23" spans="1:10" ht="21" customHeight="1">
      <c r="A23" s="66"/>
      <c r="B23" s="152"/>
      <c r="C23" s="74">
        <v>100</v>
      </c>
      <c r="D23" s="44">
        <f>D22/$C$22*100</f>
        <v>6.4613396510876595E-2</v>
      </c>
      <c r="E23" s="45">
        <f t="shared" ref="E23:I23" si="9">E22/$C$22*100</f>
        <v>74.876157656687496</v>
      </c>
      <c r="F23" s="45">
        <f t="shared" si="9"/>
        <v>8.4858927417617913</v>
      </c>
      <c r="G23" s="45">
        <f t="shared" si="9"/>
        <v>2.401464570320913</v>
      </c>
      <c r="H23" s="46">
        <f t="shared" si="9"/>
        <v>8.2166702562998051</v>
      </c>
      <c r="I23" s="45">
        <f t="shared" si="9"/>
        <v>5.9552013784191251</v>
      </c>
      <c r="J23" s="6"/>
    </row>
    <row r="24" spans="1:10" ht="21" customHeight="1">
      <c r="A24" s="66"/>
      <c r="B24" s="151" t="s">
        <v>12</v>
      </c>
      <c r="C24" s="83">
        <v>705</v>
      </c>
      <c r="D24" s="75">
        <v>35</v>
      </c>
      <c r="E24" s="84">
        <v>350</v>
      </c>
      <c r="F24" s="85">
        <v>0</v>
      </c>
      <c r="G24" s="84">
        <v>59</v>
      </c>
      <c r="H24" s="85">
        <v>116</v>
      </c>
      <c r="I24" s="81">
        <v>144</v>
      </c>
      <c r="J24" s="6"/>
    </row>
    <row r="25" spans="1:10" ht="21" customHeight="1">
      <c r="A25" s="66"/>
      <c r="B25" s="152"/>
      <c r="C25" s="74">
        <v>100</v>
      </c>
      <c r="D25" s="44">
        <f>D24/$C$24*100</f>
        <v>4.9645390070921991</v>
      </c>
      <c r="E25" s="45">
        <f t="shared" ref="E25:I25" si="10">E24/$C$24*100</f>
        <v>49.645390070921984</v>
      </c>
      <c r="F25" s="45">
        <f t="shared" si="10"/>
        <v>0</v>
      </c>
      <c r="G25" s="45">
        <f t="shared" si="10"/>
        <v>8.3687943262411348</v>
      </c>
      <c r="H25" s="46">
        <f t="shared" si="10"/>
        <v>16.453900709219855</v>
      </c>
      <c r="I25" s="45">
        <f t="shared" si="10"/>
        <v>20.425531914893615</v>
      </c>
      <c r="J25" s="6"/>
    </row>
    <row r="26" spans="1:10" ht="21" customHeight="1">
      <c r="A26" s="66"/>
      <c r="B26" s="151" t="s">
        <v>1</v>
      </c>
      <c r="C26" s="83">
        <v>4097</v>
      </c>
      <c r="D26" s="75">
        <v>209</v>
      </c>
      <c r="E26" s="84">
        <v>3043</v>
      </c>
      <c r="F26" s="85">
        <v>23</v>
      </c>
      <c r="G26" s="84">
        <v>137</v>
      </c>
      <c r="H26" s="85">
        <v>307</v>
      </c>
      <c r="I26" s="81">
        <v>377</v>
      </c>
      <c r="J26" s="6"/>
    </row>
    <row r="27" spans="1:10" ht="21" customHeight="1">
      <c r="A27" s="66"/>
      <c r="B27" s="153"/>
      <c r="C27" s="70">
        <v>100</v>
      </c>
      <c r="D27" s="32">
        <f>D26/$C$26*100</f>
        <v>5.1012936294849887</v>
      </c>
      <c r="E27" s="33">
        <f t="shared" ref="E27:I27" si="11">E26/$C$26*100</f>
        <v>74.273858921161832</v>
      </c>
      <c r="F27" s="33">
        <f t="shared" si="11"/>
        <v>0.56138638027825238</v>
      </c>
      <c r="G27" s="33">
        <f t="shared" si="11"/>
        <v>3.3439101781791556</v>
      </c>
      <c r="H27" s="34">
        <f t="shared" si="11"/>
        <v>7.4932877715401514</v>
      </c>
      <c r="I27" s="35">
        <f t="shared" si="11"/>
        <v>9.2018550158652683</v>
      </c>
      <c r="J27" s="6"/>
    </row>
    <row r="28" spans="1:10" ht="21" customHeight="1">
      <c r="A28" s="66"/>
      <c r="B28" s="154" t="s">
        <v>14</v>
      </c>
      <c r="C28" s="77">
        <v>14088</v>
      </c>
      <c r="D28" s="77">
        <f t="shared" ref="D28:I28" si="12">SUM(D22,D24,D26)</f>
        <v>250</v>
      </c>
      <c r="E28" s="78">
        <f t="shared" si="12"/>
        <v>10346</v>
      </c>
      <c r="F28" s="78">
        <f t="shared" si="12"/>
        <v>811</v>
      </c>
      <c r="G28" s="78">
        <f t="shared" si="12"/>
        <v>419</v>
      </c>
      <c r="H28" s="79">
        <f t="shared" si="12"/>
        <v>1186</v>
      </c>
      <c r="I28" s="81">
        <f t="shared" si="12"/>
        <v>1074</v>
      </c>
      <c r="J28" s="6"/>
    </row>
    <row r="29" spans="1:10" ht="21" customHeight="1" thickBot="1">
      <c r="A29" s="66"/>
      <c r="B29" s="155"/>
      <c r="C29" s="86">
        <v>100</v>
      </c>
      <c r="D29" s="53">
        <f>D28/$C$28*100</f>
        <v>1.7745599091425326</v>
      </c>
      <c r="E29" s="54">
        <f t="shared" ref="E29:I29" si="13">E28/$C$28*100</f>
        <v>73.438387279954583</v>
      </c>
      <c r="F29" s="54">
        <f t="shared" si="13"/>
        <v>5.7566723452583766</v>
      </c>
      <c r="G29" s="54">
        <f t="shared" si="13"/>
        <v>2.9741624077228845</v>
      </c>
      <c r="H29" s="55">
        <f t="shared" si="13"/>
        <v>8.4185122089721744</v>
      </c>
      <c r="I29" s="54">
        <f t="shared" si="13"/>
        <v>7.623509369676321</v>
      </c>
      <c r="J29" s="6"/>
    </row>
    <row r="30" spans="1:10" ht="24" customHeight="1">
      <c r="A30" s="66"/>
      <c r="B30" s="156" t="s">
        <v>13</v>
      </c>
      <c r="C30" s="87">
        <v>63488</v>
      </c>
      <c r="D30" s="87">
        <v>3980</v>
      </c>
      <c r="E30" s="87">
        <f>SUM(E6,E8,E20,E28)</f>
        <v>43752</v>
      </c>
      <c r="F30" s="87">
        <f>SUM(F6,F8,F20,F28)</f>
        <v>2259</v>
      </c>
      <c r="G30" s="87">
        <f>SUM(G6,G8,G20,G28)</f>
        <v>2204</v>
      </c>
      <c r="H30" s="87">
        <f>SUM(H6,H8,H20,H28)</f>
        <v>4904</v>
      </c>
      <c r="I30" s="88">
        <v>6389</v>
      </c>
      <c r="J30" s="6"/>
    </row>
    <row r="31" spans="1:10" ht="24" customHeight="1" thickBot="1">
      <c r="A31" s="66"/>
      <c r="B31" s="157"/>
      <c r="C31" s="89">
        <v>100</v>
      </c>
      <c r="D31" s="56">
        <f>D30/$C$30*100</f>
        <v>6.268901209677419</v>
      </c>
      <c r="E31" s="57">
        <f t="shared" ref="E31:I31" si="14">E30/$C$30*100</f>
        <v>68.913810483870961</v>
      </c>
      <c r="F31" s="57">
        <f t="shared" si="14"/>
        <v>3.5581527217741939</v>
      </c>
      <c r="G31" s="57">
        <f t="shared" si="14"/>
        <v>3.4715221774193545</v>
      </c>
      <c r="H31" s="58">
        <f t="shared" si="14"/>
        <v>7.7242943548387091</v>
      </c>
      <c r="I31" s="59">
        <f t="shared" si="14"/>
        <v>10.063319052419354</v>
      </c>
      <c r="J31" s="6"/>
    </row>
    <row r="32" spans="1:10" ht="24" customHeight="1" thickTop="1">
      <c r="A32" s="66"/>
      <c r="B32" s="158" t="s">
        <v>17</v>
      </c>
      <c r="C32" s="90">
        <v>241611</v>
      </c>
      <c r="D32" s="91">
        <v>18100</v>
      </c>
      <c r="E32" s="92">
        <v>94156</v>
      </c>
      <c r="F32" s="93">
        <v>9355</v>
      </c>
      <c r="G32" s="92">
        <v>20616</v>
      </c>
      <c r="H32" s="93">
        <v>66974</v>
      </c>
      <c r="I32" s="94">
        <v>32410</v>
      </c>
      <c r="J32" s="6"/>
    </row>
    <row r="33" spans="1:10" ht="24" customHeight="1">
      <c r="A33" s="66"/>
      <c r="B33" s="159"/>
      <c r="C33" s="72">
        <v>100</v>
      </c>
      <c r="D33" s="39">
        <f>D32/$C$32*100</f>
        <v>7.4913807732263846</v>
      </c>
      <c r="E33" s="35">
        <f t="shared" ref="E33:I33" si="15">E32/$C$32*100</f>
        <v>38.970080004635548</v>
      </c>
      <c r="F33" s="35">
        <f t="shared" si="15"/>
        <v>3.8719263609686645</v>
      </c>
      <c r="G33" s="35">
        <f t="shared" si="15"/>
        <v>8.5327240895489034</v>
      </c>
      <c r="H33" s="40">
        <f t="shared" si="15"/>
        <v>27.719764414699661</v>
      </c>
      <c r="I33" s="35">
        <f t="shared" si="15"/>
        <v>13.414124356920837</v>
      </c>
      <c r="J33" s="6"/>
    </row>
    <row r="34" spans="1:10" ht="15" customHeight="1">
      <c r="A34" s="66"/>
      <c r="B34" s="66"/>
      <c r="C34" s="66"/>
      <c r="D34" s="66"/>
      <c r="E34" s="66"/>
      <c r="F34" s="66"/>
      <c r="G34" s="66"/>
      <c r="H34" s="66"/>
      <c r="I34" s="95" t="s">
        <v>40</v>
      </c>
    </row>
    <row r="35" spans="1:10" ht="15" customHeight="1">
      <c r="A35" s="66"/>
      <c r="B35" s="96" t="s">
        <v>21</v>
      </c>
      <c r="C35" s="66"/>
      <c r="D35" s="66"/>
      <c r="E35" s="66"/>
      <c r="F35" s="66"/>
      <c r="G35" s="66"/>
      <c r="H35" s="66"/>
      <c r="I35" s="97"/>
    </row>
    <row r="36" spans="1:10" ht="15" customHeight="1">
      <c r="A36" s="66"/>
      <c r="B36" s="96" t="s">
        <v>20</v>
      </c>
      <c r="C36" s="66"/>
      <c r="D36" s="66"/>
      <c r="E36" s="66"/>
      <c r="F36" s="66"/>
      <c r="G36" s="66"/>
      <c r="H36" s="66"/>
      <c r="I36" s="66"/>
    </row>
    <row r="37" spans="1:10" ht="15" customHeight="1">
      <c r="A37" s="66"/>
      <c r="B37" s="96" t="s">
        <v>38</v>
      </c>
      <c r="C37" s="66"/>
      <c r="D37" s="66"/>
      <c r="E37" s="66"/>
      <c r="F37" s="66"/>
      <c r="G37" s="66"/>
      <c r="H37" s="66"/>
      <c r="I37" s="66"/>
    </row>
    <row r="38" spans="1:10" ht="15" customHeight="1">
      <c r="A38" s="98"/>
      <c r="B38" s="99" t="s">
        <v>18</v>
      </c>
      <c r="C38" s="98"/>
      <c r="D38" s="98"/>
      <c r="E38" s="98"/>
      <c r="F38" s="98"/>
      <c r="G38" s="98"/>
      <c r="H38" s="98"/>
      <c r="I38" s="98"/>
    </row>
    <row r="39" spans="1:10">
      <c r="A39" s="60"/>
      <c r="B39" s="60"/>
      <c r="C39" s="60"/>
      <c r="D39" s="60"/>
      <c r="E39" s="60"/>
      <c r="F39" s="60"/>
      <c r="G39" s="60"/>
      <c r="H39" s="60"/>
      <c r="I39" s="60"/>
    </row>
  </sheetData>
  <mergeCells count="14">
    <mergeCell ref="B16:B17"/>
    <mergeCell ref="B18:B19"/>
    <mergeCell ref="B20:B21"/>
    <mergeCell ref="B22:B23"/>
    <mergeCell ref="B6:B7"/>
    <mergeCell ref="B8:B9"/>
    <mergeCell ref="B10:B11"/>
    <mergeCell ref="B12:B13"/>
    <mergeCell ref="B14:B15"/>
    <mergeCell ref="B24:B25"/>
    <mergeCell ref="B26:B27"/>
    <mergeCell ref="B28:B29"/>
    <mergeCell ref="B30:B31"/>
    <mergeCell ref="B32:B33"/>
  </mergeCells>
  <phoneticPr fontId="6"/>
  <pageMargins left="0.74803149606299213" right="0.78740157480314965" top="0.59055118110236227" bottom="0.59055118110236227" header="0.51181102362204722" footer="0.19685039370078741"/>
  <pageSetup paperSize="9" scale="98" firstPageNumber="20" fitToHeight="0" orientation="portrait" blackAndWhite="1" useFirstPageNumber="1" r:id="rId1"/>
  <headerFooter scaleWithDoc="0" alignWithMargins="0">
    <oddFooter xml:space="preserve">&amp;C&amp;P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view="pageBreakPreview" zoomScale="120" zoomScaleNormal="100" zoomScaleSheetLayoutView="120" workbookViewId="0">
      <selection activeCell="J63" sqref="J63"/>
    </sheetView>
  </sheetViews>
  <sheetFormatPr defaultColWidth="9" defaultRowHeight="14.4"/>
  <cols>
    <col min="1" max="1" width="2.44140625" style="3" customWidth="1"/>
    <col min="2" max="2" width="16.6640625" style="3" customWidth="1"/>
    <col min="3" max="3" width="12.44140625" style="3" customWidth="1"/>
    <col min="4" max="4" width="9.88671875" style="3" customWidth="1"/>
    <col min="5" max="5" width="7.77734375" style="3" customWidth="1"/>
    <col min="6" max="6" width="9.88671875" style="3" customWidth="1"/>
    <col min="7" max="7" width="7.77734375" style="3" customWidth="1"/>
    <col min="8" max="8" width="9.88671875" style="3" customWidth="1"/>
    <col min="9" max="9" width="7.77734375" style="3" customWidth="1"/>
    <col min="10" max="10" width="9.33203125" style="2" bestFit="1" customWidth="1"/>
    <col min="11" max="24" width="9" style="2"/>
    <col min="25" max="16384" width="9" style="1"/>
  </cols>
  <sheetData>
    <row r="1" spans="1:10" ht="13.5" customHeight="1">
      <c r="A1" s="104"/>
      <c r="B1" s="104"/>
      <c r="C1" s="104"/>
      <c r="D1" s="104"/>
      <c r="E1" s="104"/>
      <c r="F1" s="104"/>
      <c r="G1" s="104"/>
      <c r="H1" s="104"/>
      <c r="I1" s="104"/>
    </row>
    <row r="2" spans="1:10" ht="18.75" customHeight="1">
      <c r="A2" s="105" t="s">
        <v>37</v>
      </c>
      <c r="B2" s="104"/>
      <c r="C2" s="106"/>
      <c r="D2" s="106"/>
      <c r="E2" s="106"/>
      <c r="F2" s="106"/>
      <c r="G2" s="106"/>
      <c r="H2" s="106"/>
      <c r="I2" s="107"/>
    </row>
    <row r="3" spans="1:10" ht="15" customHeight="1">
      <c r="A3" s="104"/>
      <c r="B3" s="106"/>
      <c r="C3" s="106"/>
      <c r="D3" s="106"/>
      <c r="E3" s="106"/>
      <c r="F3" s="106"/>
      <c r="G3" s="108"/>
      <c r="H3" s="104"/>
      <c r="I3" s="109" t="s">
        <v>44</v>
      </c>
    </row>
    <row r="4" spans="1:10" ht="21" customHeight="1">
      <c r="A4" s="104"/>
      <c r="B4" s="160" t="s">
        <v>39</v>
      </c>
      <c r="C4" s="162" t="s">
        <v>36</v>
      </c>
      <c r="D4" s="163"/>
      <c r="E4" s="163"/>
      <c r="F4" s="163"/>
      <c r="G4" s="163"/>
      <c r="H4" s="163"/>
      <c r="I4" s="164"/>
    </row>
    <row r="5" spans="1:10" ht="21" customHeight="1">
      <c r="A5" s="104"/>
      <c r="B5" s="161"/>
      <c r="C5" s="110" t="s">
        <v>35</v>
      </c>
      <c r="D5" s="162" t="s">
        <v>34</v>
      </c>
      <c r="E5" s="163"/>
      <c r="F5" s="165" t="s">
        <v>33</v>
      </c>
      <c r="G5" s="166"/>
      <c r="H5" s="163" t="s">
        <v>32</v>
      </c>
      <c r="I5" s="164"/>
      <c r="J5" s="5"/>
    </row>
    <row r="6" spans="1:10" ht="21" customHeight="1">
      <c r="A6" s="104"/>
      <c r="B6" s="100" t="s">
        <v>0</v>
      </c>
      <c r="C6" s="111">
        <v>11380</v>
      </c>
      <c r="D6" s="112">
        <v>2822</v>
      </c>
      <c r="E6" s="7">
        <v>24.797891036906854</v>
      </c>
      <c r="F6" s="113">
        <v>8558</v>
      </c>
      <c r="G6" s="7">
        <v>75.202108963093153</v>
      </c>
      <c r="H6" s="114">
        <v>0</v>
      </c>
      <c r="I6" s="8" t="s">
        <v>42</v>
      </c>
      <c r="J6" s="4"/>
    </row>
    <row r="7" spans="1:10" ht="21" customHeight="1">
      <c r="A7" s="104"/>
      <c r="B7" s="115" t="s">
        <v>5</v>
      </c>
      <c r="C7" s="116">
        <v>7712</v>
      </c>
      <c r="D7" s="117">
        <v>717</v>
      </c>
      <c r="E7" s="7">
        <v>9.2971991701244825</v>
      </c>
      <c r="F7" s="118">
        <v>6995</v>
      </c>
      <c r="G7" s="7">
        <v>90.702800829875514</v>
      </c>
      <c r="H7" s="119">
        <v>0</v>
      </c>
      <c r="I7" s="8" t="s">
        <v>42</v>
      </c>
      <c r="J7" s="4"/>
    </row>
    <row r="8" spans="1:10" ht="21" customHeight="1">
      <c r="A8" s="104"/>
      <c r="B8" s="102" t="s">
        <v>6</v>
      </c>
      <c r="C8" s="120">
        <v>1999</v>
      </c>
      <c r="D8" s="121">
        <v>225</v>
      </c>
      <c r="E8" s="7">
        <v>11.255627813906953</v>
      </c>
      <c r="F8" s="122">
        <v>1774</v>
      </c>
      <c r="G8" s="7">
        <v>88.744372186093045</v>
      </c>
      <c r="H8" s="123">
        <v>0</v>
      </c>
      <c r="I8" s="8" t="s">
        <v>42</v>
      </c>
      <c r="J8" s="4"/>
    </row>
    <row r="9" spans="1:10" ht="21" customHeight="1">
      <c r="A9" s="104"/>
      <c r="B9" s="102" t="s">
        <v>7</v>
      </c>
      <c r="C9" s="124">
        <v>1438</v>
      </c>
      <c r="D9" s="121">
        <v>348</v>
      </c>
      <c r="E9" s="9">
        <v>24.200278164116828</v>
      </c>
      <c r="F9" s="122">
        <v>1090</v>
      </c>
      <c r="G9" s="9">
        <v>75.799721835883176</v>
      </c>
      <c r="H9" s="123">
        <v>0</v>
      </c>
      <c r="I9" s="10" t="s">
        <v>42</v>
      </c>
      <c r="J9" s="4"/>
    </row>
    <row r="10" spans="1:10" ht="21" customHeight="1">
      <c r="A10" s="104"/>
      <c r="B10" s="102" t="s">
        <v>8</v>
      </c>
      <c r="C10" s="124">
        <v>571</v>
      </c>
      <c r="D10" s="121">
        <v>198</v>
      </c>
      <c r="E10" s="9">
        <v>34.676007005253936</v>
      </c>
      <c r="F10" s="122">
        <v>373</v>
      </c>
      <c r="G10" s="9">
        <v>65.323992994746064</v>
      </c>
      <c r="H10" s="123">
        <v>0</v>
      </c>
      <c r="I10" s="10" t="s">
        <v>42</v>
      </c>
      <c r="J10" s="4"/>
    </row>
    <row r="11" spans="1:10" ht="21" customHeight="1">
      <c r="A11" s="104"/>
      <c r="B11" s="102" t="s">
        <v>9</v>
      </c>
      <c r="C11" s="124">
        <v>2153</v>
      </c>
      <c r="D11" s="121">
        <v>0</v>
      </c>
      <c r="E11" s="9" t="s">
        <v>42</v>
      </c>
      <c r="F11" s="122">
        <v>0</v>
      </c>
      <c r="G11" s="9" t="s">
        <v>42</v>
      </c>
      <c r="H11" s="123">
        <v>2153</v>
      </c>
      <c r="I11" s="10">
        <v>100</v>
      </c>
      <c r="J11" s="4"/>
    </row>
    <row r="12" spans="1:10" ht="21" customHeight="1">
      <c r="A12" s="104"/>
      <c r="B12" s="101" t="s">
        <v>10</v>
      </c>
      <c r="C12" s="125">
        <v>655</v>
      </c>
      <c r="D12" s="126">
        <v>284</v>
      </c>
      <c r="E12" s="11">
        <v>43.358778625954194</v>
      </c>
      <c r="F12" s="127">
        <v>371</v>
      </c>
      <c r="G12" s="11">
        <v>56.641221374045806</v>
      </c>
      <c r="H12" s="128">
        <v>0</v>
      </c>
      <c r="I12" s="12" t="s">
        <v>42</v>
      </c>
      <c r="J12" s="4"/>
    </row>
    <row r="13" spans="1:10" ht="21" customHeight="1">
      <c r="A13" s="104"/>
      <c r="B13" s="13" t="s">
        <v>15</v>
      </c>
      <c r="C13" s="14">
        <v>6816</v>
      </c>
      <c r="D13" s="129">
        <v>1055</v>
      </c>
      <c r="E13" s="7">
        <v>15.478286384976524</v>
      </c>
      <c r="F13" s="130">
        <v>3608</v>
      </c>
      <c r="G13" s="7">
        <v>52.934272300469488</v>
      </c>
      <c r="H13" s="130">
        <v>2153</v>
      </c>
      <c r="I13" s="8">
        <v>31.587441314553988</v>
      </c>
      <c r="J13" s="4"/>
    </row>
    <row r="14" spans="1:10" ht="21" customHeight="1">
      <c r="A14" s="104"/>
      <c r="B14" s="102" t="s">
        <v>3</v>
      </c>
      <c r="C14" s="120">
        <v>9286</v>
      </c>
      <c r="D14" s="121">
        <v>0</v>
      </c>
      <c r="E14" s="7" t="s">
        <v>42</v>
      </c>
      <c r="F14" s="122">
        <v>0</v>
      </c>
      <c r="G14" s="7" t="s">
        <v>42</v>
      </c>
      <c r="H14" s="123">
        <v>9286</v>
      </c>
      <c r="I14" s="8">
        <v>100</v>
      </c>
      <c r="J14" s="4"/>
    </row>
    <row r="15" spans="1:10" ht="21" customHeight="1">
      <c r="A15" s="104"/>
      <c r="B15" s="131" t="s">
        <v>4</v>
      </c>
      <c r="C15" s="124">
        <v>705</v>
      </c>
      <c r="D15" s="132">
        <v>0</v>
      </c>
      <c r="E15" s="9" t="s">
        <v>42</v>
      </c>
      <c r="F15" s="133">
        <v>0</v>
      </c>
      <c r="G15" s="9" t="s">
        <v>42</v>
      </c>
      <c r="H15" s="134">
        <v>705</v>
      </c>
      <c r="I15" s="10">
        <v>100</v>
      </c>
      <c r="J15" s="4"/>
    </row>
    <row r="16" spans="1:10" ht="21" customHeight="1">
      <c r="A16" s="104"/>
      <c r="B16" s="103" t="s">
        <v>1</v>
      </c>
      <c r="C16" s="135">
        <v>4097</v>
      </c>
      <c r="D16" s="136">
        <v>0</v>
      </c>
      <c r="E16" s="11" t="s">
        <v>42</v>
      </c>
      <c r="F16" s="137">
        <v>0</v>
      </c>
      <c r="G16" s="11" t="s">
        <v>42</v>
      </c>
      <c r="H16" s="138">
        <v>4097</v>
      </c>
      <c r="I16" s="12">
        <v>100</v>
      </c>
      <c r="J16" s="4"/>
    </row>
    <row r="17" spans="1:10" ht="21" customHeight="1" thickBot="1">
      <c r="A17" s="104"/>
      <c r="B17" s="15" t="s">
        <v>14</v>
      </c>
      <c r="C17" s="16">
        <v>14088</v>
      </c>
      <c r="D17" s="139">
        <v>0</v>
      </c>
      <c r="E17" s="7" t="s">
        <v>42</v>
      </c>
      <c r="F17" s="140">
        <v>0</v>
      </c>
      <c r="G17" s="7" t="s">
        <v>42</v>
      </c>
      <c r="H17" s="140">
        <v>14088</v>
      </c>
      <c r="I17" s="8">
        <v>100</v>
      </c>
      <c r="J17" s="4"/>
    </row>
    <row r="18" spans="1:10" ht="22.5" customHeight="1" thickBot="1">
      <c r="A18" s="104"/>
      <c r="B18" s="17" t="s">
        <v>13</v>
      </c>
      <c r="C18" s="141">
        <v>39996</v>
      </c>
      <c r="D18" s="142">
        <v>4594</v>
      </c>
      <c r="E18" s="18">
        <v>11.486148614861486</v>
      </c>
      <c r="F18" s="143">
        <v>19161</v>
      </c>
      <c r="G18" s="18">
        <v>47.907290729072912</v>
      </c>
      <c r="H18" s="143">
        <v>16241</v>
      </c>
      <c r="I18" s="19">
        <v>40.606560656065604</v>
      </c>
      <c r="J18" s="4"/>
    </row>
    <row r="19" spans="1:10" ht="22.5" customHeight="1" thickTop="1">
      <c r="A19" s="104"/>
      <c r="B19" s="144" t="s">
        <v>16</v>
      </c>
      <c r="C19" s="145">
        <v>199777</v>
      </c>
      <c r="D19" s="146">
        <v>94423</v>
      </c>
      <c r="E19" s="20">
        <f>D19/C19*100</f>
        <v>47.26419958253453</v>
      </c>
      <c r="F19" s="147">
        <v>78435</v>
      </c>
      <c r="G19" s="20">
        <f>F19/C19*100</f>
        <v>39.261276323100262</v>
      </c>
      <c r="H19" s="148">
        <v>26918</v>
      </c>
      <c r="I19" s="21">
        <f>H19/C19*100</f>
        <v>13.47402353624291</v>
      </c>
      <c r="J19" s="4"/>
    </row>
    <row r="20" spans="1:10" ht="16.5" customHeight="1">
      <c r="A20" s="104"/>
      <c r="B20" s="106" t="s">
        <v>19</v>
      </c>
      <c r="C20" s="106"/>
      <c r="D20" s="106"/>
      <c r="E20" s="106"/>
      <c r="F20" s="106"/>
      <c r="G20" s="106"/>
      <c r="H20" s="106"/>
      <c r="I20" s="107" t="s">
        <v>43</v>
      </c>
    </row>
    <row r="21" spans="1:10">
      <c r="A21" s="149"/>
      <c r="B21" s="150" t="s">
        <v>18</v>
      </c>
      <c r="C21" s="149"/>
      <c r="D21" s="149"/>
      <c r="E21" s="149"/>
      <c r="F21" s="149"/>
      <c r="G21" s="149"/>
      <c r="H21" s="149"/>
      <c r="I21" s="149"/>
    </row>
    <row r="50" ht="20.25" customHeight="1"/>
  </sheetData>
  <mergeCells count="5">
    <mergeCell ref="B4:B5"/>
    <mergeCell ref="C4:I4"/>
    <mergeCell ref="D5:E5"/>
    <mergeCell ref="F5:G5"/>
    <mergeCell ref="H5:I5"/>
  </mergeCells>
  <phoneticPr fontId="6"/>
  <pageMargins left="0.74803149606299213" right="0.78740157480314965" top="0.59055118110236227" bottom="0.59055118110236227" header="0.51181102362204722" footer="0.19685039370078741"/>
  <pageSetup paperSize="9" scale="97" firstPageNumber="21" orientation="portrait" blackAndWhite="1" useFirstPageNumber="1" r:id="rId1"/>
  <headerFooter scaleWithDoc="0" alignWithMargins="0">
    <oddFooter xml:space="preserve">&amp;C&amp;P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3(1)土地利用の状況</vt:lpstr>
      <vt:lpstr>3(2)都市計画区域3(3)都市公園の状況</vt:lpstr>
      <vt:lpstr>'3(1)土地利用の状況'!Print_Area</vt:lpstr>
      <vt:lpstr>'3(2)都市計画区域3(3)都市公園の状況'!Print_Area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東芝ユーザ</dc:creator>
  <cp:lastModifiedBy>user</cp:lastModifiedBy>
  <cp:lastPrinted>2023-07-10T04:50:58Z</cp:lastPrinted>
  <dcterms:created xsi:type="dcterms:W3CDTF">1999-05-13T05:22:10Z</dcterms:created>
  <dcterms:modified xsi:type="dcterms:W3CDTF">2023-08-09T05:49:20Z</dcterms:modified>
</cp:coreProperties>
</file>