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9_ＨＰ掲載\02_２回目（R111月中旬）\確定版\その他市町村\"/>
    </mc:Choice>
  </mc:AlternateContent>
  <bookViews>
    <workbookView xWindow="0" yWindow="0" windowWidth="15360" windowHeight="7632" tabRatio="7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1" r:id="rId15"/>
    <sheet name="施設類型別ストック情報分析表②" sheetId="22"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<sst xmlns="http://schemas.openxmlformats.org/spreadsheetml/2006/main" count="1150" uniqueCount="604">
  <si>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</si>
  <si>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</si>
  <si>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</si>
  <si>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</si>
  <si>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</si>
  <si>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</si>
  <si>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</si>
  <si>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</si>
  <si>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</si>
  <si>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</si>
  <si>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</si>
  <si>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</si>
  <si>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</si>
  <si>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</si>
  <si>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</si>
  <si>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</si>
  <si>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</si>
  <si>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</si>
  <si>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</si>
  <si>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</si>
  <si>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</si>
  <si>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</si>
  <si>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</si>
  <si>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</si>
  <si>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</si>
  <si>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</si>
  <si>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</si>
  <si>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</si>
  <si>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</si>
  <si>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</si>
  <si>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</si>
  <si>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</si>
  <si>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</si>
  <si>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</si>
  <si>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</si>
  <si>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</si>
  <si>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</si>
  <si>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</si>
  <si>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</si>
  <si>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</si>
  <si>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</si>
  <si>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</si>
  <si>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</si>
  <si>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</si>
  <si>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</si>
  <si>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</si>
  <si>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</si>
  <si>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</si>
  <si>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</si>
  <si>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</si>
  <si>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</si>
  <si>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</si>
  <si>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</si>
  <si>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</si>
  <si>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</si>
  <si>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</si>
  <si>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</si>
  <si>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</si>
  <si>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</si>
  <si>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</si>
  <si>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</si>
  <si>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</si>
  <si>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</si>
  <si>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</si>
  <si>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</si>
  <si>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</si>
  <si>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</si>
  <si>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</si>
  <si>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</si>
  <si>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</si>
  <si>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</si>
  <si>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</si>
  <si>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</si>
  <si>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</si>
  <si>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</si>
  <si>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</si>
  <si>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</si>
  <si>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</si>
  <si>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</si>
  <si>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</si>
  <si>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</si>
  <si>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</si>
  <si>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</si>
  <si>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</si>
  <si>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</si>
  <si>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</si>
  <si>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</si>
  <si>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</si>
  <si>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</si>
  <si>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</si>
  <si>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</si>
  <si>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</si>
  <si>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</si>
  <si>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</si>
  <si>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</si>
  <si>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</si>
  <si>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</si>
  <si>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</si>
  <si>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</si>
  <si>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</si>
  <si>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</si>
  <si>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</si>
  <si>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</si>
  <si>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</si>
  <si>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</si>
  <si>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</si>
  <si>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</si>
  <si>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</si>
  <si>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</si>
  <si>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</si>
  <si>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</si>
  <si>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</si>
  <si>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</si>
  <si>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</si>
  <si>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</si>
  <si>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</si>
  <si>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</si>
  <si>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</si>
  <si>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</si>
  <si>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</si>
  <si>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</si>
  <si>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</si>
  <si>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</si>
  <si>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</si>
  <si>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</si>
  <si>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</si>
  <si>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</si>
  <si>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</si>
  <si>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</si>
  <si>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</si>
  <si>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</si>
  <si>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</si>
  <si>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</si>
  <si>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</si>
  <si>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</si>
  <si>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</si>
  <si>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</si>
  <si>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</si>
  <si>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</si>
  <si>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</si>
  <si>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</si>
  <si>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</si>
  <si>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</si>
  <si>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</si>
  <si>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</si>
  <si>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</si>
  <si>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</si>
  <si>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</si>
  <si>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</si>
  <si>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</si>
  <si>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</si>
  <si>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</si>
  <si>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</si>
  <si>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</si>
  <si>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</si>
  <si>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</si>
  <si>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</si>
  <si>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</si>
  <si>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</si>
  <si>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</si>
  <si>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</si>
  <si>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</si>
  <si>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</si>
  <si>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</si>
  <si>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</si>
  <si>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</si>
  <si>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</si>
  <si>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</si>
  <si>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</si>
  <si>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</si>
  <si>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</si>
  <si>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</si>
  <si>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</si>
  <si>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</si>
  <si>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</si>
  <si>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</si>
  <si>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</si>
  <si>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</si>
  <si>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</si>
  <si>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</si>
  <si>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</si>
  <si>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</si>
  <si>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</si>
  <si>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</si>
  <si>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</si>
  <si>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</si>
  <si>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</si>
  <si>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</si>
  <si>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</si>
  <si>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</si>
  <si>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</si>
  <si>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</si>
  <si>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</si>
  <si>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</si>
  <si>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</si>
  <si>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</si>
  <si>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</si>
  <si>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</si>
  <si>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</si>
  <si>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</si>
  <si>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</si>
  <si>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</si>
  <si>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</si>
  <si>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</si>
  <si>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</si>
  <si>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</si>
  <si>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</si>
  <si>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</si>
  <si>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</si>
  <si>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神奈川県真鶴町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</si>
  <si>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</si>
  <si>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</si>
  <si>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</si>
  <si>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</si>
  <si>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</si>
  <si>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</si>
  <si>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</si>
  <si>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</si>
  <si>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</si>
  <si>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</si>
  <si>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</si>
  <si>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</si>
  <si>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</si>
  <si>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</si>
  <si>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</si>
  <si>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</si>
  <si>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</si>
  <si>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</si>
  <si>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</si>
  <si>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</si>
  <si>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</si>
  <si>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</si>
  <si>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</si>
  <si>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</si>
  <si>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</si>
  <si>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</si>
  <si>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</si>
  <si>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</si>
  <si>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</si>
  <si>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</si>
  <si>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</si>
  <si>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</si>
  <si>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</si>
  <si>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</si>
  <si>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</si>
  <si>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</si>
  <si>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</si>
  <si>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</si>
  <si>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</si>
  <si>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</si>
  <si>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</si>
  <si>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</si>
  <si>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</si>
  <si>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</si>
  <si>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</si>
  <si>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</si>
  <si>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</si>
  <si>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</si>
  <si>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</si>
  <si>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</si>
  <si>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</si>
  <si>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</si>
  <si>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</si>
  <si>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</si>
  <si>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</si>
  <si>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</si>
  <si>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</si>
  <si>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</si>
  <si>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</si>
  <si>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</si>
  <si>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</si>
  <si>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</si>
  <si>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</si>
  <si>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</si>
  <si>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</si>
  <si>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</si>
  <si>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</si>
  <si>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</si>
  <si>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</si>
  <si>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</si>
  <si>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</si>
  <si>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</si>
  <si>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</si>
  <si>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</si>
  <si>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</si>
  <si>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</si>
  <si>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</si>
  <si>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</si>
  <si>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</si>
  <si>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</si>
  <si>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</si>
  <si>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</si>
  <si>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</si>
  <si>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</si>
  <si>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</si>
  <si>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</si>
  <si>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</si>
  <si>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</si>
  <si>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</si>
  <si>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</si>
  <si>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</si>
  <si>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</si>
  <si>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</si>
  <si>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</si>
  <si>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</si>
  <si>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</si>
  <si>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</si>
  <si>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</si>
  <si>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</si>
  <si>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</si>
  <si>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</si>
  <si>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</si>
  <si>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</si>
  <si>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</si>
  <si>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</si>
  <si>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</si>
  <si>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</si>
  <si>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</si>
  <si>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</si>
  <si>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</si>
  <si>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</si>
  <si>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</si>
  <si>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</si>
  <si>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</si>
  <si>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</si>
  <si>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</si>
  <si>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</si>
  <si>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</si>
  <si>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</si>
  <si>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</si>
  <si>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</si>
  <si>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</si>
  <si>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</si>
  <si>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</si>
  <si>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</si>
  <si>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</si>
  <si>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</si>
  <si>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</si>
  <si>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</si>
  <si>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</si>
  <si>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</si>
  <si>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</si>
  <si>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</si>
  <si>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</si>
  <si>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</si>
  <si>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</si>
  <si>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</si>
  <si>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</si>
  <si>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</si>
  <si>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</si>
  <si>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</si>
  <si>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</si>
  <si>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</si>
  <si>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</si>
  <si>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</si>
  <si>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</si>
  <si>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</si>
  <si>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</si>
  <si>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</si>
  <si>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</si>
  <si>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</si>
  <si>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神奈川県真鶴町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</si>
  <si>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</si>
  <si>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</si>
  <si>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</si>
  <si>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</si>
  <si>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</si>
  <si>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</si>
  <si>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</si>
  <si>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</si>
  <si>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</si>
  <si>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</si>
  <si>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</si>
  <si>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</si>
  <si>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</si>
  <si>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</si>
  <si>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</si>
  <si>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</si>
  <si>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</si>
  <si>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</si>
  <si>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</si>
  <si>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</si>
  <si>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</si>
  <si>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</si>
  <si>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</si>
  <si>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</si>
  <si>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</si>
  <si>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</si>
  <si>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</si>
  <si>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</si>
  <si>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</si>
  <si>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</si>
  <si>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</si>
  <si>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</si>
  <si>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</si>
  <si>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</si>
  <si>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</si>
  <si>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</si>
  <si>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</si>
  <si>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</si>
  <si>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</si>
  <si>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</si>
  <si>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</si>
  <si>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</si>
  <si>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</si>
  <si>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</si>
  <si>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</si>
  <si>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</si>
  <si>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</si>
  <si>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</si>
  <si>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</si>
  <si>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</si>
  <si>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</si>
  <si>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</si>
  <si>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</si>
  <si>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</si>
  <si>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</si>
  <si>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</si>
  <si>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</si>
  <si>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</si>
  <si>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</si>
  <si>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</si>
  <si>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</si>
  <si>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</si>
  <si>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</si>
  <si>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</si>
  <si>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</si>
  <si>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</si>
  <si>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</si>
  <si>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</si>
  <si>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</si>
  <si>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</si>
  <si>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</si>
  <si>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</si>
  <si>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</si>
  <si>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</si>
  <si>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</si>
  <si>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</si>
  <si>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</si>
  <si>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</si>
  <si>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</si>
  <si>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</si>
  <si>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</si>
  <si>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</si>
  <si>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</si>
  <si>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</si>
  <si>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</si>
  <si>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</si>
  <si>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</si>
  <si>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</si>
  <si>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</si>
  <si>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</si>
  <si>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</si>
  <si>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</si>
  <si>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</si>
  <si>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</si>
  <si>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</si>
  <si>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</si>
  <si>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</si>
  <si>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</si>
  <si>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</si>
  <si>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</si>
  <si>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</si>
  <si>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</si>
  <si>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</si>
  <si>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</si>
  <si>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</si>
  <si>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</si>
  <si>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</si>
  <si>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</si>
  <si>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</si>
  <si>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</si>
  <si>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</si>
  <si>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国民健康保険事業特別会計（施設勘定）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</si>
  <si>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</si>
  <si>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</si>
  <si>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</si>
  <si>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</si>
  <si>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</si>
  <si>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</si>
  <si>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</si>
  <si>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</si>
  <si>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</si>
  <si>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</si>
  <si>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</si>
  <si>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</si>
  <si>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</si>
  <si>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</si>
  <si>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</si>
  <si>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</si>
  <si>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</si>
  <si>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</si>
  <si>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</si>
  <si>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</si>
  <si>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</si>
  <si>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</si>
  <si>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</si>
  <si>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</si>
  <si>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</si>
  <si>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</si>
  <si>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</si>
  <si>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</si>
  <si>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</si>
  <si>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</si>
  <si>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</si>
  <si>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</si>
  <si>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</si>
  <si>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</si>
  <si>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</si>
  <si>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</si>
  <si>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</si>
  <si>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</si>
  <si>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</si>
  <si>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</si>
  <si>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</si>
  <si>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</si>
  <si>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</si>
  <si>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</si>
  <si>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</si>
  <si>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</si>
  <si>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</si>
  <si>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</si>
  <si>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</si>
  <si>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</si>
  <si>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</si>
  <si>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</si>
  <si>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</si>
  <si>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</si>
  <si>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</si>
  <si>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</si>
  <si>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</si>
  <si>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</si>
  <si>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</si>
  <si>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</si>
  <si>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</si>
  <si>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</si>
  <si>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</si>
  <si>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</si>
  <si>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</si>
  <si>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</si>
  <si>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</si>
  <si>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</si>
  <si>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</si>
  <si>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</si>
  <si>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</si>
  <si>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</si>
  <si>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</si>
  <si>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</si>
  <si>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</si>
  <si>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</si>
  <si>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</si>
  <si>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</si>
  <si>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</si>
  <si>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</si>
  <si>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</si>
  <si>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</si>
  <si>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</si>
  <si>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</si>
  <si>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</si>
  <si>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</si>
  <si>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</si>
  <si>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</si>
  <si>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</si>
  <si>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</si>
  <si>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国民健康保険事業特別会計（事業勘定）</t>
  </si>
  <si>
    <t>介護保険事業特別会計（保険事業勘定）</t>
  </si>
  <si>
    <t>水道事業会計</t>
  </si>
  <si>
    <t>真鶴魚座・ケープ真鶴特別会計</t>
  </si>
  <si>
    <t>▲ 0.63</t>
  </si>
  <si>
    <t>介護保険事業特別会計（介護サービス事業勘定）</t>
  </si>
  <si>
    <t>下水道事業特別会計</t>
  </si>
  <si>
    <t>後期高齢者医療特別会計</t>
  </si>
  <si>
    <t>その他会計（赤字）</t>
  </si>
  <si>
    <t>その他会計（黒字）</t>
  </si>
  <si>
    <t>（公財）かながわ健康財団</t>
    <rPh sb="1" eb="2">
      <t>オオヤケ</t>
    </rPh>
    <rPh sb="2" eb="3">
      <t>ザイ</t>
    </rPh>
    <rPh sb="8" eb="10">
      <t>ケンコウ</t>
    </rPh>
    <rPh sb="10" eb="12">
      <t>ザイダン</t>
    </rPh>
    <phoneticPr fontId="2"/>
  </si>
  <si>
    <t>湯河原町真鶴町衛生組合</t>
    <rPh sb="0" eb="4">
      <t>ユガワラマチ</t>
    </rPh>
    <rPh sb="4" eb="7">
      <t>マナツルマチ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</si>
  <si>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</si>
  <si>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</si>
  <si>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</si>
  <si>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</si>
  <si>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t>
    <phoneticPr fontId="2"/>
  </si>
  <si>
    <t>-</t>
    <phoneticPr fontId="2"/>
  </si>
  <si>
    <t>真鶴町ふるさと応援基金</t>
    <phoneticPr fontId="2"/>
  </si>
  <si>
    <t>真鶴町立中川一政美術館運営基金</t>
    <phoneticPr fontId="2"/>
  </si>
  <si>
    <t>-</t>
    <phoneticPr fontId="2"/>
  </si>
  <si>
    <t>真鶴町過疎地域自立促進特別事業基金</t>
    <phoneticPr fontId="11"/>
  </si>
  <si>
    <t>真鶴半島亀ヶ崎地域整備基金</t>
    <phoneticPr fontId="2"/>
  </si>
  <si>
    <t>真鶴町岩漁港整備基金</t>
    <phoneticPr fontId="2"/>
  </si>
  <si>
    <t>（公財）かながわ海岸美化財団</t>
    <rPh sb="1" eb="2">
      <t>オオヤケ</t>
    </rPh>
    <rPh sb="2" eb="3">
      <t>ザイ</t>
    </rPh>
    <rPh sb="8" eb="10">
      <t>カイガン</t>
    </rPh>
    <rPh sb="10" eb="12">
      <t>ビカ</t>
    </rPh>
    <rPh sb="12" eb="14">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</si>
  <si>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</si>
  <si>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</si>
  <si>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</si>
  <si>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</si>
  <si>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</si>
  <si>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</si>
  <si>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</si>
  <si>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</si>
  <si>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</si>
  <si>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</si>
  <si>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</si>
  <si>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</si>
  <si>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をやや下回るものの、将来負担比率は類似団体平均に比べかなり高い水準にあり、公共施設の老朽化が進んでいることから、将来負担比率は今後も高い水準での推移が見込まれる。
　「公共施設等総合管理計画」及び、今後策定予定の「個別施設計画」により施設等の更新・維持保全と複合・集約化を適切に進め、将来負担の抑制を目指すとともに健全な財政運営に努める。</t>
    <phoneticPr fontId="5"/>
  </si>
  <si>
    <t xml:space="preserve"> </t>
    <phoneticPr fontId="5"/>
  </si>
  <si>
    <t xml:space="preserve">  将来負担比率については類似団体平均値よりもかなり高い数値で推移している。平成19年３月に供用を開始した下水道事業への負担やごみ処理を委託している湯河原町・真鶴町衛生組合での事業への負担、それに対応できる充当可能財源である基金が潤沢でないことが主な要因であると思われる。実質公債費率については類似団体平均を上回っていたが、平成28年度から下回った要因としては、大きな建設事業債の償還終了であると思われる。今後は、町防災行政無線の更新事業、老朽施設の大規模改修事業などの負担が見込まれるため、事務改善による人件費の削減、事業については取捨選択を的確にすることで、充当財源を確保し、財政の健全化に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</si>
</sst>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8F68-40D1-90AB-642B78B3D0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5444</c:v>
                </c:pt>
                <c:pt idx="1">
                  <c:v>23296</c:v>
                </c:pt>
                <c:pt idx="2">
                  <c:v>27558</c:v>
                </c:pt>
                <c:pt idx="3">
                  <c:v>41415</c:v>
                </c:pt>
                <c:pt idx="4">
                  <c:v>11893</c:v>
                </c:pt>
              </c:numCache>
            </c:numRef>
          </c:val>
          <c:smooth val="0"/>
          <c:extLst xmlns:c16r2="http://schemas.microsoft.com/office/drawing/2015/06/chart">
            <c:ext xmlns:c16="http://schemas.microsoft.com/office/drawing/2014/chart" uri="{C3380CC4-5D6E-409C-BE32-E72D297353CC}">
              <c16:uniqueId val="{00000001-8F68-40D1-90AB-642B78B3D03A}"/>
            </c:ext>
          </c:extLst>
        </c:ser>
        <c:dLbls>
          <c:showLegendKey val="0"/>
          <c:showVal val="0"/>
          <c:showCatName val="0"/>
          <c:showSerName val="0"/>
          <c:showPercent val="0"/>
          <c:showBubbleSize val="0"/>
        </c:dLbls>
        <c:marker val="1"/>
        <c:smooth val="0"/>
        <c:axId val="614072928"/>
        <c:axId val="614069400"/>
      </c:lineChart>
      <c:catAx>
        <c:axId val="614072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4069400"/>
        <c:crosses val="autoZero"/>
        <c:auto val="1"/>
        <c:lblAlgn val="ctr"/>
        <c:lblOffset val="100"/>
        <c:tickLblSkip val="1"/>
        <c:tickMarkSkip val="1"/>
        <c:noMultiLvlLbl val="0"/>
      </c:catAx>
      <c:valAx>
        <c:axId val="6140694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4072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c:v>
                </c:pt>
                <c:pt idx="1">
                  <c:v>5.41</c:v>
                </c:pt>
                <c:pt idx="2">
                  <c:v>12.08</c:v>
                </c:pt>
                <c:pt idx="3">
                  <c:v>11.62</c:v>
                </c:pt>
                <c:pt idx="4">
                  <c:v>13.28</c:v>
                </c:pt>
              </c:numCache>
            </c:numRef>
          </c:val>
          <c:extLst xmlns:c16r2="http://schemas.microsoft.com/office/drawing/2015/06/chart">
            <c:ext xmlns:c16="http://schemas.microsoft.com/office/drawing/2014/chart" uri="{C3380CC4-5D6E-409C-BE32-E72D297353CC}">
              <c16:uniqueId val="{00000000-50B8-4615-B624-8620CDCC11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c:v>
                </c:pt>
                <c:pt idx="1">
                  <c:v>4.8600000000000003</c:v>
                </c:pt>
                <c:pt idx="2">
                  <c:v>7.9</c:v>
                </c:pt>
                <c:pt idx="3">
                  <c:v>14.45</c:v>
                </c:pt>
                <c:pt idx="4">
                  <c:v>15.12</c:v>
                </c:pt>
              </c:numCache>
            </c:numRef>
          </c:val>
          <c:extLst xmlns:c16r2="http://schemas.microsoft.com/office/drawing/2015/06/chart">
            <c:ext xmlns:c16="http://schemas.microsoft.com/office/drawing/2014/chart" uri="{C3380CC4-5D6E-409C-BE32-E72D297353CC}">
              <c16:uniqueId val="{00000001-50B8-4615-B624-8620CDCC1188}"/>
            </c:ext>
          </c:extLst>
        </c:ser>
        <c:dLbls>
          <c:showLegendKey val="0"/>
          <c:showVal val="0"/>
          <c:showCatName val="0"/>
          <c:showSerName val="0"/>
          <c:showPercent val="0"/>
          <c:showBubbleSize val="0"/>
        </c:dLbls>
        <c:gapWidth val="250"/>
        <c:overlap val="100"/>
        <c:axId val="614073320"/>
        <c:axId val="614065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2.57</c:v>
                </c:pt>
                <c:pt idx="1">
                  <c:v>2.6</c:v>
                </c:pt>
                <c:pt idx="2">
                  <c:v>10.14</c:v>
                </c:pt>
                <c:pt idx="3">
                  <c:v>5.97</c:v>
                </c:pt>
                <c:pt idx="4">
                  <c:v>1.89</c:v>
                </c:pt>
              </c:numCache>
            </c:numRef>
          </c:val>
          <c:smooth val="0"/>
          <c:extLst xmlns:c16r2="http://schemas.microsoft.com/office/drawing/2015/06/chart">
            <c:ext xmlns:c16="http://schemas.microsoft.com/office/drawing/2014/chart" uri="{C3380CC4-5D6E-409C-BE32-E72D297353CC}">
              <c16:uniqueId val="{00000002-50B8-4615-B624-8620CDCC1188}"/>
            </c:ext>
          </c:extLst>
        </c:ser>
        <c:dLbls>
          <c:showLegendKey val="0"/>
          <c:showVal val="0"/>
          <c:showCatName val="0"/>
          <c:showSerName val="0"/>
          <c:showPercent val="0"/>
          <c:showBubbleSize val="0"/>
        </c:dLbls>
        <c:marker val="1"/>
        <c:smooth val="0"/>
        <c:axId val="614073320"/>
        <c:axId val="614065480"/>
      </c:lineChart>
      <c:catAx>
        <c:axId val="61407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4065480"/>
        <c:crosses val="autoZero"/>
        <c:auto val="1"/>
        <c:lblAlgn val="ctr"/>
        <c:lblOffset val="100"/>
        <c:tickLblSkip val="1"/>
        <c:tickMarkSkip val="1"/>
        <c:noMultiLvlLbl val="0"/>
      </c:catAx>
      <c:valAx>
        <c:axId val="614065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073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0.06</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16CD-416E-B2E3-8D1907226F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CD-416E-B2E3-8D1907226F0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0.11</c:v>
                </c:pt>
                <c:pt idx="4">
                  <c:v>#N/A</c:v>
                </c:pt>
                <c:pt idx="5">
                  <c:v>0.08</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2-16CD-416E-B2E3-8D1907226F09}"/>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0.11</c:v>
                </c:pt>
                <c:pt idx="4">
                  <c:v>#N/A</c:v>
                </c:pt>
                <c:pt idx="5">
                  <c:v>0.11</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3-16CD-416E-B2E3-8D1907226F09}"/>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7.0000000000000007E-2</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4-16CD-416E-B2E3-8D1907226F09}"/>
            </c:ext>
          </c:extLst>
        </c:ser>
        <c:ser>
          <c:idx val="5"/>
          <c:order val="5"/>
          <c:tx>
            <c:strRef>
              <c:f>データシート!$A$32</c:f>
              <c:strCache>
                <c:ptCount val="1"/>
                <c:pt idx="0">
                  <c:v>真鶴魚座・ケープ真鶴特別会計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0.63</c:v>
                </c:pt>
                <c:pt idx="1">
                  <c:v>#N/A</c:v>
                </c:pt>
                <c:pt idx="2">
                  <c:v>#N/A</c:v>
                </c:pt>
                <c:pt idx="3">
                  <c:v>0.28000000000000003</c:v>
                </c:pt>
                <c:pt idx="4">
                  <c:v>#N/A</c:v>
                </c:pt>
                <c:pt idx="5">
                  <c:v>0.09</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5-16CD-416E-B2E3-8D1907226F0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2.0099999999999998</c:v>
                </c:pt>
                <c:pt idx="2">
                  <c:v>#N/A</c:v>
                </c:pt>
                <c:pt idx="3">
                  <c:v>1.78</c:v>
                </c:pt>
                <c:pt idx="4">
                  <c:v>#N/A</c:v>
                </c:pt>
                <c:pt idx="5">
                  <c:v>1.43</c:v>
                </c:pt>
                <c:pt idx="6">
                  <c:v>#N/A</c:v>
                </c:pt>
                <c:pt idx="7">
                  <c:v>1.1000000000000001</c:v>
                </c:pt>
                <c:pt idx="8">
                  <c:v>#N/A</c:v>
                </c:pt>
                <c:pt idx="9">
                  <c:v>1.1200000000000001</c:v>
                </c:pt>
              </c:numCache>
            </c:numRef>
          </c:val>
          <c:extLst xmlns:c16r2="http://schemas.microsoft.com/office/drawing/2015/06/chart">
            <c:ext xmlns:c16="http://schemas.microsoft.com/office/drawing/2014/chart" uri="{C3380CC4-5D6E-409C-BE32-E72D297353CC}">
              <c16:uniqueId val="{00000006-16CD-416E-B2E3-8D1907226F09}"/>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0.21</c:v>
                </c:pt>
                <c:pt idx="2">
                  <c:v>#N/A</c:v>
                </c:pt>
                <c:pt idx="3">
                  <c:v>0.53</c:v>
                </c:pt>
                <c:pt idx="4">
                  <c:v>#N/A</c:v>
                </c:pt>
                <c:pt idx="5">
                  <c:v>1.1599999999999999</c:v>
                </c:pt>
                <c:pt idx="6">
                  <c:v>#N/A</c:v>
                </c:pt>
                <c:pt idx="7">
                  <c:v>1.51</c:v>
                </c:pt>
                <c:pt idx="8">
                  <c:v>#N/A</c:v>
                </c:pt>
                <c:pt idx="9">
                  <c:v>1.41</c:v>
                </c:pt>
              </c:numCache>
            </c:numRef>
          </c:val>
          <c:extLst xmlns:c16r2="http://schemas.microsoft.com/office/drawing/2015/06/chart">
            <c:ext xmlns:c16="http://schemas.microsoft.com/office/drawing/2014/chart" uri="{C3380CC4-5D6E-409C-BE32-E72D297353CC}">
              <c16:uniqueId val="{00000007-16CD-416E-B2E3-8D1907226F09}"/>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3.26</c:v>
                </c:pt>
                <c:pt idx="4">
                  <c:v>#N/A</c:v>
                </c:pt>
                <c:pt idx="5">
                  <c:v>4.9800000000000004</c:v>
                </c:pt>
                <c:pt idx="6">
                  <c:v>#N/A</c:v>
                </c:pt>
                <c:pt idx="7">
                  <c:v>4.54</c:v>
                </c:pt>
                <c:pt idx="8">
                  <c:v>#N/A</c:v>
                </c:pt>
                <c:pt idx="9">
                  <c:v>6.44</c:v>
                </c:pt>
              </c:numCache>
            </c:numRef>
          </c:val>
          <c:extLst xmlns:c16r2="http://schemas.microsoft.com/office/drawing/2015/06/chart">
            <c:ext xmlns:c16="http://schemas.microsoft.com/office/drawing/2014/chart" uri="{C3380CC4-5D6E-409C-BE32-E72D297353CC}">
              <c16:uniqueId val="{00000008-16CD-416E-B2E3-8D1907226F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7.23</c:v>
                </c:pt>
                <c:pt idx="2">
                  <c:v>#N/A</c:v>
                </c:pt>
                <c:pt idx="3">
                  <c:v>5.12</c:v>
                </c:pt>
                <c:pt idx="4">
                  <c:v>#N/A</c:v>
                </c:pt>
                <c:pt idx="5">
                  <c:v>11.98</c:v>
                </c:pt>
                <c:pt idx="6">
                  <c:v>#N/A</c:v>
                </c:pt>
                <c:pt idx="7">
                  <c:v>11.38</c:v>
                </c:pt>
                <c:pt idx="8">
                  <c:v>#N/A</c:v>
                </c:pt>
                <c:pt idx="9">
                  <c:v>13.03</c:v>
                </c:pt>
              </c:numCache>
            </c:numRef>
          </c:val>
          <c:extLst xmlns:c16r2="http://schemas.microsoft.com/office/drawing/2015/06/chart">
            <c:ext xmlns:c16="http://schemas.microsoft.com/office/drawing/2014/chart" uri="{C3380CC4-5D6E-409C-BE32-E72D297353CC}">
              <c16:uniqueId val="{00000009-16CD-416E-B2E3-8D1907226F09}"/>
            </c:ext>
          </c:extLst>
        </c:ser>
        <c:dLbls>
          <c:showLegendKey val="0"/>
          <c:showVal val="0"/>
          <c:showCatName val="0"/>
          <c:showSerName val="0"/>
          <c:showPercent val="0"/>
          <c:showBubbleSize val="0"/>
        </c:dLbls>
        <c:gapWidth val="150"/>
        <c:overlap val="100"/>
        <c:axId val="614070968"/>
        <c:axId val="614066656"/>
      </c:barChart>
      <c:catAx>
        <c:axId val="61407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4066656"/>
        <c:crosses val="autoZero"/>
        <c:auto val="1"/>
        <c:lblAlgn val="ctr"/>
        <c:lblOffset val="100"/>
        <c:tickLblSkip val="1"/>
        <c:tickMarkSkip val="1"/>
        <c:noMultiLvlLbl val="0"/>
      </c:catAx>
      <c:valAx>
        <c:axId val="61406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070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224</c:v>
                </c:pt>
                <c:pt idx="5">
                  <c:v>225</c:v>
                </c:pt>
                <c:pt idx="8">
                  <c:v>214</c:v>
                </c:pt>
                <c:pt idx="11">
                  <c:v>223</c:v>
                </c:pt>
                <c:pt idx="14">
                  <c:v>242</c:v>
                </c:pt>
              </c:numCache>
            </c:numRef>
          </c:val>
          <c:extLst xmlns:c16r2="http://schemas.microsoft.com/office/drawing/2015/06/chart">
            <c:ext xmlns:c16="http://schemas.microsoft.com/office/drawing/2014/chart" uri="{C3380CC4-5D6E-409C-BE32-E72D297353CC}">
              <c16:uniqueId val="{00000000-5014-4A49-BDAD-7B588E9297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014-4A49-BDAD-7B588E9297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014-4A49-BDAD-7B588E9297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6</c:v>
                </c:pt>
                <c:pt idx="6">
                  <c:v>6</c:v>
                </c:pt>
                <c:pt idx="9">
                  <c:v>8</c:v>
                </c:pt>
                <c:pt idx="12">
                  <c:v>72</c:v>
                </c:pt>
              </c:numCache>
            </c:numRef>
          </c:val>
          <c:extLst xmlns:c16r2="http://schemas.microsoft.com/office/drawing/2015/06/chart">
            <c:ext xmlns:c16="http://schemas.microsoft.com/office/drawing/2014/chart" uri="{C3380CC4-5D6E-409C-BE32-E72D297353CC}">
              <c16:uniqueId val="{00000003-5014-4A49-BDAD-7B588E9297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c:v>
                </c:pt>
                <c:pt idx="3">
                  <c:v>92</c:v>
                </c:pt>
                <c:pt idx="6">
                  <c:v>82</c:v>
                </c:pt>
                <c:pt idx="9">
                  <c:v>84</c:v>
                </c:pt>
                <c:pt idx="12">
                  <c:v>85</c:v>
                </c:pt>
              </c:numCache>
            </c:numRef>
          </c:val>
          <c:extLst xmlns:c16r2="http://schemas.microsoft.com/office/drawing/2015/06/chart">
            <c:ext xmlns:c16="http://schemas.microsoft.com/office/drawing/2014/chart" uri="{C3380CC4-5D6E-409C-BE32-E72D297353CC}">
              <c16:uniqueId val="{00000004-5014-4A49-BDAD-7B588E9297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14-4A49-BDAD-7B588E9297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014-4A49-BDAD-7B588E9297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355</c:v>
                </c:pt>
                <c:pt idx="3">
                  <c:v>305</c:v>
                </c:pt>
                <c:pt idx="6">
                  <c:v>277</c:v>
                </c:pt>
                <c:pt idx="9">
                  <c:v>276</c:v>
                </c:pt>
                <c:pt idx="12">
                  <c:v>276</c:v>
                </c:pt>
              </c:numCache>
            </c:numRef>
          </c:val>
          <c:extLst xmlns:c16r2="http://schemas.microsoft.com/office/drawing/2015/06/chart">
            <c:ext xmlns:c16="http://schemas.microsoft.com/office/drawing/2014/chart" uri="{C3380CC4-5D6E-409C-BE32-E72D297353CC}">
              <c16:uniqueId val="{00000007-5014-4A49-BDAD-7B588E92976F}"/>
            </c:ext>
          </c:extLst>
        </c:ser>
        <c:dLbls>
          <c:showLegendKey val="0"/>
          <c:showVal val="0"/>
          <c:showCatName val="0"/>
          <c:showSerName val="0"/>
          <c:showPercent val="0"/>
          <c:showBubbleSize val="0"/>
        </c:dLbls>
        <c:gapWidth val="100"/>
        <c:overlap val="100"/>
        <c:axId val="614065088"/>
        <c:axId val="61406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222</c:v>
                </c:pt>
                <c:pt idx="2">
                  <c:v>#N/A</c:v>
                </c:pt>
                <c:pt idx="3">
                  <c:v>#N/A</c:v>
                </c:pt>
                <c:pt idx="4">
                  <c:v>178</c:v>
                </c:pt>
                <c:pt idx="5">
                  <c:v>#N/A</c:v>
                </c:pt>
                <c:pt idx="6">
                  <c:v>#N/A</c:v>
                </c:pt>
                <c:pt idx="7">
                  <c:v>151</c:v>
                </c:pt>
                <c:pt idx="8">
                  <c:v>#N/A</c:v>
                </c:pt>
                <c:pt idx="9">
                  <c:v>#N/A</c:v>
                </c:pt>
                <c:pt idx="10">
                  <c:v>145</c:v>
                </c:pt>
                <c:pt idx="11">
                  <c:v>#N/A</c:v>
                </c:pt>
                <c:pt idx="12">
                  <c:v>#N/A</c:v>
                </c:pt>
                <c:pt idx="13">
                  <c:v>191</c:v>
                </c:pt>
                <c:pt idx="14">
                  <c:v>#N/A</c:v>
                </c:pt>
              </c:numCache>
            </c:numRef>
          </c:val>
          <c:smooth val="0"/>
          <c:extLst xmlns:c16r2="http://schemas.microsoft.com/office/drawing/2015/06/chart">
            <c:ext xmlns:c16="http://schemas.microsoft.com/office/drawing/2014/chart" uri="{C3380CC4-5D6E-409C-BE32-E72D297353CC}">
              <c16:uniqueId val="{00000008-5014-4A49-BDAD-7B588E92976F}"/>
            </c:ext>
          </c:extLst>
        </c:ser>
        <c:dLbls>
          <c:showLegendKey val="0"/>
          <c:showVal val="0"/>
          <c:showCatName val="0"/>
          <c:showSerName val="0"/>
          <c:showPercent val="0"/>
          <c:showBubbleSize val="0"/>
        </c:dLbls>
        <c:marker val="1"/>
        <c:smooth val="0"/>
        <c:axId val="614065088"/>
        <c:axId val="614063520"/>
      </c:lineChart>
      <c:catAx>
        <c:axId val="6140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4063520"/>
        <c:crosses val="autoZero"/>
        <c:auto val="1"/>
        <c:lblAlgn val="ctr"/>
        <c:lblOffset val="100"/>
        <c:tickLblSkip val="1"/>
        <c:tickMarkSkip val="1"/>
        <c:noMultiLvlLbl val="0"/>
      </c:catAx>
      <c:valAx>
        <c:axId val="61406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0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2816</c:v>
                </c:pt>
                <c:pt idx="5">
                  <c:v>2880</c:v>
                </c:pt>
                <c:pt idx="8">
                  <c:v>3140</c:v>
                </c:pt>
                <c:pt idx="11">
                  <c:v>3188</c:v>
                </c:pt>
                <c:pt idx="14">
                  <c:v>3297</c:v>
                </c:pt>
              </c:numCache>
            </c:numRef>
          </c:val>
          <c:extLst xmlns:c16r2="http://schemas.microsoft.com/office/drawing/2015/06/chart">
            <c:ext xmlns:c16="http://schemas.microsoft.com/office/drawing/2014/chart" uri="{C3380CC4-5D6E-409C-BE32-E72D297353CC}">
              <c16:uniqueId val="{00000000-7CAB-42AA-BE23-C9C7715816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120</c:v>
                </c:pt>
                <c:pt idx="5">
                  <c:v>106</c:v>
                </c:pt>
                <c:pt idx="8">
                  <c:v>90</c:v>
                </c:pt>
                <c:pt idx="11">
                  <c:v>77</c:v>
                </c:pt>
                <c:pt idx="14">
                  <c:v>67</c:v>
                </c:pt>
              </c:numCache>
            </c:numRef>
          </c:val>
          <c:extLst xmlns:c16r2="http://schemas.microsoft.com/office/drawing/2015/06/chart">
            <c:ext xmlns:c16="http://schemas.microsoft.com/office/drawing/2014/chart" uri="{C3380CC4-5D6E-409C-BE32-E72D297353CC}">
              <c16:uniqueId val="{00000001-7CAB-42AA-BE23-C9C7715816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164</c:v>
                </c:pt>
                <c:pt idx="5">
                  <c:v>237</c:v>
                </c:pt>
                <c:pt idx="8">
                  <c:v>271</c:v>
                </c:pt>
                <c:pt idx="11">
                  <c:v>436</c:v>
                </c:pt>
                <c:pt idx="14">
                  <c:v>481</c:v>
                </c:pt>
              </c:numCache>
            </c:numRef>
          </c:val>
          <c:extLst xmlns:c16r2="http://schemas.microsoft.com/office/drawing/2015/06/chart">
            <c:ext xmlns:c16="http://schemas.microsoft.com/office/drawing/2014/chart" uri="{C3380CC4-5D6E-409C-BE32-E72D297353CC}">
              <c16:uniqueId val="{00000002-7CAB-42AA-BE23-C9C7715816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7CAB-42AA-BE23-C9C7715816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AB-42AA-BE23-C9C7715816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AB-42AA-BE23-C9C7715816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952</c:v>
                </c:pt>
                <c:pt idx="3">
                  <c:v>919</c:v>
                </c:pt>
                <c:pt idx="6">
                  <c:v>867</c:v>
                </c:pt>
                <c:pt idx="9">
                  <c:v>934</c:v>
                </c:pt>
                <c:pt idx="12">
                  <c:v>888</c:v>
                </c:pt>
              </c:numCache>
            </c:numRef>
          </c:val>
          <c:extLst xmlns:c16r2="http://schemas.microsoft.com/office/drawing/2015/06/chart">
            <c:ext xmlns:c16="http://schemas.microsoft.com/office/drawing/2014/chart" uri="{C3380CC4-5D6E-409C-BE32-E72D297353CC}">
              <c16:uniqueId val="{00000006-7CAB-42AA-BE23-C9C7715816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789</c:v>
                </c:pt>
                <c:pt idx="3">
                  <c:v>857</c:v>
                </c:pt>
                <c:pt idx="6">
                  <c:v>934</c:v>
                </c:pt>
                <c:pt idx="9">
                  <c:v>1203</c:v>
                </c:pt>
                <c:pt idx="12">
                  <c:v>1138</c:v>
                </c:pt>
              </c:numCache>
            </c:numRef>
          </c:val>
          <c:extLst xmlns:c16r2="http://schemas.microsoft.com/office/drawing/2015/06/chart">
            <c:ext xmlns:c16="http://schemas.microsoft.com/office/drawing/2014/chart" uri="{C3380CC4-5D6E-409C-BE32-E72D297353CC}">
              <c16:uniqueId val="{00000007-7CAB-42AA-BE23-C9C7715816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1590</c:v>
                </c:pt>
                <c:pt idx="3">
                  <c:v>1633</c:v>
                </c:pt>
                <c:pt idx="6">
                  <c:v>1674</c:v>
                </c:pt>
                <c:pt idx="9">
                  <c:v>1727</c:v>
                </c:pt>
                <c:pt idx="12">
                  <c:v>1728</c:v>
                </c:pt>
              </c:numCache>
            </c:numRef>
          </c:val>
          <c:extLst xmlns:c16r2="http://schemas.microsoft.com/office/drawing/2015/06/chart">
            <c:ext xmlns:c16="http://schemas.microsoft.com/office/drawing/2014/chart" uri="{C3380CC4-5D6E-409C-BE32-E72D297353CC}">
              <c16:uniqueId val="{00000008-7CAB-42AA-BE23-C9C7715816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CAB-42AA-BE23-C9C7715816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2962</c:v>
                </c:pt>
                <c:pt idx="3">
                  <c:v>2942</c:v>
                </c:pt>
                <c:pt idx="6">
                  <c:v>2937</c:v>
                </c:pt>
                <c:pt idx="9">
                  <c:v>2935</c:v>
                </c:pt>
                <c:pt idx="12">
                  <c:v>3075</c:v>
                </c:pt>
              </c:numCache>
            </c:numRef>
          </c:val>
          <c:extLst xmlns:c16r2="http://schemas.microsoft.com/office/drawing/2015/06/chart">
            <c:ext xmlns:c16="http://schemas.microsoft.com/office/drawing/2014/chart" uri="{C3380CC4-5D6E-409C-BE32-E72D297353CC}">
              <c16:uniqueId val="{0000000A-7CAB-42AA-BE23-C9C771581618}"/>
            </c:ext>
          </c:extLst>
        </c:ser>
        <c:dLbls>
          <c:showLegendKey val="0"/>
          <c:showVal val="0"/>
          <c:showCatName val="0"/>
          <c:showSerName val="0"/>
          <c:showPercent val="0"/>
          <c:showBubbleSize val="0"/>
        </c:dLbls>
        <c:gapWidth val="100"/>
        <c:overlap val="100"/>
        <c:axId val="614070184"/>
        <c:axId val="61407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3194</c:v>
                </c:pt>
                <c:pt idx="2">
                  <c:v>#N/A</c:v>
                </c:pt>
                <c:pt idx="3">
                  <c:v>#N/A</c:v>
                </c:pt>
                <c:pt idx="4">
                  <c:v>3129</c:v>
                </c:pt>
                <c:pt idx="5">
                  <c:v>#N/A</c:v>
                </c:pt>
                <c:pt idx="6">
                  <c:v>#N/A</c:v>
                </c:pt>
                <c:pt idx="7">
                  <c:v>2909</c:v>
                </c:pt>
                <c:pt idx="8">
                  <c:v>#N/A</c:v>
                </c:pt>
                <c:pt idx="9">
                  <c:v>#N/A</c:v>
                </c:pt>
                <c:pt idx="10">
                  <c:v>3098</c:v>
                </c:pt>
                <c:pt idx="11">
                  <c:v>#N/A</c:v>
                </c:pt>
                <c:pt idx="12">
                  <c:v>#N/A</c:v>
                </c:pt>
                <c:pt idx="13">
                  <c:v>2983</c:v>
                </c:pt>
                <c:pt idx="14">
                  <c:v>#N/A</c:v>
                </c:pt>
              </c:numCache>
            </c:numRef>
          </c:val>
          <c:smooth val="0"/>
          <c:extLst xmlns:c16r2="http://schemas.microsoft.com/office/drawing/2015/06/chart">
            <c:ext xmlns:c16="http://schemas.microsoft.com/office/drawing/2014/chart" uri="{C3380CC4-5D6E-409C-BE32-E72D297353CC}">
              <c16:uniqueId val="{0000000B-7CAB-42AA-BE23-C9C771581618}"/>
            </c:ext>
          </c:extLst>
        </c:ser>
        <c:dLbls>
          <c:showLegendKey val="0"/>
          <c:showVal val="0"/>
          <c:showCatName val="0"/>
          <c:showSerName val="0"/>
          <c:showPercent val="0"/>
          <c:showBubbleSize val="0"/>
        </c:dLbls>
        <c:marker val="1"/>
        <c:smooth val="0"/>
        <c:axId val="614070184"/>
        <c:axId val="614071360"/>
      </c:lineChart>
      <c:catAx>
        <c:axId val="61407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4071360"/>
        <c:crosses val="autoZero"/>
        <c:auto val="1"/>
        <c:lblAlgn val="ctr"/>
        <c:lblOffset val="100"/>
        <c:tickLblSkip val="1"/>
        <c:tickMarkSkip val="1"/>
        <c:noMultiLvlLbl val="0"/>
      </c:catAx>
      <c:valAx>
        <c:axId val="61407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07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171</c:v>
                </c:pt>
                <c:pt idx="1">
                  <c:v>311</c:v>
                </c:pt>
                <c:pt idx="2">
                  <c:v>320</c:v>
                </c:pt>
              </c:numCache>
            </c:numRef>
          </c:val>
          <c:extLst xmlns:c16r2="http://schemas.microsoft.com/office/drawing/2015/06/chart">
            <c:ext xmlns:c16="http://schemas.microsoft.com/office/drawing/2014/chart" uri="{C3380CC4-5D6E-409C-BE32-E72D297353CC}">
              <c16:uniqueId val="{00000000-9126-465C-B6A8-5FDBAF2755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126-465C-B6A8-5FDBAF2755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c:v>
                </c:pt>
                <c:pt idx="1">
                  <c:v>60</c:v>
                </c:pt>
                <c:pt idx="2">
                  <c:v>78</c:v>
                </c:pt>
              </c:numCache>
            </c:numRef>
          </c:val>
          <c:extLst xmlns:c16r2="http://schemas.microsoft.com/office/drawing/2015/06/chart">
            <c:ext xmlns:c16="http://schemas.microsoft.com/office/drawing/2014/chart" uri="{C3380CC4-5D6E-409C-BE32-E72D297353CC}">
              <c16:uniqueId val="{00000002-9126-465C-B6A8-5FDBAF2755C6}"/>
            </c:ext>
          </c:extLst>
        </c:ser>
        <c:dLbls>
          <c:showLegendKey val="0"/>
          <c:showVal val="0"/>
          <c:showCatName val="0"/>
          <c:showSerName val="0"/>
          <c:showPercent val="0"/>
          <c:showBubbleSize val="0"/>
        </c:dLbls>
        <c:gapWidth val="120"/>
        <c:overlap val="100"/>
        <c:axId val="614071752"/>
        <c:axId val="614074496"/>
      </c:barChart>
      <c:catAx>
        <c:axId val="61407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4074496"/>
        <c:crosses val="autoZero"/>
        <c:auto val="1"/>
        <c:lblAlgn val="ctr"/>
        <c:lblOffset val="100"/>
        <c:tickLblSkip val="1"/>
        <c:tickMarkSkip val="1"/>
        <c:noMultiLvlLbl val="0"/>
      </c:catAx>
      <c:valAx>
        <c:axId val="614074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407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A4-4322-ABAB-E930453329B0}"/>
                </c:ext>
                <c:ext xmlns:c15="http://schemas.microsoft.com/office/drawing/2012/chart" uri="{CE6537A1-D6FC-4f65-9D91-7224C49458BB}">
                  <c15:dlblFieldTable>
                    <c15:dlblFTEntry>
                      <c15:txfldGUID>{6ED114BE-CBEF-44DF-8FED-05AC42F21262}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A4-4322-ABAB-E930453329B0}"/>
                </c:ext>
                <c:ext xmlns:c15="http://schemas.microsoft.com/office/drawing/2012/chart" uri="{CE6537A1-D6FC-4f65-9D91-7224C49458BB}">
                  <c15:dlblFieldTable>
                    <c15:dlblFTEntry>
                      <c15:txfldGUID>{8F423E00-D5B5-4D60-9ED9-E9039DC186B6}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A4-4322-ABAB-E930453329B0}"/>
                </c:ext>
                <c:ext xmlns:c15="http://schemas.microsoft.com/office/drawing/2012/chart" uri="{CE6537A1-D6FC-4f65-9D91-7224C49458BB}">
                  <c15:dlblFieldTable>
                    <c15:dlblFTEntry>
                      <c15:txfldGUID>{71C28241-80D6-4547-9638-96C67DEE6451}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A4-4322-ABAB-E930453329B0}"/>
                </c:ext>
                <c:ext xmlns:c15="http://schemas.microsoft.com/office/drawing/2012/chart" uri="{CE6537A1-D6FC-4f65-9D91-7224C49458BB}">
                  <c15:dlblFieldTable>
                    <c15:dlblFTEntry>
                      <c15:txfldGUID>{E45B41BA-167A-469C-8D8E-9C379B0076CB}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A4-4322-ABAB-E930453329B0}"/>
                </c:ext>
                <c:ext xmlns:c15="http://schemas.microsoft.com/office/drawing/2012/chart" uri="{CE6537A1-D6FC-4f65-9D91-7224C49458BB}">
                  <c15:dlblFieldTable>
                    <c15:dlblFTEntry>
                      <c15:txfldGUID>{A3494DFA-0446-4CD9-8BD5-C698D4976D3E}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A4-4322-ABAB-E930453329B0}"/>
                </c:ext>
                <c:ext xmlns:c15="http://schemas.microsoft.com/office/drawing/2012/chart" uri="{CE6537A1-D6FC-4f65-9D91-7224C49458BB}">
                  <c15:dlblFieldTable>
                    <c15:dlblFTEntry>
                      <c15:txfldGUID>{065FE597-EEA1-413D-BD52-93411090450E}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A4-4322-ABAB-E930453329B0}"/>
                </c:ext>
                <c:ext xmlns:c15="http://schemas.microsoft.com/office/drawing/2012/chart" uri="{CE6537A1-D6FC-4f65-9D91-7224C49458BB}">
                  <c15:layout/>
                  <c15:dlblFieldTable>
                    <c15:dlblFTEntry>
                      <c15:txfldGUID>{354F20A1-0953-4AC6-9200-FFE1005DDEB8}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A4-4322-ABAB-E930453329B0}"/>
                </c:ext>
                <c:ext xmlns:c15="http://schemas.microsoft.com/office/drawing/2012/chart" uri="{CE6537A1-D6FC-4f65-9D91-7224C49458BB}">
                  <c15:layout/>
                  <c15:dlblFieldTable>
                    <c15:dlblFTEntry>
                      <c15:txfldGUID>{313E1B04-A38C-4C63-A97B-DB39492EC9F3}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A4-4322-ABAB-E930453329B0}"/>
                </c:ext>
                <c:ext xmlns:c15="http://schemas.microsoft.com/office/drawing/2012/chart" uri="{CE6537A1-D6FC-4f65-9D91-7224C49458BB}">
                  <c15:layout/>
                  <c15:dlblFieldTable>
                    <c15:dlblFTEntry>
                      <c15:txfldGUID>{C6A3B9AF-5E44-4210-9C7B-09B5C67AE85C}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50.5</c:v>
                </c:pt>
                <c:pt idx="32">
                  <c:v>52.5</c:v>
                </c:pt>
              </c:numCache>
            </c:numRef>
          </c:xVal>
          <c:yVal>
            <c:numRef>
              <c:f>公会計指標分析・財政指標組合せ分析表!$BP$51:$DC$51</c:f>
              <c:numCache>
                <c:formatCode>#,##0.0;"▲ "#,##0.0</c:formatCode>
                <c:ptCount val="40"/>
                <c:pt idx="16">
                  <c:v>148.6</c:v>
                </c:pt>
                <c:pt idx="24">
                  <c:v>160</c:v>
                </c:pt>
                <c:pt idx="32">
                  <c:v>158.6</c:v>
                </c:pt>
              </c:numCache>
            </c:numRef>
          </c:yVal>
          <c:smooth val="0"/>
          <c:extLst xmlns:c16r2="http://schemas.microsoft.com/office/drawing/2015/06/chart">
            <c:ext xmlns:c16="http://schemas.microsoft.com/office/drawing/2014/chart" uri="{C3380CC4-5D6E-409C-BE32-E72D297353CC}">
              <c16:uniqueId val="{00000009-32A4-4322-ABAB-E930453329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A4-4322-ABAB-E930453329B0}"/>
                </c:ext>
                <c:ext xmlns:c15="http://schemas.microsoft.com/office/drawing/2012/chart" uri="{CE6537A1-D6FC-4f65-9D91-7224C49458BB}">
                  <c15:dlblFieldTable>
                    <c15:dlblFTEntry>
                      <c15:txfldGUID>{CE4FA83D-72B0-4589-84FF-B1FE2F013C51}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A4-4322-ABAB-E930453329B0}"/>
                </c:ext>
                <c:ext xmlns:c15="http://schemas.microsoft.com/office/drawing/2012/chart" uri="{CE6537A1-D6FC-4f65-9D91-7224C49458BB}">
                  <c15:dlblFieldTable>
                    <c15:dlblFTEntry>
                      <c15:txfldGUID>{A345A2FA-783E-4619-821D-A25BB8BA6716}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A4-4322-ABAB-E930453329B0}"/>
                </c:ext>
                <c:ext xmlns:c15="http://schemas.microsoft.com/office/drawing/2012/chart" uri="{CE6537A1-D6FC-4f65-9D91-7224C49458BB}">
                  <c15:dlblFieldTable>
                    <c15:dlblFTEntry>
                      <c15:txfldGUID>{619D3A19-8787-4BA9-9336-C243FDEF4ACF}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A4-4322-ABAB-E930453329B0}"/>
                </c:ext>
                <c:ext xmlns:c15="http://schemas.microsoft.com/office/drawing/2012/chart" uri="{CE6537A1-D6FC-4f65-9D91-7224C49458BB}">
                  <c15:dlblFieldTable>
                    <c15:dlblFTEntry>
                      <c15:txfldGUID>{481FEA80-6D55-4CF9-8B09-EA950E5C62FC}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A4-4322-ABAB-E930453329B0}"/>
                </c:ext>
                <c:ext xmlns:c15="http://schemas.microsoft.com/office/drawing/2012/chart" uri="{CE6537A1-D6FC-4f65-9D91-7224C49458BB}">
                  <c15:dlblFieldTable>
                    <c15:dlblFTEntry>
                      <c15:txfldGUID>{67556E43-288E-4BCC-81C0-DABE274EA221}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A4-4322-ABAB-E930453329B0}"/>
                </c:ext>
                <c:ext xmlns:c15="http://schemas.microsoft.com/office/drawing/2012/chart" uri="{CE6537A1-D6FC-4f65-9D91-7224C49458BB}">
                  <c15:dlblFieldTable>
                    <c15:dlblFTEntry>
                      <c15:txfldGUID>{2C383C0B-1E5C-4D0F-A49F-D6C9471113BE}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A4-4322-ABAB-E930453329B0}"/>
                </c:ext>
                <c:ext xmlns:c15="http://schemas.microsoft.com/office/drawing/2012/chart" uri="{CE6537A1-D6FC-4f65-9D91-7224C49458BB}">
                  <c15:layout/>
                  <c15:dlblFieldTable>
                    <c15:dlblFTEntry>
                      <c15:txfldGUID>{768F1506-1567-4C17-8064-1F2D9287F831}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A4-4322-ABAB-E930453329B0}"/>
                </c:ext>
                <c:ext xmlns:c15="http://schemas.microsoft.com/office/drawing/2012/chart" uri="{CE6537A1-D6FC-4f65-9D91-7224C49458BB}">
                  <c15:layout/>
                  <c15:dlblFieldTable>
                    <c15:dlblFTEntry>
                      <c15:txfldGUID>{484C3F06-E28D-4D4D-945C-A70044109A10}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A4-4322-ABAB-E930453329B0}"/>
                </c:ext>
                <c:ext xmlns:c15="http://schemas.microsoft.com/office/drawing/2012/chart" uri="{CE6537A1-D6FC-4f65-9D91-7224C49458BB}">
                  <c15:layout/>
                  <c15:dlblFieldTable>
                    <c15:dlblFTEntry>
                      <c15:txfldGUID>{0A0EBB0F-F1AE-4F8B-80C9-A6CF6A47FE19}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32A4-4322-ABAB-E930453329B0}"/>
            </c:ext>
          </c:extLst>
        </c:ser>
        <c:dLbls>
          <c:showLegendKey val="0"/>
          <c:showVal val="1"/>
          <c:showCatName val="0"/>
          <c:showSerName val="0"/>
          <c:showPercent val="0"/>
          <c:showBubbleSize val="0"/>
        </c:dLbls>
        <c:axId val="614062344"/>
        <c:axId val="614062736"/>
      </c:scatterChart>
      <c:valAx>
        <c:axId val="614062344"/>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062736"/>
        <c:crosses val="autoZero"/>
        <c:crossBetween val="midCat"/>
      </c:valAx>
      <c:valAx>
        <c:axId val="614062736"/>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062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CD-4C8F-8F27-0087A488703F}"/>
                </c:ext>
                <c:ext xmlns:c15="http://schemas.microsoft.com/office/drawing/2012/chart" uri="{CE6537A1-D6FC-4f65-9D91-7224C49458BB}">
                  <c15:layout/>
                  <c15:dlblFieldTable>
                    <c15:dlblFTEntry>
                      <c15:txfldGUID>{9F95085F-C401-41D2-A1E0-CCC39D205556}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CD-4C8F-8F27-0087A488703F}"/>
                </c:ext>
                <c:ext xmlns:c15="http://schemas.microsoft.com/office/drawing/2012/chart" uri="{CE6537A1-D6FC-4f65-9D91-7224C49458BB}">
                  <c15:dlblFieldTable>
                    <c15:dlblFTEntry>
                      <c15:txfldGUID>{253B8C1E-EBE1-4BEB-A8A7-42EC08D39231}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CD-4C8F-8F27-0087A488703F}"/>
                </c:ext>
                <c:ext xmlns:c15="http://schemas.microsoft.com/office/drawing/2012/chart" uri="{CE6537A1-D6FC-4f65-9D91-7224C49458BB}">
                  <c15:dlblFieldTable>
                    <c15:dlblFTEntry>
                      <c15:txfldGUID>{16D4E7EB-FF9D-4E5A-B417-F8A96EEF81FD}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CD-4C8F-8F27-0087A488703F}"/>
                </c:ext>
                <c:ext xmlns:c15="http://schemas.microsoft.com/office/drawing/2012/chart" uri="{CE6537A1-D6FC-4f65-9D91-7224C49458BB}">
                  <c15:dlblFieldTable>
                    <c15:dlblFTEntry>
                      <c15:txfldGUID>{8D656E17-308A-446E-97F4-40FDAF18A40A}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CD-4C8F-8F27-0087A488703F}"/>
                </c:ext>
                <c:ext xmlns:c15="http://schemas.microsoft.com/office/drawing/2012/chart" uri="{CE6537A1-D6FC-4f65-9D91-7224C49458BB}">
                  <c15:dlblFieldTable>
                    <c15:dlblFTEntry>
                      <c15:txfldGUID>{C4DBE82F-ECF3-40F7-B9D4-F7F1F1275795}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CD-4C8F-8F27-0087A488703F}"/>
                </c:ext>
                <c:ext xmlns:c15="http://schemas.microsoft.com/office/drawing/2012/chart" uri="{CE6537A1-D6FC-4f65-9D91-7224C49458BB}">
                  <c15:layout/>
                  <c15:dlblFieldTable>
                    <c15:dlblFTEntry>
                      <c15:txfldGUID>{F12FE500-3B26-499B-86DE-3DAA91C0B499}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CD-4C8F-8F27-0087A488703F}"/>
                </c:ext>
                <c:ext xmlns:c15="http://schemas.microsoft.com/office/drawing/2012/chart" uri="{CE6537A1-D6FC-4f65-9D91-7224C49458BB}">
                  <c15:layout/>
                  <c15:dlblFieldTable>
                    <c15:dlblFTEntry>
                      <c15:txfldGUID>{9F4AEB19-4AC1-45A1-B53D-1088BFF1D750}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CD-4C8F-8F27-0087A488703F}"/>
                </c:ext>
                <c:ext xmlns:c15="http://schemas.microsoft.com/office/drawing/2012/chart" uri="{CE6537A1-D6FC-4f65-9D91-7224C49458BB}">
                  <c15:layout/>
                  <c15:dlblFieldTable>
                    <c15:dlblFTEntry>
                      <c15:txfldGUID>{1B96DA5D-77ED-4733-BEE8-C71C16D5E76D}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CD-4C8F-8F27-0087A488703F}"/>
                </c:ext>
                <c:ext xmlns:c15="http://schemas.microsoft.com/office/drawing/2012/chart" uri="{CE6537A1-D6FC-4f65-9D91-7224C49458BB}">
                  <c15:layout/>
                  <c15:dlblFieldTable>
                    <c15:dlblFTEntry>
                      <c15:txfldGUID>{56763968-64CA-4C23-9A61-81D45C58BDAD}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11.7</c:v>
                </c:pt>
                <c:pt idx="16">
                  <c:v>9.8000000000000007</c:v>
                </c:pt>
                <c:pt idx="24">
                  <c:v>8.1999999999999993</c:v>
                </c:pt>
                <c:pt idx="32">
                  <c:v>8.4</c:v>
                </c:pt>
              </c:numCache>
            </c:numRef>
          </c:xVal>
          <c:yVal>
            <c:numRef>
              <c:f>公会計指標分析・財政指標組合せ分析表!$BP$73:$DC$73</c:f>
              <c:numCache>
                <c:formatCode>#,##0.0;"▲ "#,##0.0</c:formatCode>
                <c:ptCount val="40"/>
                <c:pt idx="0">
                  <c:v>170.2</c:v>
                </c:pt>
                <c:pt idx="8">
                  <c:v>168.7</c:v>
                </c:pt>
                <c:pt idx="16">
                  <c:v>148.6</c:v>
                </c:pt>
                <c:pt idx="24">
                  <c:v>160</c:v>
                </c:pt>
                <c:pt idx="32">
                  <c:v>158.6</c:v>
                </c:pt>
              </c:numCache>
            </c:numRef>
          </c:yVal>
          <c:smooth val="0"/>
          <c:extLst xmlns:c16r2="http://schemas.microsoft.com/office/drawing/2015/06/chart">
            <c:ext xmlns:c16="http://schemas.microsoft.com/office/drawing/2014/chart" uri="{C3380CC4-5D6E-409C-BE32-E72D297353CC}">
              <c16:uniqueId val="{00000009-99CD-4C8F-8F27-0087A48870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CD-4C8F-8F27-0087A488703F}"/>
                </c:ext>
                <c:ext xmlns:c15="http://schemas.microsoft.com/office/drawing/2012/chart" uri="{CE6537A1-D6FC-4f65-9D91-7224C49458BB}">
                  <c15:layout/>
                  <c15:dlblFieldTable>
                    <c15:dlblFTEntry>
                      <c15:txfldGUID>{1D14339F-FA0E-401E-A398-26A3CFDB2168}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CD-4C8F-8F27-0087A488703F}"/>
                </c:ext>
                <c:ext xmlns:c15="http://schemas.microsoft.com/office/drawing/2012/chart" uri="{CE6537A1-D6FC-4f65-9D91-7224C49458BB}">
                  <c15:dlblFieldTable>
                    <c15:dlblFTEntry>
                      <c15:txfldGUID>{2E3C5867-958F-422E-9304-F58C8260B6E3}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CD-4C8F-8F27-0087A488703F}"/>
                </c:ext>
                <c:ext xmlns:c15="http://schemas.microsoft.com/office/drawing/2012/chart" uri="{CE6537A1-D6FC-4f65-9D91-7224C49458BB}">
                  <c15:dlblFieldTable>
                    <c15:dlblFTEntry>
                      <c15:txfldGUID>{B015D679-5046-458D-841C-235309DF30A7}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CD-4C8F-8F27-0087A488703F}"/>
                </c:ext>
                <c:ext xmlns:c15="http://schemas.microsoft.com/office/drawing/2012/chart" uri="{CE6537A1-D6FC-4f65-9D91-7224C49458BB}">
                  <c15:dlblFieldTable>
                    <c15:dlblFTEntry>
                      <c15:txfldGUID>{201BE63D-CFC0-4C16-86AB-6277E59E3034}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CD-4C8F-8F27-0087A488703F}"/>
                </c:ext>
                <c:ext xmlns:c15="http://schemas.microsoft.com/office/drawing/2012/chart" uri="{CE6537A1-D6FC-4f65-9D91-7224C49458BB}">
                  <c15:dlblFieldTable>
                    <c15:dlblFTEntry>
                      <c15:txfldGUID>{3253730F-53AB-4309-8E68-41500E93DC4D}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CD-4C8F-8F27-0087A488703F}"/>
                </c:ext>
                <c:ext xmlns:c15="http://schemas.microsoft.com/office/drawing/2012/chart" uri="{CE6537A1-D6FC-4f65-9D91-7224C49458BB}">
                  <c15:layout/>
                  <c15:dlblFieldTable>
                    <c15:dlblFTEntry>
                      <c15:txfldGUID>{DE8B21D8-7FA5-4CF4-93D2-AC2C04C05D70}</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63849833209274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CD-4C8F-8F27-0087A488703F}"/>
                </c:ext>
                <c:ext xmlns:c15="http://schemas.microsoft.com/office/drawing/2012/chart" uri="{CE6537A1-D6FC-4f65-9D91-7224C49458BB}">
                  <c15:layout/>
                  <c15:dlblFieldTable>
                    <c15:dlblFTEntry>
                      <c15:txfldGUID>{DD7B04EA-23F0-43E5-8A1C-376C10444A48}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7010999917293855E-2"/>
                  <c:y val="-7.744157675797148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CD-4C8F-8F27-0087A488703F}"/>
                </c:ext>
                <c:ext xmlns:c15="http://schemas.microsoft.com/office/drawing/2012/chart" uri="{CE6537A1-D6FC-4f65-9D91-7224C49458BB}">
                  <c15:layout/>
                  <c15:dlblFieldTable>
                    <c15:dlblFTEntry>
                      <c15:txfldGUID>{8A3ACB5E-AA4C-49BC-A680-B3600C78105D}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4.73913749300469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CD-4C8F-8F27-0087A488703F}"/>
                </c:ext>
                <c:ext xmlns:c15="http://schemas.microsoft.com/office/drawing/2012/chart" uri="{CE6537A1-D6FC-4f65-9D91-7224C49458BB}">
                  <c15:layout/>
                  <c15:dlblFieldTable>
                    <c15:dlblFTEntry>
                      <c15:txfldGUID>{43F60ABC-9722-494D-B6B2-C8270B8A5C9A}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99CD-4C8F-8F27-0087A488703F}"/>
            </c:ext>
          </c:extLst>
        </c:ser>
        <c:dLbls>
          <c:showLegendKey val="0"/>
          <c:showVal val="1"/>
          <c:showCatName val="0"/>
          <c:showSerName val="0"/>
          <c:showPercent val="0"/>
          <c:showBubbleSize val="0"/>
        </c:dLbls>
        <c:axId val="614067832"/>
        <c:axId val="614081944"/>
      </c:scatterChart>
      <c:valAx>
        <c:axId val="614067832"/>
        <c:scaling>
          <c:orientation val="minMax"/>
          <c:max val="13.1"/>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081944"/>
        <c:crosses val="autoZero"/>
        <c:crossBetween val="midCat"/>
      </c:valAx>
      <c:valAx>
        <c:axId val="614081944"/>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067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年度の地域情報センター、平成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年度の町営住宅、展望公園の建設、平成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年度の小学校安全対策事業の実施等の大規模事業、また、臨時財政対策債の据置期間終了、退職手当債発行による元金等の償還がピークとなっており、平成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年度については元利償還金が減となっている。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しかし、今後は湯河原町・真鶴町衛生組合が実施した大規模改修事業の償還が平成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年度より発生し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数年後には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次のピークが見込まれるため、町単独事業の実施は今後も事業の取捨選択を的確に実施し、財政の健全化に努める必要がある。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年度が償還のピークとなっていたため減少傾向であるが平成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年３月に供用を開始した下水道事業への負担などで近年の地方債現在高は横ばい状態で推移している。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しかし、湯河原町・真鶴町衛生組合が実施した大規模改修事業の償還が平成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年度より発生し次のピークが新たに見込まれるため、町単独事業の実施は今後も事業の取捨選択を的確に実施し、財政の健全化に努める必要がある。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神奈川県真鶴町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地方交付税及び財産収入の増額に伴い変動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減災基金は今後の償還の増額に備え、また、真鶴町過疎地域自立促進特別事業基金、真鶴半島亀ヶ崎地域整備基金、真鶴町岩漁港整備基金等の特目基金についても順次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・真鶴町過疎地域自立促進特別事業基金：真鶴町が過疎地域から自立できるよう過疎地域自立促進特別措置法に規定する過疎地域自立促進特別事業の推進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・真鶴半島亀ヶ崎地域整備基金：真鶴半島の一部地域の整備事業を推進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・真鶴町岩漁港整備基金：岩漁港の整備の推進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真鶴町過疎地域自立促進特別事業基金：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年４月１日に過疎の指定を受け策定した、真鶴町過疎地域自立促進計画の推進のため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・真鶴町ふるさと応援基金：寄附金額は横ばいだったが、基金を繰り入れて行う予定の事業が一部減少したことに伴い基金繰入金が減少したため残高が増加したため。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真鶴町過疎地域自立促進特別事業基金：真鶴町過疎地域自立促進計画の推進のため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億円を目標に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地方交付税及び財産収入の増額に伴い変動</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財政調整基金の残高は災害への備え等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のため、過去の実績等を踏まえ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億円程度を目途に積み立てることとしている。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ここ数年変動していない。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地方債の償還が増加していくため、今後は決算余剰金を今後の償還を踏まえて積立を考えていきたい。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7,457
7,406
7.05
3,561,723
3,279,341
281,020
2,116,637
3,069,314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有形固定資産減価償却率は類似団体平均をやや下回っているが、昭和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年前後に整備した公共施設の多くは老朽化が進行していることから、大規模修繕や更新の時期を迎えつつある。平成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年度に策定した「公共施設等総合管理計画」及び、今後策定予定の「個別施設計画」により施設等の更新・維持保全を図りつつ、複合・集約化に取り組む。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109311</xdr:rowOff>
    </xdr:from>
    <xdr:to>
      <xdr:col>23</xdr:col>
      <xdr:colOff>136525</xdr:colOff>
      <xdr:row>33</xdr:row>
      <xdr:rowOff>39461</xdr:rowOff>
    </xdr:to>
    <xdr:sp macro="" textlink="">
      <xdr:nvSpPr>
        <xdr:cNvPr id="80" name="楕円 79"/>
        <xdr:cNvSpPr/>
      </xdr:nvSpPr>
      <xdr:spPr>
        <a:xfrm>
          <a:off x="4711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87738</xdr:rowOff>
    </xdr:from>
    <xdr:ext cx="405111" cy="259045"/>
    <xdr:sp macro="" textlink="">
      <xdr:nvSpPr>
        <xdr:cNvPr id="81" name="有形固定資産減価償却率該当値テキスト"/>
        <xdr:cNvSpPr txBox="1"/>
      </xdr:nvSpPr>
      <xdr:spPr>
        <a:xfrm>
          <a:off x="4813300" y="634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170997</xdr:rowOff>
    </xdr:from>
    <xdr:to>
      <xdr:col>19</xdr:col>
      <xdr:colOff>187325</xdr:colOff>
      <xdr:row>33</xdr:row>
      <xdr:rowOff>101147</xdr:rowOff>
    </xdr:to>
    <xdr:sp macro="" textlink="">
      <xdr:nvSpPr>
        <xdr:cNvPr id="82" name="楕円 81"/>
        <xdr:cNvSpPr/>
      </xdr:nvSpPr>
      <xdr:spPr>
        <a:xfrm>
          <a:off x="4000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160111</xdr:rowOff>
    </xdr:from>
    <xdr:to>
      <xdr:col>23</xdr:col>
      <xdr:colOff>85725</xdr:colOff>
      <xdr:row>33</xdr:row>
      <xdr:rowOff>50347</xdr:rowOff>
    </xdr:to>
    <xdr:cxnSp macro="">
      <xdr:nvCxnSpPr>
        <xdr:cNvPr id="83" name="直線コネクタ 82"/>
        <xdr:cNvCxnSpPr/>
      </xdr:nvCxnSpPr>
      <xdr:spPr>
        <a:xfrm flipV="1">
          <a:off x="4051300" y="6418036"/>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10614</xdr:rowOff>
    </xdr:from>
    <xdr:to>
      <xdr:col>15</xdr:col>
      <xdr:colOff>187325</xdr:colOff>
      <xdr:row>32</xdr:row>
      <xdr:rowOff>112214</xdr:rowOff>
    </xdr:to>
    <xdr:sp macro="" textlink="">
      <xdr:nvSpPr>
        <xdr:cNvPr id="84" name="楕円 83"/>
        <xdr:cNvSpPr/>
      </xdr:nvSpPr>
      <xdr:spPr>
        <a:xfrm>
          <a:off x="3238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61414</xdr:rowOff>
    </xdr:from>
    <xdr:to>
      <xdr:col>19</xdr:col>
      <xdr:colOff>136525</xdr:colOff>
      <xdr:row>33</xdr:row>
      <xdr:rowOff>50347</xdr:rowOff>
    </xdr:to>
    <xdr:cxnSp macro="">
      <xdr:nvCxnSpPr>
        <xdr:cNvPr id="85" name="直線コネクタ 84"/>
        <xdr:cNvCxnSpPr/>
      </xdr:nvCxnSpPr>
      <xdr:spPr>
        <a:xfrm>
          <a:off x="3289300" y="6319339"/>
          <a:ext cx="7620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92274</xdr:rowOff>
    </xdr:from>
    <xdr:ext cx="405111" cy="259045"/>
    <xdr:sp macro="" textlink="">
      <xdr:nvSpPr>
        <xdr:cNvPr id="88" name="n_1mainValue有形固定資産減価償却率"/>
        <xdr:cNvSpPr txBox="1"/>
      </xdr:nvSpPr>
      <xdr:spPr>
        <a:xfrm>
          <a:off x="38360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89" name="n_2mainValue有形固定資産減価償却率"/>
        <xdr:cNvSpPr txBox="1"/>
      </xdr:nvSpPr>
      <xdr:spPr>
        <a:xfrm>
          <a:off x="3086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年で、類似団体の平均に比べ、長くなっています。</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年度から過疎の指定を受け過疎対策を推進するために過疎債を活用したこと等により、将来負担額に占める地方債残高が高いことが主な要因です。</a:t>
          </a:r>
        </a:p>
        <a:p>
          <a:r>
            <a:rPr kumimoji="1" lang="ja-JP" altLang="en-US" sz="1100">
              <a:latin typeface="ＭＳ Ｐゴシック" panose="020B0600070205080204" pitchFamily="50" charset="-128"/>
              <a:ea typeface="ＭＳ Ｐゴシック" panose="020B0600070205080204" pitchFamily="50" charset="-128"/>
            </a:rPr>
            <a:t>　今後も、町債の発行と償還のバランスを取りつつ、財政の健全性を維持していきます。</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17286</xdr:rowOff>
    </xdr:from>
    <xdr:to>
      <xdr:col>76</xdr:col>
      <xdr:colOff>73025</xdr:colOff>
      <xdr:row>27</xdr:row>
      <xdr:rowOff>118886</xdr:rowOff>
    </xdr:to>
    <xdr:sp macro="" textlink="">
      <xdr:nvSpPr>
        <xdr:cNvPr id="130" name="楕円 129"/>
        <xdr:cNvSpPr/>
      </xdr:nvSpPr>
      <xdr:spPr>
        <a:xfrm>
          <a:off x="14744700" y="5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141763</xdr:rowOff>
    </xdr:from>
    <xdr:ext cx="405111" cy="259045"/>
    <xdr:sp macro="" textlink="">
      <xdr:nvSpPr>
        <xdr:cNvPr id="131" name="債務償還可能年数該当値テキスト"/>
        <xdr:cNvSpPr txBox="1"/>
      </xdr:nvSpPr>
      <xdr:spPr>
        <a:xfrm>
          <a:off x="14846300" y="537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7,457
7,406
7.05
3,561,723
3,279,341
281,020
2,116,637
3,069,314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0" name="楕円 69"/>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45737</xdr:rowOff>
    </xdr:from>
    <xdr:ext cx="405111" cy="259045"/>
    <xdr:sp macro="" textlink="">
      <xdr:nvSpPr>
        <xdr:cNvPr id="71" name="【道路】&#10;有形固定資産減価償却率該当値テキスト"/>
        <xdr:cNvSpPr txBox="1"/>
      </xdr:nvSpPr>
      <xdr:spPr>
        <a:xfrm>
          <a:off x="4673600"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2" name="楕円 71"/>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144780</xdr:rowOff>
    </xdr:to>
    <xdr:cxnSp macro="">
      <xdr:nvCxnSpPr>
        <xdr:cNvPr id="73" name="直線コネクタ 72"/>
        <xdr:cNvCxnSpPr/>
      </xdr:nvCxnSpPr>
      <xdr:spPr>
        <a:xfrm flipV="1">
          <a:off x="3797300" y="64617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122555</xdr:rowOff>
    </xdr:from>
    <xdr:to>
      <xdr:col>15</xdr:col>
      <xdr:colOff>101600</xdr:colOff>
      <xdr:row>38</xdr:row>
      <xdr:rowOff>52705</xdr:rowOff>
    </xdr:to>
    <xdr:sp macro="" textlink="">
      <xdr:nvSpPr>
        <xdr:cNvPr id="74" name="楕円 73"/>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1905</xdr:rowOff>
    </xdr:to>
    <xdr:cxnSp macro="">
      <xdr:nvCxnSpPr>
        <xdr:cNvPr id="75" name="直線コネクタ 74"/>
        <xdr:cNvCxnSpPr/>
      </xdr:nvCxnSpPr>
      <xdr:spPr>
        <a:xfrm flipV="1">
          <a:off x="2908300" y="6488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78" name="n_1mainValue【道路】&#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9" name="n_2main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37826</xdr:rowOff>
    </xdr:from>
    <xdr:to>
      <xdr:col>55</xdr:col>
      <xdr:colOff>50800</xdr:colOff>
      <xdr:row>41</xdr:row>
      <xdr:rowOff>139426</xdr:rowOff>
    </xdr:to>
    <xdr:sp macro="" textlink="">
      <xdr:nvSpPr>
        <xdr:cNvPr id="119" name="楕円 118"/>
        <xdr:cNvSpPr/>
      </xdr:nvSpPr>
      <xdr:spPr>
        <a:xfrm>
          <a:off x="10426700" y="70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124203</xdr:rowOff>
    </xdr:from>
    <xdr:ext cx="534377" cy="259045"/>
    <xdr:sp macro="" textlink="">
      <xdr:nvSpPr>
        <xdr:cNvPr id="120" name="【道路】&#10;一人当たり延長該当値テキスト"/>
        <xdr:cNvSpPr txBox="1"/>
      </xdr:nvSpPr>
      <xdr:spPr>
        <a:xfrm>
          <a:off x="10515600" y="69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39932</xdr:rowOff>
    </xdr:from>
    <xdr:to>
      <xdr:col>50</xdr:col>
      <xdr:colOff>165100</xdr:colOff>
      <xdr:row>41</xdr:row>
      <xdr:rowOff>141532</xdr:rowOff>
    </xdr:to>
    <xdr:sp macro="" textlink="">
      <xdr:nvSpPr>
        <xdr:cNvPr id="121" name="楕円 120"/>
        <xdr:cNvSpPr/>
      </xdr:nvSpPr>
      <xdr:spPr>
        <a:xfrm>
          <a:off x="9588500" y="70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88626</xdr:rowOff>
    </xdr:from>
    <xdr:to>
      <xdr:col>55</xdr:col>
      <xdr:colOff>0</xdr:colOff>
      <xdr:row>41</xdr:row>
      <xdr:rowOff>90732</xdr:rowOff>
    </xdr:to>
    <xdr:cxnSp macro="">
      <xdr:nvCxnSpPr>
        <xdr:cNvPr id="122" name="直線コネクタ 121"/>
        <xdr:cNvCxnSpPr/>
      </xdr:nvCxnSpPr>
      <xdr:spPr>
        <a:xfrm flipV="1">
          <a:off x="9639300" y="7118076"/>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43427</xdr:rowOff>
    </xdr:from>
    <xdr:to>
      <xdr:col>46</xdr:col>
      <xdr:colOff>38100</xdr:colOff>
      <xdr:row>41</xdr:row>
      <xdr:rowOff>145027</xdr:rowOff>
    </xdr:to>
    <xdr:sp macro="" textlink="">
      <xdr:nvSpPr>
        <xdr:cNvPr id="123" name="楕円 122"/>
        <xdr:cNvSpPr/>
      </xdr:nvSpPr>
      <xdr:spPr>
        <a:xfrm>
          <a:off x="8699500" y="70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90732</xdr:rowOff>
    </xdr:from>
    <xdr:to>
      <xdr:col>50</xdr:col>
      <xdr:colOff>114300</xdr:colOff>
      <xdr:row>41</xdr:row>
      <xdr:rowOff>94227</xdr:rowOff>
    </xdr:to>
    <xdr:cxnSp macro="">
      <xdr:nvCxnSpPr>
        <xdr:cNvPr id="124" name="直線コネクタ 123"/>
        <xdr:cNvCxnSpPr/>
      </xdr:nvCxnSpPr>
      <xdr:spPr>
        <a:xfrm flipV="1">
          <a:off x="8750300" y="7120182"/>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132659</xdr:rowOff>
    </xdr:from>
    <xdr:ext cx="534377" cy="259045"/>
    <xdr:sp macro="" textlink="">
      <xdr:nvSpPr>
        <xdr:cNvPr id="127" name="n_1mainValue【道路】&#10;一人当たり延長"/>
        <xdr:cNvSpPr txBox="1"/>
      </xdr:nvSpPr>
      <xdr:spPr>
        <a:xfrm>
          <a:off x="9359411" y="716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136154</xdr:rowOff>
    </xdr:from>
    <xdr:ext cx="534377" cy="259045"/>
    <xdr:sp macro="" textlink="">
      <xdr:nvSpPr>
        <xdr:cNvPr id="128" name="n_2mainValue【道路】&#10;一人当たり延長"/>
        <xdr:cNvSpPr txBox="1"/>
      </xdr:nvSpPr>
      <xdr:spPr>
        <a:xfrm>
          <a:off x="8483111" y="71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67" name="楕円 166"/>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68" name="【橋りょう・トンネ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69" name="楕円 168"/>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41910</xdr:rowOff>
    </xdr:to>
    <xdr:cxnSp macro="">
      <xdr:nvCxnSpPr>
        <xdr:cNvPr id="170" name="直線コネクタ 169"/>
        <xdr:cNvCxnSpPr/>
      </xdr:nvCxnSpPr>
      <xdr:spPr>
        <a:xfrm>
          <a:off x="3797300" y="99383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xdr:rowOff>
    </xdr:from>
    <xdr:to>
      <xdr:col>15</xdr:col>
      <xdr:colOff>101600</xdr:colOff>
      <xdr:row>57</xdr:row>
      <xdr:rowOff>117475</xdr:rowOff>
    </xdr:to>
    <xdr:sp macro="" textlink="">
      <xdr:nvSpPr>
        <xdr:cNvPr id="171" name="楕円 170"/>
        <xdr:cNvSpPr/>
      </xdr:nvSpPr>
      <xdr:spPr>
        <a:xfrm>
          <a:off x="2857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66675</xdr:rowOff>
    </xdr:from>
    <xdr:to>
      <xdr:col>19</xdr:col>
      <xdr:colOff>177800</xdr:colOff>
      <xdr:row>57</xdr:row>
      <xdr:rowOff>165735</xdr:rowOff>
    </xdr:to>
    <xdr:cxnSp macro="">
      <xdr:nvCxnSpPr>
        <xdr:cNvPr id="172" name="直線コネクタ 171"/>
        <xdr:cNvCxnSpPr/>
      </xdr:nvCxnSpPr>
      <xdr:spPr>
        <a:xfrm>
          <a:off x="2908300" y="983932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175" name="n_1mainValue【橋りょう・トンネル】&#10;有形固定資産減価償却率"/>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134002</xdr:rowOff>
    </xdr:from>
    <xdr:ext cx="405111" cy="259045"/>
    <xdr:sp macro="" textlink="">
      <xdr:nvSpPr>
        <xdr:cNvPr id="176" name="n_2mainValue【橋りょう・トンネル】&#10;有形固定資産減価償却率"/>
        <xdr:cNvSpPr txBox="1"/>
      </xdr:nvSpPr>
      <xdr:spPr>
        <a:xfrm>
          <a:off x="2705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12469</xdr:rowOff>
    </xdr:from>
    <xdr:to>
      <xdr:col>55</xdr:col>
      <xdr:colOff>50800</xdr:colOff>
      <xdr:row>64</xdr:row>
      <xdr:rowOff>114069</xdr:rowOff>
    </xdr:to>
    <xdr:sp macro="" textlink="">
      <xdr:nvSpPr>
        <xdr:cNvPr id="214" name="楕円 213"/>
        <xdr:cNvSpPr/>
      </xdr:nvSpPr>
      <xdr:spPr>
        <a:xfrm>
          <a:off x="10426700" y="109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98846</xdr:rowOff>
    </xdr:from>
    <xdr:ext cx="534377" cy="259045"/>
    <xdr:sp macro="" textlink="">
      <xdr:nvSpPr>
        <xdr:cNvPr id="215" name="【橋りょう・トンネル】&#10;一人当たり有形固定資産（償却資産）額該当値テキスト"/>
        <xdr:cNvSpPr txBox="1"/>
      </xdr:nvSpPr>
      <xdr:spPr>
        <a:xfrm>
          <a:off x="10515600" y="109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13280</xdr:rowOff>
    </xdr:from>
    <xdr:to>
      <xdr:col>50</xdr:col>
      <xdr:colOff>165100</xdr:colOff>
      <xdr:row>64</xdr:row>
      <xdr:rowOff>114880</xdr:rowOff>
    </xdr:to>
    <xdr:sp macro="" textlink="">
      <xdr:nvSpPr>
        <xdr:cNvPr id="216" name="楕円 215"/>
        <xdr:cNvSpPr/>
      </xdr:nvSpPr>
      <xdr:spPr>
        <a:xfrm>
          <a:off x="9588500" y="109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63269</xdr:rowOff>
    </xdr:from>
    <xdr:to>
      <xdr:col>55</xdr:col>
      <xdr:colOff>0</xdr:colOff>
      <xdr:row>64</xdr:row>
      <xdr:rowOff>64080</xdr:rowOff>
    </xdr:to>
    <xdr:cxnSp macro="">
      <xdr:nvCxnSpPr>
        <xdr:cNvPr id="217" name="直線コネクタ 216"/>
        <xdr:cNvCxnSpPr/>
      </xdr:nvCxnSpPr>
      <xdr:spPr>
        <a:xfrm flipV="1">
          <a:off x="9639300" y="11036069"/>
          <a:ext cx="8382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14483</xdr:rowOff>
    </xdr:from>
    <xdr:to>
      <xdr:col>46</xdr:col>
      <xdr:colOff>38100</xdr:colOff>
      <xdr:row>64</xdr:row>
      <xdr:rowOff>116083</xdr:rowOff>
    </xdr:to>
    <xdr:sp macro="" textlink="">
      <xdr:nvSpPr>
        <xdr:cNvPr id="218" name="楕円 217"/>
        <xdr:cNvSpPr/>
      </xdr:nvSpPr>
      <xdr:spPr>
        <a:xfrm>
          <a:off x="8699500" y="1098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64080</xdr:rowOff>
    </xdr:from>
    <xdr:to>
      <xdr:col>50</xdr:col>
      <xdr:colOff>114300</xdr:colOff>
      <xdr:row>64</xdr:row>
      <xdr:rowOff>65283</xdr:rowOff>
    </xdr:to>
    <xdr:cxnSp macro="">
      <xdr:nvCxnSpPr>
        <xdr:cNvPr id="219" name="直線コネクタ 218"/>
        <xdr:cNvCxnSpPr/>
      </xdr:nvCxnSpPr>
      <xdr:spPr>
        <a:xfrm flipV="1">
          <a:off x="8750300" y="11036880"/>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106007</xdr:rowOff>
    </xdr:from>
    <xdr:ext cx="534377" cy="259045"/>
    <xdr:sp macro="" textlink="">
      <xdr:nvSpPr>
        <xdr:cNvPr id="222" name="n_1mainValue【橋りょう・トンネル】&#10;一人当たり有形固定資産（償却資産）額"/>
        <xdr:cNvSpPr txBox="1"/>
      </xdr:nvSpPr>
      <xdr:spPr>
        <a:xfrm>
          <a:off x="9359411" y="110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107210</xdr:rowOff>
    </xdr:from>
    <xdr:ext cx="534377" cy="259045"/>
    <xdr:sp macro="" textlink="">
      <xdr:nvSpPr>
        <xdr:cNvPr id="223" name="n_2mainValue【橋りょう・トンネル】&#10;一人当たり有形固定資産（償却資産）額"/>
        <xdr:cNvSpPr txBox="1"/>
      </xdr:nvSpPr>
      <xdr:spPr>
        <a:xfrm>
          <a:off x="8483111" y="110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144055</xdr:rowOff>
    </xdr:from>
    <xdr:to>
      <xdr:col>24</xdr:col>
      <xdr:colOff>114300</xdr:colOff>
      <xdr:row>83</xdr:row>
      <xdr:rowOff>74205</xdr:rowOff>
    </xdr:to>
    <xdr:sp macro="" textlink="">
      <xdr:nvSpPr>
        <xdr:cNvPr id="263" name="楕円 262"/>
        <xdr:cNvSpPr/>
      </xdr:nvSpPr>
      <xdr:spPr>
        <a:xfrm>
          <a:off x="4584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122482</xdr:rowOff>
    </xdr:from>
    <xdr:ext cx="405111" cy="259045"/>
    <xdr:sp macro="" textlink="">
      <xdr:nvSpPr>
        <xdr:cNvPr id="264" name="【公営住宅】&#10;有形固定資産減価償却率該当値テキスト"/>
        <xdr:cNvSpPr txBox="1"/>
      </xdr:nvSpPr>
      <xdr:spPr>
        <a:xfrm>
          <a:off x="4673600"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265" name="楕円 264"/>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23405</xdr:rowOff>
    </xdr:from>
    <xdr:to>
      <xdr:col>24</xdr:col>
      <xdr:colOff>63500</xdr:colOff>
      <xdr:row>83</xdr:row>
      <xdr:rowOff>52795</xdr:rowOff>
    </xdr:to>
    <xdr:cxnSp macro="">
      <xdr:nvCxnSpPr>
        <xdr:cNvPr id="266" name="直線コネクタ 265"/>
        <xdr:cNvCxnSpPr/>
      </xdr:nvCxnSpPr>
      <xdr:spPr>
        <a:xfrm flipV="1">
          <a:off x="3797300" y="142537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31387</xdr:rowOff>
    </xdr:from>
    <xdr:to>
      <xdr:col>15</xdr:col>
      <xdr:colOff>101600</xdr:colOff>
      <xdr:row>83</xdr:row>
      <xdr:rowOff>132987</xdr:rowOff>
    </xdr:to>
    <xdr:sp macro="" textlink="">
      <xdr:nvSpPr>
        <xdr:cNvPr id="267" name="楕円 266"/>
        <xdr:cNvSpPr/>
      </xdr:nvSpPr>
      <xdr:spPr>
        <a:xfrm>
          <a:off x="2857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52795</xdr:rowOff>
    </xdr:from>
    <xdr:to>
      <xdr:col>19</xdr:col>
      <xdr:colOff>177800</xdr:colOff>
      <xdr:row>83</xdr:row>
      <xdr:rowOff>82187</xdr:rowOff>
    </xdr:to>
    <xdr:cxnSp macro="">
      <xdr:nvCxnSpPr>
        <xdr:cNvPr id="268" name="直線コネクタ 267"/>
        <xdr:cNvCxnSpPr/>
      </xdr:nvCxnSpPr>
      <xdr:spPr>
        <a:xfrm flipV="1">
          <a:off x="2908300" y="142831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9"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70"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94722</xdr:rowOff>
    </xdr:from>
    <xdr:ext cx="405111" cy="259045"/>
    <xdr:sp macro="" textlink="">
      <xdr:nvSpPr>
        <xdr:cNvPr id="271" name="n_1mainValue【公営住宅】&#10;有形固定資産減価償却率"/>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124114</xdr:rowOff>
    </xdr:from>
    <xdr:ext cx="405111" cy="259045"/>
    <xdr:sp macro="" textlink="">
      <xdr:nvSpPr>
        <xdr:cNvPr id="272" name="n_2mainValue【公営住宅】&#10;有形固定資産減価償却率"/>
        <xdr:cNvSpPr txBox="1"/>
      </xdr:nvSpPr>
      <xdr:spPr>
        <a:xfrm>
          <a:off x="2705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87655</xdr:rowOff>
    </xdr:from>
    <xdr:to>
      <xdr:col>55</xdr:col>
      <xdr:colOff>50800</xdr:colOff>
      <xdr:row>86</xdr:row>
      <xdr:rowOff>17805</xdr:rowOff>
    </xdr:to>
    <xdr:sp macro="" textlink="">
      <xdr:nvSpPr>
        <xdr:cNvPr id="308" name="楕円 307"/>
        <xdr:cNvSpPr/>
      </xdr:nvSpPr>
      <xdr:spPr>
        <a:xfrm>
          <a:off x="10426700" y="14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2582</xdr:rowOff>
    </xdr:from>
    <xdr:ext cx="469744" cy="259045"/>
    <xdr:sp macro="" textlink="">
      <xdr:nvSpPr>
        <xdr:cNvPr id="309" name="【公営住宅】&#10;一人当たり面積該当値テキスト"/>
        <xdr:cNvSpPr txBox="1"/>
      </xdr:nvSpPr>
      <xdr:spPr>
        <a:xfrm>
          <a:off x="10515600" y="1457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88570</xdr:rowOff>
    </xdr:from>
    <xdr:to>
      <xdr:col>50</xdr:col>
      <xdr:colOff>165100</xdr:colOff>
      <xdr:row>86</xdr:row>
      <xdr:rowOff>18720</xdr:rowOff>
    </xdr:to>
    <xdr:sp macro="" textlink="">
      <xdr:nvSpPr>
        <xdr:cNvPr id="310" name="楕円 309"/>
        <xdr:cNvSpPr/>
      </xdr:nvSpPr>
      <xdr:spPr>
        <a:xfrm>
          <a:off x="9588500" y="146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138455</xdr:rowOff>
    </xdr:from>
    <xdr:to>
      <xdr:col>55</xdr:col>
      <xdr:colOff>0</xdr:colOff>
      <xdr:row>85</xdr:row>
      <xdr:rowOff>139370</xdr:rowOff>
    </xdr:to>
    <xdr:cxnSp macro="">
      <xdr:nvCxnSpPr>
        <xdr:cNvPr id="311" name="直線コネクタ 310"/>
        <xdr:cNvCxnSpPr/>
      </xdr:nvCxnSpPr>
      <xdr:spPr>
        <a:xfrm flipV="1">
          <a:off x="9639300" y="1471170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89942</xdr:rowOff>
    </xdr:from>
    <xdr:to>
      <xdr:col>46</xdr:col>
      <xdr:colOff>38100</xdr:colOff>
      <xdr:row>86</xdr:row>
      <xdr:rowOff>20092</xdr:rowOff>
    </xdr:to>
    <xdr:sp macro="" textlink="">
      <xdr:nvSpPr>
        <xdr:cNvPr id="312" name="楕円 311"/>
        <xdr:cNvSpPr/>
      </xdr:nvSpPr>
      <xdr:spPr>
        <a:xfrm>
          <a:off x="8699500" y="14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139370</xdr:rowOff>
    </xdr:from>
    <xdr:to>
      <xdr:col>50</xdr:col>
      <xdr:colOff>114300</xdr:colOff>
      <xdr:row>85</xdr:row>
      <xdr:rowOff>140742</xdr:rowOff>
    </xdr:to>
    <xdr:cxnSp macro="">
      <xdr:nvCxnSpPr>
        <xdr:cNvPr id="313" name="直線コネクタ 312"/>
        <xdr:cNvCxnSpPr/>
      </xdr:nvCxnSpPr>
      <xdr:spPr>
        <a:xfrm flipV="1">
          <a:off x="8750300" y="147126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9847</xdr:rowOff>
    </xdr:from>
    <xdr:ext cx="469744" cy="259045"/>
    <xdr:sp macro="" textlink="">
      <xdr:nvSpPr>
        <xdr:cNvPr id="316" name="n_1mainValue【公営住宅】&#10;一人当たり面積"/>
        <xdr:cNvSpPr txBox="1"/>
      </xdr:nvSpPr>
      <xdr:spPr>
        <a:xfrm>
          <a:off x="9391727" y="147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11219</xdr:rowOff>
    </xdr:from>
    <xdr:ext cx="469744" cy="259045"/>
    <xdr:sp macro="" textlink="">
      <xdr:nvSpPr>
        <xdr:cNvPr id="317" name="n_2mainValue【公営住宅】&#10;一人当たり面積"/>
        <xdr:cNvSpPr txBox="1"/>
      </xdr:nvSpPr>
      <xdr:spPr>
        <a:xfrm>
          <a:off x="8515427" y="147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0" name="テキスト ボックス 32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8" name="テキスト ボックス 33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42" name="直線コネクタ 341"/>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43"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44" name="直線コネクタ 343"/>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45"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46" name="直線コネクタ 345"/>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33038</xdr:rowOff>
    </xdr:from>
    <xdr:ext cx="405111" cy="259045"/>
    <xdr:sp macro="" textlink="">
      <xdr:nvSpPr>
        <xdr:cNvPr id="347" name="【港湾・漁港】&#10;有形固定資産減価償却率平均値テキスト"/>
        <xdr:cNvSpPr txBox="1"/>
      </xdr:nvSpPr>
      <xdr:spPr>
        <a:xfrm>
          <a:off x="4673600" y="17520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48" name="フローチャート: 判断 347"/>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49" name="フローチャート: 判断 348"/>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50" name="フローチャート: 判断 349"/>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63500</xdr:rowOff>
    </xdr:from>
    <xdr:to>
      <xdr:col>24</xdr:col>
      <xdr:colOff>114300</xdr:colOff>
      <xdr:row>108</xdr:row>
      <xdr:rowOff>165100</xdr:rowOff>
    </xdr:to>
    <xdr:sp macro="" textlink="">
      <xdr:nvSpPr>
        <xdr:cNvPr id="356" name="楕円 355"/>
        <xdr:cNvSpPr/>
      </xdr:nvSpPr>
      <xdr:spPr>
        <a:xfrm>
          <a:off x="4584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149877</xdr:rowOff>
    </xdr:from>
    <xdr:ext cx="405111" cy="259045"/>
    <xdr:sp macro="" textlink="">
      <xdr:nvSpPr>
        <xdr:cNvPr id="357" name="【港湾・漁港】&#10;有形固定資産減価償却率該当値テキスト"/>
        <xdr:cNvSpPr txBox="1"/>
      </xdr:nvSpPr>
      <xdr:spPr>
        <a:xfrm>
          <a:off x="4673600" y="184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58" name="楕円 357"/>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114300</xdr:rowOff>
    </xdr:from>
    <xdr:to>
      <xdr:col>24</xdr:col>
      <xdr:colOff>63500</xdr:colOff>
      <xdr:row>108</xdr:row>
      <xdr:rowOff>152400</xdr:rowOff>
    </xdr:to>
    <xdr:cxnSp macro="">
      <xdr:nvCxnSpPr>
        <xdr:cNvPr id="359" name="直線コネクタ 358"/>
        <xdr:cNvCxnSpPr/>
      </xdr:nvCxnSpPr>
      <xdr:spPr>
        <a:xfrm flipV="1">
          <a:off x="3797300" y="1863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139700</xdr:rowOff>
    </xdr:from>
    <xdr:to>
      <xdr:col>15</xdr:col>
      <xdr:colOff>101600</xdr:colOff>
      <xdr:row>109</xdr:row>
      <xdr:rowOff>69850</xdr:rowOff>
    </xdr:to>
    <xdr:sp macro="" textlink="">
      <xdr:nvSpPr>
        <xdr:cNvPr id="360" name="楕円 359"/>
        <xdr:cNvSpPr/>
      </xdr:nvSpPr>
      <xdr:spPr>
        <a:xfrm>
          <a:off x="2857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109</xdr:row>
      <xdr:rowOff>19050</xdr:rowOff>
    </xdr:to>
    <xdr:cxnSp macro="">
      <xdr:nvCxnSpPr>
        <xdr:cNvPr id="361" name="直線コネクタ 360"/>
        <xdr:cNvCxnSpPr/>
      </xdr:nvCxnSpPr>
      <xdr:spPr>
        <a:xfrm flipV="1">
          <a:off x="2908300" y="1866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103522</xdr:rowOff>
    </xdr:from>
    <xdr:ext cx="405111" cy="259045"/>
    <xdr:sp macro="" textlink="">
      <xdr:nvSpPr>
        <xdr:cNvPr id="362" name="n_1aveValue【港湾・漁港】&#10;有形固定資産減価償却率"/>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63"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22877</xdr:rowOff>
    </xdr:from>
    <xdr:ext cx="405111" cy="259045"/>
    <xdr:sp macro="" textlink="">
      <xdr:nvSpPr>
        <xdr:cNvPr id="364" name="n_1mainValue【港湾・漁港】&#10;有形固定資産減価償却率"/>
        <xdr:cNvSpPr txBox="1"/>
      </xdr:nvSpPr>
      <xdr:spPr>
        <a:xfrm>
          <a:off x="3582044"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60977</xdr:rowOff>
    </xdr:from>
    <xdr:ext cx="405111" cy="259045"/>
    <xdr:sp macro="" textlink="">
      <xdr:nvSpPr>
        <xdr:cNvPr id="365" name="n_2mainValue【港湾・漁港】&#10;有形固定資産減価償却率"/>
        <xdr:cNvSpPr txBox="1"/>
      </xdr:nvSpPr>
      <xdr:spPr>
        <a:xfrm>
          <a:off x="2705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7" name="テキスト ボックス 37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9" name="テキスト ボックス 37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1" name="テキスト ボックス 38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3" name="テキスト ボックス 382"/>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5" name="テキスト ボックス 38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89" name="直線コネクタ 388"/>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90"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91" name="直線コネクタ 390"/>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92"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93" name="直線コネクタ 392"/>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37871</xdr:rowOff>
    </xdr:from>
    <xdr:ext cx="599010" cy="259045"/>
    <xdr:sp macro="" textlink="">
      <xdr:nvSpPr>
        <xdr:cNvPr id="394" name="【港湾・漁港】&#10;一人当たり有形固定資産（償却資産）額平均値テキスト"/>
        <xdr:cNvSpPr txBox="1"/>
      </xdr:nvSpPr>
      <xdr:spPr>
        <a:xfrm>
          <a:off x="10515600" y="18040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95" name="フローチャート: 判断 394"/>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96" name="フローチャート: 判断 395"/>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97" name="フローチャート: 判断 396"/>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93737</xdr:rowOff>
    </xdr:from>
    <xdr:to>
      <xdr:col>55</xdr:col>
      <xdr:colOff>50800</xdr:colOff>
      <xdr:row>109</xdr:row>
      <xdr:rowOff>23887</xdr:rowOff>
    </xdr:to>
    <xdr:sp macro="" textlink="">
      <xdr:nvSpPr>
        <xdr:cNvPr id="403" name="楕円 402"/>
        <xdr:cNvSpPr/>
      </xdr:nvSpPr>
      <xdr:spPr>
        <a:xfrm>
          <a:off x="10426700" y="186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8664</xdr:rowOff>
    </xdr:from>
    <xdr:ext cx="534377" cy="259045"/>
    <xdr:sp macro="" textlink="">
      <xdr:nvSpPr>
        <xdr:cNvPr id="404" name="【港湾・漁港】&#10;一人当たり有形固定資産（償却資産）額該当値テキスト"/>
        <xdr:cNvSpPr txBox="1"/>
      </xdr:nvSpPr>
      <xdr:spPr>
        <a:xfrm>
          <a:off x="10515600" y="185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93831</xdr:rowOff>
    </xdr:from>
    <xdr:to>
      <xdr:col>50</xdr:col>
      <xdr:colOff>165100</xdr:colOff>
      <xdr:row>109</xdr:row>
      <xdr:rowOff>23981</xdr:rowOff>
    </xdr:to>
    <xdr:sp macro="" textlink="">
      <xdr:nvSpPr>
        <xdr:cNvPr id="405" name="楕円 404"/>
        <xdr:cNvSpPr/>
      </xdr:nvSpPr>
      <xdr:spPr>
        <a:xfrm>
          <a:off x="9588500" y="18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144537</xdr:rowOff>
    </xdr:from>
    <xdr:to>
      <xdr:col>55</xdr:col>
      <xdr:colOff>0</xdr:colOff>
      <xdr:row>108</xdr:row>
      <xdr:rowOff>144631</xdr:rowOff>
    </xdr:to>
    <xdr:cxnSp macro="">
      <xdr:nvCxnSpPr>
        <xdr:cNvPr id="406" name="直線コネクタ 405"/>
        <xdr:cNvCxnSpPr/>
      </xdr:nvCxnSpPr>
      <xdr:spPr>
        <a:xfrm flipV="1">
          <a:off x="9639300" y="18661137"/>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93993</xdr:rowOff>
    </xdr:from>
    <xdr:to>
      <xdr:col>46</xdr:col>
      <xdr:colOff>38100</xdr:colOff>
      <xdr:row>109</xdr:row>
      <xdr:rowOff>24143</xdr:rowOff>
    </xdr:to>
    <xdr:sp macro="" textlink="">
      <xdr:nvSpPr>
        <xdr:cNvPr id="407" name="楕円 406"/>
        <xdr:cNvSpPr/>
      </xdr:nvSpPr>
      <xdr:spPr>
        <a:xfrm>
          <a:off x="8699500" y="18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144631</xdr:rowOff>
    </xdr:from>
    <xdr:to>
      <xdr:col>50</xdr:col>
      <xdr:colOff>114300</xdr:colOff>
      <xdr:row>108</xdr:row>
      <xdr:rowOff>144793</xdr:rowOff>
    </xdr:to>
    <xdr:cxnSp macro="">
      <xdr:nvCxnSpPr>
        <xdr:cNvPr id="408" name="直線コネクタ 407"/>
        <xdr:cNvCxnSpPr/>
      </xdr:nvCxnSpPr>
      <xdr:spPr>
        <a:xfrm flipV="1">
          <a:off x="8750300" y="18661231"/>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59407</xdr:rowOff>
    </xdr:from>
    <xdr:ext cx="599010" cy="259045"/>
    <xdr:sp macro="" textlink="">
      <xdr:nvSpPr>
        <xdr:cNvPr id="409" name="n_1aveValue【港湾・漁港】&#10;一人当たり有形固定資産（償却資産）額"/>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410"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15108</xdr:rowOff>
    </xdr:from>
    <xdr:ext cx="534377" cy="259045"/>
    <xdr:sp macro="" textlink="">
      <xdr:nvSpPr>
        <xdr:cNvPr id="411" name="n_1mainValue【港湾・漁港】&#10;一人当たり有形固定資産（償却資産）額"/>
        <xdr:cNvSpPr txBox="1"/>
      </xdr:nvSpPr>
      <xdr:spPr>
        <a:xfrm>
          <a:off x="9359411" y="187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15270</xdr:rowOff>
    </xdr:from>
    <xdr:ext cx="469744" cy="259045"/>
    <xdr:sp macro="" textlink="">
      <xdr:nvSpPr>
        <xdr:cNvPr id="412" name="n_2mainValue【港湾・漁港】&#10;一人当たり有形固定資産（償却資産）額"/>
        <xdr:cNvSpPr txBox="1"/>
      </xdr:nvSpPr>
      <xdr:spPr>
        <a:xfrm>
          <a:off x="8515428" y="187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37" name="直線コネクタ 436"/>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38"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39" name="直線コネクタ 438"/>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442"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43" name="フローチャート: 判断 442"/>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44" name="フローチャート: 判断 443"/>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45" name="フローチャート: 判断 444"/>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451" name="楕円 450"/>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452" name="【認定こども園・幼稚園・保育所】&#10;有形固定資産減価償却率該当値テキスト"/>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453" name="楕円 452"/>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137160</xdr:rowOff>
    </xdr:to>
    <xdr:cxnSp macro="">
      <xdr:nvCxnSpPr>
        <xdr:cNvPr id="454" name="直線コネクタ 453"/>
        <xdr:cNvCxnSpPr/>
      </xdr:nvCxnSpPr>
      <xdr:spPr>
        <a:xfrm flipV="1">
          <a:off x="15481300" y="6096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55" name="楕円 454"/>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7620</xdr:rowOff>
    </xdr:to>
    <xdr:cxnSp macro="">
      <xdr:nvCxnSpPr>
        <xdr:cNvPr id="456" name="直線コネクタ 455"/>
        <xdr:cNvCxnSpPr/>
      </xdr:nvCxnSpPr>
      <xdr:spPr>
        <a:xfrm flipV="1">
          <a:off x="14592300" y="6137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457"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458"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459" name="n_1mainValue【認定こども園・幼稚園・保育所】&#10;有形固定資産減価償却率"/>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60" name="n_2mainValue【認定こども園・幼稚園・保育所】&#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2" name="テキスト ボックス 4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4" name="テキスト ボックス 4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6" name="テキスト ボックス 4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8" name="テキスト ボックス 4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82" name="直線コネクタ 4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84" name="直線コネクタ 4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86" name="直線コネクタ 4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87"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8" name="フローチャート: 判断 4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89" name="フローチャート: 判断 4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90" name="フローチャート: 判断 4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496" name="楕円 495"/>
        <xdr:cNvSpPr/>
      </xdr:nvSpPr>
      <xdr:spPr>
        <a:xfrm>
          <a:off x="22110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86123</xdr:rowOff>
    </xdr:from>
    <xdr:ext cx="469744" cy="259045"/>
    <xdr:sp macro="" textlink="">
      <xdr:nvSpPr>
        <xdr:cNvPr id="497" name="【認定こども園・幼稚園・保育所】&#10;一人当たり面積該当値テキスト"/>
        <xdr:cNvSpPr txBox="1"/>
      </xdr:nvSpPr>
      <xdr:spPr>
        <a:xfrm>
          <a:off x="22199600"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112268</xdr:rowOff>
    </xdr:from>
    <xdr:to>
      <xdr:col>112</xdr:col>
      <xdr:colOff>38100</xdr:colOff>
      <xdr:row>40</xdr:row>
      <xdr:rowOff>42418</xdr:rowOff>
    </xdr:to>
    <xdr:sp macro="" textlink="">
      <xdr:nvSpPr>
        <xdr:cNvPr id="498" name="楕円 497"/>
        <xdr:cNvSpPr/>
      </xdr:nvSpPr>
      <xdr:spPr>
        <a:xfrm>
          <a:off x="21272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158496</xdr:rowOff>
    </xdr:from>
    <xdr:to>
      <xdr:col>116</xdr:col>
      <xdr:colOff>63500</xdr:colOff>
      <xdr:row>39</xdr:row>
      <xdr:rowOff>163068</xdr:rowOff>
    </xdr:to>
    <xdr:cxnSp macro="">
      <xdr:nvCxnSpPr>
        <xdr:cNvPr id="499" name="直線コネクタ 498"/>
        <xdr:cNvCxnSpPr/>
      </xdr:nvCxnSpPr>
      <xdr:spPr>
        <a:xfrm flipV="1">
          <a:off x="21323300" y="684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500" name="楕円 499"/>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39</xdr:row>
      <xdr:rowOff>167640</xdr:rowOff>
    </xdr:to>
    <xdr:cxnSp macro="">
      <xdr:nvCxnSpPr>
        <xdr:cNvPr id="501" name="直線コネクタ 500"/>
        <xdr:cNvCxnSpPr/>
      </xdr:nvCxnSpPr>
      <xdr:spPr>
        <a:xfrm flipV="1">
          <a:off x="20434300" y="68496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502"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503"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33545</xdr:rowOff>
    </xdr:from>
    <xdr:ext cx="469744" cy="259045"/>
    <xdr:sp macro="" textlink="">
      <xdr:nvSpPr>
        <xdr:cNvPr id="504" name="n_1mainValue【認定こども園・幼稚園・保育所】&#10;一人当たり面積"/>
        <xdr:cNvSpPr txBox="1"/>
      </xdr:nvSpPr>
      <xdr:spPr>
        <a:xfrm>
          <a:off x="210757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38117</xdr:rowOff>
    </xdr:from>
    <xdr:ext cx="469744" cy="259045"/>
    <xdr:sp macro="" textlink="">
      <xdr:nvSpPr>
        <xdr:cNvPr id="505" name="n_2mainValue【認定こども園・幼稚園・保育所】&#10;一人当たり面積"/>
        <xdr:cNvSpPr txBox="1"/>
      </xdr:nvSpPr>
      <xdr:spPr>
        <a:xfrm>
          <a:off x="20199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530" name="直線コネクタ 529"/>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531"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32" name="直線コネクタ 531"/>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3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4" name="直線コネクタ 53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35"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36" name="フローチャート: 判断 53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37" name="フローチャート: 判断 53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8" name="フローチャート: 判断 53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xdr:rowOff>
    </xdr:from>
    <xdr:to>
      <xdr:col>85</xdr:col>
      <xdr:colOff>177800</xdr:colOff>
      <xdr:row>63</xdr:row>
      <xdr:rowOff>113665</xdr:rowOff>
    </xdr:to>
    <xdr:sp macro="" textlink="">
      <xdr:nvSpPr>
        <xdr:cNvPr id="544" name="楕円 543"/>
        <xdr:cNvSpPr/>
      </xdr:nvSpPr>
      <xdr:spPr>
        <a:xfrm>
          <a:off x="16268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161942</xdr:rowOff>
    </xdr:from>
    <xdr:ext cx="405111" cy="259045"/>
    <xdr:sp macro="" textlink="">
      <xdr:nvSpPr>
        <xdr:cNvPr id="545" name="【学校施設】&#10;有形固定資産減価償却率該当値テキスト"/>
        <xdr:cNvSpPr txBox="1"/>
      </xdr:nvSpPr>
      <xdr:spPr>
        <a:xfrm>
          <a:off x="16357600"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48260</xdr:rowOff>
    </xdr:from>
    <xdr:to>
      <xdr:col>81</xdr:col>
      <xdr:colOff>101600</xdr:colOff>
      <xdr:row>63</xdr:row>
      <xdr:rowOff>149860</xdr:rowOff>
    </xdr:to>
    <xdr:sp macro="" textlink="">
      <xdr:nvSpPr>
        <xdr:cNvPr id="546" name="楕円 545"/>
        <xdr:cNvSpPr/>
      </xdr:nvSpPr>
      <xdr:spPr>
        <a:xfrm>
          <a:off x="1543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62865</xdr:rowOff>
    </xdr:from>
    <xdr:to>
      <xdr:col>85</xdr:col>
      <xdr:colOff>127000</xdr:colOff>
      <xdr:row>63</xdr:row>
      <xdr:rowOff>99060</xdr:rowOff>
    </xdr:to>
    <xdr:cxnSp macro="">
      <xdr:nvCxnSpPr>
        <xdr:cNvPr id="547" name="直線コネクタ 546"/>
        <xdr:cNvCxnSpPr/>
      </xdr:nvCxnSpPr>
      <xdr:spPr>
        <a:xfrm flipV="1">
          <a:off x="15481300" y="108642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548" name="楕円 547"/>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63</xdr:row>
      <xdr:rowOff>99060</xdr:rowOff>
    </xdr:to>
    <xdr:cxnSp macro="">
      <xdr:nvCxnSpPr>
        <xdr:cNvPr id="549" name="直線コネクタ 548"/>
        <xdr:cNvCxnSpPr/>
      </xdr:nvCxnSpPr>
      <xdr:spPr>
        <a:xfrm>
          <a:off x="14592300" y="10109835"/>
          <a:ext cx="889000" cy="7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550"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51"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140987</xdr:rowOff>
    </xdr:from>
    <xdr:ext cx="405111" cy="259045"/>
    <xdr:sp macro="" textlink="">
      <xdr:nvSpPr>
        <xdr:cNvPr id="552" name="n_1mainValue【学校施設】&#10;有形固定資産減価償却率"/>
        <xdr:cNvSpPr txBox="1"/>
      </xdr:nvSpPr>
      <xdr:spPr>
        <a:xfrm>
          <a:off x="152660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553" name="n_2mainValue【学校施設】&#10;有形固定資産減価償却率"/>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75" name="直線コネクタ 574"/>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76"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77" name="直線コネクタ 576"/>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78"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79" name="直線コネクタ 578"/>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80"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81" name="フローチャート: 判断 580"/>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82" name="フローチャート: 判断 581"/>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83" name="フローチャート: 判断 582"/>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120879</xdr:rowOff>
    </xdr:from>
    <xdr:to>
      <xdr:col>116</xdr:col>
      <xdr:colOff>114300</xdr:colOff>
      <xdr:row>61</xdr:row>
      <xdr:rowOff>51029</xdr:rowOff>
    </xdr:to>
    <xdr:sp macro="" textlink="">
      <xdr:nvSpPr>
        <xdr:cNvPr id="589" name="楕円 588"/>
        <xdr:cNvSpPr/>
      </xdr:nvSpPr>
      <xdr:spPr>
        <a:xfrm>
          <a:off x="22110700" y="104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143756</xdr:rowOff>
    </xdr:from>
    <xdr:ext cx="469744" cy="259045"/>
    <xdr:sp macro="" textlink="">
      <xdr:nvSpPr>
        <xdr:cNvPr id="590" name="【学校施設】&#10;一人当たり面積該当値テキスト"/>
        <xdr:cNvSpPr txBox="1"/>
      </xdr:nvSpPr>
      <xdr:spPr>
        <a:xfrm>
          <a:off x="22199600" y="1025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127051</xdr:rowOff>
    </xdr:from>
    <xdr:to>
      <xdr:col>112</xdr:col>
      <xdr:colOff>38100</xdr:colOff>
      <xdr:row>61</xdr:row>
      <xdr:rowOff>57201</xdr:rowOff>
    </xdr:to>
    <xdr:sp macro="" textlink="">
      <xdr:nvSpPr>
        <xdr:cNvPr id="591" name="楕円 590"/>
        <xdr:cNvSpPr/>
      </xdr:nvSpPr>
      <xdr:spPr>
        <a:xfrm>
          <a:off x="21272500" y="104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229</xdr:rowOff>
    </xdr:from>
    <xdr:to>
      <xdr:col>116</xdr:col>
      <xdr:colOff>63500</xdr:colOff>
      <xdr:row>61</xdr:row>
      <xdr:rowOff>6401</xdr:rowOff>
    </xdr:to>
    <xdr:cxnSp macro="">
      <xdr:nvCxnSpPr>
        <xdr:cNvPr id="592" name="直線コネクタ 591"/>
        <xdr:cNvCxnSpPr/>
      </xdr:nvCxnSpPr>
      <xdr:spPr>
        <a:xfrm flipV="1">
          <a:off x="21323300" y="1045867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110820</xdr:rowOff>
    </xdr:from>
    <xdr:to>
      <xdr:col>107</xdr:col>
      <xdr:colOff>101600</xdr:colOff>
      <xdr:row>61</xdr:row>
      <xdr:rowOff>40970</xdr:rowOff>
    </xdr:to>
    <xdr:sp macro="" textlink="">
      <xdr:nvSpPr>
        <xdr:cNvPr id="593" name="楕円 592"/>
        <xdr:cNvSpPr/>
      </xdr:nvSpPr>
      <xdr:spPr>
        <a:xfrm>
          <a:off x="20383500" y="103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161620</xdr:rowOff>
    </xdr:from>
    <xdr:to>
      <xdr:col>111</xdr:col>
      <xdr:colOff>177800</xdr:colOff>
      <xdr:row>61</xdr:row>
      <xdr:rowOff>6401</xdr:rowOff>
    </xdr:to>
    <xdr:cxnSp macro="">
      <xdr:nvCxnSpPr>
        <xdr:cNvPr id="594" name="直線コネクタ 593"/>
        <xdr:cNvCxnSpPr/>
      </xdr:nvCxnSpPr>
      <xdr:spPr>
        <a:xfrm>
          <a:off x="20434300" y="10448620"/>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95"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96"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48328</xdr:rowOff>
    </xdr:from>
    <xdr:ext cx="469744" cy="259045"/>
    <xdr:sp macro="" textlink="">
      <xdr:nvSpPr>
        <xdr:cNvPr id="597" name="n_1mainValue【学校施設】&#10;一人当たり面積"/>
        <xdr:cNvSpPr txBox="1"/>
      </xdr:nvSpPr>
      <xdr:spPr>
        <a:xfrm>
          <a:off x="21075727" y="1050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32097</xdr:rowOff>
    </xdr:from>
    <xdr:ext cx="469744" cy="259045"/>
    <xdr:sp macro="" textlink="">
      <xdr:nvSpPr>
        <xdr:cNvPr id="598" name="n_2mainValue【学校施設】&#10;一人当たり面積"/>
        <xdr:cNvSpPr txBox="1"/>
      </xdr:nvSpPr>
      <xdr:spPr>
        <a:xfrm>
          <a:off x="20199427" y="104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5" name="テキスト ボックス 6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3" name="テキスト ボックス 6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7" name="直線コネクタ 636"/>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8"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39" name="直線コネクタ 638"/>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642" name="【公民館】&#10;有形固定資産減価償却率平均値テキスト"/>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3" name="フローチャート: 判断 642"/>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4" name="フローチャート: 判断 643"/>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5" name="フローチャート: 判断 644"/>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52832</xdr:rowOff>
    </xdr:from>
    <xdr:to>
      <xdr:col>85</xdr:col>
      <xdr:colOff>177800</xdr:colOff>
      <xdr:row>105</xdr:row>
      <xdr:rowOff>154432</xdr:rowOff>
    </xdr:to>
    <xdr:sp macro="" textlink="">
      <xdr:nvSpPr>
        <xdr:cNvPr id="651" name="楕円 650"/>
        <xdr:cNvSpPr/>
      </xdr:nvSpPr>
      <xdr:spPr>
        <a:xfrm>
          <a:off x="162687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31259</xdr:rowOff>
    </xdr:from>
    <xdr:ext cx="405111" cy="259045"/>
    <xdr:sp macro="" textlink="">
      <xdr:nvSpPr>
        <xdr:cNvPr id="652" name="【公民館】&#10;有形固定資産減価償却率該当値テキスト"/>
        <xdr:cNvSpPr txBox="1"/>
      </xdr:nvSpPr>
      <xdr:spPr>
        <a:xfrm>
          <a:off x="16357600"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100837</xdr:rowOff>
    </xdr:from>
    <xdr:to>
      <xdr:col>81</xdr:col>
      <xdr:colOff>101600</xdr:colOff>
      <xdr:row>105</xdr:row>
      <xdr:rowOff>30987</xdr:rowOff>
    </xdr:to>
    <xdr:sp macro="" textlink="">
      <xdr:nvSpPr>
        <xdr:cNvPr id="653" name="楕円 652"/>
        <xdr:cNvSpPr/>
      </xdr:nvSpPr>
      <xdr:spPr>
        <a:xfrm>
          <a:off x="15430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151637</xdr:rowOff>
    </xdr:from>
    <xdr:to>
      <xdr:col>85</xdr:col>
      <xdr:colOff>127000</xdr:colOff>
      <xdr:row>105</xdr:row>
      <xdr:rowOff>103632</xdr:rowOff>
    </xdr:to>
    <xdr:cxnSp macro="">
      <xdr:nvCxnSpPr>
        <xdr:cNvPr id="654" name="直線コネクタ 653"/>
        <xdr:cNvCxnSpPr/>
      </xdr:nvCxnSpPr>
      <xdr:spPr>
        <a:xfrm>
          <a:off x="15481300" y="17982437"/>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655" name="楕円 654"/>
        <xdr:cNvSpPr/>
      </xdr:nvSpPr>
      <xdr:spPr>
        <a:xfrm>
          <a:off x="14541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151637</xdr:rowOff>
    </xdr:from>
    <xdr:to>
      <xdr:col>81</xdr:col>
      <xdr:colOff>50800</xdr:colOff>
      <xdr:row>105</xdr:row>
      <xdr:rowOff>25908</xdr:rowOff>
    </xdr:to>
    <xdr:cxnSp macro="">
      <xdr:nvCxnSpPr>
        <xdr:cNvPr id="656" name="直線コネクタ 655"/>
        <xdr:cNvCxnSpPr/>
      </xdr:nvCxnSpPr>
      <xdr:spPr>
        <a:xfrm flipV="1">
          <a:off x="14592300" y="1798243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657"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58"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22114</xdr:rowOff>
    </xdr:from>
    <xdr:ext cx="405111" cy="259045"/>
    <xdr:sp macro="" textlink="">
      <xdr:nvSpPr>
        <xdr:cNvPr id="659" name="n_1mainValue【公民館】&#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660" name="n_2main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4" name="直線コネクタ 683"/>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5"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6" name="直線コネクタ 685"/>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7"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8" name="直線コネクタ 687"/>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89"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0" name="フローチャート: 判断 689"/>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1" name="フローチャート: 判断 690"/>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2" name="フローチャート: 判断 691"/>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98" name="楕円 697"/>
        <xdr:cNvSpPr/>
      </xdr:nvSpPr>
      <xdr:spPr>
        <a:xfrm>
          <a:off x="221107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73677</xdr:rowOff>
    </xdr:from>
    <xdr:ext cx="469744" cy="259045"/>
    <xdr:sp macro="" textlink="">
      <xdr:nvSpPr>
        <xdr:cNvPr id="699" name="【公民館】&#10;一人当たり面積該当値テキスト"/>
        <xdr:cNvSpPr txBox="1"/>
      </xdr:nvSpPr>
      <xdr:spPr>
        <a:xfrm>
          <a:off x="22199600"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100330</xdr:rowOff>
    </xdr:from>
    <xdr:to>
      <xdr:col>112</xdr:col>
      <xdr:colOff>38100</xdr:colOff>
      <xdr:row>107</xdr:row>
      <xdr:rowOff>30480</xdr:rowOff>
    </xdr:to>
    <xdr:sp macro="" textlink="">
      <xdr:nvSpPr>
        <xdr:cNvPr id="700" name="楕円 699"/>
        <xdr:cNvSpPr/>
      </xdr:nvSpPr>
      <xdr:spPr>
        <a:xfrm>
          <a:off x="21272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146050</xdr:rowOff>
    </xdr:from>
    <xdr:to>
      <xdr:col>116</xdr:col>
      <xdr:colOff>63500</xdr:colOff>
      <xdr:row>106</xdr:row>
      <xdr:rowOff>151130</xdr:rowOff>
    </xdr:to>
    <xdr:cxnSp macro="">
      <xdr:nvCxnSpPr>
        <xdr:cNvPr id="701" name="直線コネクタ 700"/>
        <xdr:cNvCxnSpPr/>
      </xdr:nvCxnSpPr>
      <xdr:spPr>
        <a:xfrm flipV="1">
          <a:off x="21323300" y="183197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02" name="楕円 701"/>
        <xdr:cNvSpPr/>
      </xdr:nvSpPr>
      <xdr:spPr>
        <a:xfrm>
          <a:off x="20383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151130</xdr:rowOff>
    </xdr:from>
    <xdr:to>
      <xdr:col>111</xdr:col>
      <xdr:colOff>177800</xdr:colOff>
      <xdr:row>106</xdr:row>
      <xdr:rowOff>157480</xdr:rowOff>
    </xdr:to>
    <xdr:cxnSp macro="">
      <xdr:nvCxnSpPr>
        <xdr:cNvPr id="703" name="直線コネクタ 702"/>
        <xdr:cNvCxnSpPr/>
      </xdr:nvCxnSpPr>
      <xdr:spPr>
        <a:xfrm flipV="1">
          <a:off x="20434300" y="183248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4"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705"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21607</xdr:rowOff>
    </xdr:from>
    <xdr:ext cx="469744" cy="259045"/>
    <xdr:sp macro="" textlink="">
      <xdr:nvSpPr>
        <xdr:cNvPr id="706" name="n_1mainValue【公民館】&#10;一人当たり面積"/>
        <xdr:cNvSpPr txBox="1"/>
      </xdr:nvSpPr>
      <xdr:spPr>
        <a:xfrm>
          <a:off x="21075727" y="183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707" name="n_2main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道路については有形固定資産減価償却率が類似団体平均をやや下回っているが、拡幅や改良工事はあるものの近年に新設のものもなく、全体としての老朽化が進んでいる。</a:t>
          </a:r>
          <a:endParaRPr lang="ja-JP" altLang="ja-JP" sz="1400">
            <a:effectLst/>
          </a:endParaRPr>
        </a:p>
        <a:p>
          <a:r>
            <a:rPr lang="ja-JP" altLang="ja-JP" sz="1100">
              <a:solidFill>
                <a:schemeClr val="dk1"/>
              </a:solidFill>
              <a:effectLst/>
              <a:latin typeface="+mn-lt"/>
              <a:ea typeface="+mn-ea"/>
              <a:cs typeface="+mn-cs"/>
            </a:rPr>
            <a:t>　橋梁については昭和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年以前に整備され更新の目安を超えているものが総面積の</a:t>
          </a:r>
          <a:r>
            <a:rPr lang="en-US" altLang="ja-JP" sz="1100">
              <a:solidFill>
                <a:schemeClr val="dk1"/>
              </a:solidFill>
              <a:effectLst/>
              <a:latin typeface="+mn-lt"/>
              <a:ea typeface="+mn-ea"/>
              <a:cs typeface="+mn-cs"/>
            </a:rPr>
            <a:t>21.5%</a:t>
          </a:r>
          <a:r>
            <a:rPr lang="ja-JP" altLang="ja-JP" sz="1100">
              <a:solidFill>
                <a:schemeClr val="dk1"/>
              </a:solidFill>
              <a:effectLst/>
              <a:latin typeface="+mn-lt"/>
              <a:ea typeface="+mn-ea"/>
              <a:cs typeface="+mn-cs"/>
            </a:rPr>
            <a:t>あり、有形固定資産減価償却率が高い水準となっている。</a:t>
          </a:r>
          <a:endParaRPr lang="ja-JP" altLang="ja-JP" sz="1400">
            <a:effectLst/>
          </a:endParaRPr>
        </a:p>
        <a:p>
          <a:r>
            <a:rPr lang="ja-JP" altLang="ja-JP" sz="1100">
              <a:solidFill>
                <a:schemeClr val="dk1"/>
              </a:solidFill>
              <a:effectLst/>
              <a:latin typeface="+mn-lt"/>
              <a:ea typeface="+mn-ea"/>
              <a:cs typeface="+mn-cs"/>
            </a:rPr>
            <a:t>　学校施設（小中各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校）と幼稚園（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園）、公民館（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館）については老朽化が進んでおり、ともに有形固定資産減価償却率が高くなっている。</a:t>
          </a:r>
          <a:endParaRPr lang="ja-JP" altLang="ja-JP" sz="1400">
            <a:effectLst/>
          </a:endParaRPr>
        </a:p>
        <a:p>
          <a:r>
            <a:rPr lang="ja-JP" altLang="ja-JP" sz="1100">
              <a:solidFill>
                <a:schemeClr val="dk1"/>
              </a:solidFill>
              <a:effectLst/>
              <a:latin typeface="+mn-lt"/>
              <a:ea typeface="+mn-ea"/>
              <a:cs typeface="+mn-cs"/>
            </a:rPr>
            <a:t>　公営住宅については近年の住宅整備事業により有形固定資産減価償却率が低くなっているが、その他従前からの住宅については耐用年数を経過している。</a:t>
          </a:r>
          <a:endParaRPr lang="ja-JP" altLang="ja-JP" sz="1400">
            <a:effectLst/>
          </a:endParaRPr>
        </a:p>
        <a:p>
          <a:r>
            <a:rPr lang="ja-JP" altLang="ja-JP" sz="1100">
              <a:solidFill>
                <a:schemeClr val="dk1"/>
              </a:solidFill>
              <a:effectLst/>
              <a:latin typeface="+mn-lt"/>
              <a:ea typeface="+mn-ea"/>
              <a:cs typeface="+mn-cs"/>
            </a:rPr>
            <a:t>　道路、橋梁</a:t>
          </a:r>
          <a:r>
            <a:rPr lang="ja-JP" altLang="en-US" sz="1100" baseline="0">
              <a:solidFill>
                <a:sysClr val="windowText" lastClr="000000"/>
              </a:solidFill>
              <a:effectLst/>
              <a:latin typeface="+mn-lt"/>
              <a:ea typeface="+mn-ea"/>
              <a:cs typeface="+mn-cs"/>
            </a:rPr>
            <a:t>・トンネル</a:t>
          </a:r>
          <a:r>
            <a:rPr lang="ja-JP" altLang="ja-JP" sz="1100" baseline="0">
              <a:solidFill>
                <a:sysClr val="windowText" lastClr="000000"/>
              </a:solidFill>
              <a:effectLst/>
              <a:latin typeface="+mn-lt"/>
              <a:ea typeface="+mn-ea"/>
              <a:cs typeface="+mn-cs"/>
            </a:rPr>
            <a:t>については「舗装維持管理計画」「橋りょう長寿命化修繕計画」</a:t>
          </a:r>
          <a:r>
            <a:rPr lang="ja-JP" altLang="en-US" sz="1100" baseline="0">
              <a:solidFill>
                <a:sysClr val="windowText" lastClr="000000"/>
              </a:solidFill>
              <a:effectLst/>
              <a:latin typeface="+mn-lt"/>
              <a:ea typeface="+mn-ea"/>
              <a:cs typeface="+mn-cs"/>
            </a:rPr>
            <a:t>「トンネル長寿命化修繕計画」</a:t>
          </a:r>
          <a:r>
            <a:rPr lang="ja-JP" altLang="ja-JP" sz="1100">
              <a:solidFill>
                <a:schemeClr val="dk1"/>
              </a:solidFill>
              <a:effectLst/>
              <a:latin typeface="+mn-lt"/>
              <a:ea typeface="+mn-ea"/>
              <a:cs typeface="+mn-cs"/>
            </a:rPr>
            <a:t>に基づいて適正な管理を推進し、施設については「個別施設計画」の策定に取り組む。</a:t>
          </a:r>
          <a:endParaRPr lang="ja-JP" altLang="ja-JP" sz="1400">
            <a:effectLst/>
          </a:endParaRPr>
        </a:p>
        <a:p>
          <a:r>
            <a:rPr lang="ja-JP" altLang="ja-JP" sz="1100">
              <a:solidFill>
                <a:schemeClr val="dk1"/>
              </a:solidFill>
              <a:effectLst/>
              <a:latin typeface="+mn-lt"/>
              <a:ea typeface="+mn-ea"/>
              <a:cs typeface="+mn-cs"/>
            </a:rPr>
            <a:t>　漁港については近年、「地域再生計画」に基づく整備が行われたことから有形固定資産減価償却率が低くなっているが、築港当時からの施設については老朽化が著しいため、今後は「機能保全計画」に基づいて修繕・更新等を計画的に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7,457
7,406
7.05
3,561,723
3,279,341
281,020
2,116,637
3,069,314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2"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71120</xdr:rowOff>
    </xdr:from>
    <xdr:to>
      <xdr:col>24</xdr:col>
      <xdr:colOff>114300</xdr:colOff>
      <xdr:row>40</xdr:row>
      <xdr:rowOff>1270</xdr:rowOff>
    </xdr:to>
    <xdr:sp macro="" textlink="">
      <xdr:nvSpPr>
        <xdr:cNvPr id="71" name="楕円 70"/>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49547</xdr:rowOff>
    </xdr:from>
    <xdr:ext cx="405111" cy="259045"/>
    <xdr:sp macro="" textlink="">
      <xdr:nvSpPr>
        <xdr:cNvPr id="72" name="【図書館】&#10;有形固定資産減価償却率該当値テキスト"/>
        <xdr:cNvSpPr txBox="1"/>
      </xdr:nvSpPr>
      <xdr:spPr>
        <a:xfrm>
          <a:off x="4673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3" name="楕円 72"/>
        <xdr:cNvSpPr/>
      </xdr:nvSpPr>
      <xdr:spPr>
        <a:xfrm>
          <a:off x="3746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157843</xdr:rowOff>
    </xdr:to>
    <xdr:cxnSp macro="">
      <xdr:nvCxnSpPr>
        <xdr:cNvPr id="74" name="直線コネクタ 73"/>
        <xdr:cNvCxnSpPr/>
      </xdr:nvCxnSpPr>
      <xdr:spPr>
        <a:xfrm flipV="1">
          <a:off x="3797300" y="68084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142966</xdr:rowOff>
    </xdr:from>
    <xdr:to>
      <xdr:col>15</xdr:col>
      <xdr:colOff>101600</xdr:colOff>
      <xdr:row>40</xdr:row>
      <xdr:rowOff>73116</xdr:rowOff>
    </xdr:to>
    <xdr:sp macro="" textlink="">
      <xdr:nvSpPr>
        <xdr:cNvPr id="75" name="楕円 74"/>
        <xdr:cNvSpPr/>
      </xdr:nvSpPr>
      <xdr:spPr>
        <a:xfrm>
          <a:off x="2857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157843</xdr:rowOff>
    </xdr:from>
    <xdr:to>
      <xdr:col>19</xdr:col>
      <xdr:colOff>177800</xdr:colOff>
      <xdr:row>40</xdr:row>
      <xdr:rowOff>22316</xdr:rowOff>
    </xdr:to>
    <xdr:cxnSp macro="">
      <xdr:nvCxnSpPr>
        <xdr:cNvPr id="76" name="直線コネクタ 75"/>
        <xdr:cNvCxnSpPr/>
      </xdr:nvCxnSpPr>
      <xdr:spPr>
        <a:xfrm flipV="1">
          <a:off x="2908300" y="684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77"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8"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79" name="n_1mainValue【図書館】&#10;有形固定資産減価償却率"/>
        <xdr:cNvSpPr txBox="1"/>
      </xdr:nvSpPr>
      <xdr:spPr>
        <a:xfrm>
          <a:off x="3582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64243</xdr:rowOff>
    </xdr:from>
    <xdr:ext cx="405111" cy="259045"/>
    <xdr:sp macro="" textlink="">
      <xdr:nvSpPr>
        <xdr:cNvPr id="80" name="n_2mainValue【図書館】&#10;有形固定資産減価償却率"/>
        <xdr:cNvSpPr txBox="1"/>
      </xdr:nvSpPr>
      <xdr:spPr>
        <a:xfrm>
          <a:off x="2705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0" name="フローチャート: 判断 109"/>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103124</xdr:rowOff>
    </xdr:from>
    <xdr:to>
      <xdr:col>55</xdr:col>
      <xdr:colOff>50800</xdr:colOff>
      <xdr:row>41</xdr:row>
      <xdr:rowOff>33274</xdr:rowOff>
    </xdr:to>
    <xdr:sp macro="" textlink="">
      <xdr:nvSpPr>
        <xdr:cNvPr id="116" name="楕円 115"/>
        <xdr:cNvSpPr/>
      </xdr:nvSpPr>
      <xdr:spPr>
        <a:xfrm>
          <a:off x="10426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51833</xdr:rowOff>
    </xdr:from>
    <xdr:ext cx="469744" cy="259045"/>
    <xdr:sp macro="" textlink="">
      <xdr:nvSpPr>
        <xdr:cNvPr id="117" name="【図書館】&#10;一人当たり面積該当値テキスト"/>
        <xdr:cNvSpPr txBox="1"/>
      </xdr:nvSpPr>
      <xdr:spPr>
        <a:xfrm>
          <a:off x="10515600"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103124</xdr:rowOff>
    </xdr:from>
    <xdr:to>
      <xdr:col>50</xdr:col>
      <xdr:colOff>165100</xdr:colOff>
      <xdr:row>41</xdr:row>
      <xdr:rowOff>33274</xdr:rowOff>
    </xdr:to>
    <xdr:sp macro="" textlink="">
      <xdr:nvSpPr>
        <xdr:cNvPr id="118" name="楕円 117"/>
        <xdr:cNvSpPr/>
      </xdr:nvSpPr>
      <xdr:spPr>
        <a:xfrm>
          <a:off x="9588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153924</xdr:rowOff>
    </xdr:from>
    <xdr:to>
      <xdr:col>55</xdr:col>
      <xdr:colOff>0</xdr:colOff>
      <xdr:row>40</xdr:row>
      <xdr:rowOff>153924</xdr:rowOff>
    </xdr:to>
    <xdr:cxnSp macro="">
      <xdr:nvCxnSpPr>
        <xdr:cNvPr id="119" name="直線コネクタ 118"/>
        <xdr:cNvCxnSpPr/>
      </xdr:nvCxnSpPr>
      <xdr:spPr>
        <a:xfrm>
          <a:off x="9639300" y="701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20" name="楕円 119"/>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153924</xdr:rowOff>
    </xdr:from>
    <xdr:to>
      <xdr:col>50</xdr:col>
      <xdr:colOff>114300</xdr:colOff>
      <xdr:row>40</xdr:row>
      <xdr:rowOff>158496</xdr:rowOff>
    </xdr:to>
    <xdr:cxnSp macro="">
      <xdr:nvCxnSpPr>
        <xdr:cNvPr id="121" name="直線コネクタ 120"/>
        <xdr:cNvCxnSpPr/>
      </xdr:nvCxnSpPr>
      <xdr:spPr>
        <a:xfrm flipV="1">
          <a:off x="8750300" y="701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3"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24401</xdr:rowOff>
    </xdr:from>
    <xdr:ext cx="469744" cy="259045"/>
    <xdr:sp macro="" textlink="">
      <xdr:nvSpPr>
        <xdr:cNvPr id="124" name="n_1mainValue【図書館】&#10;一人当たり面積"/>
        <xdr:cNvSpPr txBox="1"/>
      </xdr:nvSpPr>
      <xdr:spPr>
        <a:xfrm>
          <a:off x="93917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25"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155" name="【体育館・プール】&#10;有形固定資産減価償却率平均値テキスト"/>
        <xdr:cNvSpPr txBox="1"/>
      </xdr:nvSpPr>
      <xdr:spPr>
        <a:xfrm>
          <a:off x="4673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8" name="フローチャート: 判断 157"/>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64" name="楕円 163"/>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65" name="【体育館・プー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66" name="楕円 165"/>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22860</xdr:rowOff>
    </xdr:to>
    <xdr:cxnSp macro="">
      <xdr:nvCxnSpPr>
        <xdr:cNvPr id="167" name="直線コネクタ 166"/>
        <xdr:cNvCxnSpPr/>
      </xdr:nvCxnSpPr>
      <xdr:spPr>
        <a:xfrm flipV="1">
          <a:off x="3797300" y="104355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68" name="楕円 167"/>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66675</xdr:rowOff>
    </xdr:to>
    <xdr:cxnSp macro="">
      <xdr:nvCxnSpPr>
        <xdr:cNvPr id="169" name="直線コネクタ 168"/>
        <xdr:cNvCxnSpPr/>
      </xdr:nvCxnSpPr>
      <xdr:spPr>
        <a:xfrm flipV="1">
          <a:off x="2908300" y="104813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7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114952</xdr:rowOff>
    </xdr:from>
    <xdr:ext cx="405111" cy="259045"/>
    <xdr:sp macro="" textlink="">
      <xdr:nvSpPr>
        <xdr:cNvPr id="171"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72" name="n_1main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173" name="n_2mainValue【体育館・プール】&#10;有形固定資産減価償却率"/>
        <xdr:cNvSpPr txBox="1"/>
      </xdr:nvSpPr>
      <xdr:spPr>
        <a:xfrm>
          <a:off x="2705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98"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201" name="フローチャート: 判断 20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25209</xdr:rowOff>
    </xdr:from>
    <xdr:to>
      <xdr:col>55</xdr:col>
      <xdr:colOff>50800</xdr:colOff>
      <xdr:row>62</xdr:row>
      <xdr:rowOff>126809</xdr:rowOff>
    </xdr:to>
    <xdr:sp macro="" textlink="">
      <xdr:nvSpPr>
        <xdr:cNvPr id="207" name="楕円 206"/>
        <xdr:cNvSpPr/>
      </xdr:nvSpPr>
      <xdr:spPr>
        <a:xfrm>
          <a:off x="10426700" y="10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3636</xdr:rowOff>
    </xdr:from>
    <xdr:ext cx="469744" cy="259045"/>
    <xdr:sp macro="" textlink="">
      <xdr:nvSpPr>
        <xdr:cNvPr id="208" name="【体育館・プール】&#10;一人当たり面積該当値テキスト"/>
        <xdr:cNvSpPr txBox="1"/>
      </xdr:nvSpPr>
      <xdr:spPr>
        <a:xfrm>
          <a:off x="10515600"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26924</xdr:rowOff>
    </xdr:from>
    <xdr:to>
      <xdr:col>50</xdr:col>
      <xdr:colOff>165100</xdr:colOff>
      <xdr:row>62</xdr:row>
      <xdr:rowOff>128524</xdr:rowOff>
    </xdr:to>
    <xdr:sp macro="" textlink="">
      <xdr:nvSpPr>
        <xdr:cNvPr id="209" name="楕円 208"/>
        <xdr:cNvSpPr/>
      </xdr:nvSpPr>
      <xdr:spPr>
        <a:xfrm>
          <a:off x="9588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76009</xdr:rowOff>
    </xdr:from>
    <xdr:to>
      <xdr:col>55</xdr:col>
      <xdr:colOff>0</xdr:colOff>
      <xdr:row>62</xdr:row>
      <xdr:rowOff>77724</xdr:rowOff>
    </xdr:to>
    <xdr:cxnSp macro="">
      <xdr:nvCxnSpPr>
        <xdr:cNvPr id="210" name="直線コネクタ 209"/>
        <xdr:cNvCxnSpPr/>
      </xdr:nvCxnSpPr>
      <xdr:spPr>
        <a:xfrm flipV="1">
          <a:off x="9639300" y="1070590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30353</xdr:rowOff>
    </xdr:from>
    <xdr:to>
      <xdr:col>46</xdr:col>
      <xdr:colOff>38100</xdr:colOff>
      <xdr:row>62</xdr:row>
      <xdr:rowOff>131953</xdr:rowOff>
    </xdr:to>
    <xdr:sp macro="" textlink="">
      <xdr:nvSpPr>
        <xdr:cNvPr id="211" name="楕円 210"/>
        <xdr:cNvSpPr/>
      </xdr:nvSpPr>
      <xdr:spPr>
        <a:xfrm>
          <a:off x="8699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77724</xdr:rowOff>
    </xdr:from>
    <xdr:to>
      <xdr:col>50</xdr:col>
      <xdr:colOff>114300</xdr:colOff>
      <xdr:row>62</xdr:row>
      <xdr:rowOff>81153</xdr:rowOff>
    </xdr:to>
    <xdr:cxnSp macro="">
      <xdr:nvCxnSpPr>
        <xdr:cNvPr id="212" name="直線コネクタ 211"/>
        <xdr:cNvCxnSpPr/>
      </xdr:nvCxnSpPr>
      <xdr:spPr>
        <a:xfrm flipV="1">
          <a:off x="8750300" y="1070762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160482</xdr:rowOff>
    </xdr:from>
    <xdr:ext cx="469744" cy="259045"/>
    <xdr:sp macro="" textlink="">
      <xdr:nvSpPr>
        <xdr:cNvPr id="21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37037</xdr:rowOff>
    </xdr:from>
    <xdr:ext cx="469744" cy="259045"/>
    <xdr:sp macro="" textlink="">
      <xdr:nvSpPr>
        <xdr:cNvPr id="214"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119651</xdr:rowOff>
    </xdr:from>
    <xdr:ext cx="469744" cy="259045"/>
    <xdr:sp macro="" textlink="">
      <xdr:nvSpPr>
        <xdr:cNvPr id="215" name="n_1mainValue【体育館・プール】&#10;一人当たり面積"/>
        <xdr:cNvSpPr txBox="1"/>
      </xdr:nvSpPr>
      <xdr:spPr>
        <a:xfrm>
          <a:off x="9391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123080</xdr:rowOff>
    </xdr:from>
    <xdr:ext cx="469744" cy="259045"/>
    <xdr:sp macro="" textlink="">
      <xdr:nvSpPr>
        <xdr:cNvPr id="216" name="n_2mainValue【体育館・プール】&#10;一人当たり面積"/>
        <xdr:cNvSpPr txBox="1"/>
      </xdr:nvSpPr>
      <xdr:spPr>
        <a:xfrm>
          <a:off x="8515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41" name="直線コネクタ 24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4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43" name="直線コネクタ 24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4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45" name="直線コネクタ 24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4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47" name="フローチャート: 判断 24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48" name="フローチャート: 判断 24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49" name="フローチャート: 判断 248"/>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55" name="楕円 254"/>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56" name="【福祉施設】&#10;有形固定資産減価償却率該当値テキスト"/>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57" name="楕円 256"/>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36195</xdr:rowOff>
    </xdr:from>
    <xdr:to>
      <xdr:col>24</xdr:col>
      <xdr:colOff>63500</xdr:colOff>
      <xdr:row>81</xdr:row>
      <xdr:rowOff>72389</xdr:rowOff>
    </xdr:to>
    <xdr:cxnSp macro="">
      <xdr:nvCxnSpPr>
        <xdr:cNvPr id="258" name="直線コネクタ 257"/>
        <xdr:cNvCxnSpPr/>
      </xdr:nvCxnSpPr>
      <xdr:spPr>
        <a:xfrm flipV="1">
          <a:off x="3797300" y="139236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59" name="楕円 258"/>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110489</xdr:rowOff>
    </xdr:to>
    <xdr:cxnSp macro="">
      <xdr:nvCxnSpPr>
        <xdr:cNvPr id="260" name="直線コネクタ 259"/>
        <xdr:cNvCxnSpPr/>
      </xdr:nvCxnSpPr>
      <xdr:spPr>
        <a:xfrm flipV="1">
          <a:off x="2908300" y="1395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100982</xdr:rowOff>
    </xdr:from>
    <xdr:ext cx="405111" cy="259045"/>
    <xdr:sp macro="" textlink="">
      <xdr:nvSpPr>
        <xdr:cNvPr id="261"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2"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263"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64" name="n_2mainValue【福祉施設】&#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88" name="直線コネクタ 287"/>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89"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90" name="直線コネクタ 289"/>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91"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92" name="直線コネクタ 291"/>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93"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94" name="フローチャート: 判断 29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95" name="フローチャート: 判断 29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110489</xdr:rowOff>
    </xdr:from>
    <xdr:to>
      <xdr:col>46</xdr:col>
      <xdr:colOff>38100</xdr:colOff>
      <xdr:row>85</xdr:row>
      <xdr:rowOff>40639</xdr:rowOff>
    </xdr:to>
    <xdr:sp macro="" textlink="">
      <xdr:nvSpPr>
        <xdr:cNvPr id="296" name="フローチャート: 判断 295"/>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107950</xdr:rowOff>
    </xdr:from>
    <xdr:to>
      <xdr:col>55</xdr:col>
      <xdr:colOff>50800</xdr:colOff>
      <xdr:row>86</xdr:row>
      <xdr:rowOff>38100</xdr:rowOff>
    </xdr:to>
    <xdr:sp macro="" textlink="">
      <xdr:nvSpPr>
        <xdr:cNvPr id="302" name="楕円 301"/>
        <xdr:cNvSpPr/>
      </xdr:nvSpPr>
      <xdr:spPr>
        <a:xfrm>
          <a:off x="10426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303" name="【福祉施設】&#10;一人当たり面積該当値テキスト"/>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110489</xdr:rowOff>
    </xdr:from>
    <xdr:to>
      <xdr:col>50</xdr:col>
      <xdr:colOff>165100</xdr:colOff>
      <xdr:row>86</xdr:row>
      <xdr:rowOff>40639</xdr:rowOff>
    </xdr:to>
    <xdr:sp macro="" textlink="">
      <xdr:nvSpPr>
        <xdr:cNvPr id="304" name="楕円 303"/>
        <xdr:cNvSpPr/>
      </xdr:nvSpPr>
      <xdr:spPr>
        <a:xfrm>
          <a:off x="9588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158750</xdr:rowOff>
    </xdr:from>
    <xdr:to>
      <xdr:col>55</xdr:col>
      <xdr:colOff>0</xdr:colOff>
      <xdr:row>85</xdr:row>
      <xdr:rowOff>161289</xdr:rowOff>
    </xdr:to>
    <xdr:cxnSp macro="">
      <xdr:nvCxnSpPr>
        <xdr:cNvPr id="305" name="直線コネクタ 304"/>
        <xdr:cNvCxnSpPr/>
      </xdr:nvCxnSpPr>
      <xdr:spPr>
        <a:xfrm flipV="1">
          <a:off x="9639300" y="147320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06" name="楕円 305"/>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161289</xdr:rowOff>
    </xdr:from>
    <xdr:to>
      <xdr:col>50</xdr:col>
      <xdr:colOff>114300</xdr:colOff>
      <xdr:row>85</xdr:row>
      <xdr:rowOff>163830</xdr:rowOff>
    </xdr:to>
    <xdr:cxnSp macro="">
      <xdr:nvCxnSpPr>
        <xdr:cNvPr id="307" name="直線コネクタ 306"/>
        <xdr:cNvCxnSpPr/>
      </xdr:nvCxnSpPr>
      <xdr:spPr>
        <a:xfrm flipV="1">
          <a:off x="8750300" y="147345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85107</xdr:rowOff>
    </xdr:from>
    <xdr:ext cx="469744" cy="259045"/>
    <xdr:sp macro="" textlink="">
      <xdr:nvSpPr>
        <xdr:cNvPr id="30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57166</xdr:rowOff>
    </xdr:from>
    <xdr:ext cx="469744" cy="259045"/>
    <xdr:sp macro="" textlink="">
      <xdr:nvSpPr>
        <xdr:cNvPr id="309"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31766</xdr:rowOff>
    </xdr:from>
    <xdr:ext cx="469744" cy="259045"/>
    <xdr:sp macro="" textlink="">
      <xdr:nvSpPr>
        <xdr:cNvPr id="310" name="n_1mainValue【福祉施設】&#10;一人当たり面積"/>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11"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7" name="正方形/長方形 3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8" name="テキスト ボックス 3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9" name="直線コネクタ 3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0" name="直線コネクタ 3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1" name="テキスト ボックス 3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2" name="直線コネクタ 3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3" name="テキスト ボックス 3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4" name="直線コネクタ 3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5" name="テキスト ボックス 3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6" name="直線コネクタ 3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7" name="テキスト ボックス 3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8" name="直線コネクタ 3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9" name="テキスト ボックス 3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0" name="直線コネクタ 3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1" name="テキスト ボックス 3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2" name="直線コネクタ 3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3" name="テキスト ボックス 3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85" name="直線コネクタ 384"/>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86"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87" name="直線コネクタ 386"/>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9" name="直線コネクタ 3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90"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91" name="フローチャート: 判断 390"/>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92" name="フローチャート: 判断 391"/>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3629</xdr:rowOff>
    </xdr:from>
    <xdr:to>
      <xdr:col>76</xdr:col>
      <xdr:colOff>165100</xdr:colOff>
      <xdr:row>81</xdr:row>
      <xdr:rowOff>105229</xdr:rowOff>
    </xdr:to>
    <xdr:sp macro="" textlink="">
      <xdr:nvSpPr>
        <xdr:cNvPr id="393" name="フローチャート: 判断 392"/>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4" name="テキスト ボックス 3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5" name="テキスト ボックス 3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6" name="テキスト ボックス 3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7" name="テキスト ボックス 3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8" name="テキスト ボックス 3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49349</xdr:rowOff>
    </xdr:from>
    <xdr:to>
      <xdr:col>85</xdr:col>
      <xdr:colOff>177800</xdr:colOff>
      <xdr:row>78</xdr:row>
      <xdr:rowOff>150949</xdr:rowOff>
    </xdr:to>
    <xdr:sp macro="" textlink="">
      <xdr:nvSpPr>
        <xdr:cNvPr id="399" name="楕円 398"/>
        <xdr:cNvSpPr/>
      </xdr:nvSpPr>
      <xdr:spPr>
        <a:xfrm>
          <a:off x="162687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72226</xdr:rowOff>
    </xdr:from>
    <xdr:ext cx="405111" cy="259045"/>
    <xdr:sp macro="" textlink="">
      <xdr:nvSpPr>
        <xdr:cNvPr id="400" name="【消防施設】&#10;有形固定資産減価償却率該当値テキスト"/>
        <xdr:cNvSpPr txBox="1"/>
      </xdr:nvSpPr>
      <xdr:spPr>
        <a:xfrm>
          <a:off x="16357600" y="1327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401" name="楕円 400"/>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100149</xdr:rowOff>
    </xdr:from>
    <xdr:to>
      <xdr:col>85</xdr:col>
      <xdr:colOff>127000</xdr:colOff>
      <xdr:row>78</xdr:row>
      <xdr:rowOff>140970</xdr:rowOff>
    </xdr:to>
    <xdr:cxnSp macro="">
      <xdr:nvCxnSpPr>
        <xdr:cNvPr id="402" name="直線コネクタ 401"/>
        <xdr:cNvCxnSpPr/>
      </xdr:nvCxnSpPr>
      <xdr:spPr>
        <a:xfrm flipV="1">
          <a:off x="15481300" y="134732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129358</xdr:rowOff>
    </xdr:from>
    <xdr:to>
      <xdr:col>76</xdr:col>
      <xdr:colOff>165100</xdr:colOff>
      <xdr:row>79</xdr:row>
      <xdr:rowOff>59508</xdr:rowOff>
    </xdr:to>
    <xdr:sp macro="" textlink="">
      <xdr:nvSpPr>
        <xdr:cNvPr id="403" name="楕円 402"/>
        <xdr:cNvSpPr/>
      </xdr:nvSpPr>
      <xdr:spPr>
        <a:xfrm>
          <a:off x="14541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140970</xdr:rowOff>
    </xdr:from>
    <xdr:to>
      <xdr:col>81</xdr:col>
      <xdr:colOff>50800</xdr:colOff>
      <xdr:row>79</xdr:row>
      <xdr:rowOff>8708</xdr:rowOff>
    </xdr:to>
    <xdr:cxnSp macro="">
      <xdr:nvCxnSpPr>
        <xdr:cNvPr id="404" name="直線コネクタ 403"/>
        <xdr:cNvCxnSpPr/>
      </xdr:nvCxnSpPr>
      <xdr:spPr>
        <a:xfrm flipV="1">
          <a:off x="14592300" y="135140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94722</xdr:rowOff>
    </xdr:from>
    <xdr:ext cx="405111" cy="259045"/>
    <xdr:sp macro="" textlink="">
      <xdr:nvSpPr>
        <xdr:cNvPr id="405"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96356</xdr:rowOff>
    </xdr:from>
    <xdr:ext cx="405111" cy="259045"/>
    <xdr:sp macro="" textlink="">
      <xdr:nvSpPr>
        <xdr:cNvPr id="406"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36847</xdr:rowOff>
    </xdr:from>
    <xdr:ext cx="405111" cy="259045"/>
    <xdr:sp macro="" textlink="">
      <xdr:nvSpPr>
        <xdr:cNvPr id="407" name="n_1mainValue【消防施設】&#10;有形固定資産減価償却率"/>
        <xdr:cNvSpPr txBox="1"/>
      </xdr:nvSpPr>
      <xdr:spPr>
        <a:xfrm>
          <a:off x="15266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76035</xdr:rowOff>
    </xdr:from>
    <xdr:ext cx="405111" cy="259045"/>
    <xdr:sp macro="" textlink="">
      <xdr:nvSpPr>
        <xdr:cNvPr id="408" name="n_2mainValue【消防施設】&#10;有形固定資産減価償却率"/>
        <xdr:cNvSpPr txBox="1"/>
      </xdr:nvSpPr>
      <xdr:spPr>
        <a:xfrm>
          <a:off x="143897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7" name="テキスト ボックス 4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8" name="直線コネクタ 4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19" name="直線コネクタ 41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0" name="テキスト ボックス 41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1" name="直線コネクタ 42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2" name="テキスト ボックス 42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3" name="直線コネクタ 42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24" name="テキスト ボックス 42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5" name="直線コネクタ 42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26" name="テキスト ボックス 42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27" name="直線コネクタ 42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28" name="テキスト ボックス 42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29" name="直線コネクタ 42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0" name="テキスト ボックス 42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1" name="直線コネクタ 4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2" name="テキスト ボックス 4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34" name="直線コネクタ 433"/>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35"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36" name="直線コネクタ 435"/>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37"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38" name="直線コネクタ 437"/>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439"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40" name="フローチャート: 判断 439"/>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41" name="フローチャート: 判断 440"/>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442" name="フローチャート: 判断 441"/>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3" name="テキスト ボックス 4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4" name="テキスト ボックス 4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5" name="テキスト ボックス 4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6" name="テキスト ボックス 4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7" name="テキスト ボックス 4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448" name="楕円 44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449"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130992</xdr:rowOff>
    </xdr:from>
    <xdr:to>
      <xdr:col>112</xdr:col>
      <xdr:colOff>38100</xdr:colOff>
      <xdr:row>85</xdr:row>
      <xdr:rowOff>61142</xdr:rowOff>
    </xdr:to>
    <xdr:sp macro="" textlink="">
      <xdr:nvSpPr>
        <xdr:cNvPr id="450" name="楕円 449"/>
        <xdr:cNvSpPr/>
      </xdr:nvSpPr>
      <xdr:spPr>
        <a:xfrm>
          <a:off x="21272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10342</xdr:rowOff>
    </xdr:to>
    <xdr:cxnSp macro="">
      <xdr:nvCxnSpPr>
        <xdr:cNvPr id="451" name="直線コネクタ 450"/>
        <xdr:cNvCxnSpPr/>
      </xdr:nvCxnSpPr>
      <xdr:spPr>
        <a:xfrm flipV="1">
          <a:off x="21323300" y="145770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137523</xdr:rowOff>
    </xdr:from>
    <xdr:to>
      <xdr:col>107</xdr:col>
      <xdr:colOff>101600</xdr:colOff>
      <xdr:row>85</xdr:row>
      <xdr:rowOff>67673</xdr:rowOff>
    </xdr:to>
    <xdr:sp macro="" textlink="">
      <xdr:nvSpPr>
        <xdr:cNvPr id="452" name="楕円 451"/>
        <xdr:cNvSpPr/>
      </xdr:nvSpPr>
      <xdr:spPr>
        <a:xfrm>
          <a:off x="20383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10342</xdr:rowOff>
    </xdr:from>
    <xdr:to>
      <xdr:col>111</xdr:col>
      <xdr:colOff>177800</xdr:colOff>
      <xdr:row>85</xdr:row>
      <xdr:rowOff>16873</xdr:rowOff>
    </xdr:to>
    <xdr:cxnSp macro="">
      <xdr:nvCxnSpPr>
        <xdr:cNvPr id="453" name="直線コネクタ 452"/>
        <xdr:cNvCxnSpPr/>
      </xdr:nvCxnSpPr>
      <xdr:spPr>
        <a:xfrm flipV="1">
          <a:off x="20434300" y="14583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160945</xdr:rowOff>
    </xdr:from>
    <xdr:ext cx="469744" cy="259045"/>
    <xdr:sp macro="" textlink="">
      <xdr:nvSpPr>
        <xdr:cNvPr id="454"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455"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52269</xdr:rowOff>
    </xdr:from>
    <xdr:ext cx="469744" cy="259045"/>
    <xdr:sp macro="" textlink="">
      <xdr:nvSpPr>
        <xdr:cNvPr id="456" name="n_1mainValue【消防施設】&#10;一人当たり面積"/>
        <xdr:cNvSpPr txBox="1"/>
      </xdr:nvSpPr>
      <xdr:spPr>
        <a:xfrm>
          <a:off x="210757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58800</xdr:rowOff>
    </xdr:from>
    <xdr:ext cx="469744" cy="259045"/>
    <xdr:sp macro="" textlink="">
      <xdr:nvSpPr>
        <xdr:cNvPr id="457" name="n_2mainValue【消防施設】&#10;一人当たり面積"/>
        <xdr:cNvSpPr txBox="1"/>
      </xdr:nvSpPr>
      <xdr:spPr>
        <a:xfrm>
          <a:off x="20199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9" name="直線コネクタ 4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70" name="テキスト ボックス 4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1" name="直線コネクタ 4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2" name="テキスト ボックス 4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3" name="直線コネクタ 4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4" name="テキスト ボックス 4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5" name="直線コネクタ 4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6" name="テキスト ボックス 47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80" name="直線コネクタ 479"/>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8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82" name="直線コネクタ 48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83"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84" name="直線コネクタ 48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85"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86" name="フローチャート: 判断 485"/>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87" name="フローチャート: 判断 486"/>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488" name="フローチャート: 判断 487"/>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160274</xdr:rowOff>
    </xdr:from>
    <xdr:to>
      <xdr:col>85</xdr:col>
      <xdr:colOff>177800</xdr:colOff>
      <xdr:row>101</xdr:row>
      <xdr:rowOff>90424</xdr:rowOff>
    </xdr:to>
    <xdr:sp macro="" textlink="">
      <xdr:nvSpPr>
        <xdr:cNvPr id="494" name="楕円 493"/>
        <xdr:cNvSpPr/>
      </xdr:nvSpPr>
      <xdr:spPr>
        <a:xfrm>
          <a:off x="162687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11701</xdr:rowOff>
    </xdr:from>
    <xdr:ext cx="405111" cy="259045"/>
    <xdr:sp macro="" textlink="">
      <xdr:nvSpPr>
        <xdr:cNvPr id="495" name="【庁舎】&#10;有形固定資産減価償却率該当値テキスト"/>
        <xdr:cNvSpPr txBox="1"/>
      </xdr:nvSpPr>
      <xdr:spPr>
        <a:xfrm>
          <a:off x="16357600" y="171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29972</xdr:rowOff>
    </xdr:from>
    <xdr:to>
      <xdr:col>81</xdr:col>
      <xdr:colOff>101600</xdr:colOff>
      <xdr:row>101</xdr:row>
      <xdr:rowOff>131572</xdr:rowOff>
    </xdr:to>
    <xdr:sp macro="" textlink="">
      <xdr:nvSpPr>
        <xdr:cNvPr id="496" name="楕円 495"/>
        <xdr:cNvSpPr/>
      </xdr:nvSpPr>
      <xdr:spPr>
        <a:xfrm>
          <a:off x="15430500" y="173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39624</xdr:rowOff>
    </xdr:from>
    <xdr:to>
      <xdr:col>85</xdr:col>
      <xdr:colOff>127000</xdr:colOff>
      <xdr:row>101</xdr:row>
      <xdr:rowOff>80772</xdr:rowOff>
    </xdr:to>
    <xdr:cxnSp macro="">
      <xdr:nvCxnSpPr>
        <xdr:cNvPr id="497" name="直線コネクタ 496"/>
        <xdr:cNvCxnSpPr/>
      </xdr:nvCxnSpPr>
      <xdr:spPr>
        <a:xfrm flipV="1">
          <a:off x="15481300" y="173560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73406</xdr:rowOff>
    </xdr:from>
    <xdr:to>
      <xdr:col>76</xdr:col>
      <xdr:colOff>165100</xdr:colOff>
      <xdr:row>102</xdr:row>
      <xdr:rowOff>3556</xdr:rowOff>
    </xdr:to>
    <xdr:sp macro="" textlink="">
      <xdr:nvSpPr>
        <xdr:cNvPr id="498" name="楕円 497"/>
        <xdr:cNvSpPr/>
      </xdr:nvSpPr>
      <xdr:spPr>
        <a:xfrm>
          <a:off x="14541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80772</xdr:rowOff>
    </xdr:from>
    <xdr:to>
      <xdr:col>81</xdr:col>
      <xdr:colOff>50800</xdr:colOff>
      <xdr:row>101</xdr:row>
      <xdr:rowOff>124206</xdr:rowOff>
    </xdr:to>
    <xdr:cxnSp macro="">
      <xdr:nvCxnSpPr>
        <xdr:cNvPr id="499" name="直線コネクタ 498"/>
        <xdr:cNvCxnSpPr/>
      </xdr:nvCxnSpPr>
      <xdr:spPr>
        <a:xfrm flipV="1">
          <a:off x="14592300" y="173972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500"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501"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148099</xdr:rowOff>
    </xdr:from>
    <xdr:ext cx="405111" cy="259045"/>
    <xdr:sp macro="" textlink="">
      <xdr:nvSpPr>
        <xdr:cNvPr id="502" name="n_1mainValue【庁舎】&#10;有形固定資産減価償却率"/>
        <xdr:cNvSpPr txBox="1"/>
      </xdr:nvSpPr>
      <xdr:spPr>
        <a:xfrm>
          <a:off x="15266044"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20083</xdr:rowOff>
    </xdr:from>
    <xdr:ext cx="405111" cy="259045"/>
    <xdr:sp macro="" textlink="">
      <xdr:nvSpPr>
        <xdr:cNvPr id="503" name="n_2mainValue【庁舎】&#10;有形固定資産減価償却率"/>
        <xdr:cNvSpPr txBox="1"/>
      </xdr:nvSpPr>
      <xdr:spPr>
        <a:xfrm>
          <a:off x="143897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4" name="テキスト ボックス 5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15" name="直線コネクタ 5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6" name="テキスト ボックス 5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7" name="直線コネクタ 5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8" name="テキスト ボックス 5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9" name="直線コネクタ 5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0" name="テキスト ボックス 5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1" name="直線コネクタ 5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2" name="テキスト ボックス 5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3" name="直線コネクタ 5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4" name="テキスト ボックス 5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5" name="直線コネクタ 5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6" name="テキスト ボックス 5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30" name="直線コネクタ 529"/>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3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32" name="直線コネクタ 53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33"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34" name="直線コネクタ 53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535"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36" name="フローチャート: 判断 535"/>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37" name="フローチャート: 判断 53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538" name="フローチャート: 判断 537"/>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105411</xdr:rowOff>
    </xdr:from>
    <xdr:to>
      <xdr:col>116</xdr:col>
      <xdr:colOff>114300</xdr:colOff>
      <xdr:row>109</xdr:row>
      <xdr:rowOff>35561</xdr:rowOff>
    </xdr:to>
    <xdr:sp macro="" textlink="">
      <xdr:nvSpPr>
        <xdr:cNvPr id="544" name="楕円 543"/>
        <xdr:cNvSpPr/>
      </xdr:nvSpPr>
      <xdr:spPr>
        <a:xfrm>
          <a:off x="22110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20338</xdr:rowOff>
    </xdr:from>
    <xdr:ext cx="469744" cy="259045"/>
    <xdr:sp macro="" textlink="">
      <xdr:nvSpPr>
        <xdr:cNvPr id="545" name="【庁舎】&#10;一人当たり面積該当値テキスト"/>
        <xdr:cNvSpPr txBox="1"/>
      </xdr:nvSpPr>
      <xdr:spPr>
        <a:xfrm>
          <a:off x="22199600" y="1853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108676</xdr:rowOff>
    </xdr:from>
    <xdr:to>
      <xdr:col>112</xdr:col>
      <xdr:colOff>38100</xdr:colOff>
      <xdr:row>109</xdr:row>
      <xdr:rowOff>38826</xdr:rowOff>
    </xdr:to>
    <xdr:sp macro="" textlink="">
      <xdr:nvSpPr>
        <xdr:cNvPr id="546" name="楕円 545"/>
        <xdr:cNvSpPr/>
      </xdr:nvSpPr>
      <xdr:spPr>
        <a:xfrm>
          <a:off x="21272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156211</xdr:rowOff>
    </xdr:from>
    <xdr:to>
      <xdr:col>116</xdr:col>
      <xdr:colOff>63500</xdr:colOff>
      <xdr:row>108</xdr:row>
      <xdr:rowOff>159476</xdr:rowOff>
    </xdr:to>
    <xdr:cxnSp macro="">
      <xdr:nvCxnSpPr>
        <xdr:cNvPr id="547" name="直線コネクタ 546"/>
        <xdr:cNvCxnSpPr/>
      </xdr:nvCxnSpPr>
      <xdr:spPr>
        <a:xfrm flipV="1">
          <a:off x="21323300" y="1867281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548" name="楕円 547"/>
        <xdr:cNvSpPr/>
      </xdr:nvSpPr>
      <xdr:spPr>
        <a:xfrm>
          <a:off x="2038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159476</xdr:rowOff>
    </xdr:from>
    <xdr:to>
      <xdr:col>111</xdr:col>
      <xdr:colOff>177800</xdr:colOff>
      <xdr:row>108</xdr:row>
      <xdr:rowOff>167639</xdr:rowOff>
    </xdr:to>
    <xdr:cxnSp macro="">
      <xdr:nvCxnSpPr>
        <xdr:cNvPr id="549" name="直線コネクタ 548"/>
        <xdr:cNvCxnSpPr/>
      </xdr:nvCxnSpPr>
      <xdr:spPr>
        <a:xfrm flipV="1">
          <a:off x="20434300" y="186760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550"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148426</xdr:rowOff>
    </xdr:from>
    <xdr:ext cx="469744" cy="259045"/>
    <xdr:sp macro="" textlink="">
      <xdr:nvSpPr>
        <xdr:cNvPr id="551"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29953</xdr:rowOff>
    </xdr:from>
    <xdr:ext cx="469744" cy="259045"/>
    <xdr:sp macro="" textlink="">
      <xdr:nvSpPr>
        <xdr:cNvPr id="552" name="n_1mainValue【庁舎】&#10;一人当たり面積"/>
        <xdr:cNvSpPr txBox="1"/>
      </xdr:nvSpPr>
      <xdr:spPr>
        <a:xfrm>
          <a:off x="21075727" y="187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553" name="n_2mainValue【庁舎】&#10;一人当たり面積"/>
        <xdr:cNvSpPr txBox="1"/>
      </xdr:nvSpPr>
      <xdr:spPr>
        <a:xfrm>
          <a:off x="20199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図書館、体育館については比較的近年に建設された施設であることから有形固定資産減価償却率が低くなっている。</a:t>
          </a:r>
          <a:endParaRPr lang="ja-JP" altLang="ja-JP" sz="1400">
            <a:effectLst/>
          </a:endParaRPr>
        </a:p>
        <a:p>
          <a:r>
            <a:rPr lang="ja-JP" altLang="ja-JP" sz="1100">
              <a:solidFill>
                <a:schemeClr val="dk1"/>
              </a:solidFill>
              <a:effectLst/>
              <a:latin typeface="+mn-lt"/>
              <a:ea typeface="+mn-ea"/>
              <a:cs typeface="+mn-cs"/>
            </a:rPr>
            <a:t>　福祉施設、庁舎、消防施設については老朽化が進んでおり、有形固定資産減価償却率が高い水準となっている。</a:t>
          </a:r>
          <a:endParaRPr lang="ja-JP" altLang="ja-JP" sz="1400">
            <a:effectLst/>
          </a:endParaRPr>
        </a:p>
        <a:p>
          <a:r>
            <a:rPr lang="ja-JP" altLang="ja-JP" sz="1100">
              <a:solidFill>
                <a:schemeClr val="dk1"/>
              </a:solidFill>
              <a:effectLst/>
              <a:latin typeface="+mn-lt"/>
              <a:ea typeface="+mn-ea"/>
              <a:cs typeface="+mn-cs"/>
            </a:rPr>
            <a:t>　「公共施設等総合管理計画」及び今後</a:t>
          </a:r>
          <a:r>
            <a:rPr lang="ja-JP" altLang="en-US" sz="1100">
              <a:solidFill>
                <a:schemeClr val="dk1"/>
              </a:solidFill>
              <a:effectLst/>
              <a:latin typeface="+mn-lt"/>
              <a:ea typeface="+mn-ea"/>
              <a:cs typeface="+mn-cs"/>
            </a:rPr>
            <a:t>施設の</a:t>
          </a:r>
          <a:r>
            <a:rPr lang="ja-JP" altLang="ja-JP" sz="1100">
              <a:solidFill>
                <a:schemeClr val="dk1"/>
              </a:solidFill>
              <a:effectLst/>
              <a:latin typeface="+mn-lt"/>
              <a:ea typeface="+mn-ea"/>
              <a:cs typeface="+mn-cs"/>
            </a:rPr>
            <a:t>「個別施設計画」</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策定</a:t>
          </a:r>
          <a:r>
            <a:rPr lang="ja-JP" altLang="en-US" sz="1100">
              <a:solidFill>
                <a:schemeClr val="dk1"/>
              </a:solidFill>
              <a:effectLst/>
              <a:latin typeface="+mn-lt"/>
              <a:ea typeface="+mn-ea"/>
              <a:cs typeface="+mn-cs"/>
            </a:rPr>
            <a:t>することにより、</a:t>
          </a:r>
          <a:r>
            <a:rPr lang="ja-JP" altLang="ja-JP" sz="1100">
              <a:solidFill>
                <a:schemeClr val="dk1"/>
              </a:solidFill>
              <a:effectLst/>
              <a:latin typeface="+mn-lt"/>
              <a:ea typeface="+mn-ea"/>
              <a:cs typeface="+mn-cs"/>
            </a:rPr>
            <a:t>施設の維持保全を図りつつ、複合・集約化についても検討する。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7,457
7,406
7.05
3,561,723
3,279,341
281,020
2,116,637
3,069,314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0.52</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0.50</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0.50</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0.49</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と減少傾向にある。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年度の類似団体平均より</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ポイント上回っており、ここ数年についても</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ポイント程度上回っている。しかし、</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毎年低下している要因は</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人口の減少</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や高齢化</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に伴う地方税の減少が</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大きい。生産年齢人口を増加させるための</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移住定住事業の促進や徴収強化の推進により地方税を確保し、また、定員管理・給与の適正化、事務の見直し等による歳出削減を図り財政の健全化に努めていく。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71362</xdr:rowOff>
    </xdr:from>
    <xdr:to>
      <xdr:col>23</xdr:col>
      <xdr:colOff>133350</xdr:colOff>
      <xdr:row>42</xdr:row>
      <xdr:rowOff>82852</xdr:rowOff>
    </xdr:to>
    <xdr:cxnSp macro="">
      <xdr:nvCxnSpPr>
        <xdr:cNvPr id="70" name="直線コネクタ 69"/>
        <xdr:cNvCxnSpPr/>
      </xdr:nvCxnSpPr>
      <xdr:spPr>
        <a:xfrm>
          <a:off x="4114800" y="727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71362</xdr:rowOff>
    </xdr:from>
    <xdr:to>
      <xdr:col>19</xdr:col>
      <xdr:colOff>133350</xdr:colOff>
      <xdr:row>42</xdr:row>
      <xdr:rowOff>71362</xdr:rowOff>
    </xdr:to>
    <xdr:cxnSp macro="">
      <xdr:nvCxnSpPr>
        <xdr:cNvPr id="73" name="直線コネクタ 72"/>
        <xdr:cNvCxnSpPr/>
      </xdr:nvCxnSpPr>
      <xdr:spPr>
        <a:xfrm>
          <a:off x="3225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71362</xdr:rowOff>
    </xdr:to>
    <xdr:cxnSp macro="">
      <xdr:nvCxnSpPr>
        <xdr:cNvPr id="76" name="直線コネクタ 75"/>
        <xdr:cNvCxnSpPr/>
      </xdr:nvCxnSpPr>
      <xdr:spPr>
        <a:xfrm>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xdr:cNvCxnSpPr/>
      </xdr:nvCxnSpPr>
      <xdr:spPr>
        <a:xfrm>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20562</xdr:rowOff>
    </xdr:from>
    <xdr:to>
      <xdr:col>19</xdr:col>
      <xdr:colOff>184150</xdr:colOff>
      <xdr:row>42</xdr:row>
      <xdr:rowOff>122162</xdr:rowOff>
    </xdr:to>
    <xdr:sp macro="" textlink="">
      <xdr:nvSpPr>
        <xdr:cNvPr id="91" name="楕円 90"/>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132339</xdr:rowOff>
    </xdr:from>
    <xdr:ext cx="736600" cy="259045"/>
    <xdr:sp macro="" textlink="">
      <xdr:nvSpPr>
        <xdr:cNvPr id="92" name="テキスト ボックス 91"/>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83.9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％であったが、平成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90.9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％と増加している。要因としては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財産収入及び地方税の減少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また、人件費、補助費が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したことにより経常収支比率は</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は一時的に減少しているが、湯河原町・真鶴町衛生組合が実施した大規模改修事業の償還や老朽化している施設の維持管理経費の増加が見込まれるため、経常経費を削減するためには、物件費・補助費等の抑制に努めていくことが必要とな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43392</xdr:rowOff>
    </xdr:from>
    <xdr:to>
      <xdr:col>23</xdr:col>
      <xdr:colOff>133350</xdr:colOff>
      <xdr:row>65</xdr:row>
      <xdr:rowOff>89112</xdr:rowOff>
    </xdr:to>
    <xdr:cxnSp macro="">
      <xdr:nvCxnSpPr>
        <xdr:cNvPr id="133" name="直線コネクタ 132"/>
        <xdr:cNvCxnSpPr/>
      </xdr:nvCxnSpPr>
      <xdr:spPr>
        <a:xfrm>
          <a:off x="4114800" y="1101619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64</xdr:row>
      <xdr:rowOff>43392</xdr:rowOff>
    </xdr:to>
    <xdr:cxnSp macro="">
      <xdr:nvCxnSpPr>
        <xdr:cNvPr id="136" name="直線コネクタ 135"/>
        <xdr:cNvCxnSpPr/>
      </xdr:nvCxnSpPr>
      <xdr:spPr>
        <a:xfrm>
          <a:off x="3225800" y="1095184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65</xdr:row>
      <xdr:rowOff>4656</xdr:rowOff>
    </xdr:to>
    <xdr:cxnSp macro="">
      <xdr:nvCxnSpPr>
        <xdr:cNvPr id="139" name="直線コネクタ 138"/>
        <xdr:cNvCxnSpPr/>
      </xdr:nvCxnSpPr>
      <xdr:spPr>
        <a:xfrm flipV="1">
          <a:off x="2336800" y="10951845"/>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115781</xdr:rowOff>
    </xdr:from>
    <xdr:to>
      <xdr:col>11</xdr:col>
      <xdr:colOff>31750</xdr:colOff>
      <xdr:row>65</xdr:row>
      <xdr:rowOff>4656</xdr:rowOff>
    </xdr:to>
    <xdr:cxnSp macro="">
      <xdr:nvCxnSpPr>
        <xdr:cNvPr id="142" name="直線コネクタ 141"/>
        <xdr:cNvCxnSpPr/>
      </xdr:nvCxnSpPr>
      <xdr:spPr>
        <a:xfrm>
          <a:off x="1447800" y="110885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38312</xdr:rowOff>
    </xdr:from>
    <xdr:to>
      <xdr:col>23</xdr:col>
      <xdr:colOff>184150</xdr:colOff>
      <xdr:row>65</xdr:row>
      <xdr:rowOff>139912</xdr:rowOff>
    </xdr:to>
    <xdr:sp macro="" textlink="">
      <xdr:nvSpPr>
        <xdr:cNvPr id="152" name="楕円 151"/>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10389</xdr:rowOff>
    </xdr:from>
    <xdr:ext cx="762000" cy="259045"/>
    <xdr:sp macro="" textlink="">
      <xdr:nvSpPr>
        <xdr:cNvPr id="153" name="財政構造の弾力性該当値テキスト"/>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4" name="楕円 153"/>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104369</xdr:rowOff>
    </xdr:from>
    <xdr:ext cx="736600" cy="259045"/>
    <xdr:sp macro="" textlink="">
      <xdr:nvSpPr>
        <xdr:cNvPr id="155" name="テキスト ボックス 154"/>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40022</xdr:rowOff>
    </xdr:from>
    <xdr:ext cx="762000" cy="259045"/>
    <xdr:sp macro="" textlink="">
      <xdr:nvSpPr>
        <xdr:cNvPr id="157" name="テキスト ボックス 156"/>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8" name="楕円 157"/>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9" name="テキスト ボックス 158"/>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60" name="楕円 159"/>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151358</xdr:rowOff>
    </xdr:from>
    <xdr:ext cx="762000" cy="259045"/>
    <xdr:sp macro="" textlink="">
      <xdr:nvSpPr>
        <xdr:cNvPr id="161" name="テキスト ボックス 160"/>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88,868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人件費では、ごみ処理業務を一部事務組合に、消防事務を湯河原町に委託していることや、地域手当を廃止していることが主な要因と思われる。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物件費では、事業の内容の見直しによる委託費の削減、需用費、役務費で歳出の抑制に努めている。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118876</xdr:rowOff>
    </xdr:from>
    <xdr:to>
      <xdr:col>23</xdr:col>
      <xdr:colOff>133350</xdr:colOff>
      <xdr:row>81</xdr:row>
      <xdr:rowOff>131735</xdr:rowOff>
    </xdr:to>
    <xdr:cxnSp macro="">
      <xdr:nvCxnSpPr>
        <xdr:cNvPr id="196" name="直線コネクタ 195"/>
        <xdr:cNvCxnSpPr/>
      </xdr:nvCxnSpPr>
      <xdr:spPr>
        <a:xfrm flipV="1">
          <a:off x="4114800" y="14006326"/>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109547</xdr:rowOff>
    </xdr:from>
    <xdr:to>
      <xdr:col>19</xdr:col>
      <xdr:colOff>133350</xdr:colOff>
      <xdr:row>81</xdr:row>
      <xdr:rowOff>131735</xdr:rowOff>
    </xdr:to>
    <xdr:cxnSp macro="">
      <xdr:nvCxnSpPr>
        <xdr:cNvPr id="199" name="直線コネクタ 198"/>
        <xdr:cNvCxnSpPr/>
      </xdr:nvCxnSpPr>
      <xdr:spPr>
        <a:xfrm>
          <a:off x="3225800" y="13996997"/>
          <a:ext cx="8890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109547</xdr:rowOff>
    </xdr:from>
    <xdr:to>
      <xdr:col>15</xdr:col>
      <xdr:colOff>82550</xdr:colOff>
      <xdr:row>81</xdr:row>
      <xdr:rowOff>118647</xdr:rowOff>
    </xdr:to>
    <xdr:cxnSp macro="">
      <xdr:nvCxnSpPr>
        <xdr:cNvPr id="202" name="直線コネクタ 201"/>
        <xdr:cNvCxnSpPr/>
      </xdr:nvCxnSpPr>
      <xdr:spPr>
        <a:xfrm flipV="1">
          <a:off x="2336800" y="13996997"/>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98326</xdr:rowOff>
    </xdr:from>
    <xdr:to>
      <xdr:col>11</xdr:col>
      <xdr:colOff>31750</xdr:colOff>
      <xdr:row>81</xdr:row>
      <xdr:rowOff>118647</xdr:rowOff>
    </xdr:to>
    <xdr:cxnSp macro="">
      <xdr:nvCxnSpPr>
        <xdr:cNvPr id="205" name="直線コネクタ 204"/>
        <xdr:cNvCxnSpPr/>
      </xdr:nvCxnSpPr>
      <xdr:spPr>
        <a:xfrm>
          <a:off x="1447800" y="13985776"/>
          <a:ext cx="8890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68076</xdr:rowOff>
    </xdr:from>
    <xdr:to>
      <xdr:col>23</xdr:col>
      <xdr:colOff>184150</xdr:colOff>
      <xdr:row>81</xdr:row>
      <xdr:rowOff>169676</xdr:rowOff>
    </xdr:to>
    <xdr:sp macro="" textlink="">
      <xdr:nvSpPr>
        <xdr:cNvPr id="215" name="楕円 214"/>
        <xdr:cNvSpPr/>
      </xdr:nvSpPr>
      <xdr:spPr>
        <a:xfrm>
          <a:off x="4902200" y="139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160803</xdr:rowOff>
    </xdr:from>
    <xdr:ext cx="762000" cy="259045"/>
    <xdr:sp macro="" textlink="">
      <xdr:nvSpPr>
        <xdr:cNvPr id="216" name="人件費・物件費等の状況該当値テキスト"/>
        <xdr:cNvSpPr txBox="1"/>
      </xdr:nvSpPr>
      <xdr:spPr>
        <a:xfrm>
          <a:off x="5041900" y="1387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80935</xdr:rowOff>
    </xdr:from>
    <xdr:to>
      <xdr:col>19</xdr:col>
      <xdr:colOff>184150</xdr:colOff>
      <xdr:row>82</xdr:row>
      <xdr:rowOff>11085</xdr:rowOff>
    </xdr:to>
    <xdr:sp macro="" textlink="">
      <xdr:nvSpPr>
        <xdr:cNvPr id="217" name="楕円 216"/>
        <xdr:cNvSpPr/>
      </xdr:nvSpPr>
      <xdr:spPr>
        <a:xfrm>
          <a:off x="4064000" y="139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21262</xdr:rowOff>
    </xdr:from>
    <xdr:ext cx="736600" cy="259045"/>
    <xdr:sp macro="" textlink="">
      <xdr:nvSpPr>
        <xdr:cNvPr id="218" name="テキスト ボックス 217"/>
        <xdr:cNvSpPr txBox="1"/>
      </xdr:nvSpPr>
      <xdr:spPr>
        <a:xfrm>
          <a:off x="3733800" y="1373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58747</xdr:rowOff>
    </xdr:from>
    <xdr:to>
      <xdr:col>15</xdr:col>
      <xdr:colOff>133350</xdr:colOff>
      <xdr:row>81</xdr:row>
      <xdr:rowOff>160347</xdr:rowOff>
    </xdr:to>
    <xdr:sp macro="" textlink="">
      <xdr:nvSpPr>
        <xdr:cNvPr id="219" name="楕円 218"/>
        <xdr:cNvSpPr/>
      </xdr:nvSpPr>
      <xdr:spPr>
        <a:xfrm>
          <a:off x="3175000" y="139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170524</xdr:rowOff>
    </xdr:from>
    <xdr:ext cx="762000" cy="259045"/>
    <xdr:sp macro="" textlink="">
      <xdr:nvSpPr>
        <xdr:cNvPr id="220" name="テキスト ボックス 219"/>
        <xdr:cNvSpPr txBox="1"/>
      </xdr:nvSpPr>
      <xdr:spPr>
        <a:xfrm>
          <a:off x="2844800" y="137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67847</xdr:rowOff>
    </xdr:from>
    <xdr:to>
      <xdr:col>11</xdr:col>
      <xdr:colOff>82550</xdr:colOff>
      <xdr:row>81</xdr:row>
      <xdr:rowOff>169447</xdr:rowOff>
    </xdr:to>
    <xdr:sp macro="" textlink="">
      <xdr:nvSpPr>
        <xdr:cNvPr id="221" name="楕円 220"/>
        <xdr:cNvSpPr/>
      </xdr:nvSpPr>
      <xdr:spPr>
        <a:xfrm>
          <a:off x="2286000" y="139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8174</xdr:rowOff>
    </xdr:from>
    <xdr:ext cx="762000" cy="259045"/>
    <xdr:sp macro="" textlink="">
      <xdr:nvSpPr>
        <xdr:cNvPr id="222" name="テキスト ボックス 221"/>
        <xdr:cNvSpPr txBox="1"/>
      </xdr:nvSpPr>
      <xdr:spPr>
        <a:xfrm>
          <a:off x="1955800" y="1372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47526</xdr:rowOff>
    </xdr:from>
    <xdr:to>
      <xdr:col>7</xdr:col>
      <xdr:colOff>31750</xdr:colOff>
      <xdr:row>81</xdr:row>
      <xdr:rowOff>149126</xdr:rowOff>
    </xdr:to>
    <xdr:sp macro="" textlink="">
      <xdr:nvSpPr>
        <xdr:cNvPr id="223" name="楕円 222"/>
        <xdr:cNvSpPr/>
      </xdr:nvSpPr>
      <xdr:spPr>
        <a:xfrm>
          <a:off x="1397000" y="139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159303</xdr:rowOff>
    </xdr:from>
    <xdr:ext cx="762000" cy="259045"/>
    <xdr:sp macro="" textlink="">
      <xdr:nvSpPr>
        <xdr:cNvPr id="224" name="テキスト ボックス 223"/>
        <xdr:cNvSpPr txBox="1"/>
      </xdr:nvSpPr>
      <xdr:spPr>
        <a:xfrm>
          <a:off x="1066800" y="1370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国家公務員給与削減に伴うラスパイレス指数算出基準数値の変更がなされても下回っている。また、類似団体平均と比較しても下回っている。</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５年間の変動については職員構成の変動により増加している。なお、平成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年度数値については前年度数値を引用している。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人件費の抑制は財政構造の弾力性を高めるために必要ではあるが、今後も職員給与の適正化に努めていくなかで、過度な抑制は職員の士気の低下につながるため、注意しながら進めていく。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83</xdr:row>
      <xdr:rowOff>6955</xdr:rowOff>
    </xdr:to>
    <xdr:cxnSp macro="">
      <xdr:nvCxnSpPr>
        <xdr:cNvPr id="260" name="直線コネクタ 259"/>
        <xdr:cNvCxnSpPr/>
      </xdr:nvCxnSpPr>
      <xdr:spPr>
        <a:xfrm>
          <a:off x="16179800" y="14237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6955</xdr:rowOff>
    </xdr:to>
    <xdr:cxnSp macro="">
      <xdr:nvCxnSpPr>
        <xdr:cNvPr id="263" name="直線コネクタ 262"/>
        <xdr:cNvCxnSpPr/>
      </xdr:nvCxnSpPr>
      <xdr:spPr>
        <a:xfrm>
          <a:off x="15290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40518</xdr:rowOff>
    </xdr:from>
    <xdr:to>
      <xdr:col>72</xdr:col>
      <xdr:colOff>203200</xdr:colOff>
      <xdr:row>82</xdr:row>
      <xdr:rowOff>166914</xdr:rowOff>
    </xdr:to>
    <xdr:cxnSp macro="">
      <xdr:nvCxnSpPr>
        <xdr:cNvPr id="266" name="直線コネクタ 265"/>
        <xdr:cNvCxnSpPr/>
      </xdr:nvCxnSpPr>
      <xdr:spPr>
        <a:xfrm>
          <a:off x="14401800" y="140994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142118</xdr:rowOff>
    </xdr:from>
    <xdr:to>
      <xdr:col>68</xdr:col>
      <xdr:colOff>152400</xdr:colOff>
      <xdr:row>82</xdr:row>
      <xdr:rowOff>40518</xdr:rowOff>
    </xdr:to>
    <xdr:cxnSp macro="">
      <xdr:nvCxnSpPr>
        <xdr:cNvPr id="269" name="直線コネクタ 268"/>
        <xdr:cNvCxnSpPr/>
      </xdr:nvCxnSpPr>
      <xdr:spPr>
        <a:xfrm>
          <a:off x="13512800" y="1385811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127605</xdr:rowOff>
    </xdr:from>
    <xdr:to>
      <xdr:col>81</xdr:col>
      <xdr:colOff>95250</xdr:colOff>
      <xdr:row>83</xdr:row>
      <xdr:rowOff>57755</xdr:rowOff>
    </xdr:to>
    <xdr:sp macro="" textlink="">
      <xdr:nvSpPr>
        <xdr:cNvPr id="279" name="楕円 278"/>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144132</xdr:rowOff>
    </xdr:from>
    <xdr:ext cx="762000" cy="259045"/>
    <xdr:sp macro="" textlink="">
      <xdr:nvSpPr>
        <xdr:cNvPr id="280"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127605</xdr:rowOff>
    </xdr:from>
    <xdr:to>
      <xdr:col>77</xdr:col>
      <xdr:colOff>95250</xdr:colOff>
      <xdr:row>83</xdr:row>
      <xdr:rowOff>57755</xdr:rowOff>
    </xdr:to>
    <xdr:sp macro="" textlink="">
      <xdr:nvSpPr>
        <xdr:cNvPr id="281" name="楕円 280"/>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67932</xdr:rowOff>
    </xdr:from>
    <xdr:ext cx="736600" cy="259045"/>
    <xdr:sp macro="" textlink="">
      <xdr:nvSpPr>
        <xdr:cNvPr id="282" name="テキスト ボックス 281"/>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3" name="楕円 282"/>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4" name="テキスト ボックス 28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161168</xdr:rowOff>
    </xdr:from>
    <xdr:to>
      <xdr:col>68</xdr:col>
      <xdr:colOff>203200</xdr:colOff>
      <xdr:row>82</xdr:row>
      <xdr:rowOff>91318</xdr:rowOff>
    </xdr:to>
    <xdr:sp macro="" textlink="">
      <xdr:nvSpPr>
        <xdr:cNvPr id="285" name="楕円 284"/>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101495</xdr:rowOff>
    </xdr:from>
    <xdr:ext cx="762000" cy="259045"/>
    <xdr:sp macro="" textlink="">
      <xdr:nvSpPr>
        <xdr:cNvPr id="286" name="テキスト ボックス 285"/>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91318</xdr:rowOff>
    </xdr:from>
    <xdr:to>
      <xdr:col>64</xdr:col>
      <xdr:colOff>152400</xdr:colOff>
      <xdr:row>81</xdr:row>
      <xdr:rowOff>21468</xdr:rowOff>
    </xdr:to>
    <xdr:sp macro="" textlink="">
      <xdr:nvSpPr>
        <xdr:cNvPr id="287" name="楕円 286"/>
        <xdr:cNvSpPr/>
      </xdr:nvSpPr>
      <xdr:spPr>
        <a:xfrm>
          <a:off x="13462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31645</xdr:rowOff>
    </xdr:from>
    <xdr:ext cx="762000" cy="259045"/>
    <xdr:sp macro="" textlink="">
      <xdr:nvSpPr>
        <xdr:cNvPr id="288" name="テキスト ボックス 287"/>
        <xdr:cNvSpPr txBox="1"/>
      </xdr:nvSpPr>
      <xdr:spPr>
        <a:xfrm>
          <a:off x="13131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過去５年間微増で推移している。類似団体平均は下回っているものの、全国平均や県平均と比較すると上回っている。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町の人口が予想以上に減少していることが主な原因であると思われる。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退職者補充の抑制、電算化の推進、事業の見直しを今後も続けていくとともに、職員教育の充実を図り、職員の資質・能力の向上に努め、適正な定員管理を実施する。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132376</xdr:rowOff>
    </xdr:from>
    <xdr:to>
      <xdr:col>81</xdr:col>
      <xdr:colOff>44450</xdr:colOff>
      <xdr:row>60</xdr:row>
      <xdr:rowOff>142832</xdr:rowOff>
    </xdr:to>
    <xdr:cxnSp macro="">
      <xdr:nvCxnSpPr>
        <xdr:cNvPr id="323" name="直線コネクタ 322"/>
        <xdr:cNvCxnSpPr/>
      </xdr:nvCxnSpPr>
      <xdr:spPr>
        <a:xfrm>
          <a:off x="16179800" y="10419376"/>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105029</xdr:rowOff>
    </xdr:from>
    <xdr:to>
      <xdr:col>77</xdr:col>
      <xdr:colOff>44450</xdr:colOff>
      <xdr:row>60</xdr:row>
      <xdr:rowOff>132376</xdr:rowOff>
    </xdr:to>
    <xdr:cxnSp macro="">
      <xdr:nvCxnSpPr>
        <xdr:cNvPr id="326" name="直線コネクタ 325"/>
        <xdr:cNvCxnSpPr/>
      </xdr:nvCxnSpPr>
      <xdr:spPr>
        <a:xfrm>
          <a:off x="15290800" y="10392029"/>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105029</xdr:rowOff>
    </xdr:to>
    <xdr:cxnSp macro="">
      <xdr:nvCxnSpPr>
        <xdr:cNvPr id="329" name="直線コネクタ 328"/>
        <xdr:cNvCxnSpPr/>
      </xdr:nvCxnSpPr>
      <xdr:spPr>
        <a:xfrm>
          <a:off x="14401800" y="103847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95377</xdr:rowOff>
    </xdr:from>
    <xdr:to>
      <xdr:col>68</xdr:col>
      <xdr:colOff>152400</xdr:colOff>
      <xdr:row>60</xdr:row>
      <xdr:rowOff>97790</xdr:rowOff>
    </xdr:to>
    <xdr:cxnSp macro="">
      <xdr:nvCxnSpPr>
        <xdr:cNvPr id="332" name="直線コネクタ 331"/>
        <xdr:cNvCxnSpPr/>
      </xdr:nvCxnSpPr>
      <xdr:spPr>
        <a:xfrm>
          <a:off x="13512800" y="103823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92032</xdr:rowOff>
    </xdr:from>
    <xdr:to>
      <xdr:col>81</xdr:col>
      <xdr:colOff>95250</xdr:colOff>
      <xdr:row>61</xdr:row>
      <xdr:rowOff>22182</xdr:rowOff>
    </xdr:to>
    <xdr:sp macro="" textlink="">
      <xdr:nvSpPr>
        <xdr:cNvPr id="342" name="楕円 341"/>
        <xdr:cNvSpPr/>
      </xdr:nvSpPr>
      <xdr:spPr>
        <a:xfrm>
          <a:off x="16967200" y="103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108559</xdr:rowOff>
    </xdr:from>
    <xdr:ext cx="762000" cy="259045"/>
    <xdr:sp macro="" textlink="">
      <xdr:nvSpPr>
        <xdr:cNvPr id="343" name="定員管理の状況該当値テキスト"/>
        <xdr:cNvSpPr txBox="1"/>
      </xdr:nvSpPr>
      <xdr:spPr>
        <a:xfrm>
          <a:off x="17106900" y="102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81576</xdr:rowOff>
    </xdr:from>
    <xdr:to>
      <xdr:col>77</xdr:col>
      <xdr:colOff>95250</xdr:colOff>
      <xdr:row>61</xdr:row>
      <xdr:rowOff>11726</xdr:rowOff>
    </xdr:to>
    <xdr:sp macro="" textlink="">
      <xdr:nvSpPr>
        <xdr:cNvPr id="344" name="楕円 343"/>
        <xdr:cNvSpPr/>
      </xdr:nvSpPr>
      <xdr:spPr>
        <a:xfrm>
          <a:off x="16129000" y="103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21903</xdr:rowOff>
    </xdr:from>
    <xdr:ext cx="736600" cy="259045"/>
    <xdr:sp macro="" textlink="">
      <xdr:nvSpPr>
        <xdr:cNvPr id="345" name="テキスト ボックス 344"/>
        <xdr:cNvSpPr txBox="1"/>
      </xdr:nvSpPr>
      <xdr:spPr>
        <a:xfrm>
          <a:off x="15798800" y="10137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54229</xdr:rowOff>
    </xdr:from>
    <xdr:to>
      <xdr:col>73</xdr:col>
      <xdr:colOff>44450</xdr:colOff>
      <xdr:row>60</xdr:row>
      <xdr:rowOff>155829</xdr:rowOff>
    </xdr:to>
    <xdr:sp macro="" textlink="">
      <xdr:nvSpPr>
        <xdr:cNvPr id="346" name="楕円 345"/>
        <xdr:cNvSpPr/>
      </xdr:nvSpPr>
      <xdr:spPr>
        <a:xfrm>
          <a:off x="15240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166006</xdr:rowOff>
    </xdr:from>
    <xdr:ext cx="762000" cy="259045"/>
    <xdr:sp macro="" textlink="">
      <xdr:nvSpPr>
        <xdr:cNvPr id="347" name="テキスト ボックス 346"/>
        <xdr:cNvSpPr txBox="1"/>
      </xdr:nvSpPr>
      <xdr:spPr>
        <a:xfrm>
          <a:off x="14909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8" name="楕円 347"/>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9" name="テキスト ボックス 348"/>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44577</xdr:rowOff>
    </xdr:from>
    <xdr:to>
      <xdr:col>64</xdr:col>
      <xdr:colOff>152400</xdr:colOff>
      <xdr:row>60</xdr:row>
      <xdr:rowOff>146177</xdr:rowOff>
    </xdr:to>
    <xdr:sp macro="" textlink="">
      <xdr:nvSpPr>
        <xdr:cNvPr id="350" name="楕円 349"/>
        <xdr:cNvSpPr/>
      </xdr:nvSpPr>
      <xdr:spPr>
        <a:xfrm>
          <a:off x="13462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156354</xdr:rowOff>
    </xdr:from>
    <xdr:ext cx="762000" cy="259045"/>
    <xdr:sp macro="" textlink="">
      <xdr:nvSpPr>
        <xdr:cNvPr id="351" name="テキスト ボックス 350"/>
        <xdr:cNvSpPr txBox="1"/>
      </xdr:nvSpPr>
      <xdr:spPr>
        <a:xfrm>
          <a:off x="13131800" y="1010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回った主な原因は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年度に一部事務組合が起債した処分場撤去費用の地方債負担金が利子から元利になったことに伴い増加したもの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ているが前年度に比べ増加しているため、今後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も普通建設事業の適切な取捨選択により公債費の負担が増加しないよう努めていく。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169756</xdr:rowOff>
    </xdr:to>
    <xdr:cxnSp macro="">
      <xdr:nvCxnSpPr>
        <xdr:cNvPr id="385" name="直線コネクタ 384"/>
        <xdr:cNvCxnSpPr/>
      </xdr:nvCxnSpPr>
      <xdr:spPr>
        <a:xfrm>
          <a:off x="16179800" y="68402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110913</xdr:rowOff>
    </xdr:to>
    <xdr:cxnSp macro="">
      <xdr:nvCxnSpPr>
        <xdr:cNvPr id="388" name="直線コネクタ 387"/>
        <xdr:cNvCxnSpPr/>
      </xdr:nvCxnSpPr>
      <xdr:spPr>
        <a:xfrm flipV="1">
          <a:off x="15290800" y="684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41</xdr:row>
      <xdr:rowOff>92287</xdr:rowOff>
    </xdr:to>
    <xdr:cxnSp macro="">
      <xdr:nvCxnSpPr>
        <xdr:cNvPr id="391" name="直線コネクタ 390"/>
        <xdr:cNvCxnSpPr/>
      </xdr:nvCxnSpPr>
      <xdr:spPr>
        <a:xfrm flipV="1">
          <a:off x="14401800" y="696891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1270</xdr:rowOff>
    </xdr:to>
    <xdr:cxnSp macro="">
      <xdr:nvCxnSpPr>
        <xdr:cNvPr id="394" name="直線コネクタ 393"/>
        <xdr:cNvCxnSpPr/>
      </xdr:nvCxnSpPr>
      <xdr:spPr>
        <a:xfrm flipV="1">
          <a:off x="13512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4" name="楕円 403"/>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5"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6" name="楕円 405"/>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7" name="テキスト ボックス 406"/>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8" name="楕円 407"/>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9" name="テキスト ボックス 408"/>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10" name="楕円 409"/>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11" name="テキスト ボックス 410"/>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2" name="楕円 411"/>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3" name="テキスト ボックス 412"/>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類似団体平均値よりも大幅に高い数値で推移している。平成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３月に供用を開始した下水道事業への負担やごみ処理を委託している湯河原町・真鶴町衛生組合での事業への負担、それに対応できる充当可能財源である基金が潤沢でないことが主な要因である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今後は、老朽施設の改修事業などの負担が見込まれることが予想されるため、事務改善による人件費の削減、事業については取捨選択を的確にすることで、充当財源を確保し財政の健全化に努めていく</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45889</xdr:rowOff>
    </xdr:to>
    <xdr:cxnSp macro="">
      <xdr:nvCxnSpPr>
        <xdr:cNvPr id="442" name="直線コネクタ 441"/>
        <xdr:cNvCxnSpPr/>
      </xdr:nvCxnSpPr>
      <xdr:spPr>
        <a:xfrm flipV="1">
          <a:off x="17018000" y="2370667"/>
          <a:ext cx="0" cy="1275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17966</xdr:rowOff>
    </xdr:from>
    <xdr:ext cx="762000" cy="259045"/>
    <xdr:sp macro="" textlink="">
      <xdr:nvSpPr>
        <xdr:cNvPr id="443" name="将来負担の状況最小値テキスト"/>
        <xdr:cNvSpPr txBox="1"/>
      </xdr:nvSpPr>
      <xdr:spPr>
        <a:xfrm>
          <a:off x="17106900" y="361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45889</xdr:rowOff>
    </xdr:from>
    <xdr:to>
      <xdr:col>81</xdr:col>
      <xdr:colOff>133350</xdr:colOff>
      <xdr:row>21</xdr:row>
      <xdr:rowOff>45889</xdr:rowOff>
    </xdr:to>
    <xdr:cxnSp macro="">
      <xdr:nvCxnSpPr>
        <xdr:cNvPr id="444" name="直線コネクタ 443"/>
        <xdr:cNvCxnSpPr/>
      </xdr:nvCxnSpPr>
      <xdr:spPr>
        <a:xfrm>
          <a:off x="16929100" y="36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45889</xdr:rowOff>
    </xdr:from>
    <xdr:to>
      <xdr:col>81</xdr:col>
      <xdr:colOff>44450</xdr:colOff>
      <xdr:row>21</xdr:row>
      <xdr:rowOff>57150</xdr:rowOff>
    </xdr:to>
    <xdr:cxnSp macro="">
      <xdr:nvCxnSpPr>
        <xdr:cNvPr id="447" name="直線コネクタ 446"/>
        <xdr:cNvCxnSpPr/>
      </xdr:nvCxnSpPr>
      <xdr:spPr>
        <a:xfrm flipV="1">
          <a:off x="16179800" y="3646339"/>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48"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49" name="フローチャート: 判断 448"/>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136906</xdr:rowOff>
    </xdr:from>
    <xdr:to>
      <xdr:col>77</xdr:col>
      <xdr:colOff>44450</xdr:colOff>
      <xdr:row>21</xdr:row>
      <xdr:rowOff>57150</xdr:rowOff>
    </xdr:to>
    <xdr:cxnSp macro="">
      <xdr:nvCxnSpPr>
        <xdr:cNvPr id="450" name="直線コネクタ 449"/>
        <xdr:cNvCxnSpPr/>
      </xdr:nvCxnSpPr>
      <xdr:spPr>
        <a:xfrm>
          <a:off x="15290800" y="356590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123867</xdr:rowOff>
    </xdr:from>
    <xdr:to>
      <xdr:col>77</xdr:col>
      <xdr:colOff>95250</xdr:colOff>
      <xdr:row>15</xdr:row>
      <xdr:rowOff>54017</xdr:rowOff>
    </xdr:to>
    <xdr:sp macro="" textlink="">
      <xdr:nvSpPr>
        <xdr:cNvPr id="451" name="フローチャート: 判断 450"/>
        <xdr:cNvSpPr/>
      </xdr:nvSpPr>
      <xdr:spPr>
        <a:xfrm>
          <a:off x="16129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64194</xdr:rowOff>
    </xdr:from>
    <xdr:ext cx="736600" cy="259045"/>
    <xdr:sp macro="" textlink="">
      <xdr:nvSpPr>
        <xdr:cNvPr id="452" name="テキスト ボックス 451"/>
        <xdr:cNvSpPr txBox="1"/>
      </xdr:nvSpPr>
      <xdr:spPr>
        <a:xfrm>
          <a:off x="15798800" y="229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136906</xdr:rowOff>
    </xdr:from>
    <xdr:to>
      <xdr:col>72</xdr:col>
      <xdr:colOff>203200</xdr:colOff>
      <xdr:row>21</xdr:row>
      <xdr:rowOff>127127</xdr:rowOff>
    </xdr:to>
    <xdr:cxnSp macro="">
      <xdr:nvCxnSpPr>
        <xdr:cNvPr id="453" name="直線コネクタ 452"/>
        <xdr:cNvCxnSpPr/>
      </xdr:nvCxnSpPr>
      <xdr:spPr>
        <a:xfrm flipV="1">
          <a:off x="14401800" y="3565906"/>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136737</xdr:rowOff>
    </xdr:from>
    <xdr:to>
      <xdr:col>73</xdr:col>
      <xdr:colOff>44450</xdr:colOff>
      <xdr:row>15</xdr:row>
      <xdr:rowOff>66887</xdr:rowOff>
    </xdr:to>
    <xdr:sp macro="" textlink="">
      <xdr:nvSpPr>
        <xdr:cNvPr id="454" name="フローチャート: 判断 453"/>
        <xdr:cNvSpPr/>
      </xdr:nvSpPr>
      <xdr:spPr>
        <a:xfrm>
          <a:off x="15240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77064</xdr:rowOff>
    </xdr:from>
    <xdr:ext cx="762000" cy="259045"/>
    <xdr:sp macro="" textlink="">
      <xdr:nvSpPr>
        <xdr:cNvPr id="455" name="テキスト ボックス 454"/>
        <xdr:cNvSpPr txBox="1"/>
      </xdr:nvSpPr>
      <xdr:spPr>
        <a:xfrm>
          <a:off x="14909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127127</xdr:rowOff>
    </xdr:from>
    <xdr:to>
      <xdr:col>68</xdr:col>
      <xdr:colOff>152400</xdr:colOff>
      <xdr:row>21</xdr:row>
      <xdr:rowOff>139192</xdr:rowOff>
    </xdr:to>
    <xdr:cxnSp macro="">
      <xdr:nvCxnSpPr>
        <xdr:cNvPr id="456" name="直線コネクタ 455"/>
        <xdr:cNvCxnSpPr/>
      </xdr:nvCxnSpPr>
      <xdr:spPr>
        <a:xfrm flipV="1">
          <a:off x="13512800" y="37275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7" name="フローチャート: 判断 456"/>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8" name="テキスト ボックス 457"/>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60" name="テキスト ボックス 459"/>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166539</xdr:rowOff>
    </xdr:from>
    <xdr:to>
      <xdr:col>81</xdr:col>
      <xdr:colOff>95250</xdr:colOff>
      <xdr:row>21</xdr:row>
      <xdr:rowOff>96689</xdr:rowOff>
    </xdr:to>
    <xdr:sp macro="" textlink="">
      <xdr:nvSpPr>
        <xdr:cNvPr id="466" name="楕円 465"/>
        <xdr:cNvSpPr/>
      </xdr:nvSpPr>
      <xdr:spPr>
        <a:xfrm>
          <a:off x="16967200" y="35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62416</xdr:rowOff>
    </xdr:from>
    <xdr:ext cx="762000" cy="259045"/>
    <xdr:sp macro="" textlink="">
      <xdr:nvSpPr>
        <xdr:cNvPr id="467" name="将来負担の状況該当値テキスト"/>
        <xdr:cNvSpPr txBox="1"/>
      </xdr:nvSpPr>
      <xdr:spPr>
        <a:xfrm>
          <a:off x="17106900" y="349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6350</xdr:rowOff>
    </xdr:from>
    <xdr:to>
      <xdr:col>77</xdr:col>
      <xdr:colOff>95250</xdr:colOff>
      <xdr:row>21</xdr:row>
      <xdr:rowOff>107950</xdr:rowOff>
    </xdr:to>
    <xdr:sp macro="" textlink="">
      <xdr:nvSpPr>
        <xdr:cNvPr id="468" name="楕円 467"/>
        <xdr:cNvSpPr/>
      </xdr:nvSpPr>
      <xdr:spPr>
        <a:xfrm>
          <a:off x="16129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92727</xdr:rowOff>
    </xdr:from>
    <xdr:ext cx="736600" cy="259045"/>
    <xdr:sp macro="" textlink="">
      <xdr:nvSpPr>
        <xdr:cNvPr id="469" name="テキスト ボックス 468"/>
        <xdr:cNvSpPr txBox="1"/>
      </xdr:nvSpPr>
      <xdr:spPr>
        <a:xfrm>
          <a:off x="15798800" y="369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86106</xdr:rowOff>
    </xdr:from>
    <xdr:to>
      <xdr:col>73</xdr:col>
      <xdr:colOff>44450</xdr:colOff>
      <xdr:row>21</xdr:row>
      <xdr:rowOff>16256</xdr:rowOff>
    </xdr:to>
    <xdr:sp macro="" textlink="">
      <xdr:nvSpPr>
        <xdr:cNvPr id="470" name="楕円 469"/>
        <xdr:cNvSpPr/>
      </xdr:nvSpPr>
      <xdr:spPr>
        <a:xfrm>
          <a:off x="15240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1033</xdr:rowOff>
    </xdr:from>
    <xdr:ext cx="762000" cy="259045"/>
    <xdr:sp macro="" textlink="">
      <xdr:nvSpPr>
        <xdr:cNvPr id="471" name="テキスト ボックス 470"/>
        <xdr:cNvSpPr txBox="1"/>
      </xdr:nvSpPr>
      <xdr:spPr>
        <a:xfrm>
          <a:off x="14909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76327</xdr:rowOff>
    </xdr:from>
    <xdr:to>
      <xdr:col>68</xdr:col>
      <xdr:colOff>203200</xdr:colOff>
      <xdr:row>22</xdr:row>
      <xdr:rowOff>6477</xdr:rowOff>
    </xdr:to>
    <xdr:sp macro="" textlink="">
      <xdr:nvSpPr>
        <xdr:cNvPr id="472" name="楕円 471"/>
        <xdr:cNvSpPr/>
      </xdr:nvSpPr>
      <xdr:spPr>
        <a:xfrm>
          <a:off x="14351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162704</xdr:rowOff>
    </xdr:from>
    <xdr:ext cx="762000" cy="259045"/>
    <xdr:sp macro="" textlink="">
      <xdr:nvSpPr>
        <xdr:cNvPr id="473" name="テキスト ボックス 472"/>
        <xdr:cNvSpPr txBox="1"/>
      </xdr:nvSpPr>
      <xdr:spPr>
        <a:xfrm>
          <a:off x="14020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88392</xdr:rowOff>
    </xdr:from>
    <xdr:to>
      <xdr:col>64</xdr:col>
      <xdr:colOff>152400</xdr:colOff>
      <xdr:row>22</xdr:row>
      <xdr:rowOff>18542</xdr:rowOff>
    </xdr:to>
    <xdr:sp macro="" textlink="">
      <xdr:nvSpPr>
        <xdr:cNvPr id="474" name="楕円 473"/>
        <xdr:cNvSpPr/>
      </xdr:nvSpPr>
      <xdr:spPr>
        <a:xfrm>
          <a:off x="13462000" y="3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3319</xdr:rowOff>
    </xdr:from>
    <xdr:ext cx="762000" cy="259045"/>
    <xdr:sp macro="" textlink="">
      <xdr:nvSpPr>
        <xdr:cNvPr id="475" name="テキスト ボックス 474"/>
        <xdr:cNvSpPr txBox="1"/>
      </xdr:nvSpPr>
      <xdr:spPr>
        <a:xfrm>
          <a:off x="13131800" y="377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7,457
7,406
7.05
3,561,723
3,279,341
281,020
2,116,637
3,069,314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人口１人当たりの決算額については、類似団体平均と比較すると下回っている。これは、人口一人当たり職員数も類似団体と比べ少なく、ラスパイレス指数も低いことが主な要因である。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人件費の経常収支比率が類似団体に比べ大きい要因は経常一般財源が類似団体に比べ少ないことと思われる。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67564</xdr:rowOff>
    </xdr:to>
    <xdr:cxnSp macro="">
      <xdr:nvCxnSpPr>
        <xdr:cNvPr id="64" name="直線コネクタ 63"/>
        <xdr:cNvCxnSpPr/>
      </xdr:nvCxnSpPr>
      <xdr:spPr>
        <a:xfrm flipV="1">
          <a:off x="3987800" y="65735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67564</xdr:rowOff>
    </xdr:to>
    <xdr:cxnSp macro="">
      <xdr:nvCxnSpPr>
        <xdr:cNvPr id="67" name="直線コネクタ 66"/>
        <xdr:cNvCxnSpPr/>
      </xdr:nvCxnSpPr>
      <xdr:spPr>
        <a:xfrm>
          <a:off x="3098800" y="6536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117856</xdr:rowOff>
    </xdr:to>
    <xdr:cxnSp macro="">
      <xdr:nvCxnSpPr>
        <xdr:cNvPr id="70" name="直線コネクタ 69"/>
        <xdr:cNvCxnSpPr/>
      </xdr:nvCxnSpPr>
      <xdr:spPr>
        <a:xfrm flipV="1">
          <a:off x="2209800" y="65369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117856</xdr:rowOff>
    </xdr:to>
    <xdr:cxnSp macro="">
      <xdr:nvCxnSpPr>
        <xdr:cNvPr id="73" name="直線コネクタ 72"/>
        <xdr:cNvCxnSpPr/>
      </xdr:nvCxnSpPr>
      <xdr:spPr>
        <a:xfrm>
          <a:off x="1320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物件費に係る経常収支比率は類似団体平均と比べても低い状態で推移している。これは委託業務が類似団体に比べ少ないことによるもの。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要因としては道路補修や草刈などをはじめ直営でおこなっていることが考えられる。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109855</xdr:rowOff>
    </xdr:to>
    <xdr:cxnSp macro="">
      <xdr:nvCxnSpPr>
        <xdr:cNvPr id="121" name="直線コネクタ 120"/>
        <xdr:cNvCxnSpPr/>
      </xdr:nvCxnSpPr>
      <xdr:spPr>
        <a:xfrm>
          <a:off x="15671800" y="24758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24130</xdr:rowOff>
    </xdr:from>
    <xdr:to>
      <xdr:col>78</xdr:col>
      <xdr:colOff>69850</xdr:colOff>
      <xdr:row>14</xdr:row>
      <xdr:rowOff>75565</xdr:rowOff>
    </xdr:to>
    <xdr:cxnSp macro="">
      <xdr:nvCxnSpPr>
        <xdr:cNvPr id="124" name="直線コネクタ 123"/>
        <xdr:cNvCxnSpPr/>
      </xdr:nvCxnSpPr>
      <xdr:spPr>
        <a:xfrm>
          <a:off x="14782800" y="2424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24130</xdr:rowOff>
    </xdr:from>
    <xdr:to>
      <xdr:col>73</xdr:col>
      <xdr:colOff>180975</xdr:colOff>
      <xdr:row>14</xdr:row>
      <xdr:rowOff>104140</xdr:rowOff>
    </xdr:to>
    <xdr:cxnSp macro="">
      <xdr:nvCxnSpPr>
        <xdr:cNvPr id="127" name="直線コネクタ 126"/>
        <xdr:cNvCxnSpPr/>
      </xdr:nvCxnSpPr>
      <xdr:spPr>
        <a:xfrm flipV="1">
          <a:off x="13893800" y="24244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144145</xdr:rowOff>
    </xdr:from>
    <xdr:to>
      <xdr:col>69</xdr:col>
      <xdr:colOff>92075</xdr:colOff>
      <xdr:row>14</xdr:row>
      <xdr:rowOff>104140</xdr:rowOff>
    </xdr:to>
    <xdr:cxnSp macro="">
      <xdr:nvCxnSpPr>
        <xdr:cNvPr id="130" name="直線コネクタ 129"/>
        <xdr:cNvCxnSpPr/>
      </xdr:nvCxnSpPr>
      <xdr:spPr>
        <a:xfrm>
          <a:off x="13004800" y="237299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59055</xdr:rowOff>
    </xdr:from>
    <xdr:to>
      <xdr:col>82</xdr:col>
      <xdr:colOff>158750</xdr:colOff>
      <xdr:row>14</xdr:row>
      <xdr:rowOff>160655</xdr:rowOff>
    </xdr:to>
    <xdr:sp macro="" textlink="">
      <xdr:nvSpPr>
        <xdr:cNvPr id="140" name="楕円 139"/>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75582</xdr:rowOff>
    </xdr:from>
    <xdr:ext cx="762000" cy="259045"/>
    <xdr:sp macro="" textlink="">
      <xdr:nvSpPr>
        <xdr:cNvPr id="141" name="物件費該当値テキスト"/>
        <xdr:cNvSpPr txBox="1"/>
      </xdr:nvSpPr>
      <xdr:spPr>
        <a:xfrm>
          <a:off x="16598900" y="23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2" name="楕円 141"/>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3" name="テキスト ボックス 142"/>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144780</xdr:rowOff>
    </xdr:from>
    <xdr:to>
      <xdr:col>74</xdr:col>
      <xdr:colOff>31750</xdr:colOff>
      <xdr:row>14</xdr:row>
      <xdr:rowOff>74930</xdr:rowOff>
    </xdr:to>
    <xdr:sp macro="" textlink="">
      <xdr:nvSpPr>
        <xdr:cNvPr id="144" name="楕円 143"/>
        <xdr:cNvSpPr/>
      </xdr:nvSpPr>
      <xdr:spPr>
        <a:xfrm>
          <a:off x="14732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85107</xdr:rowOff>
    </xdr:from>
    <xdr:ext cx="762000" cy="259045"/>
    <xdr:sp macro="" textlink="">
      <xdr:nvSpPr>
        <xdr:cNvPr id="145" name="テキスト ボックス 144"/>
        <xdr:cNvSpPr txBox="1"/>
      </xdr:nvSpPr>
      <xdr:spPr>
        <a:xfrm>
          <a:off x="14401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46" name="楕円 145"/>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47" name="テキスト ボックス 146"/>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93345</xdr:rowOff>
    </xdr:from>
    <xdr:to>
      <xdr:col>65</xdr:col>
      <xdr:colOff>53975</xdr:colOff>
      <xdr:row>14</xdr:row>
      <xdr:rowOff>23495</xdr:rowOff>
    </xdr:to>
    <xdr:sp macro="" textlink="">
      <xdr:nvSpPr>
        <xdr:cNvPr id="148" name="楕円 147"/>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33672</xdr:rowOff>
    </xdr:from>
    <xdr:ext cx="762000" cy="259045"/>
    <xdr:sp macro="" textlink="">
      <xdr:nvSpPr>
        <xdr:cNvPr id="149" name="テキスト ボックス 148"/>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扶助費の経常収支比率は類似団体平均に比べても低い状態で推移している。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他会計に繰出しているものも含めれば、高齢化の影響で扶助費全体では増加していく傾向にある。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55563</xdr:rowOff>
    </xdr:from>
    <xdr:to>
      <xdr:col>24</xdr:col>
      <xdr:colOff>25400</xdr:colOff>
      <xdr:row>55</xdr:row>
      <xdr:rowOff>69850</xdr:rowOff>
    </xdr:to>
    <xdr:cxnSp macro="">
      <xdr:nvCxnSpPr>
        <xdr:cNvPr id="185" name="直線コネクタ 184"/>
        <xdr:cNvCxnSpPr/>
      </xdr:nvCxnSpPr>
      <xdr:spPr>
        <a:xfrm flipV="1">
          <a:off x="3987800" y="94853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8" name="直線コネクタ 187"/>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69850</xdr:rowOff>
    </xdr:to>
    <xdr:cxnSp macro="">
      <xdr:nvCxnSpPr>
        <xdr:cNvPr id="191" name="直線コネクタ 190"/>
        <xdr:cNvCxnSpPr/>
      </xdr:nvCxnSpPr>
      <xdr:spPr>
        <a:xfrm>
          <a:off x="2209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41275</xdr:rowOff>
    </xdr:to>
    <xdr:cxnSp macro="">
      <xdr:nvCxnSpPr>
        <xdr:cNvPr id="194" name="直線コネクタ 193"/>
        <xdr:cNvCxnSpPr/>
      </xdr:nvCxnSpPr>
      <xdr:spPr>
        <a:xfrm>
          <a:off x="1320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4763</xdr:rowOff>
    </xdr:from>
    <xdr:to>
      <xdr:col>24</xdr:col>
      <xdr:colOff>76200</xdr:colOff>
      <xdr:row>55</xdr:row>
      <xdr:rowOff>106363</xdr:rowOff>
    </xdr:to>
    <xdr:sp macro="" textlink="">
      <xdr:nvSpPr>
        <xdr:cNvPr id="204" name="楕円 203"/>
        <xdr:cNvSpPr/>
      </xdr:nvSpPr>
      <xdr:spPr>
        <a:xfrm>
          <a:off x="47752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21290</xdr:rowOff>
    </xdr:from>
    <xdr:ext cx="762000" cy="259045"/>
    <xdr:sp macro="" textlink="">
      <xdr:nvSpPr>
        <xdr:cNvPr id="205" name="扶助費該当値テキスト"/>
        <xdr:cNvSpPr txBox="1"/>
      </xdr:nvSpPr>
      <xdr:spPr>
        <a:xfrm>
          <a:off x="4914900" y="9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0" name="楕円 20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1" name="テキスト ボックス 21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その他に係る経常収支比率は類似団体平均を平成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年度においてその他に係る経常収支比率が増加したのは、分母となる経常一般財源等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（特に財産収入）</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が減少したことによるもの。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58</xdr:row>
      <xdr:rowOff>88900</xdr:rowOff>
    </xdr:to>
    <xdr:cxnSp macro="">
      <xdr:nvCxnSpPr>
        <xdr:cNvPr id="246" name="直線コネクタ 245"/>
        <xdr:cNvCxnSpPr/>
      </xdr:nvCxnSpPr>
      <xdr:spPr>
        <a:xfrm>
          <a:off x="15671800" y="98653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92710</xdr:rowOff>
    </xdr:to>
    <xdr:cxnSp macro="">
      <xdr:nvCxnSpPr>
        <xdr:cNvPr id="249" name="直線コネクタ 248"/>
        <xdr:cNvCxnSpPr/>
      </xdr:nvCxnSpPr>
      <xdr:spPr>
        <a:xfrm>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54610</xdr:rowOff>
    </xdr:to>
    <xdr:cxnSp macro="">
      <xdr:nvCxnSpPr>
        <xdr:cNvPr id="252" name="直線コネクタ 251"/>
        <xdr:cNvCxnSpPr/>
      </xdr:nvCxnSpPr>
      <xdr:spPr>
        <a:xfrm>
          <a:off x="13893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85090</xdr:rowOff>
    </xdr:to>
    <xdr:cxnSp macro="">
      <xdr:nvCxnSpPr>
        <xdr:cNvPr id="255" name="直線コネクタ 254"/>
        <xdr:cNvCxnSpPr/>
      </xdr:nvCxnSpPr>
      <xdr:spPr>
        <a:xfrm flipV="1">
          <a:off x="13004800" y="975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5" name="楕円 264"/>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6"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7" name="楕円 266"/>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8" name="テキスト ボックス 267"/>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69" name="楕円 268"/>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0" name="テキスト ボックス 269"/>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2" name="テキスト ボックス 27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3" name="楕円 272"/>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4" name="テキスト ボックス 27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補助費等に係る経常収支比率は類似団体平均と比べても若干高い状態で推移している。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補助費等全体としては、制度によるものが多いが、抑制できる補助費等を抑制し割合を下げていく必要がある。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38</xdr:row>
      <xdr:rowOff>12700</xdr:rowOff>
    </xdr:to>
    <xdr:cxnSp macro="">
      <xdr:nvCxnSpPr>
        <xdr:cNvPr id="304" name="直線コネクタ 303"/>
        <xdr:cNvCxnSpPr/>
      </xdr:nvCxnSpPr>
      <xdr:spPr>
        <a:xfrm>
          <a:off x="15671800" y="64043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120142</xdr:rowOff>
    </xdr:to>
    <xdr:cxnSp macro="">
      <xdr:nvCxnSpPr>
        <xdr:cNvPr id="307" name="直線コネクタ 306"/>
        <xdr:cNvCxnSpPr/>
      </xdr:nvCxnSpPr>
      <xdr:spPr>
        <a:xfrm flipV="1">
          <a:off x="14782800" y="6404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129286</xdr:rowOff>
    </xdr:to>
    <xdr:cxnSp macro="">
      <xdr:nvCxnSpPr>
        <xdr:cNvPr id="310" name="直線コネクタ 309"/>
        <xdr:cNvCxnSpPr/>
      </xdr:nvCxnSpPr>
      <xdr:spPr>
        <a:xfrm flipV="1">
          <a:off x="13893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129286</xdr:rowOff>
    </xdr:to>
    <xdr:cxnSp macro="">
      <xdr:nvCxnSpPr>
        <xdr:cNvPr id="313" name="直線コネクタ 312"/>
        <xdr:cNvCxnSpPr/>
      </xdr:nvCxnSpPr>
      <xdr:spPr>
        <a:xfrm>
          <a:off x="13004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3" name="楕円 322"/>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4"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5" name="楕円 324"/>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6" name="テキスト ボックス 325"/>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7" name="楕円 326"/>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8" name="テキスト ボックス 327"/>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9" name="楕円 328"/>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0" name="テキスト ボックス 329"/>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1" name="楕円 330"/>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2" name="テキスト ボックス 33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公債費分の経常収支比率は類似団体平均と比較すると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下回っているが、これは大規模な建設事業を抑制していることが要因であると思われる。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臨時財政対策債、退職手当債の償還開始や普通建設事業の起債が多くなり、実質公債費比率も上昇が見込まれていることから、今後も事業の取捨選択を的確に実施し、財政の健全化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74</xdr:row>
      <xdr:rowOff>166188</xdr:rowOff>
    </xdr:to>
    <xdr:cxnSp macro="">
      <xdr:nvCxnSpPr>
        <xdr:cNvPr id="366" name="直線コネクタ 365"/>
        <xdr:cNvCxnSpPr/>
      </xdr:nvCxnSpPr>
      <xdr:spPr>
        <a:xfrm>
          <a:off x="3987800" y="128469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143328</xdr:rowOff>
    </xdr:from>
    <xdr:to>
      <xdr:col>19</xdr:col>
      <xdr:colOff>187325</xdr:colOff>
      <xdr:row>74</xdr:row>
      <xdr:rowOff>159657</xdr:rowOff>
    </xdr:to>
    <xdr:cxnSp macro="">
      <xdr:nvCxnSpPr>
        <xdr:cNvPr id="369" name="直線コネクタ 368"/>
        <xdr:cNvCxnSpPr/>
      </xdr:nvCxnSpPr>
      <xdr:spPr>
        <a:xfrm>
          <a:off x="3098800" y="12830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143328</xdr:rowOff>
    </xdr:from>
    <xdr:to>
      <xdr:col>15</xdr:col>
      <xdr:colOff>98425</xdr:colOff>
      <xdr:row>75</xdr:row>
      <xdr:rowOff>50256</xdr:rowOff>
    </xdr:to>
    <xdr:cxnSp macro="">
      <xdr:nvCxnSpPr>
        <xdr:cNvPr id="372" name="直線コネクタ 371"/>
        <xdr:cNvCxnSpPr/>
      </xdr:nvCxnSpPr>
      <xdr:spPr>
        <a:xfrm flipV="1">
          <a:off x="2209800" y="128306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50256</xdr:rowOff>
    </xdr:from>
    <xdr:to>
      <xdr:col>11</xdr:col>
      <xdr:colOff>9525</xdr:colOff>
      <xdr:row>75</xdr:row>
      <xdr:rowOff>115570</xdr:rowOff>
    </xdr:to>
    <xdr:cxnSp macro="">
      <xdr:nvCxnSpPr>
        <xdr:cNvPr id="375" name="直線コネクタ 374"/>
        <xdr:cNvCxnSpPr/>
      </xdr:nvCxnSpPr>
      <xdr:spPr>
        <a:xfrm flipV="1">
          <a:off x="1320800" y="129090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115388</xdr:rowOff>
    </xdr:from>
    <xdr:to>
      <xdr:col>24</xdr:col>
      <xdr:colOff>76200</xdr:colOff>
      <xdr:row>75</xdr:row>
      <xdr:rowOff>45538</xdr:rowOff>
    </xdr:to>
    <xdr:sp macro="" textlink="">
      <xdr:nvSpPr>
        <xdr:cNvPr id="385" name="楕円 384"/>
        <xdr:cNvSpPr/>
      </xdr:nvSpPr>
      <xdr:spPr>
        <a:xfrm>
          <a:off x="47752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131915</xdr:rowOff>
    </xdr:from>
    <xdr:ext cx="762000" cy="259045"/>
    <xdr:sp macro="" textlink="">
      <xdr:nvSpPr>
        <xdr:cNvPr id="386" name="公債費該当値テキスト"/>
        <xdr:cNvSpPr txBox="1"/>
      </xdr:nvSpPr>
      <xdr:spPr>
        <a:xfrm>
          <a:off x="4914900" y="1264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387" name="楕円 386"/>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49184</xdr:rowOff>
    </xdr:from>
    <xdr:ext cx="736600" cy="259045"/>
    <xdr:sp macro="" textlink="">
      <xdr:nvSpPr>
        <xdr:cNvPr id="388" name="テキスト ボックス 387"/>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92528</xdr:rowOff>
    </xdr:from>
    <xdr:to>
      <xdr:col>15</xdr:col>
      <xdr:colOff>149225</xdr:colOff>
      <xdr:row>75</xdr:row>
      <xdr:rowOff>22678</xdr:rowOff>
    </xdr:to>
    <xdr:sp macro="" textlink="">
      <xdr:nvSpPr>
        <xdr:cNvPr id="389" name="楕円 388"/>
        <xdr:cNvSpPr/>
      </xdr:nvSpPr>
      <xdr:spPr>
        <a:xfrm>
          <a:off x="3048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32855</xdr:rowOff>
    </xdr:from>
    <xdr:ext cx="762000" cy="259045"/>
    <xdr:sp macro="" textlink="">
      <xdr:nvSpPr>
        <xdr:cNvPr id="390" name="テキスト ボックス 389"/>
        <xdr:cNvSpPr txBox="1"/>
      </xdr:nvSpPr>
      <xdr:spPr>
        <a:xfrm>
          <a:off x="2717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170906</xdr:rowOff>
    </xdr:from>
    <xdr:to>
      <xdr:col>11</xdr:col>
      <xdr:colOff>60325</xdr:colOff>
      <xdr:row>75</xdr:row>
      <xdr:rowOff>101056</xdr:rowOff>
    </xdr:to>
    <xdr:sp macro="" textlink="">
      <xdr:nvSpPr>
        <xdr:cNvPr id="391" name="楕円 390"/>
        <xdr:cNvSpPr/>
      </xdr:nvSpPr>
      <xdr:spPr>
        <a:xfrm>
          <a:off x="2159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111233</xdr:rowOff>
    </xdr:from>
    <xdr:ext cx="762000" cy="259045"/>
    <xdr:sp macro="" textlink="">
      <xdr:nvSpPr>
        <xdr:cNvPr id="392" name="テキスト ボックス 391"/>
        <xdr:cNvSpPr txBox="1"/>
      </xdr:nvSpPr>
      <xdr:spPr>
        <a:xfrm>
          <a:off x="1828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3" name="楕円 392"/>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4" name="テキスト ボックス 393"/>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を上回っている。財政規模が小さい町であるため、平均値で比較すると、扶助費及び物件費が類似団体平均を下回っていても、補助費等や他会計への繰出金が類似団体平均を上回っているために平均では上回ってしまうこととなる要因である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補助費等は抑制を図ることができるが繰出金は増加する傾向にあるため、今後も平均は上回ることが予想される。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79</xdr:row>
      <xdr:rowOff>58420</xdr:rowOff>
    </xdr:to>
    <xdr:cxnSp macro="">
      <xdr:nvCxnSpPr>
        <xdr:cNvPr id="427" name="直線コネクタ 426"/>
        <xdr:cNvCxnSpPr/>
      </xdr:nvCxnSpPr>
      <xdr:spPr>
        <a:xfrm>
          <a:off x="15671800" y="1340485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31750</xdr:rowOff>
    </xdr:to>
    <xdr:cxnSp macro="">
      <xdr:nvCxnSpPr>
        <xdr:cNvPr id="430" name="直線コネクタ 429"/>
        <xdr:cNvCxnSpPr/>
      </xdr:nvCxnSpPr>
      <xdr:spPr>
        <a:xfrm>
          <a:off x="14782800" y="13362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85089</xdr:rowOff>
    </xdr:to>
    <xdr:cxnSp macro="">
      <xdr:nvCxnSpPr>
        <xdr:cNvPr id="433" name="直線コネクタ 432"/>
        <xdr:cNvCxnSpPr/>
      </xdr:nvCxnSpPr>
      <xdr:spPr>
        <a:xfrm flipV="1">
          <a:off x="13893800" y="133629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85089</xdr:rowOff>
    </xdr:to>
    <xdr:cxnSp macro="">
      <xdr:nvCxnSpPr>
        <xdr:cNvPr id="436" name="直線コネクタ 435"/>
        <xdr:cNvCxnSpPr/>
      </xdr:nvCxnSpPr>
      <xdr:spPr>
        <a:xfrm>
          <a:off x="13004800" y="133248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6" name="楕円 445"/>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7"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48" name="楕円 447"/>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49" name="テキスト ボックス 448"/>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0" name="楕円 44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1" name="テキスト ボックス 45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2" name="楕円 451"/>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53" name="テキスト ボックス 452"/>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4" name="楕円 453"/>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55" name="テキスト ボックス 454"/>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31049</xdr:rowOff>
    </xdr:from>
    <xdr:to>
      <xdr:col>29</xdr:col>
      <xdr:colOff>127000</xdr:colOff>
      <xdr:row>18</xdr:row>
      <xdr:rowOff>47531</xdr:rowOff>
    </xdr:to>
    <xdr:cxnSp macro="">
      <xdr:nvCxnSpPr>
        <xdr:cNvPr id="50" name="直線コネクタ 49"/>
        <xdr:cNvCxnSpPr/>
      </xdr:nvCxnSpPr>
      <xdr:spPr bwMode="auto">
        <a:xfrm flipV="1">
          <a:off x="5003800" y="3164774"/>
          <a:ext cx="647700" cy="1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44780</xdr:rowOff>
    </xdr:from>
    <xdr:to>
      <xdr:col>26</xdr:col>
      <xdr:colOff>50800</xdr:colOff>
      <xdr:row>18</xdr:row>
      <xdr:rowOff>47531</xdr:rowOff>
    </xdr:to>
    <xdr:cxnSp macro="">
      <xdr:nvCxnSpPr>
        <xdr:cNvPr id="53" name="直線コネクタ 52"/>
        <xdr:cNvCxnSpPr/>
      </xdr:nvCxnSpPr>
      <xdr:spPr bwMode="auto">
        <a:xfrm>
          <a:off x="4305300" y="3178505"/>
          <a:ext cx="698500" cy="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20991</xdr:rowOff>
    </xdr:from>
    <xdr:to>
      <xdr:col>22</xdr:col>
      <xdr:colOff>114300</xdr:colOff>
      <xdr:row>18</xdr:row>
      <xdr:rowOff>44780</xdr:rowOff>
    </xdr:to>
    <xdr:cxnSp macro="">
      <xdr:nvCxnSpPr>
        <xdr:cNvPr id="56" name="直線コネクタ 55"/>
        <xdr:cNvCxnSpPr/>
      </xdr:nvCxnSpPr>
      <xdr:spPr bwMode="auto">
        <a:xfrm>
          <a:off x="3606800" y="3154716"/>
          <a:ext cx="698500" cy="2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20991</xdr:rowOff>
    </xdr:from>
    <xdr:to>
      <xdr:col>18</xdr:col>
      <xdr:colOff>177800</xdr:colOff>
      <xdr:row>18</xdr:row>
      <xdr:rowOff>26073</xdr:rowOff>
    </xdr:to>
    <xdr:cxnSp macro="">
      <xdr:nvCxnSpPr>
        <xdr:cNvPr id="59" name="直線コネクタ 58"/>
        <xdr:cNvCxnSpPr/>
      </xdr:nvCxnSpPr>
      <xdr:spPr bwMode="auto">
        <a:xfrm flipV="1">
          <a:off x="2908300" y="3154716"/>
          <a:ext cx="6985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151699</xdr:rowOff>
    </xdr:from>
    <xdr:to>
      <xdr:col>29</xdr:col>
      <xdr:colOff>177800</xdr:colOff>
      <xdr:row>18</xdr:row>
      <xdr:rowOff>81849</xdr:rowOff>
    </xdr:to>
    <xdr:sp macro="" textlink="">
      <xdr:nvSpPr>
        <xdr:cNvPr id="69" name="楕円 68"/>
        <xdr:cNvSpPr/>
      </xdr:nvSpPr>
      <xdr:spPr bwMode="auto">
        <a:xfrm>
          <a:off x="5600700" y="311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60276</xdr:rowOff>
    </xdr:from>
    <xdr:ext cx="762000" cy="259045"/>
    <xdr:sp macro="" textlink="">
      <xdr:nvSpPr>
        <xdr:cNvPr id="70" name="人口1人当たり決算額の推移該当値テキスト130"/>
        <xdr:cNvSpPr txBox="1"/>
      </xdr:nvSpPr>
      <xdr:spPr>
        <a:xfrm>
          <a:off x="5740400" y="30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168181</xdr:rowOff>
    </xdr:from>
    <xdr:to>
      <xdr:col>26</xdr:col>
      <xdr:colOff>101600</xdr:colOff>
      <xdr:row>18</xdr:row>
      <xdr:rowOff>98331</xdr:rowOff>
    </xdr:to>
    <xdr:sp macro="" textlink="">
      <xdr:nvSpPr>
        <xdr:cNvPr id="71" name="楕円 70"/>
        <xdr:cNvSpPr/>
      </xdr:nvSpPr>
      <xdr:spPr bwMode="auto">
        <a:xfrm>
          <a:off x="4953000" y="313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83108</xdr:rowOff>
    </xdr:from>
    <xdr:ext cx="736600" cy="259045"/>
    <xdr:sp macro="" textlink="">
      <xdr:nvSpPr>
        <xdr:cNvPr id="72" name="テキスト ボックス 71"/>
        <xdr:cNvSpPr txBox="1"/>
      </xdr:nvSpPr>
      <xdr:spPr>
        <a:xfrm>
          <a:off x="4622800" y="321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165430</xdr:rowOff>
    </xdr:from>
    <xdr:to>
      <xdr:col>22</xdr:col>
      <xdr:colOff>165100</xdr:colOff>
      <xdr:row>18</xdr:row>
      <xdr:rowOff>95580</xdr:rowOff>
    </xdr:to>
    <xdr:sp macro="" textlink="">
      <xdr:nvSpPr>
        <xdr:cNvPr id="73" name="楕円 72"/>
        <xdr:cNvSpPr/>
      </xdr:nvSpPr>
      <xdr:spPr bwMode="auto">
        <a:xfrm>
          <a:off x="4254500" y="31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80357</xdr:rowOff>
    </xdr:from>
    <xdr:ext cx="762000" cy="259045"/>
    <xdr:sp macro="" textlink="">
      <xdr:nvSpPr>
        <xdr:cNvPr id="74" name="テキスト ボックス 73"/>
        <xdr:cNvSpPr txBox="1"/>
      </xdr:nvSpPr>
      <xdr:spPr>
        <a:xfrm>
          <a:off x="3924300" y="32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141641</xdr:rowOff>
    </xdr:from>
    <xdr:to>
      <xdr:col>19</xdr:col>
      <xdr:colOff>38100</xdr:colOff>
      <xdr:row>18</xdr:row>
      <xdr:rowOff>71791</xdr:rowOff>
    </xdr:to>
    <xdr:sp macro="" textlink="">
      <xdr:nvSpPr>
        <xdr:cNvPr id="75" name="楕円 74"/>
        <xdr:cNvSpPr/>
      </xdr:nvSpPr>
      <xdr:spPr bwMode="auto">
        <a:xfrm>
          <a:off x="3556000" y="310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56568</xdr:rowOff>
    </xdr:from>
    <xdr:ext cx="762000" cy="259045"/>
    <xdr:sp macro="" textlink="">
      <xdr:nvSpPr>
        <xdr:cNvPr id="76" name="テキスト ボックス 75"/>
        <xdr:cNvSpPr txBox="1"/>
      </xdr:nvSpPr>
      <xdr:spPr>
        <a:xfrm>
          <a:off x="3225800" y="31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146723</xdr:rowOff>
    </xdr:from>
    <xdr:to>
      <xdr:col>15</xdr:col>
      <xdr:colOff>101600</xdr:colOff>
      <xdr:row>18</xdr:row>
      <xdr:rowOff>76873</xdr:rowOff>
    </xdr:to>
    <xdr:sp macro="" textlink="">
      <xdr:nvSpPr>
        <xdr:cNvPr id="77" name="楕円 76"/>
        <xdr:cNvSpPr/>
      </xdr:nvSpPr>
      <xdr:spPr bwMode="auto">
        <a:xfrm>
          <a:off x="2857500" y="310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61650</xdr:rowOff>
    </xdr:from>
    <xdr:ext cx="762000" cy="259045"/>
    <xdr:sp macro="" textlink="">
      <xdr:nvSpPr>
        <xdr:cNvPr id="78" name="テキスト ボックス 77"/>
        <xdr:cNvSpPr txBox="1"/>
      </xdr:nvSpPr>
      <xdr:spPr>
        <a:xfrm>
          <a:off x="2527300" y="31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115627</xdr:rowOff>
    </xdr:from>
    <xdr:to>
      <xdr:col>29</xdr:col>
      <xdr:colOff>127000</xdr:colOff>
      <xdr:row>37</xdr:row>
      <xdr:rowOff>67545</xdr:rowOff>
    </xdr:to>
    <xdr:cxnSp macro="">
      <xdr:nvCxnSpPr>
        <xdr:cNvPr id="112" name="直線コネクタ 111"/>
        <xdr:cNvCxnSpPr/>
      </xdr:nvCxnSpPr>
      <xdr:spPr bwMode="auto">
        <a:xfrm flipV="1">
          <a:off x="5003800" y="7068877"/>
          <a:ext cx="647700" cy="12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61087</xdr:rowOff>
    </xdr:from>
    <xdr:to>
      <xdr:col>26</xdr:col>
      <xdr:colOff>50800</xdr:colOff>
      <xdr:row>37</xdr:row>
      <xdr:rowOff>67545</xdr:rowOff>
    </xdr:to>
    <xdr:cxnSp macro="">
      <xdr:nvCxnSpPr>
        <xdr:cNvPr id="115" name="直線コネクタ 114"/>
        <xdr:cNvCxnSpPr/>
      </xdr:nvCxnSpPr>
      <xdr:spPr bwMode="auto">
        <a:xfrm>
          <a:off x="4305300" y="7185787"/>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5880</xdr:rowOff>
    </xdr:from>
    <xdr:to>
      <xdr:col>22</xdr:col>
      <xdr:colOff>114300</xdr:colOff>
      <xdr:row>37</xdr:row>
      <xdr:rowOff>61087</xdr:rowOff>
    </xdr:to>
    <xdr:cxnSp macro="">
      <xdr:nvCxnSpPr>
        <xdr:cNvPr id="118" name="直線コネクタ 117"/>
        <xdr:cNvCxnSpPr/>
      </xdr:nvCxnSpPr>
      <xdr:spPr bwMode="auto">
        <a:xfrm>
          <a:off x="3606800" y="713058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75374</xdr:rowOff>
    </xdr:from>
    <xdr:to>
      <xdr:col>18</xdr:col>
      <xdr:colOff>177800</xdr:colOff>
      <xdr:row>37</xdr:row>
      <xdr:rowOff>5880</xdr:rowOff>
    </xdr:to>
    <xdr:cxnSp macro="">
      <xdr:nvCxnSpPr>
        <xdr:cNvPr id="121" name="直線コネクタ 120"/>
        <xdr:cNvCxnSpPr/>
      </xdr:nvCxnSpPr>
      <xdr:spPr bwMode="auto">
        <a:xfrm>
          <a:off x="2908300" y="7028624"/>
          <a:ext cx="698500" cy="101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64827</xdr:rowOff>
    </xdr:from>
    <xdr:to>
      <xdr:col>29</xdr:col>
      <xdr:colOff>177800</xdr:colOff>
      <xdr:row>36</xdr:row>
      <xdr:rowOff>166427</xdr:rowOff>
    </xdr:to>
    <xdr:sp macro="" textlink="">
      <xdr:nvSpPr>
        <xdr:cNvPr id="131" name="楕円 130"/>
        <xdr:cNvSpPr/>
      </xdr:nvSpPr>
      <xdr:spPr bwMode="auto">
        <a:xfrm>
          <a:off x="5600700" y="701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36904</xdr:rowOff>
    </xdr:from>
    <xdr:ext cx="762000" cy="259045"/>
    <xdr:sp macro="" textlink="">
      <xdr:nvSpPr>
        <xdr:cNvPr id="132" name="人口1人当たり決算額の推移該当値テキスト445"/>
        <xdr:cNvSpPr txBox="1"/>
      </xdr:nvSpPr>
      <xdr:spPr>
        <a:xfrm>
          <a:off x="5740400" y="69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16745</xdr:rowOff>
    </xdr:from>
    <xdr:to>
      <xdr:col>26</xdr:col>
      <xdr:colOff>101600</xdr:colOff>
      <xdr:row>37</xdr:row>
      <xdr:rowOff>118345</xdr:rowOff>
    </xdr:to>
    <xdr:sp macro="" textlink="">
      <xdr:nvSpPr>
        <xdr:cNvPr id="133" name="楕円 132"/>
        <xdr:cNvSpPr/>
      </xdr:nvSpPr>
      <xdr:spPr bwMode="auto">
        <a:xfrm>
          <a:off x="4953000" y="714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103122</xdr:rowOff>
    </xdr:from>
    <xdr:ext cx="736600" cy="259045"/>
    <xdr:sp macro="" textlink="">
      <xdr:nvSpPr>
        <xdr:cNvPr id="134" name="テキスト ボックス 133"/>
        <xdr:cNvSpPr txBox="1"/>
      </xdr:nvSpPr>
      <xdr:spPr>
        <a:xfrm>
          <a:off x="4622800" y="72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10287</xdr:rowOff>
    </xdr:from>
    <xdr:to>
      <xdr:col>22</xdr:col>
      <xdr:colOff>165100</xdr:colOff>
      <xdr:row>37</xdr:row>
      <xdr:rowOff>111887</xdr:rowOff>
    </xdr:to>
    <xdr:sp macro="" textlink="">
      <xdr:nvSpPr>
        <xdr:cNvPr id="135" name="楕円 134"/>
        <xdr:cNvSpPr/>
      </xdr:nvSpPr>
      <xdr:spPr bwMode="auto">
        <a:xfrm>
          <a:off x="4254500" y="713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96664</xdr:rowOff>
    </xdr:from>
    <xdr:ext cx="762000" cy="259045"/>
    <xdr:sp macro="" textlink="">
      <xdr:nvSpPr>
        <xdr:cNvPr id="136" name="テキスト ボックス 135"/>
        <xdr:cNvSpPr txBox="1"/>
      </xdr:nvSpPr>
      <xdr:spPr>
        <a:xfrm>
          <a:off x="3924300" y="722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126530</xdr:rowOff>
    </xdr:from>
    <xdr:to>
      <xdr:col>19</xdr:col>
      <xdr:colOff>38100</xdr:colOff>
      <xdr:row>37</xdr:row>
      <xdr:rowOff>56680</xdr:rowOff>
    </xdr:to>
    <xdr:sp macro="" textlink="">
      <xdr:nvSpPr>
        <xdr:cNvPr id="137" name="楕円 136"/>
        <xdr:cNvSpPr/>
      </xdr:nvSpPr>
      <xdr:spPr bwMode="auto">
        <a:xfrm>
          <a:off x="3556000" y="707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41457</xdr:rowOff>
    </xdr:from>
    <xdr:ext cx="762000" cy="259045"/>
    <xdr:sp macro="" textlink="">
      <xdr:nvSpPr>
        <xdr:cNvPr id="138" name="テキスト ボックス 137"/>
        <xdr:cNvSpPr txBox="1"/>
      </xdr:nvSpPr>
      <xdr:spPr>
        <a:xfrm>
          <a:off x="3225800" y="71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24574</xdr:rowOff>
    </xdr:from>
    <xdr:to>
      <xdr:col>15</xdr:col>
      <xdr:colOff>101600</xdr:colOff>
      <xdr:row>36</xdr:row>
      <xdr:rowOff>126174</xdr:rowOff>
    </xdr:to>
    <xdr:sp macro="" textlink="">
      <xdr:nvSpPr>
        <xdr:cNvPr id="139" name="楕円 138"/>
        <xdr:cNvSpPr/>
      </xdr:nvSpPr>
      <xdr:spPr bwMode="auto">
        <a:xfrm>
          <a:off x="2857500" y="697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110951</xdr:rowOff>
    </xdr:from>
    <xdr:ext cx="762000" cy="259045"/>
    <xdr:sp macro="" textlink="">
      <xdr:nvSpPr>
        <xdr:cNvPr id="140" name="テキスト ボックス 139"/>
        <xdr:cNvSpPr txBox="1"/>
      </xdr:nvSpPr>
      <xdr:spPr>
        <a:xfrm>
          <a:off x="2527300" y="70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7,457
7,406
7.05
3,561,723
3,279,341
281,020
2,116,637
3,069,314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127072</xdr:rowOff>
    </xdr:from>
    <xdr:to>
      <xdr:col>24</xdr:col>
      <xdr:colOff>63500</xdr:colOff>
      <xdr:row>37</xdr:row>
      <xdr:rowOff>135172</xdr:rowOff>
    </xdr:to>
    <xdr:cxnSp macro="">
      <xdr:nvCxnSpPr>
        <xdr:cNvPr id="63" name="直線コネクタ 62"/>
        <xdr:cNvCxnSpPr/>
      </xdr:nvCxnSpPr>
      <xdr:spPr>
        <a:xfrm>
          <a:off x="3797300" y="6470722"/>
          <a:ext cx="8382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127072</xdr:rowOff>
    </xdr:from>
    <xdr:to>
      <xdr:col>19</xdr:col>
      <xdr:colOff>177800</xdr:colOff>
      <xdr:row>37</xdr:row>
      <xdr:rowOff>137359</xdr:rowOff>
    </xdr:to>
    <xdr:cxnSp macro="">
      <xdr:nvCxnSpPr>
        <xdr:cNvPr id="66" name="直線コネクタ 65"/>
        <xdr:cNvCxnSpPr/>
      </xdr:nvCxnSpPr>
      <xdr:spPr>
        <a:xfrm flipV="1">
          <a:off x="2908300" y="647072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137359</xdr:rowOff>
    </xdr:from>
    <xdr:to>
      <xdr:col>15</xdr:col>
      <xdr:colOff>50800</xdr:colOff>
      <xdr:row>37</xdr:row>
      <xdr:rowOff>145622</xdr:rowOff>
    </xdr:to>
    <xdr:cxnSp macro="">
      <xdr:nvCxnSpPr>
        <xdr:cNvPr id="69" name="直線コネクタ 68"/>
        <xdr:cNvCxnSpPr/>
      </xdr:nvCxnSpPr>
      <xdr:spPr>
        <a:xfrm flipV="1">
          <a:off x="2019300" y="6481009"/>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145622</xdr:rowOff>
    </xdr:from>
    <xdr:to>
      <xdr:col>10</xdr:col>
      <xdr:colOff>114300</xdr:colOff>
      <xdr:row>37</xdr:row>
      <xdr:rowOff>153231</xdr:rowOff>
    </xdr:to>
    <xdr:cxnSp macro="">
      <xdr:nvCxnSpPr>
        <xdr:cNvPr id="72" name="直線コネクタ 71"/>
        <xdr:cNvCxnSpPr/>
      </xdr:nvCxnSpPr>
      <xdr:spPr>
        <a:xfrm flipV="1">
          <a:off x="1130300" y="648927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84372</xdr:rowOff>
    </xdr:from>
    <xdr:to>
      <xdr:col>24</xdr:col>
      <xdr:colOff>114300</xdr:colOff>
      <xdr:row>38</xdr:row>
      <xdr:rowOff>14522</xdr:rowOff>
    </xdr:to>
    <xdr:sp macro="" textlink="">
      <xdr:nvSpPr>
        <xdr:cNvPr id="82" name="楕円 81"/>
        <xdr:cNvSpPr/>
      </xdr:nvSpPr>
      <xdr:spPr>
        <a:xfrm>
          <a:off x="4584700" y="64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62799</xdr:rowOff>
    </xdr:from>
    <xdr:ext cx="534377" cy="259045"/>
    <xdr:sp macro="" textlink="">
      <xdr:nvSpPr>
        <xdr:cNvPr id="83" name="人件費該当値テキスト"/>
        <xdr:cNvSpPr txBox="1"/>
      </xdr:nvSpPr>
      <xdr:spPr>
        <a:xfrm>
          <a:off x="4686300"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76272</xdr:rowOff>
    </xdr:from>
    <xdr:to>
      <xdr:col>20</xdr:col>
      <xdr:colOff>38100</xdr:colOff>
      <xdr:row>38</xdr:row>
      <xdr:rowOff>6423</xdr:rowOff>
    </xdr:to>
    <xdr:sp macro="" textlink="">
      <xdr:nvSpPr>
        <xdr:cNvPr id="84" name="楕円 83"/>
        <xdr:cNvSpPr/>
      </xdr:nvSpPr>
      <xdr:spPr>
        <a:xfrm>
          <a:off x="3746500" y="6419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169000</xdr:rowOff>
    </xdr:from>
    <xdr:ext cx="534377" cy="259045"/>
    <xdr:sp macro="" textlink="">
      <xdr:nvSpPr>
        <xdr:cNvPr id="85" name="テキスト ボックス 84"/>
        <xdr:cNvSpPr txBox="1"/>
      </xdr:nvSpPr>
      <xdr:spPr>
        <a:xfrm>
          <a:off x="3530111" y="651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86559</xdr:rowOff>
    </xdr:from>
    <xdr:to>
      <xdr:col>15</xdr:col>
      <xdr:colOff>101600</xdr:colOff>
      <xdr:row>38</xdr:row>
      <xdr:rowOff>16709</xdr:rowOff>
    </xdr:to>
    <xdr:sp macro="" textlink="">
      <xdr:nvSpPr>
        <xdr:cNvPr id="86" name="楕円 85"/>
        <xdr:cNvSpPr/>
      </xdr:nvSpPr>
      <xdr:spPr>
        <a:xfrm>
          <a:off x="2857500" y="64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7837</xdr:rowOff>
    </xdr:from>
    <xdr:ext cx="534377" cy="259045"/>
    <xdr:sp macro="" textlink="">
      <xdr:nvSpPr>
        <xdr:cNvPr id="87" name="テキスト ボックス 86"/>
        <xdr:cNvSpPr txBox="1"/>
      </xdr:nvSpPr>
      <xdr:spPr>
        <a:xfrm>
          <a:off x="2641111" y="65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94822</xdr:rowOff>
    </xdr:from>
    <xdr:to>
      <xdr:col>10</xdr:col>
      <xdr:colOff>165100</xdr:colOff>
      <xdr:row>38</xdr:row>
      <xdr:rowOff>24972</xdr:rowOff>
    </xdr:to>
    <xdr:sp macro="" textlink="">
      <xdr:nvSpPr>
        <xdr:cNvPr id="88" name="楕円 87"/>
        <xdr:cNvSpPr/>
      </xdr:nvSpPr>
      <xdr:spPr>
        <a:xfrm>
          <a:off x="1968500" y="64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16099</xdr:rowOff>
    </xdr:from>
    <xdr:ext cx="534377" cy="259045"/>
    <xdr:sp macro="" textlink="">
      <xdr:nvSpPr>
        <xdr:cNvPr id="89" name="テキスト ボックス 88"/>
        <xdr:cNvSpPr txBox="1"/>
      </xdr:nvSpPr>
      <xdr:spPr>
        <a:xfrm>
          <a:off x="1752111" y="653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102431</xdr:rowOff>
    </xdr:from>
    <xdr:to>
      <xdr:col>6</xdr:col>
      <xdr:colOff>38100</xdr:colOff>
      <xdr:row>38</xdr:row>
      <xdr:rowOff>32581</xdr:rowOff>
    </xdr:to>
    <xdr:sp macro="" textlink="">
      <xdr:nvSpPr>
        <xdr:cNvPr id="90" name="楕円 89"/>
        <xdr:cNvSpPr/>
      </xdr:nvSpPr>
      <xdr:spPr>
        <a:xfrm>
          <a:off x="1079500" y="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23708</xdr:rowOff>
    </xdr:from>
    <xdr:ext cx="534377" cy="259045"/>
    <xdr:sp macro="" textlink="">
      <xdr:nvSpPr>
        <xdr:cNvPr id="91" name="テキスト ボックス 90"/>
        <xdr:cNvSpPr txBox="1"/>
      </xdr:nvSpPr>
      <xdr:spPr>
        <a:xfrm>
          <a:off x="863111" y="65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154683</xdr:rowOff>
    </xdr:from>
    <xdr:to>
      <xdr:col>24</xdr:col>
      <xdr:colOff>63500</xdr:colOff>
      <xdr:row>57</xdr:row>
      <xdr:rowOff>2463</xdr:rowOff>
    </xdr:to>
    <xdr:cxnSp macro="">
      <xdr:nvCxnSpPr>
        <xdr:cNvPr id="118" name="直線コネクタ 117"/>
        <xdr:cNvCxnSpPr/>
      </xdr:nvCxnSpPr>
      <xdr:spPr>
        <a:xfrm>
          <a:off x="3797300" y="9755883"/>
          <a:ext cx="8382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154683</xdr:rowOff>
    </xdr:from>
    <xdr:to>
      <xdr:col>19</xdr:col>
      <xdr:colOff>177800</xdr:colOff>
      <xdr:row>57</xdr:row>
      <xdr:rowOff>10619</xdr:rowOff>
    </xdr:to>
    <xdr:cxnSp macro="">
      <xdr:nvCxnSpPr>
        <xdr:cNvPr id="121" name="直線コネクタ 120"/>
        <xdr:cNvCxnSpPr/>
      </xdr:nvCxnSpPr>
      <xdr:spPr>
        <a:xfrm flipV="1">
          <a:off x="2908300" y="9755883"/>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163410</xdr:rowOff>
    </xdr:from>
    <xdr:to>
      <xdr:col>15</xdr:col>
      <xdr:colOff>50800</xdr:colOff>
      <xdr:row>57</xdr:row>
      <xdr:rowOff>10619</xdr:rowOff>
    </xdr:to>
    <xdr:cxnSp macro="">
      <xdr:nvCxnSpPr>
        <xdr:cNvPr id="124" name="直線コネクタ 123"/>
        <xdr:cNvCxnSpPr/>
      </xdr:nvCxnSpPr>
      <xdr:spPr>
        <a:xfrm>
          <a:off x="2019300" y="9764610"/>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163410</xdr:rowOff>
    </xdr:from>
    <xdr:to>
      <xdr:col>10</xdr:col>
      <xdr:colOff>114300</xdr:colOff>
      <xdr:row>57</xdr:row>
      <xdr:rowOff>4378</xdr:rowOff>
    </xdr:to>
    <xdr:cxnSp macro="">
      <xdr:nvCxnSpPr>
        <xdr:cNvPr id="127" name="直線コネクタ 126"/>
        <xdr:cNvCxnSpPr/>
      </xdr:nvCxnSpPr>
      <xdr:spPr>
        <a:xfrm flipV="1">
          <a:off x="1130300" y="9764610"/>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123113</xdr:rowOff>
    </xdr:from>
    <xdr:to>
      <xdr:col>24</xdr:col>
      <xdr:colOff>114300</xdr:colOff>
      <xdr:row>57</xdr:row>
      <xdr:rowOff>53263</xdr:rowOff>
    </xdr:to>
    <xdr:sp macro="" textlink="">
      <xdr:nvSpPr>
        <xdr:cNvPr id="137" name="楕円 136"/>
        <xdr:cNvSpPr/>
      </xdr:nvSpPr>
      <xdr:spPr>
        <a:xfrm>
          <a:off x="4584700" y="97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38040</xdr:rowOff>
    </xdr:from>
    <xdr:ext cx="534377" cy="259045"/>
    <xdr:sp macro="" textlink="">
      <xdr:nvSpPr>
        <xdr:cNvPr id="138" name="物件費該当値テキスト"/>
        <xdr:cNvSpPr txBox="1"/>
      </xdr:nvSpPr>
      <xdr:spPr>
        <a:xfrm>
          <a:off x="4686300" y="96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103883</xdr:rowOff>
    </xdr:from>
    <xdr:to>
      <xdr:col>20</xdr:col>
      <xdr:colOff>38100</xdr:colOff>
      <xdr:row>57</xdr:row>
      <xdr:rowOff>34033</xdr:rowOff>
    </xdr:to>
    <xdr:sp macro="" textlink="">
      <xdr:nvSpPr>
        <xdr:cNvPr id="139" name="楕円 138"/>
        <xdr:cNvSpPr/>
      </xdr:nvSpPr>
      <xdr:spPr>
        <a:xfrm>
          <a:off x="3746500" y="9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25160</xdr:rowOff>
    </xdr:from>
    <xdr:ext cx="534377" cy="259045"/>
    <xdr:sp macro="" textlink="">
      <xdr:nvSpPr>
        <xdr:cNvPr id="140" name="テキスト ボックス 139"/>
        <xdr:cNvSpPr txBox="1"/>
      </xdr:nvSpPr>
      <xdr:spPr>
        <a:xfrm>
          <a:off x="3530111" y="9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131269</xdr:rowOff>
    </xdr:from>
    <xdr:to>
      <xdr:col>15</xdr:col>
      <xdr:colOff>101600</xdr:colOff>
      <xdr:row>57</xdr:row>
      <xdr:rowOff>61419</xdr:rowOff>
    </xdr:to>
    <xdr:sp macro="" textlink="">
      <xdr:nvSpPr>
        <xdr:cNvPr id="141" name="楕円 140"/>
        <xdr:cNvSpPr/>
      </xdr:nvSpPr>
      <xdr:spPr>
        <a:xfrm>
          <a:off x="28575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52546</xdr:rowOff>
    </xdr:from>
    <xdr:ext cx="534377" cy="259045"/>
    <xdr:sp macro="" textlink="">
      <xdr:nvSpPr>
        <xdr:cNvPr id="142" name="テキスト ボックス 141"/>
        <xdr:cNvSpPr txBox="1"/>
      </xdr:nvSpPr>
      <xdr:spPr>
        <a:xfrm>
          <a:off x="2641111" y="9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112610</xdr:rowOff>
    </xdr:from>
    <xdr:to>
      <xdr:col>10</xdr:col>
      <xdr:colOff>165100</xdr:colOff>
      <xdr:row>57</xdr:row>
      <xdr:rowOff>42760</xdr:rowOff>
    </xdr:to>
    <xdr:sp macro="" textlink="">
      <xdr:nvSpPr>
        <xdr:cNvPr id="143" name="楕円 142"/>
        <xdr:cNvSpPr/>
      </xdr:nvSpPr>
      <xdr:spPr>
        <a:xfrm>
          <a:off x="1968500" y="97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33887</xdr:rowOff>
    </xdr:from>
    <xdr:ext cx="534377" cy="259045"/>
    <xdr:sp macro="" textlink="">
      <xdr:nvSpPr>
        <xdr:cNvPr id="144" name="テキスト ボックス 143"/>
        <xdr:cNvSpPr txBox="1"/>
      </xdr:nvSpPr>
      <xdr:spPr>
        <a:xfrm>
          <a:off x="1752111" y="98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125028</xdr:rowOff>
    </xdr:from>
    <xdr:to>
      <xdr:col>6</xdr:col>
      <xdr:colOff>38100</xdr:colOff>
      <xdr:row>57</xdr:row>
      <xdr:rowOff>55178</xdr:rowOff>
    </xdr:to>
    <xdr:sp macro="" textlink="">
      <xdr:nvSpPr>
        <xdr:cNvPr id="145" name="楕円 144"/>
        <xdr:cNvSpPr/>
      </xdr:nvSpPr>
      <xdr:spPr>
        <a:xfrm>
          <a:off x="1079500" y="9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46305</xdr:rowOff>
    </xdr:from>
    <xdr:ext cx="534377" cy="259045"/>
    <xdr:sp macro="" textlink="">
      <xdr:nvSpPr>
        <xdr:cNvPr id="146" name="テキスト ボックス 145"/>
        <xdr:cNvSpPr txBox="1"/>
      </xdr:nvSpPr>
      <xdr:spPr>
        <a:xfrm>
          <a:off x="863111" y="98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11095</xdr:rowOff>
    </xdr:from>
    <xdr:to>
      <xdr:col>24</xdr:col>
      <xdr:colOff>63500</xdr:colOff>
      <xdr:row>79</xdr:row>
      <xdr:rowOff>26412</xdr:rowOff>
    </xdr:to>
    <xdr:cxnSp macro="">
      <xdr:nvCxnSpPr>
        <xdr:cNvPr id="177" name="直線コネクタ 176"/>
        <xdr:cNvCxnSpPr/>
      </xdr:nvCxnSpPr>
      <xdr:spPr>
        <a:xfrm flipV="1">
          <a:off x="3797300" y="1355564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19946</xdr:rowOff>
    </xdr:from>
    <xdr:to>
      <xdr:col>19</xdr:col>
      <xdr:colOff>177800</xdr:colOff>
      <xdr:row>79</xdr:row>
      <xdr:rowOff>26412</xdr:rowOff>
    </xdr:to>
    <xdr:cxnSp macro="">
      <xdr:nvCxnSpPr>
        <xdr:cNvPr id="180" name="直線コネクタ 179"/>
        <xdr:cNvCxnSpPr/>
      </xdr:nvCxnSpPr>
      <xdr:spPr>
        <a:xfrm>
          <a:off x="2908300" y="1356449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19946</xdr:rowOff>
    </xdr:from>
    <xdr:to>
      <xdr:col>15</xdr:col>
      <xdr:colOff>50800</xdr:colOff>
      <xdr:row>79</xdr:row>
      <xdr:rowOff>25465</xdr:rowOff>
    </xdr:to>
    <xdr:cxnSp macro="">
      <xdr:nvCxnSpPr>
        <xdr:cNvPr id="183" name="直線コネクタ 182"/>
        <xdr:cNvCxnSpPr/>
      </xdr:nvCxnSpPr>
      <xdr:spPr>
        <a:xfrm flipV="1">
          <a:off x="2019300" y="1356449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25465</xdr:rowOff>
    </xdr:from>
    <xdr:to>
      <xdr:col>10</xdr:col>
      <xdr:colOff>114300</xdr:colOff>
      <xdr:row>79</xdr:row>
      <xdr:rowOff>46431</xdr:rowOff>
    </xdr:to>
    <xdr:cxnSp macro="">
      <xdr:nvCxnSpPr>
        <xdr:cNvPr id="186" name="直線コネクタ 185"/>
        <xdr:cNvCxnSpPr/>
      </xdr:nvCxnSpPr>
      <xdr:spPr>
        <a:xfrm flipV="1">
          <a:off x="1130300" y="13570015"/>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131745</xdr:rowOff>
    </xdr:from>
    <xdr:to>
      <xdr:col>24</xdr:col>
      <xdr:colOff>114300</xdr:colOff>
      <xdr:row>79</xdr:row>
      <xdr:rowOff>61895</xdr:rowOff>
    </xdr:to>
    <xdr:sp macro="" textlink="">
      <xdr:nvSpPr>
        <xdr:cNvPr id="196" name="楕円 195"/>
        <xdr:cNvSpPr/>
      </xdr:nvSpPr>
      <xdr:spPr>
        <a:xfrm>
          <a:off x="4584700" y="135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46672</xdr:rowOff>
    </xdr:from>
    <xdr:ext cx="469744" cy="259045"/>
    <xdr:sp macro="" textlink="">
      <xdr:nvSpPr>
        <xdr:cNvPr id="197" name="維持補修費該当値テキスト"/>
        <xdr:cNvSpPr txBox="1"/>
      </xdr:nvSpPr>
      <xdr:spPr>
        <a:xfrm>
          <a:off x="4686300" y="1341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147062</xdr:rowOff>
    </xdr:from>
    <xdr:to>
      <xdr:col>20</xdr:col>
      <xdr:colOff>38100</xdr:colOff>
      <xdr:row>79</xdr:row>
      <xdr:rowOff>77212</xdr:rowOff>
    </xdr:to>
    <xdr:sp macro="" textlink="">
      <xdr:nvSpPr>
        <xdr:cNvPr id="198" name="楕円 197"/>
        <xdr:cNvSpPr/>
      </xdr:nvSpPr>
      <xdr:spPr>
        <a:xfrm>
          <a:off x="37465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68339</xdr:rowOff>
    </xdr:from>
    <xdr:ext cx="469744" cy="259045"/>
    <xdr:sp macro="" textlink="">
      <xdr:nvSpPr>
        <xdr:cNvPr id="199" name="テキスト ボックス 198"/>
        <xdr:cNvSpPr txBox="1"/>
      </xdr:nvSpPr>
      <xdr:spPr>
        <a:xfrm>
          <a:off x="3562428" y="1361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140596</xdr:rowOff>
    </xdr:from>
    <xdr:to>
      <xdr:col>15</xdr:col>
      <xdr:colOff>101600</xdr:colOff>
      <xdr:row>79</xdr:row>
      <xdr:rowOff>70746</xdr:rowOff>
    </xdr:to>
    <xdr:sp macro="" textlink="">
      <xdr:nvSpPr>
        <xdr:cNvPr id="200" name="楕円 199"/>
        <xdr:cNvSpPr/>
      </xdr:nvSpPr>
      <xdr:spPr>
        <a:xfrm>
          <a:off x="2857500" y="13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61873</xdr:rowOff>
    </xdr:from>
    <xdr:ext cx="469744" cy="259045"/>
    <xdr:sp macro="" textlink="">
      <xdr:nvSpPr>
        <xdr:cNvPr id="201" name="テキスト ボックス 200"/>
        <xdr:cNvSpPr txBox="1"/>
      </xdr:nvSpPr>
      <xdr:spPr>
        <a:xfrm>
          <a:off x="2673428" y="136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146115</xdr:rowOff>
    </xdr:from>
    <xdr:to>
      <xdr:col>10</xdr:col>
      <xdr:colOff>165100</xdr:colOff>
      <xdr:row>79</xdr:row>
      <xdr:rowOff>76265</xdr:rowOff>
    </xdr:to>
    <xdr:sp macro="" textlink="">
      <xdr:nvSpPr>
        <xdr:cNvPr id="202" name="楕円 201"/>
        <xdr:cNvSpPr/>
      </xdr:nvSpPr>
      <xdr:spPr>
        <a:xfrm>
          <a:off x="1968500" y="13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67392</xdr:rowOff>
    </xdr:from>
    <xdr:ext cx="469744" cy="259045"/>
    <xdr:sp macro="" textlink="">
      <xdr:nvSpPr>
        <xdr:cNvPr id="203" name="テキスト ボックス 202"/>
        <xdr:cNvSpPr txBox="1"/>
      </xdr:nvSpPr>
      <xdr:spPr>
        <a:xfrm>
          <a:off x="1784428" y="136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167081</xdr:rowOff>
    </xdr:from>
    <xdr:to>
      <xdr:col>6</xdr:col>
      <xdr:colOff>38100</xdr:colOff>
      <xdr:row>79</xdr:row>
      <xdr:rowOff>97231</xdr:rowOff>
    </xdr:to>
    <xdr:sp macro="" textlink="">
      <xdr:nvSpPr>
        <xdr:cNvPr id="204" name="楕円 203"/>
        <xdr:cNvSpPr/>
      </xdr:nvSpPr>
      <xdr:spPr>
        <a:xfrm>
          <a:off x="1079500" y="135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88358</xdr:rowOff>
    </xdr:from>
    <xdr:ext cx="469744" cy="259045"/>
    <xdr:sp macro="" textlink="">
      <xdr:nvSpPr>
        <xdr:cNvPr id="205" name="テキスト ボックス 204"/>
        <xdr:cNvSpPr txBox="1"/>
      </xdr:nvSpPr>
      <xdr:spPr>
        <a:xfrm>
          <a:off x="895428" y="1363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43765</xdr:rowOff>
    </xdr:from>
    <xdr:to>
      <xdr:col>24</xdr:col>
      <xdr:colOff>63500</xdr:colOff>
      <xdr:row>97</xdr:row>
      <xdr:rowOff>76664</xdr:rowOff>
    </xdr:to>
    <xdr:cxnSp macro="">
      <xdr:nvCxnSpPr>
        <xdr:cNvPr id="235" name="直線コネクタ 234"/>
        <xdr:cNvCxnSpPr/>
      </xdr:nvCxnSpPr>
      <xdr:spPr>
        <a:xfrm>
          <a:off x="3797300" y="16674415"/>
          <a:ext cx="8382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43765</xdr:rowOff>
    </xdr:from>
    <xdr:to>
      <xdr:col>19</xdr:col>
      <xdr:colOff>177800</xdr:colOff>
      <xdr:row>97</xdr:row>
      <xdr:rowOff>154636</xdr:rowOff>
    </xdr:to>
    <xdr:cxnSp macro="">
      <xdr:nvCxnSpPr>
        <xdr:cNvPr id="238" name="直線コネクタ 237"/>
        <xdr:cNvCxnSpPr/>
      </xdr:nvCxnSpPr>
      <xdr:spPr>
        <a:xfrm flipV="1">
          <a:off x="2908300" y="16674415"/>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154636</xdr:rowOff>
    </xdr:from>
    <xdr:to>
      <xdr:col>15</xdr:col>
      <xdr:colOff>50800</xdr:colOff>
      <xdr:row>98</xdr:row>
      <xdr:rowOff>37058</xdr:rowOff>
    </xdr:to>
    <xdr:cxnSp macro="">
      <xdr:nvCxnSpPr>
        <xdr:cNvPr id="241" name="直線コネクタ 240"/>
        <xdr:cNvCxnSpPr/>
      </xdr:nvCxnSpPr>
      <xdr:spPr>
        <a:xfrm flipV="1">
          <a:off x="2019300" y="16785286"/>
          <a:ext cx="889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37058</xdr:rowOff>
    </xdr:from>
    <xdr:to>
      <xdr:col>10</xdr:col>
      <xdr:colOff>114300</xdr:colOff>
      <xdr:row>98</xdr:row>
      <xdr:rowOff>93123</xdr:rowOff>
    </xdr:to>
    <xdr:cxnSp macro="">
      <xdr:nvCxnSpPr>
        <xdr:cNvPr id="244" name="直線コネクタ 243"/>
        <xdr:cNvCxnSpPr/>
      </xdr:nvCxnSpPr>
      <xdr:spPr>
        <a:xfrm flipV="1">
          <a:off x="1130300" y="16839158"/>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25864</xdr:rowOff>
    </xdr:from>
    <xdr:to>
      <xdr:col>24</xdr:col>
      <xdr:colOff>114300</xdr:colOff>
      <xdr:row>97</xdr:row>
      <xdr:rowOff>127464</xdr:rowOff>
    </xdr:to>
    <xdr:sp macro="" textlink="">
      <xdr:nvSpPr>
        <xdr:cNvPr id="254" name="楕円 253"/>
        <xdr:cNvSpPr/>
      </xdr:nvSpPr>
      <xdr:spPr>
        <a:xfrm>
          <a:off x="4584700" y="166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4291</xdr:rowOff>
    </xdr:from>
    <xdr:ext cx="534377" cy="259045"/>
    <xdr:sp macro="" textlink="">
      <xdr:nvSpPr>
        <xdr:cNvPr id="255" name="扶助費該当値テキスト"/>
        <xdr:cNvSpPr txBox="1"/>
      </xdr:nvSpPr>
      <xdr:spPr>
        <a:xfrm>
          <a:off x="4686300" y="166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164415</xdr:rowOff>
    </xdr:from>
    <xdr:to>
      <xdr:col>20</xdr:col>
      <xdr:colOff>38100</xdr:colOff>
      <xdr:row>97</xdr:row>
      <xdr:rowOff>94565</xdr:rowOff>
    </xdr:to>
    <xdr:sp macro="" textlink="">
      <xdr:nvSpPr>
        <xdr:cNvPr id="256" name="楕円 255"/>
        <xdr:cNvSpPr/>
      </xdr:nvSpPr>
      <xdr:spPr>
        <a:xfrm>
          <a:off x="3746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85692</xdr:rowOff>
    </xdr:from>
    <xdr:ext cx="534377" cy="259045"/>
    <xdr:sp macro="" textlink="">
      <xdr:nvSpPr>
        <xdr:cNvPr id="257" name="テキスト ボックス 256"/>
        <xdr:cNvSpPr txBox="1"/>
      </xdr:nvSpPr>
      <xdr:spPr>
        <a:xfrm>
          <a:off x="3530111" y="1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103836</xdr:rowOff>
    </xdr:from>
    <xdr:to>
      <xdr:col>15</xdr:col>
      <xdr:colOff>101600</xdr:colOff>
      <xdr:row>98</xdr:row>
      <xdr:rowOff>33986</xdr:rowOff>
    </xdr:to>
    <xdr:sp macro="" textlink="">
      <xdr:nvSpPr>
        <xdr:cNvPr id="258" name="楕円 257"/>
        <xdr:cNvSpPr/>
      </xdr:nvSpPr>
      <xdr:spPr>
        <a:xfrm>
          <a:off x="2857500" y="16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25113</xdr:rowOff>
    </xdr:from>
    <xdr:ext cx="534377" cy="259045"/>
    <xdr:sp macro="" textlink="">
      <xdr:nvSpPr>
        <xdr:cNvPr id="259" name="テキスト ボックス 258"/>
        <xdr:cNvSpPr txBox="1"/>
      </xdr:nvSpPr>
      <xdr:spPr>
        <a:xfrm>
          <a:off x="2641111" y="168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157708</xdr:rowOff>
    </xdr:from>
    <xdr:to>
      <xdr:col>10</xdr:col>
      <xdr:colOff>165100</xdr:colOff>
      <xdr:row>98</xdr:row>
      <xdr:rowOff>87858</xdr:rowOff>
    </xdr:to>
    <xdr:sp macro="" textlink="">
      <xdr:nvSpPr>
        <xdr:cNvPr id="260" name="楕円 259"/>
        <xdr:cNvSpPr/>
      </xdr:nvSpPr>
      <xdr:spPr>
        <a:xfrm>
          <a:off x="1968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78985</xdr:rowOff>
    </xdr:from>
    <xdr:ext cx="534377" cy="259045"/>
    <xdr:sp macro="" textlink="">
      <xdr:nvSpPr>
        <xdr:cNvPr id="261" name="テキスト ボックス 260"/>
        <xdr:cNvSpPr txBox="1"/>
      </xdr:nvSpPr>
      <xdr:spPr>
        <a:xfrm>
          <a:off x="1752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42323</xdr:rowOff>
    </xdr:from>
    <xdr:to>
      <xdr:col>6</xdr:col>
      <xdr:colOff>38100</xdr:colOff>
      <xdr:row>98</xdr:row>
      <xdr:rowOff>143923</xdr:rowOff>
    </xdr:to>
    <xdr:sp macro="" textlink="">
      <xdr:nvSpPr>
        <xdr:cNvPr id="262" name="楕円 261"/>
        <xdr:cNvSpPr/>
      </xdr:nvSpPr>
      <xdr:spPr>
        <a:xfrm>
          <a:off x="1079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135050</xdr:rowOff>
    </xdr:from>
    <xdr:ext cx="534377" cy="259045"/>
    <xdr:sp macro="" textlink="">
      <xdr:nvSpPr>
        <xdr:cNvPr id="263" name="テキスト ボックス 262"/>
        <xdr:cNvSpPr txBox="1"/>
      </xdr:nvSpPr>
      <xdr:spPr>
        <a:xfrm>
          <a:off x="863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119564</xdr:rowOff>
    </xdr:from>
    <xdr:to>
      <xdr:col>55</xdr:col>
      <xdr:colOff>0</xdr:colOff>
      <xdr:row>38</xdr:row>
      <xdr:rowOff>67123</xdr:rowOff>
    </xdr:to>
    <xdr:cxnSp macro="">
      <xdr:nvCxnSpPr>
        <xdr:cNvPr id="294" name="直線コネクタ 293"/>
        <xdr:cNvCxnSpPr/>
      </xdr:nvCxnSpPr>
      <xdr:spPr>
        <a:xfrm flipV="1">
          <a:off x="9639300" y="6463214"/>
          <a:ext cx="838200" cy="11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67123</xdr:rowOff>
    </xdr:from>
    <xdr:to>
      <xdr:col>50</xdr:col>
      <xdr:colOff>114300</xdr:colOff>
      <xdr:row>38</xdr:row>
      <xdr:rowOff>70320</xdr:rowOff>
    </xdr:to>
    <xdr:cxnSp macro="">
      <xdr:nvCxnSpPr>
        <xdr:cNvPr id="297" name="直線コネクタ 296"/>
        <xdr:cNvCxnSpPr/>
      </xdr:nvCxnSpPr>
      <xdr:spPr>
        <a:xfrm flipV="1">
          <a:off x="8750300" y="6582223"/>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70320</xdr:rowOff>
    </xdr:from>
    <xdr:to>
      <xdr:col>45</xdr:col>
      <xdr:colOff>177800</xdr:colOff>
      <xdr:row>38</xdr:row>
      <xdr:rowOff>84020</xdr:rowOff>
    </xdr:to>
    <xdr:cxnSp macro="">
      <xdr:nvCxnSpPr>
        <xdr:cNvPr id="300" name="直線コネクタ 299"/>
        <xdr:cNvCxnSpPr/>
      </xdr:nvCxnSpPr>
      <xdr:spPr>
        <a:xfrm flipV="1">
          <a:off x="7861300" y="6585420"/>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84020</xdr:rowOff>
    </xdr:from>
    <xdr:to>
      <xdr:col>41</xdr:col>
      <xdr:colOff>50800</xdr:colOff>
      <xdr:row>38</xdr:row>
      <xdr:rowOff>98957</xdr:rowOff>
    </xdr:to>
    <xdr:cxnSp macro="">
      <xdr:nvCxnSpPr>
        <xdr:cNvPr id="303" name="直線コネクタ 302"/>
        <xdr:cNvCxnSpPr/>
      </xdr:nvCxnSpPr>
      <xdr:spPr>
        <a:xfrm flipV="1">
          <a:off x="6972300" y="659912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68764</xdr:rowOff>
    </xdr:from>
    <xdr:to>
      <xdr:col>55</xdr:col>
      <xdr:colOff>50800</xdr:colOff>
      <xdr:row>37</xdr:row>
      <xdr:rowOff>170363</xdr:rowOff>
    </xdr:to>
    <xdr:sp macro="" textlink="">
      <xdr:nvSpPr>
        <xdr:cNvPr id="313" name="楕円 312"/>
        <xdr:cNvSpPr/>
      </xdr:nvSpPr>
      <xdr:spPr>
        <a:xfrm>
          <a:off x="10426700" y="6412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47191</xdr:rowOff>
    </xdr:from>
    <xdr:ext cx="534377" cy="259045"/>
    <xdr:sp macro="" textlink="">
      <xdr:nvSpPr>
        <xdr:cNvPr id="314" name="補助費等該当値テキスト"/>
        <xdr:cNvSpPr txBox="1"/>
      </xdr:nvSpPr>
      <xdr:spPr>
        <a:xfrm>
          <a:off x="10528300" y="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16323</xdr:rowOff>
    </xdr:from>
    <xdr:to>
      <xdr:col>50</xdr:col>
      <xdr:colOff>165100</xdr:colOff>
      <xdr:row>38</xdr:row>
      <xdr:rowOff>117923</xdr:rowOff>
    </xdr:to>
    <xdr:sp macro="" textlink="">
      <xdr:nvSpPr>
        <xdr:cNvPr id="315" name="楕円 314"/>
        <xdr:cNvSpPr/>
      </xdr:nvSpPr>
      <xdr:spPr>
        <a:xfrm>
          <a:off x="9588500" y="65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109050</xdr:rowOff>
    </xdr:from>
    <xdr:ext cx="534377" cy="259045"/>
    <xdr:sp macro="" textlink="">
      <xdr:nvSpPr>
        <xdr:cNvPr id="316" name="テキスト ボックス 315"/>
        <xdr:cNvSpPr txBox="1"/>
      </xdr:nvSpPr>
      <xdr:spPr>
        <a:xfrm>
          <a:off x="9372111" y="66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19520</xdr:rowOff>
    </xdr:from>
    <xdr:to>
      <xdr:col>46</xdr:col>
      <xdr:colOff>38100</xdr:colOff>
      <xdr:row>38</xdr:row>
      <xdr:rowOff>121120</xdr:rowOff>
    </xdr:to>
    <xdr:sp macro="" textlink="">
      <xdr:nvSpPr>
        <xdr:cNvPr id="317" name="楕円 316"/>
        <xdr:cNvSpPr/>
      </xdr:nvSpPr>
      <xdr:spPr>
        <a:xfrm>
          <a:off x="8699500" y="65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112247</xdr:rowOff>
    </xdr:from>
    <xdr:ext cx="534377" cy="259045"/>
    <xdr:sp macro="" textlink="">
      <xdr:nvSpPr>
        <xdr:cNvPr id="318" name="テキスト ボックス 317"/>
        <xdr:cNvSpPr txBox="1"/>
      </xdr:nvSpPr>
      <xdr:spPr>
        <a:xfrm>
          <a:off x="8483111" y="66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33220</xdr:rowOff>
    </xdr:from>
    <xdr:to>
      <xdr:col>41</xdr:col>
      <xdr:colOff>101600</xdr:colOff>
      <xdr:row>38</xdr:row>
      <xdr:rowOff>134820</xdr:rowOff>
    </xdr:to>
    <xdr:sp macro="" textlink="">
      <xdr:nvSpPr>
        <xdr:cNvPr id="319" name="楕円 318"/>
        <xdr:cNvSpPr/>
      </xdr:nvSpPr>
      <xdr:spPr>
        <a:xfrm>
          <a:off x="7810500" y="65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125947</xdr:rowOff>
    </xdr:from>
    <xdr:ext cx="534377" cy="259045"/>
    <xdr:sp macro="" textlink="">
      <xdr:nvSpPr>
        <xdr:cNvPr id="320" name="テキスト ボックス 319"/>
        <xdr:cNvSpPr txBox="1"/>
      </xdr:nvSpPr>
      <xdr:spPr>
        <a:xfrm>
          <a:off x="7594111" y="664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48157</xdr:rowOff>
    </xdr:from>
    <xdr:to>
      <xdr:col>36</xdr:col>
      <xdr:colOff>165100</xdr:colOff>
      <xdr:row>38</xdr:row>
      <xdr:rowOff>149757</xdr:rowOff>
    </xdr:to>
    <xdr:sp macro="" textlink="">
      <xdr:nvSpPr>
        <xdr:cNvPr id="321" name="楕円 320"/>
        <xdr:cNvSpPr/>
      </xdr:nvSpPr>
      <xdr:spPr>
        <a:xfrm>
          <a:off x="6921500" y="65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140884</xdr:rowOff>
    </xdr:from>
    <xdr:ext cx="534377" cy="259045"/>
    <xdr:sp macro="" textlink="">
      <xdr:nvSpPr>
        <xdr:cNvPr id="322" name="テキスト ボックス 321"/>
        <xdr:cNvSpPr txBox="1"/>
      </xdr:nvSpPr>
      <xdr:spPr>
        <a:xfrm>
          <a:off x="6705111" y="665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137004</xdr:rowOff>
    </xdr:from>
    <xdr:to>
      <xdr:col>55</xdr:col>
      <xdr:colOff>0</xdr:colOff>
      <xdr:row>59</xdr:row>
      <xdr:rowOff>21794</xdr:rowOff>
    </xdr:to>
    <xdr:cxnSp macro="">
      <xdr:nvCxnSpPr>
        <xdr:cNvPr id="351" name="直線コネクタ 350"/>
        <xdr:cNvCxnSpPr/>
      </xdr:nvCxnSpPr>
      <xdr:spPr>
        <a:xfrm>
          <a:off x="9639300" y="10081104"/>
          <a:ext cx="838200" cy="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137004</xdr:rowOff>
    </xdr:from>
    <xdr:to>
      <xdr:col>50</xdr:col>
      <xdr:colOff>114300</xdr:colOff>
      <xdr:row>58</xdr:row>
      <xdr:rowOff>163402</xdr:rowOff>
    </xdr:to>
    <xdr:cxnSp macro="">
      <xdr:nvCxnSpPr>
        <xdr:cNvPr id="354" name="直線コネクタ 353"/>
        <xdr:cNvCxnSpPr/>
      </xdr:nvCxnSpPr>
      <xdr:spPr>
        <a:xfrm flipV="1">
          <a:off x="8750300" y="10081104"/>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163402</xdr:rowOff>
    </xdr:from>
    <xdr:to>
      <xdr:col>45</xdr:col>
      <xdr:colOff>177800</xdr:colOff>
      <xdr:row>59</xdr:row>
      <xdr:rowOff>71</xdr:rowOff>
    </xdr:to>
    <xdr:cxnSp macro="">
      <xdr:nvCxnSpPr>
        <xdr:cNvPr id="357" name="直線コネクタ 356"/>
        <xdr:cNvCxnSpPr/>
      </xdr:nvCxnSpPr>
      <xdr:spPr>
        <a:xfrm flipV="1">
          <a:off x="7861300" y="10107502"/>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xdr:rowOff>
    </xdr:from>
    <xdr:to>
      <xdr:col>41</xdr:col>
      <xdr:colOff>50800</xdr:colOff>
      <xdr:row>59</xdr:row>
      <xdr:rowOff>34079</xdr:rowOff>
    </xdr:to>
    <xdr:cxnSp macro="">
      <xdr:nvCxnSpPr>
        <xdr:cNvPr id="360" name="直線コネクタ 359"/>
        <xdr:cNvCxnSpPr/>
      </xdr:nvCxnSpPr>
      <xdr:spPr>
        <a:xfrm flipV="1">
          <a:off x="6972300" y="10115621"/>
          <a:ext cx="889000" cy="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142444</xdr:rowOff>
    </xdr:from>
    <xdr:to>
      <xdr:col>55</xdr:col>
      <xdr:colOff>50800</xdr:colOff>
      <xdr:row>59</xdr:row>
      <xdr:rowOff>72594</xdr:rowOff>
    </xdr:to>
    <xdr:sp macro="" textlink="">
      <xdr:nvSpPr>
        <xdr:cNvPr id="370" name="楕円 369"/>
        <xdr:cNvSpPr/>
      </xdr:nvSpPr>
      <xdr:spPr>
        <a:xfrm>
          <a:off x="10426700" y="100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57371</xdr:rowOff>
    </xdr:from>
    <xdr:ext cx="534377" cy="259045"/>
    <xdr:sp macro="" textlink="">
      <xdr:nvSpPr>
        <xdr:cNvPr id="371" name="普通建設事業費該当値テキスト"/>
        <xdr:cNvSpPr txBox="1"/>
      </xdr:nvSpPr>
      <xdr:spPr>
        <a:xfrm>
          <a:off x="10528300" y="100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86204</xdr:rowOff>
    </xdr:from>
    <xdr:to>
      <xdr:col>50</xdr:col>
      <xdr:colOff>165100</xdr:colOff>
      <xdr:row>59</xdr:row>
      <xdr:rowOff>16354</xdr:rowOff>
    </xdr:to>
    <xdr:sp macro="" textlink="">
      <xdr:nvSpPr>
        <xdr:cNvPr id="372" name="楕円 371"/>
        <xdr:cNvSpPr/>
      </xdr:nvSpPr>
      <xdr:spPr>
        <a:xfrm>
          <a:off x="9588500" y="100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7481</xdr:rowOff>
    </xdr:from>
    <xdr:ext cx="534377" cy="259045"/>
    <xdr:sp macro="" textlink="">
      <xdr:nvSpPr>
        <xdr:cNvPr id="373" name="テキスト ボックス 372"/>
        <xdr:cNvSpPr txBox="1"/>
      </xdr:nvSpPr>
      <xdr:spPr>
        <a:xfrm>
          <a:off x="9372111" y="101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112602</xdr:rowOff>
    </xdr:from>
    <xdr:to>
      <xdr:col>46</xdr:col>
      <xdr:colOff>38100</xdr:colOff>
      <xdr:row>59</xdr:row>
      <xdr:rowOff>42752</xdr:rowOff>
    </xdr:to>
    <xdr:sp macro="" textlink="">
      <xdr:nvSpPr>
        <xdr:cNvPr id="374" name="楕円 373"/>
        <xdr:cNvSpPr/>
      </xdr:nvSpPr>
      <xdr:spPr>
        <a:xfrm>
          <a:off x="8699500" y="1005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33879</xdr:rowOff>
    </xdr:from>
    <xdr:ext cx="534377" cy="259045"/>
    <xdr:sp macro="" textlink="">
      <xdr:nvSpPr>
        <xdr:cNvPr id="375" name="テキスト ボックス 374"/>
        <xdr:cNvSpPr txBox="1"/>
      </xdr:nvSpPr>
      <xdr:spPr>
        <a:xfrm>
          <a:off x="8483111" y="101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120721</xdr:rowOff>
    </xdr:from>
    <xdr:to>
      <xdr:col>41</xdr:col>
      <xdr:colOff>101600</xdr:colOff>
      <xdr:row>59</xdr:row>
      <xdr:rowOff>50871</xdr:rowOff>
    </xdr:to>
    <xdr:sp macro="" textlink="">
      <xdr:nvSpPr>
        <xdr:cNvPr id="376" name="楕円 375"/>
        <xdr:cNvSpPr/>
      </xdr:nvSpPr>
      <xdr:spPr>
        <a:xfrm>
          <a:off x="7810500" y="100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41998</xdr:rowOff>
    </xdr:from>
    <xdr:ext cx="534377" cy="259045"/>
    <xdr:sp macro="" textlink="">
      <xdr:nvSpPr>
        <xdr:cNvPr id="377" name="テキスト ボックス 376"/>
        <xdr:cNvSpPr txBox="1"/>
      </xdr:nvSpPr>
      <xdr:spPr>
        <a:xfrm>
          <a:off x="7594111" y="101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154729</xdr:rowOff>
    </xdr:from>
    <xdr:to>
      <xdr:col>36</xdr:col>
      <xdr:colOff>165100</xdr:colOff>
      <xdr:row>59</xdr:row>
      <xdr:rowOff>84879</xdr:rowOff>
    </xdr:to>
    <xdr:sp macro="" textlink="">
      <xdr:nvSpPr>
        <xdr:cNvPr id="378" name="楕円 377"/>
        <xdr:cNvSpPr/>
      </xdr:nvSpPr>
      <xdr:spPr>
        <a:xfrm>
          <a:off x="6921500" y="100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76006</xdr:rowOff>
    </xdr:from>
    <xdr:ext cx="469744" cy="259045"/>
    <xdr:sp macro="" textlink="">
      <xdr:nvSpPr>
        <xdr:cNvPr id="379" name="テキスト ボックス 378"/>
        <xdr:cNvSpPr txBox="1"/>
      </xdr:nvSpPr>
      <xdr:spPr>
        <a:xfrm>
          <a:off x="6737428" y="101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27773</xdr:rowOff>
    </xdr:from>
    <xdr:to>
      <xdr:col>55</xdr:col>
      <xdr:colOff>0</xdr:colOff>
      <xdr:row>79</xdr:row>
      <xdr:rowOff>42301</xdr:rowOff>
    </xdr:to>
    <xdr:cxnSp macro="">
      <xdr:nvCxnSpPr>
        <xdr:cNvPr id="408" name="直線コネクタ 407"/>
        <xdr:cNvCxnSpPr/>
      </xdr:nvCxnSpPr>
      <xdr:spPr>
        <a:xfrm>
          <a:off x="9639300" y="13572323"/>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27773</xdr:rowOff>
    </xdr:from>
    <xdr:to>
      <xdr:col>50</xdr:col>
      <xdr:colOff>114300</xdr:colOff>
      <xdr:row>79</xdr:row>
      <xdr:rowOff>32829</xdr:rowOff>
    </xdr:to>
    <xdr:cxnSp macro="">
      <xdr:nvCxnSpPr>
        <xdr:cNvPr id="411" name="直線コネクタ 410"/>
        <xdr:cNvCxnSpPr/>
      </xdr:nvCxnSpPr>
      <xdr:spPr>
        <a:xfrm flipV="1">
          <a:off x="8750300" y="13572323"/>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6449</xdr:rowOff>
    </xdr:from>
    <xdr:to>
      <xdr:col>45</xdr:col>
      <xdr:colOff>177800</xdr:colOff>
      <xdr:row>79</xdr:row>
      <xdr:rowOff>32829</xdr:rowOff>
    </xdr:to>
    <xdr:cxnSp macro="">
      <xdr:nvCxnSpPr>
        <xdr:cNvPr id="414" name="直線コネクタ 413"/>
        <xdr:cNvCxnSpPr/>
      </xdr:nvCxnSpPr>
      <xdr:spPr>
        <a:xfrm>
          <a:off x="7861300" y="13550999"/>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162951</xdr:rowOff>
    </xdr:from>
    <xdr:to>
      <xdr:col>55</xdr:col>
      <xdr:colOff>50800</xdr:colOff>
      <xdr:row>79</xdr:row>
      <xdr:rowOff>93101</xdr:rowOff>
    </xdr:to>
    <xdr:sp macro="" textlink="">
      <xdr:nvSpPr>
        <xdr:cNvPr id="424" name="楕円 423"/>
        <xdr:cNvSpPr/>
      </xdr:nvSpPr>
      <xdr:spPr>
        <a:xfrm>
          <a:off x="10426700" y="135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77878</xdr:rowOff>
    </xdr:from>
    <xdr:ext cx="378565" cy="259045"/>
    <xdr:sp macro="" textlink="">
      <xdr:nvSpPr>
        <xdr:cNvPr id="425" name="普通建設事業費 （ うち新規整備　）該当値テキスト"/>
        <xdr:cNvSpPr txBox="1"/>
      </xdr:nvSpPr>
      <xdr:spPr>
        <a:xfrm>
          <a:off x="10528300" y="1345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148423</xdr:rowOff>
    </xdr:from>
    <xdr:to>
      <xdr:col>50</xdr:col>
      <xdr:colOff>165100</xdr:colOff>
      <xdr:row>79</xdr:row>
      <xdr:rowOff>78573</xdr:rowOff>
    </xdr:to>
    <xdr:sp macro="" textlink="">
      <xdr:nvSpPr>
        <xdr:cNvPr id="426" name="楕円 425"/>
        <xdr:cNvSpPr/>
      </xdr:nvSpPr>
      <xdr:spPr>
        <a:xfrm>
          <a:off x="9588500" y="135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69700</xdr:rowOff>
    </xdr:from>
    <xdr:ext cx="469744" cy="259045"/>
    <xdr:sp macro="" textlink="">
      <xdr:nvSpPr>
        <xdr:cNvPr id="427" name="テキスト ボックス 426"/>
        <xdr:cNvSpPr txBox="1"/>
      </xdr:nvSpPr>
      <xdr:spPr>
        <a:xfrm>
          <a:off x="9404428" y="1361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153479</xdr:rowOff>
    </xdr:from>
    <xdr:to>
      <xdr:col>46</xdr:col>
      <xdr:colOff>38100</xdr:colOff>
      <xdr:row>79</xdr:row>
      <xdr:rowOff>83629</xdr:rowOff>
    </xdr:to>
    <xdr:sp macro="" textlink="">
      <xdr:nvSpPr>
        <xdr:cNvPr id="428" name="楕円 427"/>
        <xdr:cNvSpPr/>
      </xdr:nvSpPr>
      <xdr:spPr>
        <a:xfrm>
          <a:off x="8699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74756</xdr:rowOff>
    </xdr:from>
    <xdr:ext cx="469744" cy="259045"/>
    <xdr:sp macro="" textlink="">
      <xdr:nvSpPr>
        <xdr:cNvPr id="429" name="テキスト ボックス 428"/>
        <xdr:cNvSpPr txBox="1"/>
      </xdr:nvSpPr>
      <xdr:spPr>
        <a:xfrm>
          <a:off x="8515428" y="1361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127099</xdr:rowOff>
    </xdr:from>
    <xdr:to>
      <xdr:col>41</xdr:col>
      <xdr:colOff>101600</xdr:colOff>
      <xdr:row>79</xdr:row>
      <xdr:rowOff>57249</xdr:rowOff>
    </xdr:to>
    <xdr:sp macro="" textlink="">
      <xdr:nvSpPr>
        <xdr:cNvPr id="430" name="楕円 429"/>
        <xdr:cNvSpPr/>
      </xdr:nvSpPr>
      <xdr:spPr>
        <a:xfrm>
          <a:off x="7810500" y="135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48376</xdr:rowOff>
    </xdr:from>
    <xdr:ext cx="469744" cy="259045"/>
    <xdr:sp macro="" textlink="">
      <xdr:nvSpPr>
        <xdr:cNvPr id="431" name="テキスト ボックス 430"/>
        <xdr:cNvSpPr txBox="1"/>
      </xdr:nvSpPr>
      <xdr:spPr>
        <a:xfrm>
          <a:off x="7626428" y="1359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5707</xdr:rowOff>
    </xdr:from>
    <xdr:to>
      <xdr:col>55</xdr:col>
      <xdr:colOff>0</xdr:colOff>
      <xdr:row>97</xdr:row>
      <xdr:rowOff>132688</xdr:rowOff>
    </xdr:to>
    <xdr:cxnSp macro="">
      <xdr:nvCxnSpPr>
        <xdr:cNvPr id="456" name="直線コネクタ 455"/>
        <xdr:cNvCxnSpPr/>
      </xdr:nvCxnSpPr>
      <xdr:spPr>
        <a:xfrm>
          <a:off x="9639300" y="16636357"/>
          <a:ext cx="838200" cy="12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5707</xdr:rowOff>
    </xdr:from>
    <xdr:to>
      <xdr:col>50</xdr:col>
      <xdr:colOff>114300</xdr:colOff>
      <xdr:row>97</xdr:row>
      <xdr:rowOff>69120</xdr:rowOff>
    </xdr:to>
    <xdr:cxnSp macro="">
      <xdr:nvCxnSpPr>
        <xdr:cNvPr id="459" name="直線コネクタ 458"/>
        <xdr:cNvCxnSpPr/>
      </xdr:nvCxnSpPr>
      <xdr:spPr>
        <a:xfrm flipV="1">
          <a:off x="8750300" y="16636357"/>
          <a:ext cx="8890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69120</xdr:rowOff>
    </xdr:from>
    <xdr:to>
      <xdr:col>45</xdr:col>
      <xdr:colOff>177800</xdr:colOff>
      <xdr:row>97</xdr:row>
      <xdr:rowOff>149833</xdr:rowOff>
    </xdr:to>
    <xdr:cxnSp macro="">
      <xdr:nvCxnSpPr>
        <xdr:cNvPr id="462" name="直線コネクタ 461"/>
        <xdr:cNvCxnSpPr/>
      </xdr:nvCxnSpPr>
      <xdr:spPr>
        <a:xfrm flipV="1">
          <a:off x="7861300" y="16699770"/>
          <a:ext cx="8890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81888</xdr:rowOff>
    </xdr:from>
    <xdr:to>
      <xdr:col>55</xdr:col>
      <xdr:colOff>50800</xdr:colOff>
      <xdr:row>98</xdr:row>
      <xdr:rowOff>12038</xdr:rowOff>
    </xdr:to>
    <xdr:sp macro="" textlink="">
      <xdr:nvSpPr>
        <xdr:cNvPr id="472" name="楕円 471"/>
        <xdr:cNvSpPr/>
      </xdr:nvSpPr>
      <xdr:spPr>
        <a:xfrm>
          <a:off x="10426700" y="167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168265</xdr:rowOff>
    </xdr:from>
    <xdr:ext cx="534377" cy="259045"/>
    <xdr:sp macro="" textlink="">
      <xdr:nvSpPr>
        <xdr:cNvPr id="473" name="普通建設事業費 （ うち更新整備　）該当値テキスト"/>
        <xdr:cNvSpPr txBox="1"/>
      </xdr:nvSpPr>
      <xdr:spPr>
        <a:xfrm>
          <a:off x="10528300" y="166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126357</xdr:rowOff>
    </xdr:from>
    <xdr:to>
      <xdr:col>50</xdr:col>
      <xdr:colOff>165100</xdr:colOff>
      <xdr:row>97</xdr:row>
      <xdr:rowOff>56507</xdr:rowOff>
    </xdr:to>
    <xdr:sp macro="" textlink="">
      <xdr:nvSpPr>
        <xdr:cNvPr id="474" name="楕円 473"/>
        <xdr:cNvSpPr/>
      </xdr:nvSpPr>
      <xdr:spPr>
        <a:xfrm>
          <a:off x="9588500" y="165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47634</xdr:rowOff>
    </xdr:from>
    <xdr:ext cx="534377" cy="259045"/>
    <xdr:sp macro="" textlink="">
      <xdr:nvSpPr>
        <xdr:cNvPr id="475" name="テキスト ボックス 474"/>
        <xdr:cNvSpPr txBox="1"/>
      </xdr:nvSpPr>
      <xdr:spPr>
        <a:xfrm>
          <a:off x="9372111" y="166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18320</xdr:rowOff>
    </xdr:from>
    <xdr:to>
      <xdr:col>46</xdr:col>
      <xdr:colOff>38100</xdr:colOff>
      <xdr:row>97</xdr:row>
      <xdr:rowOff>119920</xdr:rowOff>
    </xdr:to>
    <xdr:sp macro="" textlink="">
      <xdr:nvSpPr>
        <xdr:cNvPr id="476" name="楕円 475"/>
        <xdr:cNvSpPr/>
      </xdr:nvSpPr>
      <xdr:spPr>
        <a:xfrm>
          <a:off x="8699500" y="166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111047</xdr:rowOff>
    </xdr:from>
    <xdr:ext cx="534377" cy="259045"/>
    <xdr:sp macro="" textlink="">
      <xdr:nvSpPr>
        <xdr:cNvPr id="477" name="テキスト ボックス 476"/>
        <xdr:cNvSpPr txBox="1"/>
      </xdr:nvSpPr>
      <xdr:spPr>
        <a:xfrm>
          <a:off x="8483111" y="167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99033</xdr:rowOff>
    </xdr:from>
    <xdr:to>
      <xdr:col>41</xdr:col>
      <xdr:colOff>101600</xdr:colOff>
      <xdr:row>98</xdr:row>
      <xdr:rowOff>29183</xdr:rowOff>
    </xdr:to>
    <xdr:sp macro="" textlink="">
      <xdr:nvSpPr>
        <xdr:cNvPr id="478" name="楕円 477"/>
        <xdr:cNvSpPr/>
      </xdr:nvSpPr>
      <xdr:spPr>
        <a:xfrm>
          <a:off x="7810500" y="167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20310</xdr:rowOff>
    </xdr:from>
    <xdr:ext cx="469744" cy="259045"/>
    <xdr:sp macro="" textlink="">
      <xdr:nvSpPr>
        <xdr:cNvPr id="479" name="テキスト ボックス 478"/>
        <xdr:cNvSpPr txBox="1"/>
      </xdr:nvSpPr>
      <xdr:spPr>
        <a:xfrm>
          <a:off x="7626428" y="1682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41897</xdr:rowOff>
    </xdr:from>
    <xdr:to>
      <xdr:col>76</xdr:col>
      <xdr:colOff>114300</xdr:colOff>
      <xdr:row>39</xdr:row>
      <xdr:rowOff>44450</xdr:rowOff>
    </xdr:to>
    <xdr:cxnSp macro="">
      <xdr:nvCxnSpPr>
        <xdr:cNvPr id="514" name="直線コネクタ 513"/>
        <xdr:cNvCxnSpPr/>
      </xdr:nvCxnSpPr>
      <xdr:spPr>
        <a:xfrm>
          <a:off x="13703300" y="6728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41821</xdr:rowOff>
    </xdr:from>
    <xdr:to>
      <xdr:col>71</xdr:col>
      <xdr:colOff>177800</xdr:colOff>
      <xdr:row>39</xdr:row>
      <xdr:rowOff>41897</xdr:rowOff>
    </xdr:to>
    <xdr:cxnSp macro="">
      <xdr:nvCxnSpPr>
        <xdr:cNvPr id="517" name="直線コネクタ 516"/>
        <xdr:cNvCxnSpPr/>
      </xdr:nvCxnSpPr>
      <xdr:spPr>
        <a:xfrm>
          <a:off x="12814300" y="6728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162547</xdr:rowOff>
    </xdr:from>
    <xdr:to>
      <xdr:col>72</xdr:col>
      <xdr:colOff>38100</xdr:colOff>
      <xdr:row>39</xdr:row>
      <xdr:rowOff>92697</xdr:rowOff>
    </xdr:to>
    <xdr:sp macro="" textlink="">
      <xdr:nvSpPr>
        <xdr:cNvPr id="533" name="楕円 532"/>
        <xdr:cNvSpPr/>
      </xdr:nvSpPr>
      <xdr:spPr>
        <a:xfrm>
          <a:off x="13652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83824</xdr:rowOff>
    </xdr:from>
    <xdr:ext cx="378565" cy="259045"/>
    <xdr:sp macro="" textlink="">
      <xdr:nvSpPr>
        <xdr:cNvPr id="534" name="テキスト ボックス 533"/>
        <xdr:cNvSpPr txBox="1"/>
      </xdr:nvSpPr>
      <xdr:spPr>
        <a:xfrm>
          <a:off x="13514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162471</xdr:rowOff>
    </xdr:from>
    <xdr:to>
      <xdr:col>67</xdr:col>
      <xdr:colOff>101600</xdr:colOff>
      <xdr:row>39</xdr:row>
      <xdr:rowOff>92621</xdr:rowOff>
    </xdr:to>
    <xdr:sp macro="" textlink="">
      <xdr:nvSpPr>
        <xdr:cNvPr id="535" name="楕円 534"/>
        <xdr:cNvSpPr/>
      </xdr:nvSpPr>
      <xdr:spPr>
        <a:xfrm>
          <a:off x="12763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83748</xdr:rowOff>
    </xdr:from>
    <xdr:ext cx="378565" cy="259045"/>
    <xdr:sp macro="" textlink="">
      <xdr:nvSpPr>
        <xdr:cNvPr id="536" name="テキスト ボックス 535"/>
        <xdr:cNvSpPr txBox="1"/>
      </xdr:nvSpPr>
      <xdr:spPr>
        <a:xfrm>
          <a:off x="12625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145662</xdr:rowOff>
    </xdr:from>
    <xdr:to>
      <xdr:col>85</xdr:col>
      <xdr:colOff>127000</xdr:colOff>
      <xdr:row>77</xdr:row>
      <xdr:rowOff>147647</xdr:rowOff>
    </xdr:to>
    <xdr:cxnSp macro="">
      <xdr:nvCxnSpPr>
        <xdr:cNvPr id="612" name="直線コネクタ 611"/>
        <xdr:cNvCxnSpPr/>
      </xdr:nvCxnSpPr>
      <xdr:spPr>
        <a:xfrm flipV="1">
          <a:off x="15481300" y="13347312"/>
          <a:ext cx="8382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147647</xdr:rowOff>
    </xdr:from>
    <xdr:to>
      <xdr:col>81</xdr:col>
      <xdr:colOff>50800</xdr:colOff>
      <xdr:row>77</xdr:row>
      <xdr:rowOff>150476</xdr:rowOff>
    </xdr:to>
    <xdr:cxnSp macro="">
      <xdr:nvCxnSpPr>
        <xdr:cNvPr id="615" name="直線コネクタ 614"/>
        <xdr:cNvCxnSpPr/>
      </xdr:nvCxnSpPr>
      <xdr:spPr>
        <a:xfrm flipV="1">
          <a:off x="14592300" y="13349297"/>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137286</xdr:rowOff>
    </xdr:from>
    <xdr:to>
      <xdr:col>76</xdr:col>
      <xdr:colOff>114300</xdr:colOff>
      <xdr:row>77</xdr:row>
      <xdr:rowOff>150476</xdr:rowOff>
    </xdr:to>
    <xdr:cxnSp macro="">
      <xdr:nvCxnSpPr>
        <xdr:cNvPr id="618" name="直線コネクタ 617"/>
        <xdr:cNvCxnSpPr/>
      </xdr:nvCxnSpPr>
      <xdr:spPr>
        <a:xfrm>
          <a:off x="13703300" y="13338936"/>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111568</xdr:rowOff>
    </xdr:from>
    <xdr:to>
      <xdr:col>71</xdr:col>
      <xdr:colOff>177800</xdr:colOff>
      <xdr:row>77</xdr:row>
      <xdr:rowOff>137286</xdr:rowOff>
    </xdr:to>
    <xdr:cxnSp macro="">
      <xdr:nvCxnSpPr>
        <xdr:cNvPr id="621" name="直線コネクタ 620"/>
        <xdr:cNvCxnSpPr/>
      </xdr:nvCxnSpPr>
      <xdr:spPr>
        <a:xfrm>
          <a:off x="12814300" y="13313218"/>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94862</xdr:rowOff>
    </xdr:from>
    <xdr:to>
      <xdr:col>85</xdr:col>
      <xdr:colOff>177800</xdr:colOff>
      <xdr:row>78</xdr:row>
      <xdr:rowOff>25012</xdr:rowOff>
    </xdr:to>
    <xdr:sp macro="" textlink="">
      <xdr:nvSpPr>
        <xdr:cNvPr id="631" name="楕円 630"/>
        <xdr:cNvSpPr/>
      </xdr:nvSpPr>
      <xdr:spPr>
        <a:xfrm>
          <a:off x="16268700" y="132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9789</xdr:rowOff>
    </xdr:from>
    <xdr:ext cx="534377" cy="259045"/>
    <xdr:sp macro="" textlink="">
      <xdr:nvSpPr>
        <xdr:cNvPr id="632" name="公債費該当値テキスト"/>
        <xdr:cNvSpPr txBox="1"/>
      </xdr:nvSpPr>
      <xdr:spPr>
        <a:xfrm>
          <a:off x="16370300" y="132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96847</xdr:rowOff>
    </xdr:from>
    <xdr:to>
      <xdr:col>81</xdr:col>
      <xdr:colOff>101600</xdr:colOff>
      <xdr:row>78</xdr:row>
      <xdr:rowOff>26997</xdr:rowOff>
    </xdr:to>
    <xdr:sp macro="" textlink="">
      <xdr:nvSpPr>
        <xdr:cNvPr id="633" name="楕円 632"/>
        <xdr:cNvSpPr/>
      </xdr:nvSpPr>
      <xdr:spPr>
        <a:xfrm>
          <a:off x="15430500" y="132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18124</xdr:rowOff>
    </xdr:from>
    <xdr:ext cx="534377" cy="259045"/>
    <xdr:sp macro="" textlink="">
      <xdr:nvSpPr>
        <xdr:cNvPr id="634" name="テキスト ボックス 633"/>
        <xdr:cNvSpPr txBox="1"/>
      </xdr:nvSpPr>
      <xdr:spPr>
        <a:xfrm>
          <a:off x="15214111" y="133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99676</xdr:rowOff>
    </xdr:from>
    <xdr:to>
      <xdr:col>76</xdr:col>
      <xdr:colOff>165100</xdr:colOff>
      <xdr:row>78</xdr:row>
      <xdr:rowOff>29826</xdr:rowOff>
    </xdr:to>
    <xdr:sp macro="" textlink="">
      <xdr:nvSpPr>
        <xdr:cNvPr id="635" name="楕円 634"/>
        <xdr:cNvSpPr/>
      </xdr:nvSpPr>
      <xdr:spPr>
        <a:xfrm>
          <a:off x="14541500" y="133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20953</xdr:rowOff>
    </xdr:from>
    <xdr:ext cx="534377" cy="259045"/>
    <xdr:sp macro="" textlink="">
      <xdr:nvSpPr>
        <xdr:cNvPr id="636" name="テキスト ボックス 635"/>
        <xdr:cNvSpPr txBox="1"/>
      </xdr:nvSpPr>
      <xdr:spPr>
        <a:xfrm>
          <a:off x="14325111" y="133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86486</xdr:rowOff>
    </xdr:from>
    <xdr:to>
      <xdr:col>72</xdr:col>
      <xdr:colOff>38100</xdr:colOff>
      <xdr:row>78</xdr:row>
      <xdr:rowOff>16636</xdr:rowOff>
    </xdr:to>
    <xdr:sp macro="" textlink="">
      <xdr:nvSpPr>
        <xdr:cNvPr id="637" name="楕円 636"/>
        <xdr:cNvSpPr/>
      </xdr:nvSpPr>
      <xdr:spPr>
        <a:xfrm>
          <a:off x="13652500" y="13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7763</xdr:rowOff>
    </xdr:from>
    <xdr:ext cx="534377" cy="259045"/>
    <xdr:sp macro="" textlink="">
      <xdr:nvSpPr>
        <xdr:cNvPr id="638" name="テキスト ボックス 637"/>
        <xdr:cNvSpPr txBox="1"/>
      </xdr:nvSpPr>
      <xdr:spPr>
        <a:xfrm>
          <a:off x="13436111" y="133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60768</xdr:rowOff>
    </xdr:from>
    <xdr:to>
      <xdr:col>67</xdr:col>
      <xdr:colOff>101600</xdr:colOff>
      <xdr:row>77</xdr:row>
      <xdr:rowOff>162368</xdr:rowOff>
    </xdr:to>
    <xdr:sp macro="" textlink="">
      <xdr:nvSpPr>
        <xdr:cNvPr id="639" name="楕円 638"/>
        <xdr:cNvSpPr/>
      </xdr:nvSpPr>
      <xdr:spPr>
        <a:xfrm>
          <a:off x="12763500" y="1326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153495</xdr:rowOff>
    </xdr:from>
    <xdr:ext cx="534377" cy="259045"/>
    <xdr:sp macro="" textlink="">
      <xdr:nvSpPr>
        <xdr:cNvPr id="640" name="テキスト ボックス 639"/>
        <xdr:cNvSpPr txBox="1"/>
      </xdr:nvSpPr>
      <xdr:spPr>
        <a:xfrm>
          <a:off x="12547111" y="1335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352</xdr:rowOff>
    </xdr:from>
    <xdr:to>
      <xdr:col>85</xdr:col>
      <xdr:colOff>127000</xdr:colOff>
      <xdr:row>99</xdr:row>
      <xdr:rowOff>33176</xdr:rowOff>
    </xdr:to>
    <xdr:cxnSp macro="">
      <xdr:nvCxnSpPr>
        <xdr:cNvPr id="669" name="直線コネクタ 668"/>
        <xdr:cNvCxnSpPr/>
      </xdr:nvCxnSpPr>
      <xdr:spPr>
        <a:xfrm>
          <a:off x="15481300" y="16973902"/>
          <a:ext cx="838200" cy="3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352</xdr:rowOff>
    </xdr:from>
    <xdr:to>
      <xdr:col>81</xdr:col>
      <xdr:colOff>50800</xdr:colOff>
      <xdr:row>99</xdr:row>
      <xdr:rowOff>25143</xdr:rowOff>
    </xdr:to>
    <xdr:cxnSp macro="">
      <xdr:nvCxnSpPr>
        <xdr:cNvPr id="672" name="直線コネクタ 671"/>
        <xdr:cNvCxnSpPr/>
      </xdr:nvCxnSpPr>
      <xdr:spPr>
        <a:xfrm flipV="1">
          <a:off x="14592300" y="16973902"/>
          <a:ext cx="889000" cy="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19650</xdr:rowOff>
    </xdr:from>
    <xdr:to>
      <xdr:col>76</xdr:col>
      <xdr:colOff>114300</xdr:colOff>
      <xdr:row>99</xdr:row>
      <xdr:rowOff>25143</xdr:rowOff>
    </xdr:to>
    <xdr:cxnSp macro="">
      <xdr:nvCxnSpPr>
        <xdr:cNvPr id="675" name="直線コネクタ 674"/>
        <xdr:cNvCxnSpPr/>
      </xdr:nvCxnSpPr>
      <xdr:spPr>
        <a:xfrm>
          <a:off x="13703300" y="16993200"/>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19650</xdr:rowOff>
    </xdr:from>
    <xdr:to>
      <xdr:col>71</xdr:col>
      <xdr:colOff>177800</xdr:colOff>
      <xdr:row>99</xdr:row>
      <xdr:rowOff>37432</xdr:rowOff>
    </xdr:to>
    <xdr:cxnSp macro="">
      <xdr:nvCxnSpPr>
        <xdr:cNvPr id="678" name="直線コネクタ 677"/>
        <xdr:cNvCxnSpPr/>
      </xdr:nvCxnSpPr>
      <xdr:spPr>
        <a:xfrm flipV="1">
          <a:off x="12814300" y="16993200"/>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153826</xdr:rowOff>
    </xdr:from>
    <xdr:to>
      <xdr:col>85</xdr:col>
      <xdr:colOff>177800</xdr:colOff>
      <xdr:row>99</xdr:row>
      <xdr:rowOff>83976</xdr:rowOff>
    </xdr:to>
    <xdr:sp macro="" textlink="">
      <xdr:nvSpPr>
        <xdr:cNvPr id="688" name="楕円 687"/>
        <xdr:cNvSpPr/>
      </xdr:nvSpPr>
      <xdr:spPr>
        <a:xfrm>
          <a:off x="16268700" y="169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68753</xdr:rowOff>
    </xdr:from>
    <xdr:ext cx="469744" cy="259045"/>
    <xdr:sp macro="" textlink="">
      <xdr:nvSpPr>
        <xdr:cNvPr id="689" name="積立金該当値テキスト"/>
        <xdr:cNvSpPr txBox="1"/>
      </xdr:nvSpPr>
      <xdr:spPr>
        <a:xfrm>
          <a:off x="16370300" y="1687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121002</xdr:rowOff>
    </xdr:from>
    <xdr:to>
      <xdr:col>81</xdr:col>
      <xdr:colOff>101600</xdr:colOff>
      <xdr:row>99</xdr:row>
      <xdr:rowOff>51152</xdr:rowOff>
    </xdr:to>
    <xdr:sp macro="" textlink="">
      <xdr:nvSpPr>
        <xdr:cNvPr id="690" name="楕円 689"/>
        <xdr:cNvSpPr/>
      </xdr:nvSpPr>
      <xdr:spPr>
        <a:xfrm>
          <a:off x="15430500" y="169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42279</xdr:rowOff>
    </xdr:from>
    <xdr:ext cx="534377" cy="259045"/>
    <xdr:sp macro="" textlink="">
      <xdr:nvSpPr>
        <xdr:cNvPr id="691" name="テキスト ボックス 690"/>
        <xdr:cNvSpPr txBox="1"/>
      </xdr:nvSpPr>
      <xdr:spPr>
        <a:xfrm>
          <a:off x="15214111" y="1701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145793</xdr:rowOff>
    </xdr:from>
    <xdr:to>
      <xdr:col>76</xdr:col>
      <xdr:colOff>165100</xdr:colOff>
      <xdr:row>99</xdr:row>
      <xdr:rowOff>75943</xdr:rowOff>
    </xdr:to>
    <xdr:sp macro="" textlink="">
      <xdr:nvSpPr>
        <xdr:cNvPr id="692" name="楕円 691"/>
        <xdr:cNvSpPr/>
      </xdr:nvSpPr>
      <xdr:spPr>
        <a:xfrm>
          <a:off x="14541500" y="169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67070</xdr:rowOff>
    </xdr:from>
    <xdr:ext cx="534377" cy="259045"/>
    <xdr:sp macro="" textlink="">
      <xdr:nvSpPr>
        <xdr:cNvPr id="693" name="テキスト ボックス 692"/>
        <xdr:cNvSpPr txBox="1"/>
      </xdr:nvSpPr>
      <xdr:spPr>
        <a:xfrm>
          <a:off x="14325111" y="170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140300</xdr:rowOff>
    </xdr:from>
    <xdr:to>
      <xdr:col>72</xdr:col>
      <xdr:colOff>38100</xdr:colOff>
      <xdr:row>99</xdr:row>
      <xdr:rowOff>70450</xdr:rowOff>
    </xdr:to>
    <xdr:sp macro="" textlink="">
      <xdr:nvSpPr>
        <xdr:cNvPr id="694" name="楕円 693"/>
        <xdr:cNvSpPr/>
      </xdr:nvSpPr>
      <xdr:spPr>
        <a:xfrm>
          <a:off x="13652500" y="169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61577</xdr:rowOff>
    </xdr:from>
    <xdr:ext cx="534377" cy="259045"/>
    <xdr:sp macro="" textlink="">
      <xdr:nvSpPr>
        <xdr:cNvPr id="695" name="テキスト ボックス 694"/>
        <xdr:cNvSpPr txBox="1"/>
      </xdr:nvSpPr>
      <xdr:spPr>
        <a:xfrm>
          <a:off x="13436111" y="1703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158082</xdr:rowOff>
    </xdr:from>
    <xdr:to>
      <xdr:col>67</xdr:col>
      <xdr:colOff>101600</xdr:colOff>
      <xdr:row>99</xdr:row>
      <xdr:rowOff>88232</xdr:rowOff>
    </xdr:to>
    <xdr:sp macro="" textlink="">
      <xdr:nvSpPr>
        <xdr:cNvPr id="696" name="楕円 695"/>
        <xdr:cNvSpPr/>
      </xdr:nvSpPr>
      <xdr:spPr>
        <a:xfrm>
          <a:off x="12763500" y="169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79359</xdr:rowOff>
    </xdr:from>
    <xdr:ext cx="469744" cy="259045"/>
    <xdr:sp macro="" textlink="">
      <xdr:nvSpPr>
        <xdr:cNvPr id="697" name="テキスト ボックス 696"/>
        <xdr:cNvSpPr txBox="1"/>
      </xdr:nvSpPr>
      <xdr:spPr>
        <a:xfrm>
          <a:off x="12579428" y="1705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20117</xdr:rowOff>
    </xdr:from>
    <xdr:to>
      <xdr:col>116</xdr:col>
      <xdr:colOff>63500</xdr:colOff>
      <xdr:row>76</xdr:row>
      <xdr:rowOff>84049</xdr:rowOff>
    </xdr:to>
    <xdr:cxnSp macro="">
      <xdr:nvCxnSpPr>
        <xdr:cNvPr id="837" name="直線コネクタ 836"/>
        <xdr:cNvCxnSpPr/>
      </xdr:nvCxnSpPr>
      <xdr:spPr>
        <a:xfrm flipV="1">
          <a:off x="21323300" y="13050317"/>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51155</xdr:rowOff>
    </xdr:from>
    <xdr:to>
      <xdr:col>111</xdr:col>
      <xdr:colOff>177800</xdr:colOff>
      <xdr:row>76</xdr:row>
      <xdr:rowOff>84049</xdr:rowOff>
    </xdr:to>
    <xdr:cxnSp macro="">
      <xdr:nvCxnSpPr>
        <xdr:cNvPr id="840" name="直線コネクタ 839"/>
        <xdr:cNvCxnSpPr/>
      </xdr:nvCxnSpPr>
      <xdr:spPr>
        <a:xfrm>
          <a:off x="20434300" y="13081355"/>
          <a:ext cx="889000" cy="3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51155</xdr:rowOff>
    </xdr:from>
    <xdr:to>
      <xdr:col>107</xdr:col>
      <xdr:colOff>50800</xdr:colOff>
      <xdr:row>76</xdr:row>
      <xdr:rowOff>141084</xdr:rowOff>
    </xdr:to>
    <xdr:cxnSp macro="">
      <xdr:nvCxnSpPr>
        <xdr:cNvPr id="843" name="直線コネクタ 842"/>
        <xdr:cNvCxnSpPr/>
      </xdr:nvCxnSpPr>
      <xdr:spPr>
        <a:xfrm flipV="1">
          <a:off x="19545300" y="13081355"/>
          <a:ext cx="889000" cy="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78880</xdr:rowOff>
    </xdr:from>
    <xdr:to>
      <xdr:col>102</xdr:col>
      <xdr:colOff>114300</xdr:colOff>
      <xdr:row>76</xdr:row>
      <xdr:rowOff>141084</xdr:rowOff>
    </xdr:to>
    <xdr:cxnSp macro="">
      <xdr:nvCxnSpPr>
        <xdr:cNvPr id="846" name="直線コネクタ 845"/>
        <xdr:cNvCxnSpPr/>
      </xdr:nvCxnSpPr>
      <xdr:spPr>
        <a:xfrm>
          <a:off x="18656300" y="13109080"/>
          <a:ext cx="8890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140767</xdr:rowOff>
    </xdr:from>
    <xdr:to>
      <xdr:col>116</xdr:col>
      <xdr:colOff>114300</xdr:colOff>
      <xdr:row>76</xdr:row>
      <xdr:rowOff>70917</xdr:rowOff>
    </xdr:to>
    <xdr:sp macro="" textlink="">
      <xdr:nvSpPr>
        <xdr:cNvPr id="856" name="楕円 855"/>
        <xdr:cNvSpPr/>
      </xdr:nvSpPr>
      <xdr:spPr>
        <a:xfrm>
          <a:off x="22110700" y="129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119194</xdr:rowOff>
    </xdr:from>
    <xdr:ext cx="534377" cy="259045"/>
    <xdr:sp macro="" textlink="">
      <xdr:nvSpPr>
        <xdr:cNvPr id="857" name="繰出金該当値テキスト"/>
        <xdr:cNvSpPr txBox="1"/>
      </xdr:nvSpPr>
      <xdr:spPr>
        <a:xfrm>
          <a:off x="22212300" y="129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33249</xdr:rowOff>
    </xdr:from>
    <xdr:to>
      <xdr:col>112</xdr:col>
      <xdr:colOff>38100</xdr:colOff>
      <xdr:row>76</xdr:row>
      <xdr:rowOff>134849</xdr:rowOff>
    </xdr:to>
    <xdr:sp macro="" textlink="">
      <xdr:nvSpPr>
        <xdr:cNvPr id="858" name="楕円 857"/>
        <xdr:cNvSpPr/>
      </xdr:nvSpPr>
      <xdr:spPr>
        <a:xfrm>
          <a:off x="21272500" y="130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125976</xdr:rowOff>
    </xdr:from>
    <xdr:ext cx="534377" cy="259045"/>
    <xdr:sp macro="" textlink="">
      <xdr:nvSpPr>
        <xdr:cNvPr id="859" name="テキスト ボックス 858"/>
        <xdr:cNvSpPr txBox="1"/>
      </xdr:nvSpPr>
      <xdr:spPr>
        <a:xfrm>
          <a:off x="21056111"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355</xdr:rowOff>
    </xdr:from>
    <xdr:to>
      <xdr:col>107</xdr:col>
      <xdr:colOff>101600</xdr:colOff>
      <xdr:row>76</xdr:row>
      <xdr:rowOff>101955</xdr:rowOff>
    </xdr:to>
    <xdr:sp macro="" textlink="">
      <xdr:nvSpPr>
        <xdr:cNvPr id="860" name="楕円 859"/>
        <xdr:cNvSpPr/>
      </xdr:nvSpPr>
      <xdr:spPr>
        <a:xfrm>
          <a:off x="203835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93082</xdr:rowOff>
    </xdr:from>
    <xdr:ext cx="534377" cy="259045"/>
    <xdr:sp macro="" textlink="">
      <xdr:nvSpPr>
        <xdr:cNvPr id="861" name="テキスト ボックス 860"/>
        <xdr:cNvSpPr txBox="1"/>
      </xdr:nvSpPr>
      <xdr:spPr>
        <a:xfrm>
          <a:off x="20167111" y="131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90284</xdr:rowOff>
    </xdr:from>
    <xdr:to>
      <xdr:col>102</xdr:col>
      <xdr:colOff>165100</xdr:colOff>
      <xdr:row>77</xdr:row>
      <xdr:rowOff>20434</xdr:rowOff>
    </xdr:to>
    <xdr:sp macro="" textlink="">
      <xdr:nvSpPr>
        <xdr:cNvPr id="862" name="楕円 861"/>
        <xdr:cNvSpPr/>
      </xdr:nvSpPr>
      <xdr:spPr>
        <a:xfrm>
          <a:off x="19494500" y="131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11561</xdr:rowOff>
    </xdr:from>
    <xdr:ext cx="534377" cy="259045"/>
    <xdr:sp macro="" textlink="">
      <xdr:nvSpPr>
        <xdr:cNvPr id="863" name="テキスト ボックス 862"/>
        <xdr:cNvSpPr txBox="1"/>
      </xdr:nvSpPr>
      <xdr:spPr>
        <a:xfrm>
          <a:off x="19278111" y="132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28080</xdr:rowOff>
    </xdr:from>
    <xdr:to>
      <xdr:col>98</xdr:col>
      <xdr:colOff>38100</xdr:colOff>
      <xdr:row>76</xdr:row>
      <xdr:rowOff>129680</xdr:rowOff>
    </xdr:to>
    <xdr:sp macro="" textlink="">
      <xdr:nvSpPr>
        <xdr:cNvPr id="864" name="楕円 863"/>
        <xdr:cNvSpPr/>
      </xdr:nvSpPr>
      <xdr:spPr>
        <a:xfrm>
          <a:off x="18605500" y="130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120807</xdr:rowOff>
    </xdr:from>
    <xdr:ext cx="534377" cy="259045"/>
    <xdr:sp macro="" textlink="">
      <xdr:nvSpPr>
        <xdr:cNvPr id="865" name="テキスト ボックス 864"/>
        <xdr:cNvSpPr txBox="1"/>
      </xdr:nvSpPr>
      <xdr:spPr>
        <a:xfrm>
          <a:off x="18389111" y="131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439,766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88,166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年度からほぼ横ばいとなっている。さらに類似団体平均と比較しても低い水準となっており、類似団体と比較し職員数が少なく、ラスパイレス指数も低いことが主な要因である。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11,893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新規の公共事業については控えている状況である。しかし、今後公共施設等総合管理計画に基づき施設等の更新が増加していく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7,457
7,406
7.05
3,561,723
3,279,341
281,020
2,116,637
3,069,314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36830</xdr:rowOff>
    </xdr:from>
    <xdr:to>
      <xdr:col>24</xdr:col>
      <xdr:colOff>63500</xdr:colOff>
      <xdr:row>36</xdr:row>
      <xdr:rowOff>38989</xdr:rowOff>
    </xdr:to>
    <xdr:cxnSp macro="">
      <xdr:nvCxnSpPr>
        <xdr:cNvPr id="61" name="直線コネクタ 60"/>
        <xdr:cNvCxnSpPr/>
      </xdr:nvCxnSpPr>
      <xdr:spPr>
        <a:xfrm>
          <a:off x="3797300" y="6209030"/>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122555</xdr:rowOff>
    </xdr:from>
    <xdr:to>
      <xdr:col>19</xdr:col>
      <xdr:colOff>177800</xdr:colOff>
      <xdr:row>36</xdr:row>
      <xdr:rowOff>36830</xdr:rowOff>
    </xdr:to>
    <xdr:cxnSp macro="">
      <xdr:nvCxnSpPr>
        <xdr:cNvPr id="64" name="直線コネクタ 63"/>
        <xdr:cNvCxnSpPr/>
      </xdr:nvCxnSpPr>
      <xdr:spPr>
        <a:xfrm>
          <a:off x="2908300" y="61233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122555</xdr:rowOff>
    </xdr:from>
    <xdr:to>
      <xdr:col>15</xdr:col>
      <xdr:colOff>50800</xdr:colOff>
      <xdr:row>36</xdr:row>
      <xdr:rowOff>48133</xdr:rowOff>
    </xdr:to>
    <xdr:cxnSp macro="">
      <xdr:nvCxnSpPr>
        <xdr:cNvPr id="67" name="直線コネクタ 66"/>
        <xdr:cNvCxnSpPr/>
      </xdr:nvCxnSpPr>
      <xdr:spPr>
        <a:xfrm flipV="1">
          <a:off x="2019300" y="6123305"/>
          <a:ext cx="8890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2921</xdr:rowOff>
    </xdr:from>
    <xdr:to>
      <xdr:col>10</xdr:col>
      <xdr:colOff>114300</xdr:colOff>
      <xdr:row>36</xdr:row>
      <xdr:rowOff>48133</xdr:rowOff>
    </xdr:to>
    <xdr:cxnSp macro="">
      <xdr:nvCxnSpPr>
        <xdr:cNvPr id="70" name="直線コネクタ 69"/>
        <xdr:cNvCxnSpPr/>
      </xdr:nvCxnSpPr>
      <xdr:spPr>
        <a:xfrm>
          <a:off x="1130300" y="6175121"/>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159639</xdr:rowOff>
    </xdr:from>
    <xdr:to>
      <xdr:col>24</xdr:col>
      <xdr:colOff>114300</xdr:colOff>
      <xdr:row>36</xdr:row>
      <xdr:rowOff>89789</xdr:rowOff>
    </xdr:to>
    <xdr:sp macro="" textlink="">
      <xdr:nvSpPr>
        <xdr:cNvPr id="80" name="楕円 79"/>
        <xdr:cNvSpPr/>
      </xdr:nvSpPr>
      <xdr:spPr>
        <a:xfrm>
          <a:off x="4584700" y="61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11066</xdr:rowOff>
    </xdr:from>
    <xdr:ext cx="534377" cy="259045"/>
    <xdr:sp macro="" textlink="">
      <xdr:nvSpPr>
        <xdr:cNvPr id="81" name="議会費該当値テキスト"/>
        <xdr:cNvSpPr txBox="1"/>
      </xdr:nvSpPr>
      <xdr:spPr>
        <a:xfrm>
          <a:off x="4686300" y="60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157480</xdr:rowOff>
    </xdr:from>
    <xdr:to>
      <xdr:col>20</xdr:col>
      <xdr:colOff>38100</xdr:colOff>
      <xdr:row>36</xdr:row>
      <xdr:rowOff>87630</xdr:rowOff>
    </xdr:to>
    <xdr:sp macro="" textlink="">
      <xdr:nvSpPr>
        <xdr:cNvPr id="82" name="楕円 81"/>
        <xdr:cNvSpPr/>
      </xdr:nvSpPr>
      <xdr:spPr>
        <a:xfrm>
          <a:off x="3746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104157</xdr:rowOff>
    </xdr:from>
    <xdr:ext cx="534377" cy="259045"/>
    <xdr:sp macro="" textlink="">
      <xdr:nvSpPr>
        <xdr:cNvPr id="83" name="テキスト ボックス 82"/>
        <xdr:cNvSpPr txBox="1"/>
      </xdr:nvSpPr>
      <xdr:spPr>
        <a:xfrm>
          <a:off x="3530111" y="5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71755</xdr:rowOff>
    </xdr:from>
    <xdr:to>
      <xdr:col>15</xdr:col>
      <xdr:colOff>101600</xdr:colOff>
      <xdr:row>36</xdr:row>
      <xdr:rowOff>1905</xdr:rowOff>
    </xdr:to>
    <xdr:sp macro="" textlink="">
      <xdr:nvSpPr>
        <xdr:cNvPr id="84" name="楕円 83"/>
        <xdr:cNvSpPr/>
      </xdr:nvSpPr>
      <xdr:spPr>
        <a:xfrm>
          <a:off x="2857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18432</xdr:rowOff>
    </xdr:from>
    <xdr:ext cx="534377" cy="259045"/>
    <xdr:sp macro="" textlink="">
      <xdr:nvSpPr>
        <xdr:cNvPr id="85" name="テキスト ボックス 84"/>
        <xdr:cNvSpPr txBox="1"/>
      </xdr:nvSpPr>
      <xdr:spPr>
        <a:xfrm>
          <a:off x="2641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168783</xdr:rowOff>
    </xdr:from>
    <xdr:to>
      <xdr:col>10</xdr:col>
      <xdr:colOff>165100</xdr:colOff>
      <xdr:row>36</xdr:row>
      <xdr:rowOff>98933</xdr:rowOff>
    </xdr:to>
    <xdr:sp macro="" textlink="">
      <xdr:nvSpPr>
        <xdr:cNvPr id="86" name="楕円 85"/>
        <xdr:cNvSpPr/>
      </xdr:nvSpPr>
      <xdr:spPr>
        <a:xfrm>
          <a:off x="1968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115460</xdr:rowOff>
    </xdr:from>
    <xdr:ext cx="534377" cy="259045"/>
    <xdr:sp macro="" textlink="">
      <xdr:nvSpPr>
        <xdr:cNvPr id="87" name="テキスト ボックス 86"/>
        <xdr:cNvSpPr txBox="1"/>
      </xdr:nvSpPr>
      <xdr:spPr>
        <a:xfrm>
          <a:off x="1752111" y="59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123571</xdr:rowOff>
    </xdr:from>
    <xdr:to>
      <xdr:col>6</xdr:col>
      <xdr:colOff>38100</xdr:colOff>
      <xdr:row>36</xdr:row>
      <xdr:rowOff>53721</xdr:rowOff>
    </xdr:to>
    <xdr:sp macro="" textlink="">
      <xdr:nvSpPr>
        <xdr:cNvPr id="88" name="楕円 87"/>
        <xdr:cNvSpPr/>
      </xdr:nvSpPr>
      <xdr:spPr>
        <a:xfrm>
          <a:off x="1079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70248</xdr:rowOff>
    </xdr:from>
    <xdr:ext cx="534377" cy="259045"/>
    <xdr:sp macro="" textlink="">
      <xdr:nvSpPr>
        <xdr:cNvPr id="89" name="テキスト ボックス 88"/>
        <xdr:cNvSpPr txBox="1"/>
      </xdr:nvSpPr>
      <xdr:spPr>
        <a:xfrm>
          <a:off x="863111" y="58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91681</xdr:rowOff>
    </xdr:from>
    <xdr:to>
      <xdr:col>24</xdr:col>
      <xdr:colOff>63500</xdr:colOff>
      <xdr:row>58</xdr:row>
      <xdr:rowOff>125340</xdr:rowOff>
    </xdr:to>
    <xdr:cxnSp macro="">
      <xdr:nvCxnSpPr>
        <xdr:cNvPr id="118" name="直線コネクタ 117"/>
        <xdr:cNvCxnSpPr/>
      </xdr:nvCxnSpPr>
      <xdr:spPr>
        <a:xfrm>
          <a:off x="3797300" y="10035781"/>
          <a:ext cx="8382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91681</xdr:rowOff>
    </xdr:from>
    <xdr:to>
      <xdr:col>19</xdr:col>
      <xdr:colOff>177800</xdr:colOff>
      <xdr:row>58</xdr:row>
      <xdr:rowOff>118246</xdr:rowOff>
    </xdr:to>
    <xdr:cxnSp macro="">
      <xdr:nvCxnSpPr>
        <xdr:cNvPr id="121" name="直線コネクタ 120"/>
        <xdr:cNvCxnSpPr/>
      </xdr:nvCxnSpPr>
      <xdr:spPr>
        <a:xfrm flipV="1">
          <a:off x="2908300" y="10035781"/>
          <a:ext cx="889000" cy="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118246</xdr:rowOff>
    </xdr:from>
    <xdr:to>
      <xdr:col>15</xdr:col>
      <xdr:colOff>50800</xdr:colOff>
      <xdr:row>58</xdr:row>
      <xdr:rowOff>130935</xdr:rowOff>
    </xdr:to>
    <xdr:cxnSp macro="">
      <xdr:nvCxnSpPr>
        <xdr:cNvPr id="124" name="直線コネクタ 123"/>
        <xdr:cNvCxnSpPr/>
      </xdr:nvCxnSpPr>
      <xdr:spPr>
        <a:xfrm flipV="1">
          <a:off x="2019300" y="10062346"/>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130935</xdr:rowOff>
    </xdr:from>
    <xdr:to>
      <xdr:col>10</xdr:col>
      <xdr:colOff>114300</xdr:colOff>
      <xdr:row>58</xdr:row>
      <xdr:rowOff>146698</xdr:rowOff>
    </xdr:to>
    <xdr:cxnSp macro="">
      <xdr:nvCxnSpPr>
        <xdr:cNvPr id="127" name="直線コネクタ 126"/>
        <xdr:cNvCxnSpPr/>
      </xdr:nvCxnSpPr>
      <xdr:spPr>
        <a:xfrm flipV="1">
          <a:off x="1130300" y="10075035"/>
          <a:ext cx="889000" cy="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74540</xdr:rowOff>
    </xdr:from>
    <xdr:to>
      <xdr:col>24</xdr:col>
      <xdr:colOff>114300</xdr:colOff>
      <xdr:row>59</xdr:row>
      <xdr:rowOff>4690</xdr:rowOff>
    </xdr:to>
    <xdr:sp macro="" textlink="">
      <xdr:nvSpPr>
        <xdr:cNvPr id="137" name="楕円 136"/>
        <xdr:cNvSpPr/>
      </xdr:nvSpPr>
      <xdr:spPr>
        <a:xfrm>
          <a:off x="4584700" y="100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160917</xdr:rowOff>
    </xdr:from>
    <xdr:ext cx="534377" cy="259045"/>
    <xdr:sp macro="" textlink="">
      <xdr:nvSpPr>
        <xdr:cNvPr id="138" name="総務費該当値テキスト"/>
        <xdr:cNvSpPr txBox="1"/>
      </xdr:nvSpPr>
      <xdr:spPr>
        <a:xfrm>
          <a:off x="4686300" y="99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40881</xdr:rowOff>
    </xdr:from>
    <xdr:to>
      <xdr:col>20</xdr:col>
      <xdr:colOff>38100</xdr:colOff>
      <xdr:row>58</xdr:row>
      <xdr:rowOff>142481</xdr:rowOff>
    </xdr:to>
    <xdr:sp macro="" textlink="">
      <xdr:nvSpPr>
        <xdr:cNvPr id="139" name="楕円 138"/>
        <xdr:cNvSpPr/>
      </xdr:nvSpPr>
      <xdr:spPr>
        <a:xfrm>
          <a:off x="3746500" y="99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133608</xdr:rowOff>
    </xdr:from>
    <xdr:ext cx="534377" cy="259045"/>
    <xdr:sp macro="" textlink="">
      <xdr:nvSpPr>
        <xdr:cNvPr id="140" name="テキスト ボックス 139"/>
        <xdr:cNvSpPr txBox="1"/>
      </xdr:nvSpPr>
      <xdr:spPr>
        <a:xfrm>
          <a:off x="3530111" y="100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67446</xdr:rowOff>
    </xdr:from>
    <xdr:to>
      <xdr:col>15</xdr:col>
      <xdr:colOff>101600</xdr:colOff>
      <xdr:row>58</xdr:row>
      <xdr:rowOff>169046</xdr:rowOff>
    </xdr:to>
    <xdr:sp macro="" textlink="">
      <xdr:nvSpPr>
        <xdr:cNvPr id="141" name="楕円 140"/>
        <xdr:cNvSpPr/>
      </xdr:nvSpPr>
      <xdr:spPr>
        <a:xfrm>
          <a:off x="2857500" y="100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160173</xdr:rowOff>
    </xdr:from>
    <xdr:ext cx="534377" cy="259045"/>
    <xdr:sp macro="" textlink="">
      <xdr:nvSpPr>
        <xdr:cNvPr id="142" name="テキスト ボックス 141"/>
        <xdr:cNvSpPr txBox="1"/>
      </xdr:nvSpPr>
      <xdr:spPr>
        <a:xfrm>
          <a:off x="2641111" y="101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80135</xdr:rowOff>
    </xdr:from>
    <xdr:to>
      <xdr:col>10</xdr:col>
      <xdr:colOff>165100</xdr:colOff>
      <xdr:row>59</xdr:row>
      <xdr:rowOff>10285</xdr:rowOff>
    </xdr:to>
    <xdr:sp macro="" textlink="">
      <xdr:nvSpPr>
        <xdr:cNvPr id="143" name="楕円 142"/>
        <xdr:cNvSpPr/>
      </xdr:nvSpPr>
      <xdr:spPr>
        <a:xfrm>
          <a:off x="1968500" y="100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1412</xdr:rowOff>
    </xdr:from>
    <xdr:ext cx="534377" cy="259045"/>
    <xdr:sp macro="" textlink="">
      <xdr:nvSpPr>
        <xdr:cNvPr id="144" name="テキスト ボックス 143"/>
        <xdr:cNvSpPr txBox="1"/>
      </xdr:nvSpPr>
      <xdr:spPr>
        <a:xfrm>
          <a:off x="1752111" y="101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95898</xdr:rowOff>
    </xdr:from>
    <xdr:to>
      <xdr:col>6</xdr:col>
      <xdr:colOff>38100</xdr:colOff>
      <xdr:row>59</xdr:row>
      <xdr:rowOff>26048</xdr:rowOff>
    </xdr:to>
    <xdr:sp macro="" textlink="">
      <xdr:nvSpPr>
        <xdr:cNvPr id="145" name="楕円 144"/>
        <xdr:cNvSpPr/>
      </xdr:nvSpPr>
      <xdr:spPr>
        <a:xfrm>
          <a:off x="1079500" y="100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17175</xdr:rowOff>
    </xdr:from>
    <xdr:ext cx="534377" cy="259045"/>
    <xdr:sp macro="" textlink="">
      <xdr:nvSpPr>
        <xdr:cNvPr id="146" name="テキスト ボックス 145"/>
        <xdr:cNvSpPr txBox="1"/>
      </xdr:nvSpPr>
      <xdr:spPr>
        <a:xfrm>
          <a:off x="863111" y="101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109885</xdr:rowOff>
    </xdr:from>
    <xdr:to>
      <xdr:col>24</xdr:col>
      <xdr:colOff>63500</xdr:colOff>
      <xdr:row>77</xdr:row>
      <xdr:rowOff>135510</xdr:rowOff>
    </xdr:to>
    <xdr:cxnSp macro="">
      <xdr:nvCxnSpPr>
        <xdr:cNvPr id="178" name="直線コネクタ 177"/>
        <xdr:cNvCxnSpPr/>
      </xdr:nvCxnSpPr>
      <xdr:spPr>
        <a:xfrm flipV="1">
          <a:off x="3797300" y="13311535"/>
          <a:ext cx="8382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135510</xdr:rowOff>
    </xdr:from>
    <xdr:to>
      <xdr:col>19</xdr:col>
      <xdr:colOff>177800</xdr:colOff>
      <xdr:row>78</xdr:row>
      <xdr:rowOff>25825</xdr:rowOff>
    </xdr:to>
    <xdr:cxnSp macro="">
      <xdr:nvCxnSpPr>
        <xdr:cNvPr id="181" name="直線コネクタ 180"/>
        <xdr:cNvCxnSpPr/>
      </xdr:nvCxnSpPr>
      <xdr:spPr>
        <a:xfrm flipV="1">
          <a:off x="2908300" y="13337160"/>
          <a:ext cx="8890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25825</xdr:rowOff>
    </xdr:from>
    <xdr:to>
      <xdr:col>15</xdr:col>
      <xdr:colOff>50800</xdr:colOff>
      <xdr:row>78</xdr:row>
      <xdr:rowOff>107043</xdr:rowOff>
    </xdr:to>
    <xdr:cxnSp macro="">
      <xdr:nvCxnSpPr>
        <xdr:cNvPr id="184" name="直線コネクタ 183"/>
        <xdr:cNvCxnSpPr/>
      </xdr:nvCxnSpPr>
      <xdr:spPr>
        <a:xfrm flipV="1">
          <a:off x="2019300" y="13398925"/>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107043</xdr:rowOff>
    </xdr:from>
    <xdr:to>
      <xdr:col>10</xdr:col>
      <xdr:colOff>114300</xdr:colOff>
      <xdr:row>78</xdr:row>
      <xdr:rowOff>132776</xdr:rowOff>
    </xdr:to>
    <xdr:cxnSp macro="">
      <xdr:nvCxnSpPr>
        <xdr:cNvPr id="187" name="直線コネクタ 186"/>
        <xdr:cNvCxnSpPr/>
      </xdr:nvCxnSpPr>
      <xdr:spPr>
        <a:xfrm flipV="1">
          <a:off x="1130300" y="13480143"/>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59085</xdr:rowOff>
    </xdr:from>
    <xdr:to>
      <xdr:col>24</xdr:col>
      <xdr:colOff>114300</xdr:colOff>
      <xdr:row>77</xdr:row>
      <xdr:rowOff>160685</xdr:rowOff>
    </xdr:to>
    <xdr:sp macro="" textlink="">
      <xdr:nvSpPr>
        <xdr:cNvPr id="197" name="楕円 196"/>
        <xdr:cNvSpPr/>
      </xdr:nvSpPr>
      <xdr:spPr>
        <a:xfrm>
          <a:off x="4584700" y="132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145462</xdr:rowOff>
    </xdr:from>
    <xdr:ext cx="599010" cy="259045"/>
    <xdr:sp macro="" textlink="">
      <xdr:nvSpPr>
        <xdr:cNvPr id="198" name="民生費該当値テキスト"/>
        <xdr:cNvSpPr txBox="1"/>
      </xdr:nvSpPr>
      <xdr:spPr>
        <a:xfrm>
          <a:off x="4686300" y="1317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84710</xdr:rowOff>
    </xdr:from>
    <xdr:to>
      <xdr:col>20</xdr:col>
      <xdr:colOff>38100</xdr:colOff>
      <xdr:row>78</xdr:row>
      <xdr:rowOff>14860</xdr:rowOff>
    </xdr:to>
    <xdr:sp macro="" textlink="">
      <xdr:nvSpPr>
        <xdr:cNvPr id="199" name="楕円 198"/>
        <xdr:cNvSpPr/>
      </xdr:nvSpPr>
      <xdr:spPr>
        <a:xfrm>
          <a:off x="37465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5987</xdr:rowOff>
    </xdr:from>
    <xdr:ext cx="599010" cy="259045"/>
    <xdr:sp macro="" textlink="">
      <xdr:nvSpPr>
        <xdr:cNvPr id="200" name="テキスト ボックス 199"/>
        <xdr:cNvSpPr txBox="1"/>
      </xdr:nvSpPr>
      <xdr:spPr>
        <a:xfrm>
          <a:off x="3497795" y="1337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146475</xdr:rowOff>
    </xdr:from>
    <xdr:to>
      <xdr:col>15</xdr:col>
      <xdr:colOff>101600</xdr:colOff>
      <xdr:row>78</xdr:row>
      <xdr:rowOff>76625</xdr:rowOff>
    </xdr:to>
    <xdr:sp macro="" textlink="">
      <xdr:nvSpPr>
        <xdr:cNvPr id="201" name="楕円 200"/>
        <xdr:cNvSpPr/>
      </xdr:nvSpPr>
      <xdr:spPr>
        <a:xfrm>
          <a:off x="2857500" y="133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67752</xdr:rowOff>
    </xdr:from>
    <xdr:ext cx="599010" cy="259045"/>
    <xdr:sp macro="" textlink="">
      <xdr:nvSpPr>
        <xdr:cNvPr id="202" name="テキスト ボックス 201"/>
        <xdr:cNvSpPr txBox="1"/>
      </xdr:nvSpPr>
      <xdr:spPr>
        <a:xfrm>
          <a:off x="2608795"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56243</xdr:rowOff>
    </xdr:from>
    <xdr:to>
      <xdr:col>10</xdr:col>
      <xdr:colOff>165100</xdr:colOff>
      <xdr:row>78</xdr:row>
      <xdr:rowOff>157843</xdr:rowOff>
    </xdr:to>
    <xdr:sp macro="" textlink="">
      <xdr:nvSpPr>
        <xdr:cNvPr id="203" name="楕円 202"/>
        <xdr:cNvSpPr/>
      </xdr:nvSpPr>
      <xdr:spPr>
        <a:xfrm>
          <a:off x="19685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148970</xdr:rowOff>
    </xdr:from>
    <xdr:ext cx="599010" cy="259045"/>
    <xdr:sp macro="" textlink="">
      <xdr:nvSpPr>
        <xdr:cNvPr id="204" name="テキスト ボックス 203"/>
        <xdr:cNvSpPr txBox="1"/>
      </xdr:nvSpPr>
      <xdr:spPr>
        <a:xfrm>
          <a:off x="1719795" y="1352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81976</xdr:rowOff>
    </xdr:from>
    <xdr:to>
      <xdr:col>6</xdr:col>
      <xdr:colOff>38100</xdr:colOff>
      <xdr:row>79</xdr:row>
      <xdr:rowOff>12126</xdr:rowOff>
    </xdr:to>
    <xdr:sp macro="" textlink="">
      <xdr:nvSpPr>
        <xdr:cNvPr id="205" name="楕円 204"/>
        <xdr:cNvSpPr/>
      </xdr:nvSpPr>
      <xdr:spPr>
        <a:xfrm>
          <a:off x="10795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3253</xdr:rowOff>
    </xdr:from>
    <xdr:ext cx="599010" cy="259045"/>
    <xdr:sp macro="" textlink="">
      <xdr:nvSpPr>
        <xdr:cNvPr id="206" name="テキスト ボックス 205"/>
        <xdr:cNvSpPr txBox="1"/>
      </xdr:nvSpPr>
      <xdr:spPr>
        <a:xfrm>
          <a:off x="830795" y="135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63168</xdr:rowOff>
    </xdr:from>
    <xdr:to>
      <xdr:col>24</xdr:col>
      <xdr:colOff>63500</xdr:colOff>
      <xdr:row>98</xdr:row>
      <xdr:rowOff>18565</xdr:rowOff>
    </xdr:to>
    <xdr:cxnSp macro="">
      <xdr:nvCxnSpPr>
        <xdr:cNvPr id="235" name="直線コネクタ 234"/>
        <xdr:cNvCxnSpPr/>
      </xdr:nvCxnSpPr>
      <xdr:spPr>
        <a:xfrm flipV="1">
          <a:off x="3797300" y="16693818"/>
          <a:ext cx="838200" cy="1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18565</xdr:rowOff>
    </xdr:from>
    <xdr:to>
      <xdr:col>19</xdr:col>
      <xdr:colOff>177800</xdr:colOff>
      <xdr:row>98</xdr:row>
      <xdr:rowOff>31331</xdr:rowOff>
    </xdr:to>
    <xdr:cxnSp macro="">
      <xdr:nvCxnSpPr>
        <xdr:cNvPr id="238" name="直線コネクタ 237"/>
        <xdr:cNvCxnSpPr/>
      </xdr:nvCxnSpPr>
      <xdr:spPr>
        <a:xfrm flipV="1">
          <a:off x="2908300" y="16820665"/>
          <a:ext cx="889000" cy="1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19898</xdr:rowOff>
    </xdr:from>
    <xdr:to>
      <xdr:col>15</xdr:col>
      <xdr:colOff>50800</xdr:colOff>
      <xdr:row>98</xdr:row>
      <xdr:rowOff>31331</xdr:rowOff>
    </xdr:to>
    <xdr:cxnSp macro="">
      <xdr:nvCxnSpPr>
        <xdr:cNvPr id="241" name="直線コネクタ 240"/>
        <xdr:cNvCxnSpPr/>
      </xdr:nvCxnSpPr>
      <xdr:spPr>
        <a:xfrm>
          <a:off x="2019300" y="16821998"/>
          <a:ext cx="889000" cy="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19898</xdr:rowOff>
    </xdr:from>
    <xdr:to>
      <xdr:col>10</xdr:col>
      <xdr:colOff>114300</xdr:colOff>
      <xdr:row>98</xdr:row>
      <xdr:rowOff>21335</xdr:rowOff>
    </xdr:to>
    <xdr:cxnSp macro="">
      <xdr:nvCxnSpPr>
        <xdr:cNvPr id="244" name="直線コネクタ 243"/>
        <xdr:cNvCxnSpPr/>
      </xdr:nvCxnSpPr>
      <xdr:spPr>
        <a:xfrm flipV="1">
          <a:off x="1130300" y="16821998"/>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12368</xdr:rowOff>
    </xdr:from>
    <xdr:to>
      <xdr:col>24</xdr:col>
      <xdr:colOff>114300</xdr:colOff>
      <xdr:row>97</xdr:row>
      <xdr:rowOff>113968</xdr:rowOff>
    </xdr:to>
    <xdr:sp macro="" textlink="">
      <xdr:nvSpPr>
        <xdr:cNvPr id="254" name="楕円 253"/>
        <xdr:cNvSpPr/>
      </xdr:nvSpPr>
      <xdr:spPr>
        <a:xfrm>
          <a:off x="4584700" y="166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35245</xdr:rowOff>
    </xdr:from>
    <xdr:ext cx="534377" cy="259045"/>
    <xdr:sp macro="" textlink="">
      <xdr:nvSpPr>
        <xdr:cNvPr id="255" name="衛生費該当値テキスト"/>
        <xdr:cNvSpPr txBox="1"/>
      </xdr:nvSpPr>
      <xdr:spPr>
        <a:xfrm>
          <a:off x="4686300" y="1649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139215</xdr:rowOff>
    </xdr:from>
    <xdr:to>
      <xdr:col>20</xdr:col>
      <xdr:colOff>38100</xdr:colOff>
      <xdr:row>98</xdr:row>
      <xdr:rowOff>69365</xdr:rowOff>
    </xdr:to>
    <xdr:sp macro="" textlink="">
      <xdr:nvSpPr>
        <xdr:cNvPr id="256" name="楕円 255"/>
        <xdr:cNvSpPr/>
      </xdr:nvSpPr>
      <xdr:spPr>
        <a:xfrm>
          <a:off x="3746500" y="167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60492</xdr:rowOff>
    </xdr:from>
    <xdr:ext cx="534377" cy="259045"/>
    <xdr:sp macro="" textlink="">
      <xdr:nvSpPr>
        <xdr:cNvPr id="257" name="テキスト ボックス 256"/>
        <xdr:cNvSpPr txBox="1"/>
      </xdr:nvSpPr>
      <xdr:spPr>
        <a:xfrm>
          <a:off x="3530111" y="1686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151981</xdr:rowOff>
    </xdr:from>
    <xdr:to>
      <xdr:col>15</xdr:col>
      <xdr:colOff>101600</xdr:colOff>
      <xdr:row>98</xdr:row>
      <xdr:rowOff>82131</xdr:rowOff>
    </xdr:to>
    <xdr:sp macro="" textlink="">
      <xdr:nvSpPr>
        <xdr:cNvPr id="258" name="楕円 257"/>
        <xdr:cNvSpPr/>
      </xdr:nvSpPr>
      <xdr:spPr>
        <a:xfrm>
          <a:off x="2857500" y="167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73258</xdr:rowOff>
    </xdr:from>
    <xdr:ext cx="534377" cy="259045"/>
    <xdr:sp macro="" textlink="">
      <xdr:nvSpPr>
        <xdr:cNvPr id="259" name="テキスト ボックス 258"/>
        <xdr:cNvSpPr txBox="1"/>
      </xdr:nvSpPr>
      <xdr:spPr>
        <a:xfrm>
          <a:off x="2641111" y="168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140548</xdr:rowOff>
    </xdr:from>
    <xdr:to>
      <xdr:col>10</xdr:col>
      <xdr:colOff>165100</xdr:colOff>
      <xdr:row>98</xdr:row>
      <xdr:rowOff>70698</xdr:rowOff>
    </xdr:to>
    <xdr:sp macro="" textlink="">
      <xdr:nvSpPr>
        <xdr:cNvPr id="260" name="楕円 259"/>
        <xdr:cNvSpPr/>
      </xdr:nvSpPr>
      <xdr:spPr>
        <a:xfrm>
          <a:off x="1968500" y="167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61825</xdr:rowOff>
    </xdr:from>
    <xdr:ext cx="534377" cy="259045"/>
    <xdr:sp macro="" textlink="">
      <xdr:nvSpPr>
        <xdr:cNvPr id="261" name="テキスト ボックス 260"/>
        <xdr:cNvSpPr txBox="1"/>
      </xdr:nvSpPr>
      <xdr:spPr>
        <a:xfrm>
          <a:off x="1752111" y="1686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141985</xdr:rowOff>
    </xdr:from>
    <xdr:to>
      <xdr:col>6</xdr:col>
      <xdr:colOff>38100</xdr:colOff>
      <xdr:row>98</xdr:row>
      <xdr:rowOff>72135</xdr:rowOff>
    </xdr:to>
    <xdr:sp macro="" textlink="">
      <xdr:nvSpPr>
        <xdr:cNvPr id="262" name="楕円 261"/>
        <xdr:cNvSpPr/>
      </xdr:nvSpPr>
      <xdr:spPr>
        <a:xfrm>
          <a:off x="1079500" y="167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63262</xdr:rowOff>
    </xdr:from>
    <xdr:ext cx="534377" cy="259045"/>
    <xdr:sp macro="" textlink="">
      <xdr:nvSpPr>
        <xdr:cNvPr id="263" name="テキスト ボックス 262"/>
        <xdr:cNvSpPr txBox="1"/>
      </xdr:nvSpPr>
      <xdr:spPr>
        <a:xfrm>
          <a:off x="863111" y="1686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91785</xdr:rowOff>
    </xdr:from>
    <xdr:to>
      <xdr:col>50</xdr:col>
      <xdr:colOff>114300</xdr:colOff>
      <xdr:row>38</xdr:row>
      <xdr:rowOff>139700</xdr:rowOff>
    </xdr:to>
    <xdr:cxnSp macro="">
      <xdr:nvCxnSpPr>
        <xdr:cNvPr id="293" name="直線コネクタ 292"/>
        <xdr:cNvCxnSpPr/>
      </xdr:nvCxnSpPr>
      <xdr:spPr>
        <a:xfrm>
          <a:off x="8750300" y="6606885"/>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76057</xdr:rowOff>
    </xdr:from>
    <xdr:to>
      <xdr:col>45</xdr:col>
      <xdr:colOff>177800</xdr:colOff>
      <xdr:row>38</xdr:row>
      <xdr:rowOff>91785</xdr:rowOff>
    </xdr:to>
    <xdr:cxnSp macro="">
      <xdr:nvCxnSpPr>
        <xdr:cNvPr id="296" name="直線コネクタ 295"/>
        <xdr:cNvCxnSpPr/>
      </xdr:nvCxnSpPr>
      <xdr:spPr>
        <a:xfrm>
          <a:off x="7861300" y="6591157"/>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46065</xdr:rowOff>
    </xdr:from>
    <xdr:to>
      <xdr:col>41</xdr:col>
      <xdr:colOff>50800</xdr:colOff>
      <xdr:row>38</xdr:row>
      <xdr:rowOff>76057</xdr:rowOff>
    </xdr:to>
    <xdr:cxnSp macro="">
      <xdr:nvCxnSpPr>
        <xdr:cNvPr id="299" name="直線コネクタ 298"/>
        <xdr:cNvCxnSpPr/>
      </xdr:nvCxnSpPr>
      <xdr:spPr>
        <a:xfrm>
          <a:off x="6972300" y="656116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40985</xdr:rowOff>
    </xdr:from>
    <xdr:to>
      <xdr:col>46</xdr:col>
      <xdr:colOff>38100</xdr:colOff>
      <xdr:row>38</xdr:row>
      <xdr:rowOff>142585</xdr:rowOff>
    </xdr:to>
    <xdr:sp macro="" textlink="">
      <xdr:nvSpPr>
        <xdr:cNvPr id="313" name="楕円 312"/>
        <xdr:cNvSpPr/>
      </xdr:nvSpPr>
      <xdr:spPr>
        <a:xfrm>
          <a:off x="8699500" y="65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133712</xdr:rowOff>
    </xdr:from>
    <xdr:ext cx="378565" cy="259045"/>
    <xdr:sp macro="" textlink="">
      <xdr:nvSpPr>
        <xdr:cNvPr id="314" name="テキスト ボックス 313"/>
        <xdr:cNvSpPr txBox="1"/>
      </xdr:nvSpPr>
      <xdr:spPr>
        <a:xfrm>
          <a:off x="8561017" y="664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25257</xdr:rowOff>
    </xdr:from>
    <xdr:to>
      <xdr:col>41</xdr:col>
      <xdr:colOff>101600</xdr:colOff>
      <xdr:row>38</xdr:row>
      <xdr:rowOff>126857</xdr:rowOff>
    </xdr:to>
    <xdr:sp macro="" textlink="">
      <xdr:nvSpPr>
        <xdr:cNvPr id="315" name="楕円 314"/>
        <xdr:cNvSpPr/>
      </xdr:nvSpPr>
      <xdr:spPr>
        <a:xfrm>
          <a:off x="7810500" y="65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117984</xdr:rowOff>
    </xdr:from>
    <xdr:ext cx="378565" cy="259045"/>
    <xdr:sp macro="" textlink="">
      <xdr:nvSpPr>
        <xdr:cNvPr id="316" name="テキスト ボックス 315"/>
        <xdr:cNvSpPr txBox="1"/>
      </xdr:nvSpPr>
      <xdr:spPr>
        <a:xfrm>
          <a:off x="7672017" y="663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166715</xdr:rowOff>
    </xdr:from>
    <xdr:to>
      <xdr:col>36</xdr:col>
      <xdr:colOff>165100</xdr:colOff>
      <xdr:row>38</xdr:row>
      <xdr:rowOff>96865</xdr:rowOff>
    </xdr:to>
    <xdr:sp macro="" textlink="">
      <xdr:nvSpPr>
        <xdr:cNvPr id="317" name="楕円 316"/>
        <xdr:cNvSpPr/>
      </xdr:nvSpPr>
      <xdr:spPr>
        <a:xfrm>
          <a:off x="69215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87992</xdr:rowOff>
    </xdr:from>
    <xdr:ext cx="469744" cy="259045"/>
    <xdr:sp macro="" textlink="">
      <xdr:nvSpPr>
        <xdr:cNvPr id="318" name="テキスト ボックス 317"/>
        <xdr:cNvSpPr txBox="1"/>
      </xdr:nvSpPr>
      <xdr:spPr>
        <a:xfrm>
          <a:off x="6737428" y="660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163093</xdr:rowOff>
    </xdr:from>
    <xdr:to>
      <xdr:col>55</xdr:col>
      <xdr:colOff>0</xdr:colOff>
      <xdr:row>58</xdr:row>
      <xdr:rowOff>170988</xdr:rowOff>
    </xdr:to>
    <xdr:cxnSp macro="">
      <xdr:nvCxnSpPr>
        <xdr:cNvPr id="347" name="直線コネクタ 346"/>
        <xdr:cNvCxnSpPr/>
      </xdr:nvCxnSpPr>
      <xdr:spPr>
        <a:xfrm>
          <a:off x="9639300" y="10107193"/>
          <a:ext cx="8382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141978</xdr:rowOff>
    </xdr:from>
    <xdr:to>
      <xdr:col>50</xdr:col>
      <xdr:colOff>114300</xdr:colOff>
      <xdr:row>58</xdr:row>
      <xdr:rowOff>163093</xdr:rowOff>
    </xdr:to>
    <xdr:cxnSp macro="">
      <xdr:nvCxnSpPr>
        <xdr:cNvPr id="350" name="直線コネクタ 349"/>
        <xdr:cNvCxnSpPr/>
      </xdr:nvCxnSpPr>
      <xdr:spPr>
        <a:xfrm>
          <a:off x="8750300" y="10086078"/>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35725</xdr:rowOff>
    </xdr:from>
    <xdr:to>
      <xdr:col>45</xdr:col>
      <xdr:colOff>177800</xdr:colOff>
      <xdr:row>58</xdr:row>
      <xdr:rowOff>141978</xdr:rowOff>
    </xdr:to>
    <xdr:cxnSp macro="">
      <xdr:nvCxnSpPr>
        <xdr:cNvPr id="353" name="直線コネクタ 352"/>
        <xdr:cNvCxnSpPr/>
      </xdr:nvCxnSpPr>
      <xdr:spPr>
        <a:xfrm>
          <a:off x="7861300" y="9979825"/>
          <a:ext cx="889000" cy="10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35725</xdr:rowOff>
    </xdr:from>
    <xdr:to>
      <xdr:col>41</xdr:col>
      <xdr:colOff>50800</xdr:colOff>
      <xdr:row>58</xdr:row>
      <xdr:rowOff>118432</xdr:rowOff>
    </xdr:to>
    <xdr:cxnSp macro="">
      <xdr:nvCxnSpPr>
        <xdr:cNvPr id="356" name="直線コネクタ 355"/>
        <xdr:cNvCxnSpPr/>
      </xdr:nvCxnSpPr>
      <xdr:spPr>
        <a:xfrm flipV="1">
          <a:off x="6972300" y="9979825"/>
          <a:ext cx="8890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120188</xdr:rowOff>
    </xdr:from>
    <xdr:to>
      <xdr:col>55</xdr:col>
      <xdr:colOff>50800</xdr:colOff>
      <xdr:row>59</xdr:row>
      <xdr:rowOff>50338</xdr:rowOff>
    </xdr:to>
    <xdr:sp macro="" textlink="">
      <xdr:nvSpPr>
        <xdr:cNvPr id="366" name="楕円 365"/>
        <xdr:cNvSpPr/>
      </xdr:nvSpPr>
      <xdr:spPr>
        <a:xfrm>
          <a:off x="10426700" y="100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35115</xdr:rowOff>
    </xdr:from>
    <xdr:ext cx="469744" cy="259045"/>
    <xdr:sp macro="" textlink="">
      <xdr:nvSpPr>
        <xdr:cNvPr id="367" name="農林水産業費該当値テキスト"/>
        <xdr:cNvSpPr txBox="1"/>
      </xdr:nvSpPr>
      <xdr:spPr>
        <a:xfrm>
          <a:off x="10528300" y="997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112293</xdr:rowOff>
    </xdr:from>
    <xdr:to>
      <xdr:col>50</xdr:col>
      <xdr:colOff>165100</xdr:colOff>
      <xdr:row>59</xdr:row>
      <xdr:rowOff>42443</xdr:rowOff>
    </xdr:to>
    <xdr:sp macro="" textlink="">
      <xdr:nvSpPr>
        <xdr:cNvPr id="368" name="楕円 367"/>
        <xdr:cNvSpPr/>
      </xdr:nvSpPr>
      <xdr:spPr>
        <a:xfrm>
          <a:off x="95885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33570</xdr:rowOff>
    </xdr:from>
    <xdr:ext cx="469744" cy="259045"/>
    <xdr:sp macro="" textlink="">
      <xdr:nvSpPr>
        <xdr:cNvPr id="369" name="テキスト ボックス 368"/>
        <xdr:cNvSpPr txBox="1"/>
      </xdr:nvSpPr>
      <xdr:spPr>
        <a:xfrm>
          <a:off x="9404428" y="1014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91178</xdr:rowOff>
    </xdr:from>
    <xdr:to>
      <xdr:col>46</xdr:col>
      <xdr:colOff>38100</xdr:colOff>
      <xdr:row>59</xdr:row>
      <xdr:rowOff>21328</xdr:rowOff>
    </xdr:to>
    <xdr:sp macro="" textlink="">
      <xdr:nvSpPr>
        <xdr:cNvPr id="370" name="楕円 369"/>
        <xdr:cNvSpPr/>
      </xdr:nvSpPr>
      <xdr:spPr>
        <a:xfrm>
          <a:off x="8699500" y="100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12455</xdr:rowOff>
    </xdr:from>
    <xdr:ext cx="469744" cy="259045"/>
    <xdr:sp macro="" textlink="">
      <xdr:nvSpPr>
        <xdr:cNvPr id="371" name="テキスト ボックス 370"/>
        <xdr:cNvSpPr txBox="1"/>
      </xdr:nvSpPr>
      <xdr:spPr>
        <a:xfrm>
          <a:off x="8515428" y="1012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156375</xdr:rowOff>
    </xdr:from>
    <xdr:to>
      <xdr:col>41</xdr:col>
      <xdr:colOff>101600</xdr:colOff>
      <xdr:row>58</xdr:row>
      <xdr:rowOff>86525</xdr:rowOff>
    </xdr:to>
    <xdr:sp macro="" textlink="">
      <xdr:nvSpPr>
        <xdr:cNvPr id="372" name="楕円 371"/>
        <xdr:cNvSpPr/>
      </xdr:nvSpPr>
      <xdr:spPr>
        <a:xfrm>
          <a:off x="7810500" y="99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77652</xdr:rowOff>
    </xdr:from>
    <xdr:ext cx="534377" cy="259045"/>
    <xdr:sp macro="" textlink="">
      <xdr:nvSpPr>
        <xdr:cNvPr id="373" name="テキスト ボックス 372"/>
        <xdr:cNvSpPr txBox="1"/>
      </xdr:nvSpPr>
      <xdr:spPr>
        <a:xfrm>
          <a:off x="7594111" y="100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67632</xdr:rowOff>
    </xdr:from>
    <xdr:to>
      <xdr:col>36</xdr:col>
      <xdr:colOff>165100</xdr:colOff>
      <xdr:row>58</xdr:row>
      <xdr:rowOff>169232</xdr:rowOff>
    </xdr:to>
    <xdr:sp macro="" textlink="">
      <xdr:nvSpPr>
        <xdr:cNvPr id="374" name="楕円 373"/>
        <xdr:cNvSpPr/>
      </xdr:nvSpPr>
      <xdr:spPr>
        <a:xfrm>
          <a:off x="6921500" y="100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160359</xdr:rowOff>
    </xdr:from>
    <xdr:ext cx="534377" cy="259045"/>
    <xdr:sp macro="" textlink="">
      <xdr:nvSpPr>
        <xdr:cNvPr id="375" name="テキスト ボックス 374"/>
        <xdr:cNvSpPr txBox="1"/>
      </xdr:nvSpPr>
      <xdr:spPr>
        <a:xfrm>
          <a:off x="6705111" y="101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115012</xdr:rowOff>
    </xdr:from>
    <xdr:to>
      <xdr:col>55</xdr:col>
      <xdr:colOff>0</xdr:colOff>
      <xdr:row>78</xdr:row>
      <xdr:rowOff>158880</xdr:rowOff>
    </xdr:to>
    <xdr:cxnSp macro="">
      <xdr:nvCxnSpPr>
        <xdr:cNvPr id="406" name="直線コネクタ 405"/>
        <xdr:cNvCxnSpPr/>
      </xdr:nvCxnSpPr>
      <xdr:spPr>
        <a:xfrm>
          <a:off x="9639300" y="13488112"/>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115012</xdr:rowOff>
    </xdr:from>
    <xdr:to>
      <xdr:col>50</xdr:col>
      <xdr:colOff>114300</xdr:colOff>
      <xdr:row>78</xdr:row>
      <xdr:rowOff>125363</xdr:rowOff>
    </xdr:to>
    <xdr:cxnSp macro="">
      <xdr:nvCxnSpPr>
        <xdr:cNvPr id="409" name="直線コネクタ 408"/>
        <xdr:cNvCxnSpPr/>
      </xdr:nvCxnSpPr>
      <xdr:spPr>
        <a:xfrm flipV="1">
          <a:off x="8750300" y="13488112"/>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125363</xdr:rowOff>
    </xdr:from>
    <xdr:to>
      <xdr:col>45</xdr:col>
      <xdr:colOff>177800</xdr:colOff>
      <xdr:row>78</xdr:row>
      <xdr:rowOff>129837</xdr:rowOff>
    </xdr:to>
    <xdr:cxnSp macro="">
      <xdr:nvCxnSpPr>
        <xdr:cNvPr id="412" name="直線コネクタ 411"/>
        <xdr:cNvCxnSpPr/>
      </xdr:nvCxnSpPr>
      <xdr:spPr>
        <a:xfrm flipV="1">
          <a:off x="7861300" y="1349846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97540</xdr:rowOff>
    </xdr:from>
    <xdr:to>
      <xdr:col>41</xdr:col>
      <xdr:colOff>50800</xdr:colOff>
      <xdr:row>78</xdr:row>
      <xdr:rowOff>129837</xdr:rowOff>
    </xdr:to>
    <xdr:cxnSp macro="">
      <xdr:nvCxnSpPr>
        <xdr:cNvPr id="415" name="直線コネクタ 414"/>
        <xdr:cNvCxnSpPr/>
      </xdr:nvCxnSpPr>
      <xdr:spPr>
        <a:xfrm>
          <a:off x="6972300" y="13470640"/>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108080</xdr:rowOff>
    </xdr:from>
    <xdr:to>
      <xdr:col>55</xdr:col>
      <xdr:colOff>50800</xdr:colOff>
      <xdr:row>79</xdr:row>
      <xdr:rowOff>38230</xdr:rowOff>
    </xdr:to>
    <xdr:sp macro="" textlink="">
      <xdr:nvSpPr>
        <xdr:cNvPr id="425" name="楕円 424"/>
        <xdr:cNvSpPr/>
      </xdr:nvSpPr>
      <xdr:spPr>
        <a:xfrm>
          <a:off x="10426700" y="134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23007</xdr:rowOff>
    </xdr:from>
    <xdr:ext cx="534377" cy="259045"/>
    <xdr:sp macro="" textlink="">
      <xdr:nvSpPr>
        <xdr:cNvPr id="426" name="商工費該当値テキスト"/>
        <xdr:cNvSpPr txBox="1"/>
      </xdr:nvSpPr>
      <xdr:spPr>
        <a:xfrm>
          <a:off x="10528300" y="133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64212</xdr:rowOff>
    </xdr:from>
    <xdr:to>
      <xdr:col>50</xdr:col>
      <xdr:colOff>165100</xdr:colOff>
      <xdr:row>78</xdr:row>
      <xdr:rowOff>165812</xdr:rowOff>
    </xdr:to>
    <xdr:sp macro="" textlink="">
      <xdr:nvSpPr>
        <xdr:cNvPr id="427" name="楕円 426"/>
        <xdr:cNvSpPr/>
      </xdr:nvSpPr>
      <xdr:spPr>
        <a:xfrm>
          <a:off x="9588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156939</xdr:rowOff>
    </xdr:from>
    <xdr:ext cx="534377" cy="259045"/>
    <xdr:sp macro="" textlink="">
      <xdr:nvSpPr>
        <xdr:cNvPr id="428" name="テキスト ボックス 427"/>
        <xdr:cNvSpPr txBox="1"/>
      </xdr:nvSpPr>
      <xdr:spPr>
        <a:xfrm>
          <a:off x="9372111" y="1353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74563</xdr:rowOff>
    </xdr:from>
    <xdr:to>
      <xdr:col>46</xdr:col>
      <xdr:colOff>38100</xdr:colOff>
      <xdr:row>79</xdr:row>
      <xdr:rowOff>4713</xdr:rowOff>
    </xdr:to>
    <xdr:sp macro="" textlink="">
      <xdr:nvSpPr>
        <xdr:cNvPr id="429" name="楕円 428"/>
        <xdr:cNvSpPr/>
      </xdr:nvSpPr>
      <xdr:spPr>
        <a:xfrm>
          <a:off x="8699500" y="13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167290</xdr:rowOff>
    </xdr:from>
    <xdr:ext cx="534377" cy="259045"/>
    <xdr:sp macro="" textlink="">
      <xdr:nvSpPr>
        <xdr:cNvPr id="430" name="テキスト ボックス 429"/>
        <xdr:cNvSpPr txBox="1"/>
      </xdr:nvSpPr>
      <xdr:spPr>
        <a:xfrm>
          <a:off x="8483111" y="135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79037</xdr:rowOff>
    </xdr:from>
    <xdr:to>
      <xdr:col>41</xdr:col>
      <xdr:colOff>101600</xdr:colOff>
      <xdr:row>79</xdr:row>
      <xdr:rowOff>9187</xdr:rowOff>
    </xdr:to>
    <xdr:sp macro="" textlink="">
      <xdr:nvSpPr>
        <xdr:cNvPr id="431" name="楕円 430"/>
        <xdr:cNvSpPr/>
      </xdr:nvSpPr>
      <xdr:spPr>
        <a:xfrm>
          <a:off x="7810500" y="13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314</xdr:rowOff>
    </xdr:from>
    <xdr:ext cx="534377" cy="259045"/>
    <xdr:sp macro="" textlink="">
      <xdr:nvSpPr>
        <xdr:cNvPr id="432" name="テキスト ボックス 431"/>
        <xdr:cNvSpPr txBox="1"/>
      </xdr:nvSpPr>
      <xdr:spPr>
        <a:xfrm>
          <a:off x="7594111" y="135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46740</xdr:rowOff>
    </xdr:from>
    <xdr:to>
      <xdr:col>36</xdr:col>
      <xdr:colOff>165100</xdr:colOff>
      <xdr:row>78</xdr:row>
      <xdr:rowOff>148340</xdr:rowOff>
    </xdr:to>
    <xdr:sp macro="" textlink="">
      <xdr:nvSpPr>
        <xdr:cNvPr id="433" name="楕円 432"/>
        <xdr:cNvSpPr/>
      </xdr:nvSpPr>
      <xdr:spPr>
        <a:xfrm>
          <a:off x="6921500" y="13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139467</xdr:rowOff>
    </xdr:from>
    <xdr:ext cx="534377" cy="259045"/>
    <xdr:sp macro="" textlink="">
      <xdr:nvSpPr>
        <xdr:cNvPr id="434" name="テキスト ボックス 433"/>
        <xdr:cNvSpPr txBox="1"/>
      </xdr:nvSpPr>
      <xdr:spPr>
        <a:xfrm>
          <a:off x="6705111" y="1351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158477</xdr:rowOff>
    </xdr:from>
    <xdr:to>
      <xdr:col>55</xdr:col>
      <xdr:colOff>0</xdr:colOff>
      <xdr:row>97</xdr:row>
      <xdr:rowOff>167956</xdr:rowOff>
    </xdr:to>
    <xdr:cxnSp macro="">
      <xdr:nvCxnSpPr>
        <xdr:cNvPr id="461" name="直線コネクタ 460"/>
        <xdr:cNvCxnSpPr/>
      </xdr:nvCxnSpPr>
      <xdr:spPr>
        <a:xfrm>
          <a:off x="9639300" y="16789127"/>
          <a:ext cx="8382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158477</xdr:rowOff>
    </xdr:from>
    <xdr:to>
      <xdr:col>50</xdr:col>
      <xdr:colOff>114300</xdr:colOff>
      <xdr:row>98</xdr:row>
      <xdr:rowOff>4880</xdr:rowOff>
    </xdr:to>
    <xdr:cxnSp macro="">
      <xdr:nvCxnSpPr>
        <xdr:cNvPr id="464" name="直線コネクタ 463"/>
        <xdr:cNvCxnSpPr/>
      </xdr:nvCxnSpPr>
      <xdr:spPr>
        <a:xfrm flipV="1">
          <a:off x="8750300" y="16789127"/>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4880</xdr:rowOff>
    </xdr:from>
    <xdr:to>
      <xdr:col>45</xdr:col>
      <xdr:colOff>177800</xdr:colOff>
      <xdr:row>98</xdr:row>
      <xdr:rowOff>17856</xdr:rowOff>
    </xdr:to>
    <xdr:cxnSp macro="">
      <xdr:nvCxnSpPr>
        <xdr:cNvPr id="467" name="直線コネクタ 466"/>
        <xdr:cNvCxnSpPr/>
      </xdr:nvCxnSpPr>
      <xdr:spPr>
        <a:xfrm flipV="1">
          <a:off x="7861300" y="16806980"/>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17856</xdr:rowOff>
    </xdr:from>
    <xdr:to>
      <xdr:col>41</xdr:col>
      <xdr:colOff>50800</xdr:colOff>
      <xdr:row>98</xdr:row>
      <xdr:rowOff>29707</xdr:rowOff>
    </xdr:to>
    <xdr:cxnSp macro="">
      <xdr:nvCxnSpPr>
        <xdr:cNvPr id="470" name="直線コネクタ 469"/>
        <xdr:cNvCxnSpPr/>
      </xdr:nvCxnSpPr>
      <xdr:spPr>
        <a:xfrm flipV="1">
          <a:off x="6972300" y="16819956"/>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117156</xdr:rowOff>
    </xdr:from>
    <xdr:to>
      <xdr:col>55</xdr:col>
      <xdr:colOff>50800</xdr:colOff>
      <xdr:row>98</xdr:row>
      <xdr:rowOff>47306</xdr:rowOff>
    </xdr:to>
    <xdr:sp macro="" textlink="">
      <xdr:nvSpPr>
        <xdr:cNvPr id="480" name="楕円 479"/>
        <xdr:cNvSpPr/>
      </xdr:nvSpPr>
      <xdr:spPr>
        <a:xfrm>
          <a:off x="104267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32083</xdr:rowOff>
    </xdr:from>
    <xdr:ext cx="534377" cy="259045"/>
    <xdr:sp macro="" textlink="">
      <xdr:nvSpPr>
        <xdr:cNvPr id="481" name="土木費該当値テキスト"/>
        <xdr:cNvSpPr txBox="1"/>
      </xdr:nvSpPr>
      <xdr:spPr>
        <a:xfrm>
          <a:off x="10528300" y="166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107677</xdr:rowOff>
    </xdr:from>
    <xdr:to>
      <xdr:col>50</xdr:col>
      <xdr:colOff>165100</xdr:colOff>
      <xdr:row>98</xdr:row>
      <xdr:rowOff>37827</xdr:rowOff>
    </xdr:to>
    <xdr:sp macro="" textlink="">
      <xdr:nvSpPr>
        <xdr:cNvPr id="482" name="楕円 481"/>
        <xdr:cNvSpPr/>
      </xdr:nvSpPr>
      <xdr:spPr>
        <a:xfrm>
          <a:off x="9588500" y="167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28954</xdr:rowOff>
    </xdr:from>
    <xdr:ext cx="534377" cy="259045"/>
    <xdr:sp macro="" textlink="">
      <xdr:nvSpPr>
        <xdr:cNvPr id="483" name="テキスト ボックス 482"/>
        <xdr:cNvSpPr txBox="1"/>
      </xdr:nvSpPr>
      <xdr:spPr>
        <a:xfrm>
          <a:off x="9372111" y="168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125530</xdr:rowOff>
    </xdr:from>
    <xdr:to>
      <xdr:col>46</xdr:col>
      <xdr:colOff>38100</xdr:colOff>
      <xdr:row>98</xdr:row>
      <xdr:rowOff>55680</xdr:rowOff>
    </xdr:to>
    <xdr:sp macro="" textlink="">
      <xdr:nvSpPr>
        <xdr:cNvPr id="484" name="楕円 483"/>
        <xdr:cNvSpPr/>
      </xdr:nvSpPr>
      <xdr:spPr>
        <a:xfrm>
          <a:off x="8699500" y="167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46807</xdr:rowOff>
    </xdr:from>
    <xdr:ext cx="534377" cy="259045"/>
    <xdr:sp macro="" textlink="">
      <xdr:nvSpPr>
        <xdr:cNvPr id="485" name="テキスト ボックス 484"/>
        <xdr:cNvSpPr txBox="1"/>
      </xdr:nvSpPr>
      <xdr:spPr>
        <a:xfrm>
          <a:off x="8483111" y="168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138506</xdr:rowOff>
    </xdr:from>
    <xdr:to>
      <xdr:col>41</xdr:col>
      <xdr:colOff>101600</xdr:colOff>
      <xdr:row>98</xdr:row>
      <xdr:rowOff>68656</xdr:rowOff>
    </xdr:to>
    <xdr:sp macro="" textlink="">
      <xdr:nvSpPr>
        <xdr:cNvPr id="486" name="楕円 485"/>
        <xdr:cNvSpPr/>
      </xdr:nvSpPr>
      <xdr:spPr>
        <a:xfrm>
          <a:off x="78105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59783</xdr:rowOff>
    </xdr:from>
    <xdr:ext cx="534377" cy="259045"/>
    <xdr:sp macro="" textlink="">
      <xdr:nvSpPr>
        <xdr:cNvPr id="487" name="テキスト ボックス 486"/>
        <xdr:cNvSpPr txBox="1"/>
      </xdr:nvSpPr>
      <xdr:spPr>
        <a:xfrm>
          <a:off x="7594111" y="168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150357</xdr:rowOff>
    </xdr:from>
    <xdr:to>
      <xdr:col>36</xdr:col>
      <xdr:colOff>165100</xdr:colOff>
      <xdr:row>98</xdr:row>
      <xdr:rowOff>80507</xdr:rowOff>
    </xdr:to>
    <xdr:sp macro="" textlink="">
      <xdr:nvSpPr>
        <xdr:cNvPr id="488" name="楕円 487"/>
        <xdr:cNvSpPr/>
      </xdr:nvSpPr>
      <xdr:spPr>
        <a:xfrm>
          <a:off x="6921500" y="16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71634</xdr:rowOff>
    </xdr:from>
    <xdr:ext cx="534377" cy="259045"/>
    <xdr:sp macro="" textlink="">
      <xdr:nvSpPr>
        <xdr:cNvPr id="489" name="テキスト ボックス 488"/>
        <xdr:cNvSpPr txBox="1"/>
      </xdr:nvSpPr>
      <xdr:spPr>
        <a:xfrm>
          <a:off x="6705111" y="168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131128</xdr:rowOff>
    </xdr:from>
    <xdr:to>
      <xdr:col>85</xdr:col>
      <xdr:colOff>127000</xdr:colOff>
      <xdr:row>37</xdr:row>
      <xdr:rowOff>134900</xdr:rowOff>
    </xdr:to>
    <xdr:cxnSp macro="">
      <xdr:nvCxnSpPr>
        <xdr:cNvPr id="517" name="直線コネクタ 516"/>
        <xdr:cNvCxnSpPr/>
      </xdr:nvCxnSpPr>
      <xdr:spPr>
        <a:xfrm>
          <a:off x="15481300" y="6131878"/>
          <a:ext cx="838200" cy="3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131128</xdr:rowOff>
    </xdr:from>
    <xdr:to>
      <xdr:col>81</xdr:col>
      <xdr:colOff>50800</xdr:colOff>
      <xdr:row>36</xdr:row>
      <xdr:rowOff>119423</xdr:rowOff>
    </xdr:to>
    <xdr:cxnSp macro="">
      <xdr:nvCxnSpPr>
        <xdr:cNvPr id="520" name="直線コネクタ 519"/>
        <xdr:cNvCxnSpPr/>
      </xdr:nvCxnSpPr>
      <xdr:spPr>
        <a:xfrm flipV="1">
          <a:off x="14592300" y="6131878"/>
          <a:ext cx="889000" cy="1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119423</xdr:rowOff>
    </xdr:from>
    <xdr:to>
      <xdr:col>76</xdr:col>
      <xdr:colOff>114300</xdr:colOff>
      <xdr:row>37</xdr:row>
      <xdr:rowOff>97318</xdr:rowOff>
    </xdr:to>
    <xdr:cxnSp macro="">
      <xdr:nvCxnSpPr>
        <xdr:cNvPr id="523" name="直線コネクタ 522"/>
        <xdr:cNvCxnSpPr/>
      </xdr:nvCxnSpPr>
      <xdr:spPr>
        <a:xfrm flipV="1">
          <a:off x="13703300" y="6291623"/>
          <a:ext cx="889000" cy="1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97318</xdr:rowOff>
    </xdr:from>
    <xdr:to>
      <xdr:col>71</xdr:col>
      <xdr:colOff>177800</xdr:colOff>
      <xdr:row>38</xdr:row>
      <xdr:rowOff>53152</xdr:rowOff>
    </xdr:to>
    <xdr:cxnSp macro="">
      <xdr:nvCxnSpPr>
        <xdr:cNvPr id="526" name="直線コネクタ 525"/>
        <xdr:cNvCxnSpPr/>
      </xdr:nvCxnSpPr>
      <xdr:spPr>
        <a:xfrm flipV="1">
          <a:off x="12814300" y="6440968"/>
          <a:ext cx="8890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84100</xdr:rowOff>
    </xdr:from>
    <xdr:to>
      <xdr:col>85</xdr:col>
      <xdr:colOff>177800</xdr:colOff>
      <xdr:row>38</xdr:row>
      <xdr:rowOff>14250</xdr:rowOff>
    </xdr:to>
    <xdr:sp macro="" textlink="">
      <xdr:nvSpPr>
        <xdr:cNvPr id="536" name="楕円 535"/>
        <xdr:cNvSpPr/>
      </xdr:nvSpPr>
      <xdr:spPr>
        <a:xfrm>
          <a:off x="162687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62527</xdr:rowOff>
    </xdr:from>
    <xdr:ext cx="534377" cy="259045"/>
    <xdr:sp macro="" textlink="">
      <xdr:nvSpPr>
        <xdr:cNvPr id="537" name="消防費該当値テキスト"/>
        <xdr:cNvSpPr txBox="1"/>
      </xdr:nvSpPr>
      <xdr:spPr>
        <a:xfrm>
          <a:off x="16370300"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80328</xdr:rowOff>
    </xdr:from>
    <xdr:to>
      <xdr:col>81</xdr:col>
      <xdr:colOff>101600</xdr:colOff>
      <xdr:row>36</xdr:row>
      <xdr:rowOff>10478</xdr:rowOff>
    </xdr:to>
    <xdr:sp macro="" textlink="">
      <xdr:nvSpPr>
        <xdr:cNvPr id="538" name="楕円 537"/>
        <xdr:cNvSpPr/>
      </xdr:nvSpPr>
      <xdr:spPr>
        <a:xfrm>
          <a:off x="15430500" y="6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27005</xdr:rowOff>
    </xdr:from>
    <xdr:ext cx="534377" cy="259045"/>
    <xdr:sp macro="" textlink="">
      <xdr:nvSpPr>
        <xdr:cNvPr id="539" name="テキスト ボックス 538"/>
        <xdr:cNvSpPr txBox="1"/>
      </xdr:nvSpPr>
      <xdr:spPr>
        <a:xfrm>
          <a:off x="15214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68623</xdr:rowOff>
    </xdr:from>
    <xdr:to>
      <xdr:col>76</xdr:col>
      <xdr:colOff>165100</xdr:colOff>
      <xdr:row>36</xdr:row>
      <xdr:rowOff>170223</xdr:rowOff>
    </xdr:to>
    <xdr:sp macro="" textlink="">
      <xdr:nvSpPr>
        <xdr:cNvPr id="540" name="楕円 539"/>
        <xdr:cNvSpPr/>
      </xdr:nvSpPr>
      <xdr:spPr>
        <a:xfrm>
          <a:off x="14541500" y="62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161350</xdr:rowOff>
    </xdr:from>
    <xdr:ext cx="534377" cy="259045"/>
    <xdr:sp macro="" textlink="">
      <xdr:nvSpPr>
        <xdr:cNvPr id="541" name="テキスト ボックス 540"/>
        <xdr:cNvSpPr txBox="1"/>
      </xdr:nvSpPr>
      <xdr:spPr>
        <a:xfrm>
          <a:off x="14325111" y="63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46518</xdr:rowOff>
    </xdr:from>
    <xdr:to>
      <xdr:col>72</xdr:col>
      <xdr:colOff>38100</xdr:colOff>
      <xdr:row>37</xdr:row>
      <xdr:rowOff>148118</xdr:rowOff>
    </xdr:to>
    <xdr:sp macro="" textlink="">
      <xdr:nvSpPr>
        <xdr:cNvPr id="542" name="楕円 541"/>
        <xdr:cNvSpPr/>
      </xdr:nvSpPr>
      <xdr:spPr>
        <a:xfrm>
          <a:off x="13652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139244</xdr:rowOff>
    </xdr:from>
    <xdr:ext cx="534377" cy="259045"/>
    <xdr:sp macro="" textlink="">
      <xdr:nvSpPr>
        <xdr:cNvPr id="543" name="テキスト ボックス 542"/>
        <xdr:cNvSpPr txBox="1"/>
      </xdr:nvSpPr>
      <xdr:spPr>
        <a:xfrm>
          <a:off x="13436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2352</xdr:rowOff>
    </xdr:from>
    <xdr:to>
      <xdr:col>67</xdr:col>
      <xdr:colOff>101600</xdr:colOff>
      <xdr:row>38</xdr:row>
      <xdr:rowOff>103952</xdr:rowOff>
    </xdr:to>
    <xdr:sp macro="" textlink="">
      <xdr:nvSpPr>
        <xdr:cNvPr id="544" name="楕円 543"/>
        <xdr:cNvSpPr/>
      </xdr:nvSpPr>
      <xdr:spPr>
        <a:xfrm>
          <a:off x="12763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95079</xdr:rowOff>
    </xdr:from>
    <xdr:ext cx="534377" cy="259045"/>
    <xdr:sp macro="" textlink="">
      <xdr:nvSpPr>
        <xdr:cNvPr id="545" name="テキスト ボックス 544"/>
        <xdr:cNvSpPr txBox="1"/>
      </xdr:nvSpPr>
      <xdr:spPr>
        <a:xfrm>
          <a:off x="12547111" y="66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71623</xdr:rowOff>
    </xdr:from>
    <xdr:to>
      <xdr:col>85</xdr:col>
      <xdr:colOff>127000</xdr:colOff>
      <xdr:row>57</xdr:row>
      <xdr:rowOff>84501</xdr:rowOff>
    </xdr:to>
    <xdr:cxnSp macro="">
      <xdr:nvCxnSpPr>
        <xdr:cNvPr id="574" name="直線コネクタ 573"/>
        <xdr:cNvCxnSpPr/>
      </xdr:nvCxnSpPr>
      <xdr:spPr>
        <a:xfrm flipV="1">
          <a:off x="15481300" y="9844273"/>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84501</xdr:rowOff>
    </xdr:from>
    <xdr:to>
      <xdr:col>81</xdr:col>
      <xdr:colOff>50800</xdr:colOff>
      <xdr:row>57</xdr:row>
      <xdr:rowOff>84508</xdr:rowOff>
    </xdr:to>
    <xdr:cxnSp macro="">
      <xdr:nvCxnSpPr>
        <xdr:cNvPr id="577" name="直線コネクタ 576"/>
        <xdr:cNvCxnSpPr/>
      </xdr:nvCxnSpPr>
      <xdr:spPr>
        <a:xfrm flipV="1">
          <a:off x="14592300" y="985715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84508</xdr:rowOff>
    </xdr:from>
    <xdr:to>
      <xdr:col>76</xdr:col>
      <xdr:colOff>114300</xdr:colOff>
      <xdr:row>57</xdr:row>
      <xdr:rowOff>95572</xdr:rowOff>
    </xdr:to>
    <xdr:cxnSp macro="">
      <xdr:nvCxnSpPr>
        <xdr:cNvPr id="580" name="直線コネクタ 579"/>
        <xdr:cNvCxnSpPr/>
      </xdr:nvCxnSpPr>
      <xdr:spPr>
        <a:xfrm flipV="1">
          <a:off x="13703300" y="9857158"/>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95572</xdr:rowOff>
    </xdr:from>
    <xdr:to>
      <xdr:col>71</xdr:col>
      <xdr:colOff>177800</xdr:colOff>
      <xdr:row>57</xdr:row>
      <xdr:rowOff>121062</xdr:rowOff>
    </xdr:to>
    <xdr:cxnSp macro="">
      <xdr:nvCxnSpPr>
        <xdr:cNvPr id="583" name="直線コネクタ 582"/>
        <xdr:cNvCxnSpPr/>
      </xdr:nvCxnSpPr>
      <xdr:spPr>
        <a:xfrm flipV="1">
          <a:off x="12814300" y="9868222"/>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20823</xdr:rowOff>
    </xdr:from>
    <xdr:to>
      <xdr:col>85</xdr:col>
      <xdr:colOff>177800</xdr:colOff>
      <xdr:row>57</xdr:row>
      <xdr:rowOff>122423</xdr:rowOff>
    </xdr:to>
    <xdr:sp macro="" textlink="">
      <xdr:nvSpPr>
        <xdr:cNvPr id="593" name="楕円 592"/>
        <xdr:cNvSpPr/>
      </xdr:nvSpPr>
      <xdr:spPr>
        <a:xfrm>
          <a:off x="16268700" y="97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107200</xdr:rowOff>
    </xdr:from>
    <xdr:ext cx="534377" cy="259045"/>
    <xdr:sp macro="" textlink="">
      <xdr:nvSpPr>
        <xdr:cNvPr id="594" name="教育費該当値テキスト"/>
        <xdr:cNvSpPr txBox="1"/>
      </xdr:nvSpPr>
      <xdr:spPr>
        <a:xfrm>
          <a:off x="16370300" y="970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33701</xdr:rowOff>
    </xdr:from>
    <xdr:to>
      <xdr:col>81</xdr:col>
      <xdr:colOff>101600</xdr:colOff>
      <xdr:row>57</xdr:row>
      <xdr:rowOff>135301</xdr:rowOff>
    </xdr:to>
    <xdr:sp macro="" textlink="">
      <xdr:nvSpPr>
        <xdr:cNvPr id="595" name="楕円 594"/>
        <xdr:cNvSpPr/>
      </xdr:nvSpPr>
      <xdr:spPr>
        <a:xfrm>
          <a:off x="15430500" y="98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126428</xdr:rowOff>
    </xdr:from>
    <xdr:ext cx="534377" cy="259045"/>
    <xdr:sp macro="" textlink="">
      <xdr:nvSpPr>
        <xdr:cNvPr id="596" name="テキスト ボックス 595"/>
        <xdr:cNvSpPr txBox="1"/>
      </xdr:nvSpPr>
      <xdr:spPr>
        <a:xfrm>
          <a:off x="15214111" y="989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33708</xdr:rowOff>
    </xdr:from>
    <xdr:to>
      <xdr:col>76</xdr:col>
      <xdr:colOff>165100</xdr:colOff>
      <xdr:row>57</xdr:row>
      <xdr:rowOff>135308</xdr:rowOff>
    </xdr:to>
    <xdr:sp macro="" textlink="">
      <xdr:nvSpPr>
        <xdr:cNvPr id="597" name="楕円 596"/>
        <xdr:cNvSpPr/>
      </xdr:nvSpPr>
      <xdr:spPr>
        <a:xfrm>
          <a:off x="14541500" y="98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126435</xdr:rowOff>
    </xdr:from>
    <xdr:ext cx="534377" cy="259045"/>
    <xdr:sp macro="" textlink="">
      <xdr:nvSpPr>
        <xdr:cNvPr id="598" name="テキスト ボックス 597"/>
        <xdr:cNvSpPr txBox="1"/>
      </xdr:nvSpPr>
      <xdr:spPr>
        <a:xfrm>
          <a:off x="14325111" y="98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44772</xdr:rowOff>
    </xdr:from>
    <xdr:to>
      <xdr:col>72</xdr:col>
      <xdr:colOff>38100</xdr:colOff>
      <xdr:row>57</xdr:row>
      <xdr:rowOff>146372</xdr:rowOff>
    </xdr:to>
    <xdr:sp macro="" textlink="">
      <xdr:nvSpPr>
        <xdr:cNvPr id="599" name="楕円 598"/>
        <xdr:cNvSpPr/>
      </xdr:nvSpPr>
      <xdr:spPr>
        <a:xfrm>
          <a:off x="13652500" y="98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137499</xdr:rowOff>
    </xdr:from>
    <xdr:ext cx="534377" cy="259045"/>
    <xdr:sp macro="" textlink="">
      <xdr:nvSpPr>
        <xdr:cNvPr id="600" name="テキスト ボックス 599"/>
        <xdr:cNvSpPr txBox="1"/>
      </xdr:nvSpPr>
      <xdr:spPr>
        <a:xfrm>
          <a:off x="13436111" y="99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70262</xdr:rowOff>
    </xdr:from>
    <xdr:to>
      <xdr:col>67</xdr:col>
      <xdr:colOff>101600</xdr:colOff>
      <xdr:row>58</xdr:row>
      <xdr:rowOff>412</xdr:rowOff>
    </xdr:to>
    <xdr:sp macro="" textlink="">
      <xdr:nvSpPr>
        <xdr:cNvPr id="601" name="楕円 600"/>
        <xdr:cNvSpPr/>
      </xdr:nvSpPr>
      <xdr:spPr>
        <a:xfrm>
          <a:off x="12763500" y="98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162989</xdr:rowOff>
    </xdr:from>
    <xdr:ext cx="534377" cy="259045"/>
    <xdr:sp macro="" textlink="">
      <xdr:nvSpPr>
        <xdr:cNvPr id="602" name="テキスト ボックス 601"/>
        <xdr:cNvSpPr txBox="1"/>
      </xdr:nvSpPr>
      <xdr:spPr>
        <a:xfrm>
          <a:off x="12547111" y="99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41897</xdr:rowOff>
    </xdr:from>
    <xdr:to>
      <xdr:col>76</xdr:col>
      <xdr:colOff>114300</xdr:colOff>
      <xdr:row>79</xdr:row>
      <xdr:rowOff>44450</xdr:rowOff>
    </xdr:to>
    <xdr:cxnSp macro="">
      <xdr:nvCxnSpPr>
        <xdr:cNvPr id="637" name="直線コネクタ 636"/>
        <xdr:cNvCxnSpPr/>
      </xdr:nvCxnSpPr>
      <xdr:spPr>
        <a:xfrm>
          <a:off x="13703300" y="13586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41821</xdr:rowOff>
    </xdr:from>
    <xdr:to>
      <xdr:col>71</xdr:col>
      <xdr:colOff>177800</xdr:colOff>
      <xdr:row>79</xdr:row>
      <xdr:rowOff>41897</xdr:rowOff>
    </xdr:to>
    <xdr:cxnSp macro="">
      <xdr:nvCxnSpPr>
        <xdr:cNvPr id="640" name="直線コネクタ 639"/>
        <xdr:cNvCxnSpPr/>
      </xdr:nvCxnSpPr>
      <xdr:spPr>
        <a:xfrm>
          <a:off x="12814300" y="13586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162547</xdr:rowOff>
    </xdr:from>
    <xdr:to>
      <xdr:col>72</xdr:col>
      <xdr:colOff>38100</xdr:colOff>
      <xdr:row>79</xdr:row>
      <xdr:rowOff>92697</xdr:rowOff>
    </xdr:to>
    <xdr:sp macro="" textlink="">
      <xdr:nvSpPr>
        <xdr:cNvPr id="656" name="楕円 655"/>
        <xdr:cNvSpPr/>
      </xdr:nvSpPr>
      <xdr:spPr>
        <a:xfrm>
          <a:off x="13652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83824</xdr:rowOff>
    </xdr:from>
    <xdr:ext cx="378565" cy="259045"/>
    <xdr:sp macro="" textlink="">
      <xdr:nvSpPr>
        <xdr:cNvPr id="657" name="テキスト ボックス 656"/>
        <xdr:cNvSpPr txBox="1"/>
      </xdr:nvSpPr>
      <xdr:spPr>
        <a:xfrm>
          <a:off x="13514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162471</xdr:rowOff>
    </xdr:from>
    <xdr:to>
      <xdr:col>67</xdr:col>
      <xdr:colOff>101600</xdr:colOff>
      <xdr:row>79</xdr:row>
      <xdr:rowOff>92621</xdr:rowOff>
    </xdr:to>
    <xdr:sp macro="" textlink="">
      <xdr:nvSpPr>
        <xdr:cNvPr id="658" name="楕円 657"/>
        <xdr:cNvSpPr/>
      </xdr:nvSpPr>
      <xdr:spPr>
        <a:xfrm>
          <a:off x="12763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83748</xdr:rowOff>
    </xdr:from>
    <xdr:ext cx="378565" cy="259045"/>
    <xdr:sp macro="" textlink="">
      <xdr:nvSpPr>
        <xdr:cNvPr id="659" name="テキスト ボックス 658"/>
        <xdr:cNvSpPr txBox="1"/>
      </xdr:nvSpPr>
      <xdr:spPr>
        <a:xfrm>
          <a:off x="12625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145662</xdr:rowOff>
    </xdr:from>
    <xdr:to>
      <xdr:col>85</xdr:col>
      <xdr:colOff>127000</xdr:colOff>
      <xdr:row>97</xdr:row>
      <xdr:rowOff>147647</xdr:rowOff>
    </xdr:to>
    <xdr:cxnSp macro="">
      <xdr:nvCxnSpPr>
        <xdr:cNvPr id="686" name="直線コネクタ 685"/>
        <xdr:cNvCxnSpPr/>
      </xdr:nvCxnSpPr>
      <xdr:spPr>
        <a:xfrm flipV="1">
          <a:off x="15481300" y="16776312"/>
          <a:ext cx="8382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147647</xdr:rowOff>
    </xdr:from>
    <xdr:to>
      <xdr:col>81</xdr:col>
      <xdr:colOff>50800</xdr:colOff>
      <xdr:row>97</xdr:row>
      <xdr:rowOff>150476</xdr:rowOff>
    </xdr:to>
    <xdr:cxnSp macro="">
      <xdr:nvCxnSpPr>
        <xdr:cNvPr id="689" name="直線コネクタ 688"/>
        <xdr:cNvCxnSpPr/>
      </xdr:nvCxnSpPr>
      <xdr:spPr>
        <a:xfrm flipV="1">
          <a:off x="14592300" y="16778297"/>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137286</xdr:rowOff>
    </xdr:from>
    <xdr:to>
      <xdr:col>76</xdr:col>
      <xdr:colOff>114300</xdr:colOff>
      <xdr:row>97</xdr:row>
      <xdr:rowOff>150476</xdr:rowOff>
    </xdr:to>
    <xdr:cxnSp macro="">
      <xdr:nvCxnSpPr>
        <xdr:cNvPr id="692" name="直線コネクタ 691"/>
        <xdr:cNvCxnSpPr/>
      </xdr:nvCxnSpPr>
      <xdr:spPr>
        <a:xfrm>
          <a:off x="13703300" y="16767936"/>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111568</xdr:rowOff>
    </xdr:from>
    <xdr:to>
      <xdr:col>71</xdr:col>
      <xdr:colOff>177800</xdr:colOff>
      <xdr:row>97</xdr:row>
      <xdr:rowOff>137286</xdr:rowOff>
    </xdr:to>
    <xdr:cxnSp macro="">
      <xdr:nvCxnSpPr>
        <xdr:cNvPr id="695" name="直線コネクタ 694"/>
        <xdr:cNvCxnSpPr/>
      </xdr:nvCxnSpPr>
      <xdr:spPr>
        <a:xfrm>
          <a:off x="12814300" y="16742218"/>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94862</xdr:rowOff>
    </xdr:from>
    <xdr:to>
      <xdr:col>85</xdr:col>
      <xdr:colOff>177800</xdr:colOff>
      <xdr:row>98</xdr:row>
      <xdr:rowOff>25012</xdr:rowOff>
    </xdr:to>
    <xdr:sp macro="" textlink="">
      <xdr:nvSpPr>
        <xdr:cNvPr id="705" name="楕円 704"/>
        <xdr:cNvSpPr/>
      </xdr:nvSpPr>
      <xdr:spPr>
        <a:xfrm>
          <a:off x="162687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9789</xdr:rowOff>
    </xdr:from>
    <xdr:ext cx="534377" cy="259045"/>
    <xdr:sp macro="" textlink="">
      <xdr:nvSpPr>
        <xdr:cNvPr id="706" name="公債費該当値テキスト"/>
        <xdr:cNvSpPr txBox="1"/>
      </xdr:nvSpPr>
      <xdr:spPr>
        <a:xfrm>
          <a:off x="16370300" y="166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96847</xdr:rowOff>
    </xdr:from>
    <xdr:to>
      <xdr:col>81</xdr:col>
      <xdr:colOff>101600</xdr:colOff>
      <xdr:row>98</xdr:row>
      <xdr:rowOff>26997</xdr:rowOff>
    </xdr:to>
    <xdr:sp macro="" textlink="">
      <xdr:nvSpPr>
        <xdr:cNvPr id="707" name="楕円 706"/>
        <xdr:cNvSpPr/>
      </xdr:nvSpPr>
      <xdr:spPr>
        <a:xfrm>
          <a:off x="15430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18124</xdr:rowOff>
    </xdr:from>
    <xdr:ext cx="534377" cy="259045"/>
    <xdr:sp macro="" textlink="">
      <xdr:nvSpPr>
        <xdr:cNvPr id="708" name="テキスト ボックス 707"/>
        <xdr:cNvSpPr txBox="1"/>
      </xdr:nvSpPr>
      <xdr:spPr>
        <a:xfrm>
          <a:off x="15214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99676</xdr:rowOff>
    </xdr:from>
    <xdr:to>
      <xdr:col>76</xdr:col>
      <xdr:colOff>165100</xdr:colOff>
      <xdr:row>98</xdr:row>
      <xdr:rowOff>29826</xdr:rowOff>
    </xdr:to>
    <xdr:sp macro="" textlink="">
      <xdr:nvSpPr>
        <xdr:cNvPr id="709" name="楕円 708"/>
        <xdr:cNvSpPr/>
      </xdr:nvSpPr>
      <xdr:spPr>
        <a:xfrm>
          <a:off x="14541500" y="16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20953</xdr:rowOff>
    </xdr:from>
    <xdr:ext cx="534377" cy="259045"/>
    <xdr:sp macro="" textlink="">
      <xdr:nvSpPr>
        <xdr:cNvPr id="710" name="テキスト ボックス 709"/>
        <xdr:cNvSpPr txBox="1"/>
      </xdr:nvSpPr>
      <xdr:spPr>
        <a:xfrm>
          <a:off x="14325111" y="168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86486</xdr:rowOff>
    </xdr:from>
    <xdr:to>
      <xdr:col>72</xdr:col>
      <xdr:colOff>38100</xdr:colOff>
      <xdr:row>98</xdr:row>
      <xdr:rowOff>16636</xdr:rowOff>
    </xdr:to>
    <xdr:sp macro="" textlink="">
      <xdr:nvSpPr>
        <xdr:cNvPr id="711" name="楕円 710"/>
        <xdr:cNvSpPr/>
      </xdr:nvSpPr>
      <xdr:spPr>
        <a:xfrm>
          <a:off x="13652500" y="16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7763</xdr:rowOff>
    </xdr:from>
    <xdr:ext cx="534377" cy="259045"/>
    <xdr:sp macro="" textlink="">
      <xdr:nvSpPr>
        <xdr:cNvPr id="712" name="テキスト ボックス 711"/>
        <xdr:cNvSpPr txBox="1"/>
      </xdr:nvSpPr>
      <xdr:spPr>
        <a:xfrm>
          <a:off x="13436111" y="168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60768</xdr:rowOff>
    </xdr:from>
    <xdr:to>
      <xdr:col>67</xdr:col>
      <xdr:colOff>101600</xdr:colOff>
      <xdr:row>97</xdr:row>
      <xdr:rowOff>162368</xdr:rowOff>
    </xdr:to>
    <xdr:sp macro="" textlink="">
      <xdr:nvSpPr>
        <xdr:cNvPr id="713" name="楕円 712"/>
        <xdr:cNvSpPr/>
      </xdr:nvSpPr>
      <xdr:spPr>
        <a:xfrm>
          <a:off x="12763500" y="166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153495</xdr:rowOff>
    </xdr:from>
    <xdr:ext cx="534377" cy="259045"/>
    <xdr:sp macro="" textlink="">
      <xdr:nvSpPr>
        <xdr:cNvPr id="714" name="テキスト ボックス 713"/>
        <xdr:cNvSpPr txBox="1"/>
      </xdr:nvSpPr>
      <xdr:spPr>
        <a:xfrm>
          <a:off x="12547111" y="1678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以外の費目については類似団体平均を下回っている。消防費については防災行政無線システムのデジタル更新工事に伴い増加したもの。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衛生費については湯河原町真鶴町衛生組合への施設整備の負担金が増加したもの。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土木費については住民一人当たり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31,320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を大幅に下回っている。これは新規の公共事業については控えている状況であることが要因となっている。しかし、今後公共施設等総合管理計画に基づき施設等の更新が増加していく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総務費及び農林水産業費について類似団体平均を大幅に下回っている。内容としては総務費では庁舎の宿直業務をはじめ町有地の草刈りなど類似団体で委託をしているような業務を直営で行っているため、物件費が類似団体に比べ少な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要因と思われる。また、農林水産業費については水産業費を除く農林畜産業での普通建設事業費がないことが要因と思われる。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万円まで落ち込んだが適切な財源の確保及び歳出の精査により平成</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万円、平成</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8,000</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万円、平成</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7,000</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14,000</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900</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の積立を行っている。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今後についても、生産労働人口の減が否めなく歳入の減が見込まれるが、歳出の更なる抑制に努め、適正な額の確保に努める。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年度は真鶴魚座・ケープ真鶴特別会計で赤字が発生している。施設利用者の減による減収が要因であると思われる。平成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年度に一般会計から歳入の不足を補填し、平成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年度からは指定管理者制度の導入を行っている。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3561723</v>
      </c>
      <c r="BO4" s="441"/>
      <c r="BP4" s="441"/>
      <c r="BQ4" s="441"/>
      <c r="BR4" s="441"/>
      <c r="BS4" s="441"/>
      <c r="BT4" s="441"/>
      <c r="BU4" s="442"/>
      <c r="BV4" s="440">
        <v>3652843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13.3</v>
      </c>
      <c r="CU4" s="622"/>
      <c r="CV4" s="622"/>
      <c r="CW4" s="622"/>
      <c r="CX4" s="622"/>
      <c r="CY4" s="622"/>
      <c r="CZ4" s="622"/>
      <c r="DA4" s="623"/>
      <c r="DB4" s="621">
        <v>11.6</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3279341</v>
      </c>
      <c r="BO5" s="446"/>
      <c r="BP5" s="446"/>
      <c r="BQ5" s="446"/>
      <c r="BR5" s="446"/>
      <c r="BS5" s="446"/>
      <c r="BT5" s="446"/>
      <c r="BU5" s="447"/>
      <c r="BV5" s="445">
        <v>3402793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90.9</v>
      </c>
      <c r="CU5" s="416"/>
      <c r="CV5" s="416"/>
      <c r="CW5" s="416"/>
      <c r="CX5" s="416"/>
      <c r="CY5" s="416"/>
      <c r="CZ5" s="416"/>
      <c r="DA5" s="417"/>
      <c r="DB5" s="415">
        <v>85.5</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282382</v>
      </c>
      <c r="BO6" s="446"/>
      <c r="BP6" s="446"/>
      <c r="BQ6" s="446"/>
      <c r="BR6" s="446"/>
      <c r="BS6" s="446"/>
      <c r="BT6" s="446"/>
      <c r="BU6" s="447"/>
      <c r="BV6" s="445">
        <v>250050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v>
      </c>
      <c r="CU6" s="596"/>
      <c r="CV6" s="596"/>
      <c r="CW6" s="596"/>
      <c r="CX6" s="596"/>
      <c r="CY6" s="596"/>
      <c r="CZ6" s="596"/>
      <c r="DA6" s="597"/>
      <c r="DB6" s="595">
        <v>90.9</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1362</v>
      </c>
      <c r="BO7" s="446"/>
      <c r="BP7" s="446"/>
      <c r="BQ7" s="446"/>
      <c r="BR7" s="446"/>
      <c r="BS7" s="446"/>
      <c r="BT7" s="446"/>
      <c r="BU7" s="447"/>
      <c r="BV7" s="445">
        <v>24</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2116637</v>
      </c>
      <c r="CU7" s="446"/>
      <c r="CV7" s="446"/>
      <c r="CW7" s="446"/>
      <c r="CX7" s="446"/>
      <c r="CY7" s="446"/>
      <c r="CZ7" s="446"/>
      <c r="DA7" s="447"/>
      <c r="DB7" s="445">
        <v>2152144</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281020</v>
      </c>
      <c r="BO8" s="446"/>
      <c r="BP8" s="446"/>
      <c r="BQ8" s="446"/>
      <c r="BR8" s="446"/>
      <c r="BS8" s="446"/>
      <c r="BT8" s="446"/>
      <c r="BU8" s="447"/>
      <c r="BV8" s="445">
        <v>250026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0.49</v>
      </c>
      <c r="CU8" s="559"/>
      <c r="CV8" s="559"/>
      <c r="CW8" s="559"/>
      <c r="CX8" s="559"/>
      <c r="CY8" s="559"/>
      <c r="CZ8" s="559"/>
      <c r="DA8" s="560"/>
      <c r="DB8" s="558">
        <v>0.5</v>
      </c>
      <c r="DC8" s="559"/>
      <c r="DD8" s="559"/>
      <c r="DE8" s="559"/>
      <c r="DF8" s="559"/>
      <c r="DG8" s="559"/>
      <c r="DH8" s="559"/>
      <c r="DI8" s="560"/>
      <c r="DJ8" s="165"/>
      <c r="DK8" s="165"/>
      <c r="DL8" s="165"/>
      <c r="DM8" s="165"/>
      <c r="DN8" s="165"/>
      <c r="DO8" s="165"/>
    </row>
    <row r="9" spans="1:119" ht="18.75" customHeight="1" thickBot="1" x14ac:dyDescent="0.25">
      <c r="A9" s="166"/>
      <c r="B9" s="584" t="s">
        <v>107</v>
      </c>
      <c r="C9" s="585"/>
      <c r="D9" s="585"/>
      <c r="E9" s="585"/>
      <c r="F9" s="585"/>
      <c r="G9" s="585"/>
      <c r="H9" s="585"/>
      <c r="I9" s="585"/>
      <c r="J9" s="585"/>
      <c r="K9" s="508"/>
      <c r="L9" s="586" t="s">
        <v>108</v>
      </c>
      <c r="M9" s="587"/>
      <c r="N9" s="587"/>
      <c r="O9" s="587"/>
      <c r="P9" s="587"/>
      <c r="Q9" s="588"/>
      <c r="R9" s="589">
        <v>7333</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30994</v>
      </c>
      <c r="BO9" s="446"/>
      <c r="BP9" s="446"/>
      <c r="BQ9" s="446"/>
      <c r="BR9" s="446"/>
      <c r="BS9" s="446"/>
      <c r="BT9" s="446"/>
      <c r="BU9" s="447"/>
      <c r="BV9" s="445">
        <v>-11527</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9.9</v>
      </c>
      <c r="CU9" s="416"/>
      <c r="CV9" s="416"/>
      <c r="CW9" s="416"/>
      <c r="CX9" s="416"/>
      <c r="CY9" s="416"/>
      <c r="CZ9" s="416"/>
      <c r="DA9" s="417"/>
      <c r="DB9" s="415">
        <v>9.5</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114</v>
      </c>
      <c r="M10" s="419"/>
      <c r="N10" s="419"/>
      <c r="O10" s="419"/>
      <c r="P10" s="419"/>
      <c r="Q10" s="420"/>
      <c r="R10" s="421">
        <v>8212</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9101</v>
      </c>
      <c r="BO10" s="446"/>
      <c r="BP10" s="446"/>
      <c r="BQ10" s="446"/>
      <c r="BR10" s="446"/>
      <c r="BS10" s="446"/>
      <c r="BT10" s="446"/>
      <c r="BU10" s="447"/>
      <c r="BV10" s="445">
        <v>140000</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96</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7457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96</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7406</v>
      </c>
      <c r="S13" s="549"/>
      <c r="T13" s="549"/>
      <c r="U13" s="549"/>
      <c r="V13" s="550"/>
      <c r="W13" s="536" t="s">
        <v>133</v>
      </c>
      <c r="X13" s="458"/>
      <c r="Y13" s="458"/>
      <c r="Z13" s="458"/>
      <c r="AA13" s="458"/>
      <c r="AB13" s="459"/>
      <c r="AC13" s="421">
        <v>101</v>
      </c>
      <c r="AD13" s="422"/>
      <c r="AE13" s="422"/>
      <c r="AF13" s="422"/>
      <c r="AG13" s="423"/>
      <c r="AH13" s="421">
        <v>123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40095</v>
      </c>
      <c r="BO13" s="446"/>
      <c r="BP13" s="446"/>
      <c r="BQ13" s="446"/>
      <c r="BR13" s="446"/>
      <c r="BS13" s="446"/>
      <c r="BT13" s="446"/>
      <c r="BU13" s="447"/>
      <c r="BV13" s="445">
        <v>128473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8.4</v>
      </c>
      <c r="CU13" s="416"/>
      <c r="CV13" s="416"/>
      <c r="CW13" s="416"/>
      <c r="CX13" s="416"/>
      <c r="CY13" s="416"/>
      <c r="CZ13" s="416"/>
      <c r="DA13" s="417"/>
      <c r="DB13" s="415">
        <v>8.1999999999999993</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138</v>
      </c>
      <c r="M14" s="579"/>
      <c r="N14" s="579"/>
      <c r="O14" s="579"/>
      <c r="P14" s="579"/>
      <c r="Q14" s="580"/>
      <c r="R14" s="548">
        <v>7548</v>
      </c>
      <c r="S14" s="549"/>
      <c r="T14" s="549"/>
      <c r="U14" s="549"/>
      <c r="V14" s="550"/>
      <c r="W14" s="551"/>
      <c r="X14" s="461"/>
      <c r="Y14" s="461"/>
      <c r="Z14" s="461"/>
      <c r="AA14" s="461"/>
      <c r="AB14" s="462"/>
      <c r="AC14" s="541">
        <v>2.9</v>
      </c>
      <c r="AD14" s="542"/>
      <c r="AE14" s="542"/>
      <c r="AF14" s="542"/>
      <c r="AG14" s="543"/>
      <c r="AH14" s="541">
        <v>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158.6</v>
      </c>
      <c r="CU14" s="553"/>
      <c r="CV14" s="553"/>
      <c r="CW14" s="553"/>
      <c r="CX14" s="553"/>
      <c r="CY14" s="553"/>
      <c r="CZ14" s="553"/>
      <c r="DA14" s="554"/>
      <c r="DB14" s="552">
        <v>160</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140</v>
      </c>
      <c r="N15" s="546"/>
      <c r="O15" s="546"/>
      <c r="P15" s="546"/>
      <c r="Q15" s="547"/>
      <c r="R15" s="548">
        <v>7495</v>
      </c>
      <c r="S15" s="549"/>
      <c r="T15" s="549"/>
      <c r="U15" s="549"/>
      <c r="V15" s="550"/>
      <c r="W15" s="536" t="s">
        <v>141</v>
      </c>
      <c r="X15" s="458"/>
      <c r="Y15" s="458"/>
      <c r="Z15" s="458"/>
      <c r="AA15" s="458"/>
      <c r="AB15" s="459"/>
      <c r="AC15" s="421">
        <v>720</v>
      </c>
      <c r="AD15" s="422"/>
      <c r="AE15" s="422"/>
      <c r="AF15" s="422"/>
      <c r="AG15" s="423"/>
      <c r="AH15" s="421">
        <v>868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835182</v>
      </c>
      <c r="BO15" s="441"/>
      <c r="BP15" s="441"/>
      <c r="BQ15" s="441"/>
      <c r="BR15" s="441"/>
      <c r="BS15" s="441"/>
      <c r="BT15" s="441"/>
      <c r="BU15" s="442"/>
      <c r="BV15" s="440">
        <v>866719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21</v>
      </c>
      <c r="AD16" s="542"/>
      <c r="AE16" s="542"/>
      <c r="AF16" s="542"/>
      <c r="AG16" s="543"/>
      <c r="AH16" s="541">
        <v>22.1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1753196</v>
      </c>
      <c r="BO16" s="446"/>
      <c r="BP16" s="446"/>
      <c r="BQ16" s="446"/>
      <c r="BR16" s="446"/>
      <c r="BS16" s="446"/>
      <c r="BT16" s="446"/>
      <c r="BU16" s="447"/>
      <c r="BV16" s="445">
        <v>1779244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2603</v>
      </c>
      <c r="AD17" s="422"/>
      <c r="AE17" s="422"/>
      <c r="AF17" s="422"/>
      <c r="AG17" s="423"/>
      <c r="AH17" s="421">
        <v>2930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1064124</v>
      </c>
      <c r="BO17" s="446"/>
      <c r="BP17" s="446"/>
      <c r="BQ17" s="446"/>
      <c r="BR17" s="446"/>
      <c r="BS17" s="446"/>
      <c r="BT17" s="446"/>
      <c r="BU17" s="447"/>
      <c r="BV17" s="445">
        <v>1107775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150</v>
      </c>
      <c r="C18" s="508"/>
      <c r="D18" s="508"/>
      <c r="E18" s="509"/>
      <c r="F18" s="509"/>
      <c r="G18" s="509"/>
      <c r="H18" s="509"/>
      <c r="I18" s="509"/>
      <c r="J18" s="509"/>
      <c r="K18" s="509"/>
      <c r="L18" s="510">
        <v>7.05</v>
      </c>
      <c r="M18" s="510"/>
      <c r="N18" s="510"/>
      <c r="O18" s="510"/>
      <c r="P18" s="510"/>
      <c r="Q18" s="510"/>
      <c r="R18" s="511"/>
      <c r="S18" s="511"/>
      <c r="T18" s="511"/>
      <c r="U18" s="511"/>
      <c r="V18" s="512"/>
      <c r="W18" s="526"/>
      <c r="X18" s="527"/>
      <c r="Y18" s="527"/>
      <c r="Z18" s="527"/>
      <c r="AA18" s="527"/>
      <c r="AB18" s="537"/>
      <c r="AC18" s="409">
        <v>76</v>
      </c>
      <c r="AD18" s="410"/>
      <c r="AE18" s="410"/>
      <c r="AF18" s="410"/>
      <c r="AG18" s="513"/>
      <c r="AH18" s="409">
        <v>74.7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1972911</v>
      </c>
      <c r="BO18" s="446"/>
      <c r="BP18" s="446"/>
      <c r="BQ18" s="446"/>
      <c r="BR18" s="446"/>
      <c r="BS18" s="446"/>
      <c r="BT18" s="446"/>
      <c r="BU18" s="447"/>
      <c r="BV18" s="445">
        <v>1879046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152</v>
      </c>
      <c r="C19" s="508"/>
      <c r="D19" s="508"/>
      <c r="E19" s="509"/>
      <c r="F19" s="509"/>
      <c r="G19" s="509"/>
      <c r="H19" s="509"/>
      <c r="I19" s="509"/>
      <c r="J19" s="509"/>
      <c r="K19" s="509"/>
      <c r="L19" s="515">
        <v>1040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2659787</v>
      </c>
      <c r="BO19" s="446"/>
      <c r="BP19" s="446"/>
      <c r="BQ19" s="446"/>
      <c r="BR19" s="446"/>
      <c r="BS19" s="446"/>
      <c r="BT19" s="446"/>
      <c r="BU19" s="447"/>
      <c r="BV19" s="445">
        <v>2779804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154</v>
      </c>
      <c r="C20" s="508"/>
      <c r="D20" s="508"/>
      <c r="E20" s="509"/>
      <c r="F20" s="509"/>
      <c r="G20" s="509"/>
      <c r="H20" s="509"/>
      <c r="I20" s="509"/>
      <c r="J20" s="509"/>
      <c r="K20" s="509"/>
      <c r="L20" s="515">
        <v>3068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3069314</v>
      </c>
      <c r="BO23" s="446"/>
      <c r="BP23" s="446"/>
      <c r="BQ23" s="446"/>
      <c r="BR23" s="446"/>
      <c r="BS23" s="446"/>
      <c r="BT23" s="446"/>
      <c r="BU23" s="447"/>
      <c r="BV23" s="445">
        <v>2923035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163</v>
      </c>
      <c r="F24" s="419"/>
      <c r="G24" s="419"/>
      <c r="H24" s="419"/>
      <c r="I24" s="419"/>
      <c r="J24" s="419"/>
      <c r="K24" s="420"/>
      <c r="L24" s="421">
        <v>1</v>
      </c>
      <c r="M24" s="422"/>
      <c r="N24" s="422"/>
      <c r="O24" s="422"/>
      <c r="P24" s="423"/>
      <c r="Q24" s="421">
        <v>5810</v>
      </c>
      <c r="R24" s="422"/>
      <c r="S24" s="422"/>
      <c r="T24" s="422"/>
      <c r="U24" s="422"/>
      <c r="V24" s="423"/>
      <c r="W24" s="487"/>
      <c r="X24" s="478"/>
      <c r="Y24" s="479"/>
      <c r="Z24" s="418" t="s">
        <v>164</v>
      </c>
      <c r="AA24" s="419"/>
      <c r="AB24" s="419"/>
      <c r="AC24" s="419"/>
      <c r="AD24" s="419"/>
      <c r="AE24" s="419"/>
      <c r="AF24" s="419"/>
      <c r="AG24" s="420"/>
      <c r="AH24" s="421">
        <v>74</v>
      </c>
      <c r="AI24" s="422"/>
      <c r="AJ24" s="422"/>
      <c r="AK24" s="422"/>
      <c r="AL24" s="423"/>
      <c r="AM24" s="421">
        <v>214526</v>
      </c>
      <c r="AN24" s="422"/>
      <c r="AO24" s="422"/>
      <c r="AP24" s="422"/>
      <c r="AQ24" s="422"/>
      <c r="AR24" s="423"/>
      <c r="AS24" s="421">
        <v>2899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2397227</v>
      </c>
      <c r="BO24" s="446"/>
      <c r="BP24" s="446"/>
      <c r="BQ24" s="446"/>
      <c r="BR24" s="446"/>
      <c r="BS24" s="446"/>
      <c r="BT24" s="446"/>
      <c r="BU24" s="447"/>
      <c r="BV24" s="445">
        <v>2171193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166</v>
      </c>
      <c r="F25" s="419"/>
      <c r="G25" s="419"/>
      <c r="H25" s="419"/>
      <c r="I25" s="419"/>
      <c r="J25" s="419"/>
      <c r="K25" s="420"/>
      <c r="L25" s="421">
        <v>1</v>
      </c>
      <c r="M25" s="422"/>
      <c r="N25" s="422"/>
      <c r="O25" s="422"/>
      <c r="P25" s="423"/>
      <c r="Q25" s="421">
        <v>5280</v>
      </c>
      <c r="R25" s="422"/>
      <c r="S25" s="422"/>
      <c r="T25" s="422"/>
      <c r="U25" s="422"/>
      <c r="V25" s="423"/>
      <c r="W25" s="487"/>
      <c r="X25" s="478"/>
      <c r="Y25" s="479"/>
      <c r="Z25" s="418" t="s">
        <v>167</v>
      </c>
      <c r="AA25" s="419"/>
      <c r="AB25" s="419"/>
      <c r="AC25" s="419"/>
      <c r="AD25" s="419"/>
      <c r="AE25" s="419"/>
      <c r="AF25" s="419"/>
      <c r="AG25" s="420"/>
      <c r="AH25" s="421" t="s">
        <v>124</v>
      </c>
      <c r="AI25" s="422"/>
      <c r="AJ25" s="422"/>
      <c r="AK25" s="422"/>
      <c r="AL25" s="423"/>
      <c r="AM25" s="421" t="s">
        <v>124</v>
      </c>
      <c r="AN25" s="422"/>
      <c r="AO25" s="422"/>
      <c r="AP25" s="422"/>
      <c r="AQ25" s="422"/>
      <c r="AR25" s="423"/>
      <c r="AS25" s="421" t="s">
        <v>124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965332</v>
      </c>
      <c r="BO25" s="441"/>
      <c r="BP25" s="441"/>
      <c r="BQ25" s="441"/>
      <c r="BR25" s="441"/>
      <c r="BS25" s="441"/>
      <c r="BT25" s="441"/>
      <c r="BU25" s="442"/>
      <c r="BV25" s="440">
        <v>953839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169</v>
      </c>
      <c r="F26" s="419"/>
      <c r="G26" s="419"/>
      <c r="H26" s="419"/>
      <c r="I26" s="419"/>
      <c r="J26" s="419"/>
      <c r="K26" s="420"/>
      <c r="L26" s="421">
        <v>1</v>
      </c>
      <c r="M26" s="422"/>
      <c r="N26" s="422"/>
      <c r="O26" s="422"/>
      <c r="P26" s="423"/>
      <c r="Q26" s="421">
        <v>5000</v>
      </c>
      <c r="R26" s="422"/>
      <c r="S26" s="422"/>
      <c r="T26" s="422"/>
      <c r="U26" s="422"/>
      <c r="V26" s="423"/>
      <c r="W26" s="487"/>
      <c r="X26" s="478"/>
      <c r="Y26" s="479"/>
      <c r="Z26" s="418" t="s">
        <v>170</v>
      </c>
      <c r="AA26" s="500"/>
      <c r="AB26" s="500"/>
      <c r="AC26" s="500"/>
      <c r="AD26" s="500"/>
      <c r="AE26" s="500"/>
      <c r="AF26" s="500"/>
      <c r="AG26" s="501"/>
      <c r="AH26" s="421">
        <v>1</v>
      </c>
      <c r="AI26" s="422"/>
      <c r="AJ26" s="422"/>
      <c r="AK26" s="422"/>
      <c r="AL26" s="423"/>
      <c r="AM26" s="421" t="s">
        <v>171</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174</v>
      </c>
      <c r="F27" s="419"/>
      <c r="G27" s="419"/>
      <c r="H27" s="419"/>
      <c r="I27" s="419"/>
      <c r="J27" s="419"/>
      <c r="K27" s="420"/>
      <c r="L27" s="421">
        <v>1</v>
      </c>
      <c r="M27" s="422"/>
      <c r="N27" s="422"/>
      <c r="O27" s="422"/>
      <c r="P27" s="423"/>
      <c r="Q27" s="421">
        <v>3370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13345</v>
      </c>
      <c r="AN27" s="422"/>
      <c r="AO27" s="422"/>
      <c r="AP27" s="422"/>
      <c r="AQ27" s="422"/>
      <c r="AR27" s="423"/>
      <c r="AS27" s="421">
        <v>3336</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124</v>
      </c>
      <c r="BO27" s="449"/>
      <c r="BP27" s="449"/>
      <c r="BQ27" s="449"/>
      <c r="BR27" s="449"/>
      <c r="BS27" s="449"/>
      <c r="BT27" s="449"/>
      <c r="BU27" s="450"/>
      <c r="BV27" s="448" t="s">
        <v>124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177</v>
      </c>
      <c r="F28" s="419"/>
      <c r="G28" s="419"/>
      <c r="H28" s="419"/>
      <c r="I28" s="419"/>
      <c r="J28" s="419"/>
      <c r="K28" s="420"/>
      <c r="L28" s="421">
        <v>1</v>
      </c>
      <c r="M28" s="422"/>
      <c r="N28" s="422"/>
      <c r="O28" s="422"/>
      <c r="P28" s="423"/>
      <c r="Q28" s="421">
        <v>2570</v>
      </c>
      <c r="R28" s="422"/>
      <c r="S28" s="422"/>
      <c r="T28" s="422"/>
      <c r="U28" s="422"/>
      <c r="V28" s="423"/>
      <c r="W28" s="487"/>
      <c r="X28" s="478"/>
      <c r="Y28" s="479"/>
      <c r="Z28" s="418" t="s">
        <v>178</v>
      </c>
      <c r="AA28" s="419"/>
      <c r="AB28" s="419"/>
      <c r="AC28" s="419"/>
      <c r="AD28" s="419"/>
      <c r="AE28" s="419"/>
      <c r="AF28" s="419"/>
      <c r="AG28" s="420"/>
      <c r="AH28" s="421" t="s">
        <v>124</v>
      </c>
      <c r="AI28" s="422"/>
      <c r="AJ28" s="422"/>
      <c r="AK28" s="422"/>
      <c r="AL28" s="423"/>
      <c r="AM28" s="421" t="s">
        <v>124</v>
      </c>
      <c r="AN28" s="422"/>
      <c r="AO28" s="422"/>
      <c r="AP28" s="422"/>
      <c r="AQ28" s="422"/>
      <c r="AR28" s="423"/>
      <c r="AS28" s="421" t="s">
        <v>173</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320000</v>
      </c>
      <c r="BO28" s="441"/>
      <c r="BP28" s="441"/>
      <c r="BQ28" s="441"/>
      <c r="BR28" s="441"/>
      <c r="BS28" s="441"/>
      <c r="BT28" s="441"/>
      <c r="BU28" s="442"/>
      <c r="BV28" s="440">
        <v>310899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180</v>
      </c>
      <c r="F29" s="419"/>
      <c r="G29" s="419"/>
      <c r="H29" s="419"/>
      <c r="I29" s="419"/>
      <c r="J29" s="419"/>
      <c r="K29" s="420"/>
      <c r="L29" s="421">
        <v>9</v>
      </c>
      <c r="M29" s="422"/>
      <c r="N29" s="422"/>
      <c r="O29" s="422"/>
      <c r="P29" s="423"/>
      <c r="Q29" s="421">
        <v>2420</v>
      </c>
      <c r="R29" s="422"/>
      <c r="S29" s="422"/>
      <c r="T29" s="422"/>
      <c r="U29" s="422"/>
      <c r="V29" s="423"/>
      <c r="W29" s="488"/>
      <c r="X29" s="489"/>
      <c r="Y29" s="490"/>
      <c r="Z29" s="418" t="s">
        <v>181</v>
      </c>
      <c r="AA29" s="419"/>
      <c r="AB29" s="419"/>
      <c r="AC29" s="419"/>
      <c r="AD29" s="419"/>
      <c r="AE29" s="419"/>
      <c r="AF29" s="419"/>
      <c r="AG29" s="420"/>
      <c r="AH29" s="421">
        <v>78</v>
      </c>
      <c r="AI29" s="422"/>
      <c r="AJ29" s="422"/>
      <c r="AK29" s="422"/>
      <c r="AL29" s="423"/>
      <c r="AM29" s="421">
        <v>227871</v>
      </c>
      <c r="AN29" s="422"/>
      <c r="AO29" s="422"/>
      <c r="AP29" s="422"/>
      <c r="AQ29" s="422"/>
      <c r="AR29" s="423"/>
      <c r="AS29" s="421">
        <v>2921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v>
      </c>
      <c r="BO29" s="446"/>
      <c r="BP29" s="446"/>
      <c r="BQ29" s="446"/>
      <c r="BR29" s="446"/>
      <c r="BS29" s="446"/>
      <c r="BT29" s="446"/>
      <c r="BU29" s="447"/>
      <c r="BV29" s="445">
        <v>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91.3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77971</v>
      </c>
      <c r="BO30" s="449"/>
      <c r="BP30" s="449"/>
      <c r="BQ30" s="449"/>
      <c r="BR30" s="449"/>
      <c r="BS30" s="449"/>
      <c r="BT30" s="449"/>
      <c r="BU30" s="450"/>
      <c r="BV30" s="448">
        <v>59908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国民健康保険事業特別会計（事業勘定）</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湯河原町真鶴町衛生組合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（公財）かながわ海岸美化財団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真鶴魚座・ケープ真鶴特別会計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国民健康保険事業特別会計（施設勘定）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神奈川県市町村職員退職手当組合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（公財）かながわ健康財団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介護保険事業特別会計（保険事業勘定）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神奈川県後期高齢者医療広域連合（一般会計）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介護保険事業特別会計（介護サービス事業勘定）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神奈川県後期高齢者医療広域連合（事業会計）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神奈川県町村情報システム共同組合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dCWtTyqISCAS4N8KWwOGEAPLW+fg2jWQT1ZoaGhTyALCPnGf5GIub/zmEXOAXRLyupbYjIuo877BgYZFS3MUYQ==" saltValue="CVVt8aw+LKPQYkLNfPYi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24" t="s">
        <v>563</v>
      </c>
      <c r="D34" s="1224"/>
      <c r="E34" s="1225"/>
      <c r="F34" s="32">
        <v>7.23</v>
      </c>
      <c r="G34" s="33">
        <v>5.12</v>
      </c>
      <c r="H34" s="33">
        <v>11.98</v>
      </c>
      <c r="I34" s="33">
        <v>11.38</v>
      </c>
      <c r="J34" s="34">
        <v>13.03</v>
      </c>
      <c r="K34" s="22"/>
      <c r="L34" s="22"/>
      <c r="M34" s="22"/>
      <c r="N34" s="22"/>
      <c r="O34" s="22"/>
      <c r="P34" s="22"/>
    </row>
    <row r="35" spans="1:16" ht="39" customHeight="1" x14ac:dyDescent="0.2">
      <c r="A35" s="22"/>
      <c r="B35" s="35"/>
      <c r="C35" s="1218" t="s">
        <v>564</v>
      </c>
      <c r="D35" s="1219"/>
      <c r="E35" s="1220"/>
      <c r="F35" s="36">
        <v>1.56</v>
      </c>
      <c r="G35" s="37">
        <v>3.26</v>
      </c>
      <c r="H35" s="37">
        <v>4.9800000000000004</v>
      </c>
      <c r="I35" s="37">
        <v>4.54</v>
      </c>
      <c r="J35" s="38">
        <v>6.44</v>
      </c>
      <c r="K35" s="22"/>
      <c r="L35" s="22"/>
      <c r="M35" s="22"/>
      <c r="N35" s="22"/>
      <c r="O35" s="22"/>
      <c r="P35" s="22"/>
    </row>
    <row r="36" spans="1:16" ht="39" customHeight="1" x14ac:dyDescent="0.2">
      <c r="A36" s="22"/>
      <c r="B36" s="35"/>
      <c r="C36" s="1218" t="s">
        <v>565</v>
      </c>
      <c r="D36" s="1219"/>
      <c r="E36" s="1220"/>
      <c r="F36" s="36">
        <v>0.21</v>
      </c>
      <c r="G36" s="37">
        <v>0.53</v>
      </c>
      <c r="H36" s="37">
        <v>1.1599999999999999</v>
      </c>
      <c r="I36" s="37">
        <v>1.51</v>
      </c>
      <c r="J36" s="38">
        <v>1.41</v>
      </c>
      <c r="K36" s="22"/>
      <c r="L36" s="22"/>
      <c r="M36" s="22"/>
      <c r="N36" s="22"/>
      <c r="O36" s="22"/>
      <c r="P36" s="22"/>
    </row>
    <row r="37" spans="1:16" ht="39" customHeight="1" x14ac:dyDescent="0.2">
      <c r="A37" s="22"/>
      <c r="B37" s="35"/>
      <c r="C37" s="1218" t="s">
        <v>566</v>
      </c>
      <c r="D37" s="1219"/>
      <c r="E37" s="1220"/>
      <c r="F37" s="36">
        <v>2.0099999999999998</v>
      </c>
      <c r="G37" s="37">
        <v>1.78</v>
      </c>
      <c r="H37" s="37">
        <v>1.43</v>
      </c>
      <c r="I37" s="37">
        <v>1.1000000000000001</v>
      </c>
      <c r="J37" s="38">
        <v>1.1200000000000001</v>
      </c>
      <c r="K37" s="22"/>
      <c r="L37" s="22"/>
      <c r="M37" s="22"/>
      <c r="N37" s="22"/>
      <c r="O37" s="22"/>
      <c r="P37" s="22"/>
    </row>
    <row r="38" spans="1:16" ht="39" customHeight="1" x14ac:dyDescent="0.2">
      <c r="A38" s="22"/>
      <c r="B38" s="35"/>
      <c r="C38" s="1218" t="s">
        <v>567</v>
      </c>
      <c r="D38" s="1219"/>
      <c r="E38" s="1220"/>
      <c r="F38" s="36" t="s">
        <v>568</v>
      </c>
      <c r="G38" s="37">
        <v>0.28000000000000003</v>
      </c>
      <c r="H38" s="37">
        <v>0.09</v>
      </c>
      <c r="I38" s="37">
        <v>0.23</v>
      </c>
      <c r="J38" s="38">
        <v>0.23</v>
      </c>
      <c r="K38" s="22"/>
      <c r="L38" s="22"/>
      <c r="M38" s="22"/>
      <c r="N38" s="22"/>
      <c r="O38" s="22"/>
      <c r="P38" s="22"/>
    </row>
    <row r="39" spans="1:16" ht="39" customHeight="1" x14ac:dyDescent="0.2">
      <c r="A39" s="22"/>
      <c r="B39" s="35"/>
      <c r="C39" s="1218" t="s">
        <v>569</v>
      </c>
      <c r="D39" s="1219"/>
      <c r="E39" s="1220"/>
      <c r="F39" s="36">
        <v>0.03</v>
      </c>
      <c r="G39" s="37">
        <v>0.04</v>
      </c>
      <c r="H39" s="37">
        <v>7.0000000000000007E-2</v>
      </c>
      <c r="I39" s="37">
        <v>0.1</v>
      </c>
      <c r="J39" s="38">
        <v>0.11</v>
      </c>
      <c r="K39" s="22"/>
      <c r="L39" s="22"/>
      <c r="M39" s="22"/>
      <c r="N39" s="22"/>
      <c r="O39" s="22"/>
      <c r="P39" s="22"/>
    </row>
    <row r="40" spans="1:16" ht="39" customHeight="1" x14ac:dyDescent="0.2">
      <c r="A40" s="22"/>
      <c r="B40" s="35"/>
      <c r="C40" s="1218" t="s">
        <v>570</v>
      </c>
      <c r="D40" s="1219"/>
      <c r="E40" s="1220"/>
      <c r="F40" s="36">
        <v>0.05</v>
      </c>
      <c r="G40" s="37">
        <v>0.11</v>
      </c>
      <c r="H40" s="37">
        <v>0.11</v>
      </c>
      <c r="I40" s="37">
        <v>0.02</v>
      </c>
      <c r="J40" s="38">
        <v>0.1</v>
      </c>
      <c r="K40" s="22"/>
      <c r="L40" s="22"/>
      <c r="M40" s="22"/>
      <c r="N40" s="22"/>
      <c r="O40" s="22"/>
      <c r="P40" s="22"/>
    </row>
    <row r="41" spans="1:16" ht="39" customHeight="1" x14ac:dyDescent="0.2">
      <c r="A41" s="22"/>
      <c r="B41" s="35"/>
      <c r="C41" s="1218" t="s">
        <v>571</v>
      </c>
      <c r="D41" s="1219"/>
      <c r="E41" s="1220"/>
      <c r="F41" s="36">
        <v>0.13</v>
      </c>
      <c r="G41" s="37">
        <v>0.11</v>
      </c>
      <c r="H41" s="37">
        <v>0.08</v>
      </c>
      <c r="I41" s="37">
        <v>0.06</v>
      </c>
      <c r="J41" s="38">
        <v>0.03</v>
      </c>
      <c r="K41" s="22"/>
      <c r="L41" s="22"/>
      <c r="M41" s="22"/>
      <c r="N41" s="22"/>
      <c r="O41" s="22"/>
      <c r="P41" s="22"/>
    </row>
    <row r="42" spans="1:16" ht="39" customHeight="1" x14ac:dyDescent="0.2">
      <c r="A42" s="22"/>
      <c r="B42" s="39"/>
      <c r="C42" s="1218" t="s">
        <v>572</v>
      </c>
      <c r="D42" s="1219"/>
      <c r="E42" s="1220"/>
      <c r="F42" s="36" t="s">
        <v>515</v>
      </c>
      <c r="G42" s="37" t="s">
        <v>515</v>
      </c>
      <c r="H42" s="37" t="s">
        <v>515</v>
      </c>
      <c r="I42" s="37" t="s">
        <v>515</v>
      </c>
      <c r="J42" s="38" t="s">
        <v>515</v>
      </c>
      <c r="K42" s="22"/>
      <c r="L42" s="22"/>
      <c r="M42" s="22"/>
      <c r="N42" s="22"/>
      <c r="O42" s="22"/>
      <c r="P42" s="22"/>
    </row>
    <row r="43" spans="1:16" ht="39" customHeight="1" thickBot="1" x14ac:dyDescent="0.25">
      <c r="A43" s="22"/>
      <c r="B43" s="40"/>
      <c r="C43" s="1221" t="s">
        <v>573</v>
      </c>
      <c r="D43" s="1222"/>
      <c r="E43" s="1223"/>
      <c r="F43" s="41">
        <v>0.03</v>
      </c>
      <c r="G43" s="42">
        <v>0.06</v>
      </c>
      <c r="H43" s="42">
        <v>0.02</v>
      </c>
      <c r="I43" s="42">
        <v>0.03</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pQgbPJ7END+GC2hlRP0eaOm4hvQYFYGOx3+lweNyOyaNtFYOGtJVLbNAYDYtJkzLQ+50NzIQybbIN0SXBJ9gg==" saltValue="4ThGeR6MgqcBUXW4lyRr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355</v>
      </c>
      <c r="L45" s="60">
        <v>305</v>
      </c>
      <c r="M45" s="60">
        <v>277</v>
      </c>
      <c r="N45" s="60">
        <v>276</v>
      </c>
      <c r="O45" s="61">
        <v>276</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2">
      <c r="A48" s="48"/>
      <c r="B48" s="1236"/>
      <c r="C48" s="1237"/>
      <c r="D48" s="62"/>
      <c r="E48" s="1228" t="s">
        <v>15</v>
      </c>
      <c r="F48" s="1228"/>
      <c r="G48" s="1228"/>
      <c r="H48" s="1228"/>
      <c r="I48" s="1228"/>
      <c r="J48" s="1229"/>
      <c r="K48" s="63">
        <v>91</v>
      </c>
      <c r="L48" s="64">
        <v>92</v>
      </c>
      <c r="M48" s="64">
        <v>82</v>
      </c>
      <c r="N48" s="64">
        <v>84</v>
      </c>
      <c r="O48" s="65">
        <v>85</v>
      </c>
      <c r="P48" s="48"/>
      <c r="Q48" s="48"/>
      <c r="R48" s="48"/>
      <c r="S48" s="48"/>
      <c r="T48" s="48"/>
      <c r="U48" s="48"/>
    </row>
    <row r="49" spans="1:21" ht="30.75" customHeight="1" x14ac:dyDescent="0.2">
      <c r="A49" s="48"/>
      <c r="B49" s="1236"/>
      <c r="C49" s="1237"/>
      <c r="D49" s="62"/>
      <c r="E49" s="1228" t="s">
        <v>16</v>
      </c>
      <c r="F49" s="1228"/>
      <c r="G49" s="1228"/>
      <c r="H49" s="1228"/>
      <c r="I49" s="1228"/>
      <c r="J49" s="1229"/>
      <c r="K49" s="63">
        <v>0</v>
      </c>
      <c r="L49" s="64">
        <v>6</v>
      </c>
      <c r="M49" s="64">
        <v>6</v>
      </c>
      <c r="N49" s="64">
        <v>8</v>
      </c>
      <c r="O49" s="65">
        <v>72</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x14ac:dyDescent="0.2">
      <c r="A51" s="48"/>
      <c r="B51" s="1238"/>
      <c r="C51" s="1239"/>
      <c r="D51" s="66"/>
      <c r="E51" s="1228" t="s">
        <v>18</v>
      </c>
      <c r="F51" s="1228"/>
      <c r="G51" s="1228"/>
      <c r="H51" s="1228"/>
      <c r="I51" s="1228"/>
      <c r="J51" s="1229"/>
      <c r="K51" s="63">
        <v>0</v>
      </c>
      <c r="L51" s="64">
        <v>0</v>
      </c>
      <c r="M51" s="64" t="s">
        <v>515</v>
      </c>
      <c r="N51" s="64" t="s">
        <v>515</v>
      </c>
      <c r="O51" s="65" t="s">
        <v>515</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224</v>
      </c>
      <c r="L52" s="64">
        <v>225</v>
      </c>
      <c r="M52" s="64">
        <v>214</v>
      </c>
      <c r="N52" s="64">
        <v>223</v>
      </c>
      <c r="O52" s="65">
        <v>242</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222</v>
      </c>
      <c r="L53" s="69">
        <v>178</v>
      </c>
      <c r="M53" s="69">
        <v>151</v>
      </c>
      <c r="N53" s="69">
        <v>145</v>
      </c>
      <c r="O53" s="70">
        <v>191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aMdlqbUpgS7rQsHhzjozw2WknE7WPu5fnPDs7OTg04MyMSPfULiDJHR7yt0IwprO7z5eEnkdbMb/4YwW3DQOg==" saltValue="HJ6kno+JMH1iR7s853VJ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558</v>
      </c>
      <c r="J40" s="79" t="s">
        <v>559</v>
      </c>
      <c r="K40" s="79" t="s">
        <v>560</v>
      </c>
      <c r="L40" s="79" t="s">
        <v>561</v>
      </c>
      <c r="M40" s="80" t="s">
        <v>562</v>
      </c>
    </row>
    <row r="41" spans="2:13" ht="27.75" customHeight="1" x14ac:dyDescent="0.2">
      <c r="B41" s="1254" t="s">
        <v>24</v>
      </c>
      <c r="C41" s="1255"/>
      <c r="D41" s="81"/>
      <c r="E41" s="1256" t="s">
        <v>25</v>
      </c>
      <c r="F41" s="1256"/>
      <c r="G41" s="1256"/>
      <c r="H41" s="1257"/>
      <c r="I41" s="82">
        <v>2962</v>
      </c>
      <c r="J41" s="83">
        <v>2942</v>
      </c>
      <c r="K41" s="83">
        <v>2937</v>
      </c>
      <c r="L41" s="83">
        <v>2935</v>
      </c>
      <c r="M41" s="84">
        <v>3075</v>
      </c>
    </row>
    <row r="42" spans="2:13" ht="27.75" customHeight="1" x14ac:dyDescent="0.2">
      <c r="B42" s="1244"/>
      <c r="C42" s="1245"/>
      <c r="D42" s="85"/>
      <c r="E42" s="1248" t="s">
        <v>26</v>
      </c>
      <c r="F42" s="1248"/>
      <c r="G42" s="1248"/>
      <c r="H42" s="1249"/>
      <c r="I42" s="86" t="s">
        <v>515</v>
      </c>
      <c r="J42" s="87" t="s">
        <v>515</v>
      </c>
      <c r="K42" s="87" t="s">
        <v>515</v>
      </c>
      <c r="L42" s="87" t="s">
        <v>515</v>
      </c>
      <c r="M42" s="88" t="s">
        <v>515</v>
      </c>
    </row>
    <row r="43" spans="2:13" ht="27.75" customHeight="1" x14ac:dyDescent="0.2">
      <c r="B43" s="1244"/>
      <c r="C43" s="1245"/>
      <c r="D43" s="85"/>
      <c r="E43" s="1248" t="s">
        <v>27</v>
      </c>
      <c r="F43" s="1248"/>
      <c r="G43" s="1248"/>
      <c r="H43" s="1249"/>
      <c r="I43" s="86">
        <v>1590</v>
      </c>
      <c r="J43" s="87">
        <v>1633</v>
      </c>
      <c r="K43" s="87">
        <v>1674</v>
      </c>
      <c r="L43" s="87">
        <v>1727</v>
      </c>
      <c r="M43" s="88">
        <v>1728</v>
      </c>
    </row>
    <row r="44" spans="2:13" ht="27.75" customHeight="1" x14ac:dyDescent="0.2">
      <c r="B44" s="1244"/>
      <c r="C44" s="1245"/>
      <c r="D44" s="85"/>
      <c r="E44" s="1248" t="s">
        <v>28</v>
      </c>
      <c r="F44" s="1248"/>
      <c r="G44" s="1248"/>
      <c r="H44" s="1249"/>
      <c r="I44" s="86">
        <v>789</v>
      </c>
      <c r="J44" s="87">
        <v>857</v>
      </c>
      <c r="K44" s="87">
        <v>934</v>
      </c>
      <c r="L44" s="87">
        <v>1203</v>
      </c>
      <c r="M44" s="88">
        <v>1138</v>
      </c>
    </row>
    <row r="45" spans="2:13" ht="27.75" customHeight="1" x14ac:dyDescent="0.2">
      <c r="B45" s="1244"/>
      <c r="C45" s="1245"/>
      <c r="D45" s="85"/>
      <c r="E45" s="1248" t="s">
        <v>29</v>
      </c>
      <c r="F45" s="1248"/>
      <c r="G45" s="1248"/>
      <c r="H45" s="1249"/>
      <c r="I45" s="86">
        <v>952</v>
      </c>
      <c r="J45" s="87">
        <v>919</v>
      </c>
      <c r="K45" s="87">
        <v>867</v>
      </c>
      <c r="L45" s="87">
        <v>934</v>
      </c>
      <c r="M45" s="88">
        <v>888</v>
      </c>
    </row>
    <row r="46" spans="2:13" ht="27.75" customHeight="1" x14ac:dyDescent="0.2">
      <c r="B46" s="1244"/>
      <c r="C46" s="1245"/>
      <c r="D46" s="89"/>
      <c r="E46" s="1248" t="s">
        <v>30</v>
      </c>
      <c r="F46" s="1248"/>
      <c r="G46" s="1248"/>
      <c r="H46" s="1249"/>
      <c r="I46" s="86" t="s">
        <v>515</v>
      </c>
      <c r="J46" s="87" t="s">
        <v>515</v>
      </c>
      <c r="K46" s="87" t="s">
        <v>515</v>
      </c>
      <c r="L46" s="87" t="s">
        <v>515</v>
      </c>
      <c r="M46" s="88" t="s">
        <v>515</v>
      </c>
    </row>
    <row r="47" spans="2:13" ht="27.75" customHeight="1" x14ac:dyDescent="0.2">
      <c r="B47" s="1244"/>
      <c r="C47" s="1245"/>
      <c r="D47" s="90"/>
      <c r="E47" s="1258" t="s">
        <v>31</v>
      </c>
      <c r="F47" s="1259"/>
      <c r="G47" s="1259"/>
      <c r="H47" s="1260"/>
      <c r="I47" s="86" t="s">
        <v>515</v>
      </c>
      <c r="J47" s="87" t="s">
        <v>515</v>
      </c>
      <c r="K47" s="87" t="s">
        <v>515</v>
      </c>
      <c r="L47" s="87" t="s">
        <v>515</v>
      </c>
      <c r="M47" s="88" t="s">
        <v>515</v>
      </c>
    </row>
    <row r="48" spans="2:13" ht="27.75" customHeight="1" x14ac:dyDescent="0.2">
      <c r="B48" s="1244"/>
      <c r="C48" s="1245"/>
      <c r="D48" s="85"/>
      <c r="E48" s="1248" t="s">
        <v>32</v>
      </c>
      <c r="F48" s="1248"/>
      <c r="G48" s="1248"/>
      <c r="H48" s="1249"/>
      <c r="I48" s="86" t="s">
        <v>515</v>
      </c>
      <c r="J48" s="87" t="s">
        <v>515</v>
      </c>
      <c r="K48" s="87" t="s">
        <v>515</v>
      </c>
      <c r="L48" s="87" t="s">
        <v>515</v>
      </c>
      <c r="M48" s="88" t="s">
        <v>515</v>
      </c>
    </row>
    <row r="49" spans="2:13" ht="27.75" customHeight="1" x14ac:dyDescent="0.2">
      <c r="B49" s="1246"/>
      <c r="C49" s="1247"/>
      <c r="D49" s="85"/>
      <c r="E49" s="1248" t="s">
        <v>33</v>
      </c>
      <c r="F49" s="1248"/>
      <c r="G49" s="1248"/>
      <c r="H49" s="1249"/>
      <c r="I49" s="86" t="s">
        <v>515</v>
      </c>
      <c r="J49" s="87">
        <v>1</v>
      </c>
      <c r="K49" s="87" t="s">
        <v>515</v>
      </c>
      <c r="L49" s="87" t="s">
        <v>515</v>
      </c>
      <c r="M49" s="88" t="s">
        <v>515</v>
      </c>
    </row>
    <row r="50" spans="2:13" ht="27.75" customHeight="1" x14ac:dyDescent="0.2">
      <c r="B50" s="1242" t="s">
        <v>34</v>
      </c>
      <c r="C50" s="1243"/>
      <c r="D50" s="91"/>
      <c r="E50" s="1248" t="s">
        <v>35</v>
      </c>
      <c r="F50" s="1248"/>
      <c r="G50" s="1248"/>
      <c r="H50" s="1249"/>
      <c r="I50" s="86">
        <v>164</v>
      </c>
      <c r="J50" s="87">
        <v>237</v>
      </c>
      <c r="K50" s="87">
        <v>271</v>
      </c>
      <c r="L50" s="87">
        <v>436</v>
      </c>
      <c r="M50" s="88">
        <v>481</v>
      </c>
    </row>
    <row r="51" spans="2:13" ht="27.75" customHeight="1" x14ac:dyDescent="0.2">
      <c r="B51" s="1244"/>
      <c r="C51" s="1245"/>
      <c r="D51" s="85"/>
      <c r="E51" s="1248" t="s">
        <v>36</v>
      </c>
      <c r="F51" s="1248"/>
      <c r="G51" s="1248"/>
      <c r="H51" s="1249"/>
      <c r="I51" s="86">
        <v>120</v>
      </c>
      <c r="J51" s="87">
        <v>106</v>
      </c>
      <c r="K51" s="87">
        <v>90</v>
      </c>
      <c r="L51" s="87">
        <v>77</v>
      </c>
      <c r="M51" s="88">
        <v>67</v>
      </c>
    </row>
    <row r="52" spans="2:13" ht="27.75" customHeight="1" x14ac:dyDescent="0.2">
      <c r="B52" s="1246"/>
      <c r="C52" s="1247"/>
      <c r="D52" s="85"/>
      <c r="E52" s="1248" t="s">
        <v>37</v>
      </c>
      <c r="F52" s="1248"/>
      <c r="G52" s="1248"/>
      <c r="H52" s="1249"/>
      <c r="I52" s="86">
        <v>2816</v>
      </c>
      <c r="J52" s="87">
        <v>2880</v>
      </c>
      <c r="K52" s="87">
        <v>3140</v>
      </c>
      <c r="L52" s="87">
        <v>3188</v>
      </c>
      <c r="M52" s="88">
        <v>3297</v>
      </c>
    </row>
    <row r="53" spans="2:13" ht="27.75" customHeight="1" thickBot="1" x14ac:dyDescent="0.25">
      <c r="B53" s="1250" t="s">
        <v>38</v>
      </c>
      <c r="C53" s="1251"/>
      <c r="D53" s="92"/>
      <c r="E53" s="1252" t="s">
        <v>39</v>
      </c>
      <c r="F53" s="1252"/>
      <c r="G53" s="1252"/>
      <c r="H53" s="1253"/>
      <c r="I53" s="93">
        <v>3194</v>
      </c>
      <c r="J53" s="94">
        <v>3129</v>
      </c>
      <c r="K53" s="94">
        <v>2909</v>
      </c>
      <c r="L53" s="94">
        <v>3098</v>
      </c>
      <c r="M53" s="95">
        <v>2983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Nyc7wL0/Rbk4b5M9kKPb9jbJxV/3Y126Dm11Lx8Yvu64/RagZ3mv7nD7Q1t9+7Q4GFvOBJ7XdheBha1cGoiPg==" saltValue="YGjphQglvjQPRGfT6VEa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560</v>
      </c>
      <c r="G54" s="104" t="s">
        <v>561</v>
      </c>
      <c r="H54" s="105" t="s">
        <v>562</v>
      </c>
    </row>
    <row r="55" spans="2:8" ht="52.5" customHeight="1" x14ac:dyDescent="0.2">
      <c r="B55" s="106"/>
      <c r="C55" s="1269" t="s">
        <v>42</v>
      </c>
      <c r="D55" s="1269"/>
      <c r="E55" s="1270"/>
      <c r="F55" s="107">
        <v>171</v>
      </c>
      <c r="G55" s="107">
        <v>311</v>
      </c>
      <c r="H55" s="108">
        <v>320</v>
      </c>
    </row>
    <row r="56" spans="2:8" ht="52.5" customHeight="1" x14ac:dyDescent="0.2">
      <c r="B56" s="109"/>
      <c r="C56" s="1271" t="s">
        <v>43</v>
      </c>
      <c r="D56" s="1271"/>
      <c r="E56" s="1272"/>
      <c r="F56" s="110">
        <v>0</v>
      </c>
      <c r="G56" s="110">
        <v>0</v>
      </c>
      <c r="H56" s="111">
        <v>0</v>
      </c>
    </row>
    <row r="57" spans="2:8" ht="53.25" customHeight="1" x14ac:dyDescent="0.2">
      <c r="B57" s="109"/>
      <c r="C57" s="1273" t="s">
        <v>44</v>
      </c>
      <c r="D57" s="1273"/>
      <c r="E57" s="1274"/>
      <c r="F57" s="112">
        <v>43</v>
      </c>
      <c r="G57" s="112">
        <v>60</v>
      </c>
      <c r="H57" s="113">
        <v>78</v>
      </c>
    </row>
    <row r="58" spans="2:8" ht="45.75" customHeight="1" x14ac:dyDescent="0.2">
      <c r="B58" s="114"/>
      <c r="C58" s="1261" t="s">
        <v>585</v>
      </c>
      <c r="D58" s="1262"/>
      <c r="E58" s="1263"/>
      <c r="F58" s="115" t="s">
        <v>584</v>
      </c>
      <c r="G58" s="115" t="s">
        <v>584</v>
      </c>
      <c r="H58" s="116">
        <v>20</v>
      </c>
    </row>
    <row r="59" spans="2:8" ht="45.75" customHeight="1" x14ac:dyDescent="0.2">
      <c r="B59" s="114"/>
      <c r="C59" s="1261" t="s">
        <v>582</v>
      </c>
      <c r="D59" s="1262"/>
      <c r="E59" s="1263"/>
      <c r="F59" s="115">
        <v>5</v>
      </c>
      <c r="G59" s="115">
        <v>13</v>
      </c>
      <c r="H59" s="116">
        <v>19</v>
      </c>
    </row>
    <row r="60" spans="2:8" ht="45.75" customHeight="1" x14ac:dyDescent="0.2">
      <c r="B60" s="114"/>
      <c r="C60" s="1261" t="s">
        <v>586</v>
      </c>
      <c r="D60" s="1262"/>
      <c r="E60" s="1263"/>
      <c r="F60" s="115" t="s">
        <v>584</v>
      </c>
      <c r="G60" s="115">
        <v>10</v>
      </c>
      <c r="H60" s="116">
        <v>10</v>
      </c>
    </row>
    <row r="61" spans="2:8" ht="45.75" customHeight="1" x14ac:dyDescent="0.2">
      <c r="B61" s="114"/>
      <c r="C61" s="1261" t="s">
        <v>587</v>
      </c>
      <c r="D61" s="1262"/>
      <c r="E61" s="1263"/>
      <c r="F61" s="115" t="s">
        <v>584</v>
      </c>
      <c r="G61" s="115">
        <v>10</v>
      </c>
      <c r="H61" s="116">
        <v>10</v>
      </c>
    </row>
    <row r="62" spans="2:8" ht="45.75" customHeight="1" thickBot="1" x14ac:dyDescent="0.25">
      <c r="B62" s="117"/>
      <c r="C62" s="1264" t="s">
        <v>583</v>
      </c>
      <c r="D62" s="1265"/>
      <c r="E62" s="1266"/>
      <c r="F62" s="118">
        <v>19</v>
      </c>
      <c r="G62" s="118">
        <v>12</v>
      </c>
      <c r="H62" s="119">
        <v>5</v>
      </c>
    </row>
    <row r="63" spans="2:8" ht="52.5" customHeight="1" thickBot="1" x14ac:dyDescent="0.25">
      <c r="B63" s="120"/>
      <c r="C63" s="1267" t="s">
        <v>45</v>
      </c>
      <c r="D63" s="1267"/>
      <c r="E63" s="1268"/>
      <c r="F63" s="121">
        <v>213</v>
      </c>
      <c r="G63" s="121">
        <v>371</v>
      </c>
      <c r="H63" s="122">
        <v>398</v>
      </c>
    </row>
    <row r="64" spans="2:8" ht="15" customHeight="1" x14ac:dyDescent="0.2"/>
    <row r="65" ht="0" hidden="1" customHeight="1" x14ac:dyDescent="0.2"/>
    <row r="66" ht="0" hidden="1" customHeight="1" x14ac:dyDescent="0.2"/>
  </sheetData>
  <sheetProtection algorithmName="SHA-512" hashValue="o9BWEHSDSly/zOmoRTXml9sFlelGmPGBeZS4S/O1MlHVVRU/s862p61jK25tPBG109R1ERasG4LWDojvlNhgCQ==" saltValue="Yajzt7/uTyucbRBOPAHt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601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593</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148.6</v>
      </c>
      <c r="CG51" s="1277"/>
      <c r="CH51" s="1277"/>
      <c r="CI51" s="1277"/>
      <c r="CJ51" s="1277"/>
      <c r="CK51" s="1277"/>
      <c r="CL51" s="1277"/>
      <c r="CM51" s="1277"/>
      <c r="CN51" s="1277">
        <v>160</v>
      </c>
      <c r="CO51" s="1277"/>
      <c r="CP51" s="1277"/>
      <c r="CQ51" s="1277"/>
      <c r="CR51" s="1277"/>
      <c r="CS51" s="1277"/>
      <c r="CT51" s="1277"/>
      <c r="CU51" s="1277"/>
      <c r="CV51" s="1277">
        <v>158.6</v>
      </c>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55.7</v>
      </c>
      <c r="CG53" s="1277"/>
      <c r="CH53" s="1277"/>
      <c r="CI53" s="1277"/>
      <c r="CJ53" s="1277"/>
      <c r="CK53" s="1277"/>
      <c r="CL53" s="1277"/>
      <c r="CM53" s="1277"/>
      <c r="CN53" s="1277">
        <v>50.5</v>
      </c>
      <c r="CO53" s="1277"/>
      <c r="CP53" s="1277"/>
      <c r="CQ53" s="1277"/>
      <c r="CR53" s="1277"/>
      <c r="CS53" s="1277"/>
      <c r="CT53" s="1277"/>
      <c r="CU53" s="1277"/>
      <c r="CV53" s="1277">
        <v>52.5</v>
      </c>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597</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599</v>
      </c>
    </row>
    <row r="64" spans="1:109" ht="13.2" x14ac:dyDescent="0.2">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603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593</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594</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170.2</v>
      </c>
      <c r="BQ73" s="1277"/>
      <c r="BR73" s="1277"/>
      <c r="BS73" s="1277"/>
      <c r="BT73" s="1277"/>
      <c r="BU73" s="1277"/>
      <c r="BV73" s="1277"/>
      <c r="BW73" s="1277"/>
      <c r="BX73" s="1277">
        <v>168.7</v>
      </c>
      <c r="BY73" s="1277"/>
      <c r="BZ73" s="1277"/>
      <c r="CA73" s="1277"/>
      <c r="CB73" s="1277"/>
      <c r="CC73" s="1277"/>
      <c r="CD73" s="1277"/>
      <c r="CE73" s="1277"/>
      <c r="CF73" s="1277">
        <v>148.6</v>
      </c>
      <c r="CG73" s="1277"/>
      <c r="CH73" s="1277"/>
      <c r="CI73" s="1277"/>
      <c r="CJ73" s="1277"/>
      <c r="CK73" s="1277"/>
      <c r="CL73" s="1277"/>
      <c r="CM73" s="1277"/>
      <c r="CN73" s="1277">
        <v>160</v>
      </c>
      <c r="CO73" s="1277"/>
      <c r="CP73" s="1277"/>
      <c r="CQ73" s="1277"/>
      <c r="CR73" s="1277"/>
      <c r="CS73" s="1277"/>
      <c r="CT73" s="1277"/>
      <c r="CU73" s="1277"/>
      <c r="CV73" s="1277">
        <v>158.6</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12.7</v>
      </c>
      <c r="BQ75" s="1277"/>
      <c r="BR75" s="1277"/>
      <c r="BS75" s="1277"/>
      <c r="BT75" s="1277"/>
      <c r="BU75" s="1277"/>
      <c r="BV75" s="1277"/>
      <c r="BW75" s="1277"/>
      <c r="BX75" s="1277">
        <v>11.7</v>
      </c>
      <c r="BY75" s="1277"/>
      <c r="BZ75" s="1277"/>
      <c r="CA75" s="1277"/>
      <c r="CB75" s="1277"/>
      <c r="CC75" s="1277"/>
      <c r="CD75" s="1277"/>
      <c r="CE75" s="1277"/>
      <c r="CF75" s="1277">
        <v>9.8000000000000007</v>
      </c>
      <c r="CG75" s="1277"/>
      <c r="CH75" s="1277"/>
      <c r="CI75" s="1277"/>
      <c r="CJ75" s="1277"/>
      <c r="CK75" s="1277"/>
      <c r="CL75" s="1277"/>
      <c r="CM75" s="1277"/>
      <c r="CN75" s="1277">
        <v>8.1999999999999993</v>
      </c>
      <c r="CO75" s="1277"/>
      <c r="CP75" s="1277"/>
      <c r="CQ75" s="1277"/>
      <c r="CR75" s="1277"/>
      <c r="CS75" s="1277"/>
      <c r="CT75" s="1277"/>
      <c r="CU75" s="1277"/>
      <c r="CV75" s="1277">
        <v>8.4</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600</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WhbY1M7LmThtQBSN1w1mq7JPX9W1xNdo49l3yMJaU3gouAePlT01RPU0VC57smE6hBfF+SfYcR893snos63xg==" saltValue="JIyQKrMaJVCigb+p5G216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1bUlcU+tJlknSp8Q92E8E6jpmykf18AXEWv78jD4uzG+p9+rTd5LzQDqDfeHJ5+aRe6omf24FgCvOA1LzCHFA==" saltValue="MR/nHbsR6IFOzjU5zwkW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1K/ja8SANqi4sfdvUCEQQPU3eYPbEDXOm/G+33vAORf41+vR8RvI35AQy2DGWaokkce1zcVUqjSPgOymS6F8A==" saltValue="xAAO+qZasHUzO7m6KGDx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555</v>
      </c>
      <c r="G2" s="136"/>
      <c r="H2" s="137"/>
    </row>
    <row r="3" spans="1:8" x14ac:dyDescent="0.2">
      <c r="A3" s="133" t="s">
        <v>548</v>
      </c>
      <c r="B3" s="138"/>
      <c r="C3" s="139"/>
      <c r="D3" s="140">
        <v>5444</v>
      </c>
      <c r="E3" s="141"/>
      <c r="F3" s="142">
        <v>119674</v>
      </c>
      <c r="G3" s="143"/>
      <c r="H3" s="144"/>
    </row>
    <row r="4" spans="1:8" x14ac:dyDescent="0.2">
      <c r="A4" s="145"/>
      <c r="B4" s="146"/>
      <c r="C4" s="147"/>
      <c r="D4" s="148">
        <v>2912</v>
      </c>
      <c r="E4" s="149"/>
      <c r="F4" s="150">
        <v>57803</v>
      </c>
      <c r="G4" s="151"/>
      <c r="H4" s="152"/>
    </row>
    <row r="5" spans="1:8" x14ac:dyDescent="0.2">
      <c r="A5" s="133" t="s">
        <v>550</v>
      </c>
      <c r="B5" s="138"/>
      <c r="C5" s="139"/>
      <c r="D5" s="140">
        <v>23296</v>
      </c>
      <c r="E5" s="141"/>
      <c r="F5" s="142">
        <v>119685</v>
      </c>
      <c r="G5" s="143"/>
      <c r="H5" s="144"/>
    </row>
    <row r="6" spans="1:8" x14ac:dyDescent="0.2">
      <c r="A6" s="145"/>
      <c r="B6" s="146"/>
      <c r="C6" s="147"/>
      <c r="D6" s="148">
        <v>16623</v>
      </c>
      <c r="E6" s="149"/>
      <c r="F6" s="150">
        <v>68464</v>
      </c>
      <c r="G6" s="151"/>
      <c r="H6" s="152"/>
    </row>
    <row r="7" spans="1:8" x14ac:dyDescent="0.2">
      <c r="A7" s="133" t="s">
        <v>551</v>
      </c>
      <c r="B7" s="138"/>
      <c r="C7" s="139"/>
      <c r="D7" s="140">
        <v>27558</v>
      </c>
      <c r="E7" s="141"/>
      <c r="F7" s="142">
        <v>109920</v>
      </c>
      <c r="G7" s="143"/>
      <c r="H7" s="144"/>
    </row>
    <row r="8" spans="1:8" x14ac:dyDescent="0.2">
      <c r="A8" s="145"/>
      <c r="B8" s="146"/>
      <c r="C8" s="147"/>
      <c r="D8" s="148">
        <v>11874</v>
      </c>
      <c r="E8" s="149"/>
      <c r="F8" s="150">
        <v>62739</v>
      </c>
      <c r="G8" s="151"/>
      <c r="H8" s="152"/>
    </row>
    <row r="9" spans="1:8" x14ac:dyDescent="0.2">
      <c r="A9" s="133" t="s">
        <v>552</v>
      </c>
      <c r="B9" s="138"/>
      <c r="C9" s="139"/>
      <c r="D9" s="140">
        <v>41415</v>
      </c>
      <c r="E9" s="141"/>
      <c r="F9" s="142">
        <v>119882</v>
      </c>
      <c r="G9" s="143"/>
      <c r="H9" s="144"/>
    </row>
    <row r="10" spans="1:8" x14ac:dyDescent="0.2">
      <c r="A10" s="145"/>
      <c r="B10" s="146"/>
      <c r="C10" s="147"/>
      <c r="D10" s="148">
        <v>14153</v>
      </c>
      <c r="E10" s="149"/>
      <c r="F10" s="150">
        <v>66481</v>
      </c>
      <c r="G10" s="151"/>
      <c r="H10" s="152"/>
    </row>
    <row r="11" spans="1:8" x14ac:dyDescent="0.2">
      <c r="A11" s="133" t="s">
        <v>553</v>
      </c>
      <c r="B11" s="138"/>
      <c r="C11" s="139"/>
      <c r="D11" s="140">
        <v>11893</v>
      </c>
      <c r="E11" s="141"/>
      <c r="F11" s="142">
        <v>116162</v>
      </c>
      <c r="G11" s="143"/>
      <c r="H11" s="144"/>
    </row>
    <row r="12" spans="1:8" x14ac:dyDescent="0.2">
      <c r="A12" s="145"/>
      <c r="B12" s="146"/>
      <c r="C12" s="153"/>
      <c r="D12" s="148">
        <v>6472</v>
      </c>
      <c r="E12" s="149"/>
      <c r="F12" s="150">
        <v>61562</v>
      </c>
      <c r="G12" s="151"/>
      <c r="H12" s="152"/>
    </row>
    <row r="13" spans="1:8" x14ac:dyDescent="0.2">
      <c r="A13" s="133"/>
      <c r="B13" s="138"/>
      <c r="C13" s="154"/>
      <c r="D13" s="155">
        <v>21921</v>
      </c>
      <c r="E13" s="156"/>
      <c r="F13" s="157">
        <v>117065</v>
      </c>
      <c r="G13" s="158"/>
      <c r="H13" s="144"/>
    </row>
    <row r="14" spans="1:8" x14ac:dyDescent="0.2">
      <c r="A14" s="145"/>
      <c r="B14" s="146"/>
      <c r="C14" s="147"/>
      <c r="D14" s="148">
        <v>10407</v>
      </c>
      <c r="E14" s="149"/>
      <c r="F14" s="150">
        <v>63410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6.6</v>
      </c>
      <c r="C19" s="159">
        <f>ROUND(VALUE(SUBSTITUTE(実質収支比率等に係る経年分析!G$48,"▲","-")),2)</f>
        <v>5.41</v>
      </c>
      <c r="D19" s="159">
        <f>ROUND(VALUE(SUBSTITUTE(実質収支比率等に係る経年分析!H$48,"▲","-")),2)</f>
        <v>12.08</v>
      </c>
      <c r="E19" s="159">
        <f>ROUND(VALUE(SUBSTITUTE(実質収支比率等に係る経年分析!I$48,"▲","-")),2)</f>
        <v>11.62</v>
      </c>
      <c r="F19" s="159">
        <f>ROUND(VALUE(SUBSTITUTE(実質収支比率等に係る経年分析!J$48,"▲","-")),2)</f>
        <v>13.28</v>
      </c>
    </row>
    <row r="20" spans="1:11" x14ac:dyDescent="0.2">
      <c r="A20" s="159" t="s">
        <v>49</v>
      </c>
      <c r="B20" s="159">
        <f>ROUND(VALUE(SUBSTITUTE(実質収支比率等に係る経年分析!F$47,"▲","-")),2)</f>
        <v>1</v>
      </c>
      <c r="C20" s="159">
        <f>ROUND(VALUE(SUBSTITUTE(実質収支比率等に係る経年分析!G$47,"▲","-")),2)</f>
        <v>4.8600000000000003</v>
      </c>
      <c r="D20" s="159">
        <f>ROUND(VALUE(SUBSTITUTE(実質収支比率等に係る経年分析!H$47,"▲","-")),2)</f>
        <v>7.9</v>
      </c>
      <c r="E20" s="159">
        <f>ROUND(VALUE(SUBSTITUTE(実質収支比率等に係る経年分析!I$47,"▲","-")),2)</f>
        <v>14.45</v>
      </c>
      <c r="F20" s="159">
        <f>ROUND(VALUE(SUBSTITUTE(実質収支比率等に係る経年分析!J$47,"▲","-")),2)</f>
        <v>15.12</v>
      </c>
    </row>
    <row r="21" spans="1:11" x14ac:dyDescent="0.2">
      <c r="A21" s="159" t="s">
        <v>50</v>
      </c>
      <c r="B21" s="159">
        <f>IF(ISNUMBER(VALUE(SUBSTITUTE(実質収支比率等に係る経年分析!F$49,"▲","-"))),ROUND(VALUE(SUBSTITUTE(実質収支比率等に係る経年分析!F$49,"▲","-")),2),NA())</f>
        <v>2.57</v>
      </c>
      <c r="C21" s="159">
        <f>IF(ISNUMBER(VALUE(SUBSTITUTE(実質収支比率等に係る経年分析!G$49,"▲","-"))),ROUND(VALUE(SUBSTITUTE(実質収支比率等に係る経年分析!G$49,"▲","-")),2),NA())</f>
        <v>2.6</v>
      </c>
      <c r="D21" s="159">
        <f>IF(ISNUMBER(VALUE(SUBSTITUTE(実質収支比率等に係る経年分析!H$49,"▲","-"))),ROUND(VALUE(SUBSTITUTE(実質収支比率等に係る経年分析!H$49,"▲","-")),2),NA())</f>
        <v>10.14</v>
      </c>
      <c r="E21" s="159">
        <f>IF(ISNUMBER(VALUE(SUBSTITUTE(実質収支比率等に係る経年分析!I$49,"▲","-"))),ROUND(VALUE(SUBSTITUTE(実質収支比率等に係る経年分析!I$49,"▲","-")),2),NA())</f>
        <v>5.97</v>
      </c>
      <c r="F21" s="159">
        <f>IF(ISNUMBER(VALUE(SUBSTITUTE(実質収支比率等に係る経年分析!J$49,"▲","-"))),ROUND(VALUE(SUBSTITUTE(実質収支比率等に係る経年分析!J$49,"▲","-")),2),NA())</f>
        <v>1.89</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2">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2">
      <c r="A31" s="160" t="str">
        <f>IF(連結実質赤字比率に係る赤字・黒字の構成分析!C$39="",NA(),連結実質赤字比率に係る赤字・黒字の構成分析!C$39)</f>
        <v>介護保険事業特別会計（介護サービス事業勘定）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2">
      <c r="A32" s="160" t="str">
        <f>IF(連結実質赤字比率に係る赤字・黒字の構成分析!C$38="",NA(),連結実質赤字比率に係る赤字・黒字の構成分析!C$38)</f>
        <v>真鶴魚座・ケープ真鶴特別会計</v>
      </c>
      <c r="B32" s="160">
        <f>IF(ROUND(VALUE(SUBSTITUTE(連結実質赤字比率に係る赤字・黒字の構成分析!F$38,"▲", "-")), 2) &lt; 0, ABS(ROUND(VALUE(SUBSTITUTE(連結実質赤字比率に係る赤字・黒字の構成分析!F$38,"▲", "-")), 2)), NA())</f>
        <v>0.63</v>
      </c>
      <c r="C32" s="160" t="e">
        <f>IF(ROUND(VALUE(SUBSTITUTE(連結実質赤字比率に係る赤字・黒字の構成分析!F$38,"▲", "-")), 2) &gt;= 0, ABS(ROUND(VALUE(SUBSTITUTE(連結実質赤字比率に係る赤字・黒字の構成分析!F$38,"▲", "-")), 2)), NA())</f>
        <v>#N/A</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2">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2.0099999999999998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1.1200000000000001</v>
      </c>
    </row>
    <row r="34" spans="1:16" x14ac:dyDescent="0.2">
      <c r="A34" s="160" t="str">
        <f>IF(連結実質赤字比率に係る赤字・黒字の構成分析!C$36="",NA(),連結実質赤字比率に係る赤字・黒字の構成分析!C$36)</f>
        <v>介護保険事業特別会計（保険事業勘定）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1.1599999999999999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x14ac:dyDescent="0.2">
      <c r="A35" s="160" t="str">
        <f>IF(連結実質赤字比率に係る赤字・黒字の構成分析!C$35="",NA(),連結実質赤字比率に係る赤字・黒字の構成分析!C$35)</f>
        <v>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4.9800000000000004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6.44</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13.03</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224</v>
      </c>
      <c r="E42" s="161"/>
      <c r="F42" s="161"/>
      <c r="G42" s="161">
        <f>'実質公債費比率（分子）の構造'!L$52</f>
        <v>225</v>
      </c>
      <c r="H42" s="161"/>
      <c r="I42" s="161"/>
      <c r="J42" s="161">
        <f>'実質公債費比率（分子）の構造'!M$52</f>
        <v>214</v>
      </c>
      <c r="K42" s="161"/>
      <c r="L42" s="161"/>
      <c r="M42" s="161">
        <f>'実質公債費比率（分子）の構造'!N$52</f>
        <v>223</v>
      </c>
      <c r="N42" s="161"/>
      <c r="O42" s="161"/>
      <c r="P42" s="161">
        <f>'実質公債費比率（分子）の構造'!O$52</f>
        <v>242</v>
      </c>
    </row>
    <row r="43" spans="1:16" x14ac:dyDescent="0.2">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0</v>
      </c>
      <c r="C45" s="161"/>
      <c r="D45" s="161"/>
      <c r="E45" s="161">
        <f>'実質公債費比率（分子）の構造'!L$49</f>
        <v>6</v>
      </c>
      <c r="F45" s="161"/>
      <c r="G45" s="161"/>
      <c r="H45" s="161">
        <f>'実質公債費比率（分子）の構造'!M$49</f>
        <v>6</v>
      </c>
      <c r="I45" s="161"/>
      <c r="J45" s="161"/>
      <c r="K45" s="161">
        <f>'実質公債費比率（分子）の構造'!N$49</f>
        <v>8</v>
      </c>
      <c r="L45" s="161"/>
      <c r="M45" s="161"/>
      <c r="N45" s="161">
        <f>'実質公債費比率（分子）の構造'!O$49</f>
        <v>72</v>
      </c>
      <c r="O45" s="161"/>
      <c r="P45" s="161"/>
    </row>
    <row r="46" spans="1:16" x14ac:dyDescent="0.2">
      <c r="A46" s="161" t="s">
        <v>61</v>
      </c>
      <c r="B46" s="161">
        <f>'実質公債費比率（分子）の構造'!K$48</f>
        <v>91</v>
      </c>
      <c r="C46" s="161"/>
      <c r="D46" s="161"/>
      <c r="E46" s="161">
        <f>'実質公債費比率（分子）の構造'!L$48</f>
        <v>92</v>
      </c>
      <c r="F46" s="161"/>
      <c r="G46" s="161"/>
      <c r="H46" s="161">
        <f>'実質公債費比率（分子）の構造'!M$48</f>
        <v>82</v>
      </c>
      <c r="I46" s="161"/>
      <c r="J46" s="161"/>
      <c r="K46" s="161">
        <f>'実質公債費比率（分子）の構造'!N$48</f>
        <v>84</v>
      </c>
      <c r="L46" s="161"/>
      <c r="M46" s="161"/>
      <c r="N46" s="161">
        <f>'実質公債費比率（分子）の構造'!O$48</f>
        <v>85</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355</v>
      </c>
      <c r="C49" s="161"/>
      <c r="D49" s="161"/>
      <c r="E49" s="161">
        <f>'実質公債費比率（分子）の構造'!L$45</f>
        <v>305</v>
      </c>
      <c r="F49" s="161"/>
      <c r="G49" s="161"/>
      <c r="H49" s="161">
        <f>'実質公債費比率（分子）の構造'!M$45</f>
        <v>277</v>
      </c>
      <c r="I49" s="161"/>
      <c r="J49" s="161"/>
      <c r="K49" s="161">
        <f>'実質公債費比率（分子）の構造'!N$45</f>
        <v>276</v>
      </c>
      <c r="L49" s="161"/>
      <c r="M49" s="161"/>
      <c r="N49" s="161">
        <f>'実質公債費比率（分子）の構造'!O$45</f>
        <v>276</v>
      </c>
      <c r="O49" s="161"/>
      <c r="P49" s="161"/>
    </row>
    <row r="50" spans="1:16" x14ac:dyDescent="0.2">
      <c r="A50" s="161" t="s">
        <v>65</v>
      </c>
      <c r="B50" s="161" t="e">
        <f>NA()</f>
        <v>#N/A</v>
      </c>
      <c r="C50" s="161">
        <f>IF(ISNUMBER('実質公債費比率（分子）の構造'!K$53),'実質公債費比率（分子）の構造'!K$53,NA())</f>
        <v>222</v>
      </c>
      <c r="D50" s="161" t="e">
        <f>NA()</f>
        <v>#N/A</v>
      </c>
      <c r="E50" s="161" t="e">
        <f>NA()</f>
        <v>#N/A</v>
      </c>
      <c r="F50" s="161">
        <f>IF(ISNUMBER('実質公債費比率（分子）の構造'!L$53),'実質公債費比率（分子）の構造'!L$53,NA())</f>
        <v>178</v>
      </c>
      <c r="G50" s="161" t="e">
        <f>NA()</f>
        <v>#N/A</v>
      </c>
      <c r="H50" s="161" t="e">
        <f>NA()</f>
        <v>#N/A</v>
      </c>
      <c r="I50" s="161">
        <f>IF(ISNUMBER('実質公債費比率（分子）の構造'!M$53),'実質公債費比率（分子）の構造'!M$53,NA())</f>
        <v>151</v>
      </c>
      <c r="J50" s="161" t="e">
        <f>NA()</f>
        <v>#N/A</v>
      </c>
      <c r="K50" s="161" t="e">
        <f>NA()</f>
        <v>#N/A</v>
      </c>
      <c r="L50" s="161">
        <f>IF(ISNUMBER('実質公債費比率（分子）の構造'!N$53),'実質公債費比率（分子）の構造'!N$53,NA())</f>
        <v>145</v>
      </c>
      <c r="M50" s="161" t="e">
        <f>NA()</f>
        <v>#N/A</v>
      </c>
      <c r="N50" s="161" t="e">
        <f>NA()</f>
        <v>#N/A</v>
      </c>
      <c r="O50" s="161">
        <f>IF(ISNUMBER('実質公債費比率（分子）の構造'!O$53),'実質公債費比率（分子）の構造'!O$53,NA())</f>
        <v>191</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2816</v>
      </c>
      <c r="E56" s="160"/>
      <c r="F56" s="160"/>
      <c r="G56" s="160">
        <f>'将来負担比率（分子）の構造'!J$52</f>
        <v>2880</v>
      </c>
      <c r="H56" s="160"/>
      <c r="I56" s="160"/>
      <c r="J56" s="160">
        <f>'将来負担比率（分子）の構造'!K$52</f>
        <v>3140</v>
      </c>
      <c r="K56" s="160"/>
      <c r="L56" s="160"/>
      <c r="M56" s="160">
        <f>'将来負担比率（分子）の構造'!L$52</f>
        <v>3188</v>
      </c>
      <c r="N56" s="160"/>
      <c r="O56" s="160"/>
      <c r="P56" s="160">
        <f>'将来負担比率（分子）の構造'!M$52</f>
        <v>3297</v>
      </c>
    </row>
    <row r="57" spans="1:16" x14ac:dyDescent="0.2">
      <c r="A57" s="160" t="s">
        <v>36</v>
      </c>
      <c r="B57" s="160"/>
      <c r="C57" s="160"/>
      <c r="D57" s="160">
        <f>'将来負担比率（分子）の構造'!I$51</f>
        <v>120</v>
      </c>
      <c r="E57" s="160"/>
      <c r="F57" s="160"/>
      <c r="G57" s="160">
        <f>'将来負担比率（分子）の構造'!J$51</f>
        <v>106</v>
      </c>
      <c r="H57" s="160"/>
      <c r="I57" s="160"/>
      <c r="J57" s="160">
        <f>'将来負担比率（分子）の構造'!K$51</f>
        <v>90</v>
      </c>
      <c r="K57" s="160"/>
      <c r="L57" s="160"/>
      <c r="M57" s="160">
        <f>'将来負担比率（分子）の構造'!L$51</f>
        <v>77</v>
      </c>
      <c r="N57" s="160"/>
      <c r="O57" s="160"/>
      <c r="P57" s="160">
        <f>'将来負担比率（分子）の構造'!M$51</f>
        <v>67</v>
      </c>
    </row>
    <row r="58" spans="1:16" x14ac:dyDescent="0.2">
      <c r="A58" s="160" t="s">
        <v>35</v>
      </c>
      <c r="B58" s="160"/>
      <c r="C58" s="160"/>
      <c r="D58" s="160">
        <f>'将来負担比率（分子）の構造'!I$50</f>
        <v>164</v>
      </c>
      <c r="E58" s="160"/>
      <c r="F58" s="160"/>
      <c r="G58" s="160">
        <f>'将来負担比率（分子）の構造'!J$50</f>
        <v>237</v>
      </c>
      <c r="H58" s="160"/>
      <c r="I58" s="160"/>
      <c r="J58" s="160">
        <f>'将来負担比率（分子）の構造'!K$50</f>
        <v>271</v>
      </c>
      <c r="K58" s="160"/>
      <c r="L58" s="160"/>
      <c r="M58" s="160">
        <f>'将来負担比率（分子）の構造'!L$50</f>
        <v>436</v>
      </c>
      <c r="N58" s="160"/>
      <c r="O58" s="160"/>
      <c r="P58" s="160">
        <f>'将来負担比率（分子）の構造'!M$50</f>
        <v>481</v>
      </c>
    </row>
    <row r="59" spans="1:16" x14ac:dyDescent="0.2">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952</v>
      </c>
      <c r="C62" s="160"/>
      <c r="D62" s="160"/>
      <c r="E62" s="160">
        <f>'将来負担比率（分子）の構造'!J$45</f>
        <v>919</v>
      </c>
      <c r="F62" s="160"/>
      <c r="G62" s="160"/>
      <c r="H62" s="160">
        <f>'将来負担比率（分子）の構造'!K$45</f>
        <v>867</v>
      </c>
      <c r="I62" s="160"/>
      <c r="J62" s="160"/>
      <c r="K62" s="160">
        <f>'将来負担比率（分子）の構造'!L$45</f>
        <v>934</v>
      </c>
      <c r="L62" s="160"/>
      <c r="M62" s="160"/>
      <c r="N62" s="160">
        <f>'将来負担比率（分子）の構造'!M$45</f>
        <v>888</v>
      </c>
      <c r="O62" s="160"/>
      <c r="P62" s="160"/>
    </row>
    <row r="63" spans="1:16" x14ac:dyDescent="0.2">
      <c r="A63" s="160" t="s">
        <v>28</v>
      </c>
      <c r="B63" s="160">
        <f>'将来負担比率（分子）の構造'!I$44</f>
        <v>789</v>
      </c>
      <c r="C63" s="160"/>
      <c r="D63" s="160"/>
      <c r="E63" s="160">
        <f>'将来負担比率（分子）の構造'!J$44</f>
        <v>857</v>
      </c>
      <c r="F63" s="160"/>
      <c r="G63" s="160"/>
      <c r="H63" s="160">
        <f>'将来負担比率（分子）の構造'!K$44</f>
        <v>934</v>
      </c>
      <c r="I63" s="160"/>
      <c r="J63" s="160"/>
      <c r="K63" s="160">
        <f>'将来負担比率（分子）の構造'!L$44</f>
        <v>1203</v>
      </c>
      <c r="L63" s="160"/>
      <c r="M63" s="160"/>
      <c r="N63" s="160">
        <f>'将来負担比率（分子）の構造'!M$44</f>
        <v>1138</v>
      </c>
      <c r="O63" s="160"/>
      <c r="P63" s="160"/>
    </row>
    <row r="64" spans="1:16" x14ac:dyDescent="0.2">
      <c r="A64" s="160" t="s">
        <v>27</v>
      </c>
      <c r="B64" s="160">
        <f>'将来負担比率（分子）の構造'!I$43</f>
        <v>1590</v>
      </c>
      <c r="C64" s="160"/>
      <c r="D64" s="160"/>
      <c r="E64" s="160">
        <f>'将来負担比率（分子）の構造'!J$43</f>
        <v>1633</v>
      </c>
      <c r="F64" s="160"/>
      <c r="G64" s="160"/>
      <c r="H64" s="160">
        <f>'将来負担比率（分子）の構造'!K$43</f>
        <v>1674</v>
      </c>
      <c r="I64" s="160"/>
      <c r="J64" s="160"/>
      <c r="K64" s="160">
        <f>'将来負担比率（分子）の構造'!L$43</f>
        <v>1727</v>
      </c>
      <c r="L64" s="160"/>
      <c r="M64" s="160"/>
      <c r="N64" s="160">
        <f>'将来負担比率（分子）の構造'!M$43</f>
        <v>1728</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2962</v>
      </c>
      <c r="C66" s="160"/>
      <c r="D66" s="160"/>
      <c r="E66" s="160">
        <f>'将来負担比率（分子）の構造'!J$41</f>
        <v>2942</v>
      </c>
      <c r="F66" s="160"/>
      <c r="G66" s="160"/>
      <c r="H66" s="160">
        <f>'将来負担比率（分子）の構造'!K$41</f>
        <v>2937</v>
      </c>
      <c r="I66" s="160"/>
      <c r="J66" s="160"/>
      <c r="K66" s="160">
        <f>'将来負担比率（分子）の構造'!L$41</f>
        <v>2935</v>
      </c>
      <c r="L66" s="160"/>
      <c r="M66" s="160"/>
      <c r="N66" s="160">
        <f>'将来負担比率（分子）の構造'!M$41</f>
        <v>3075</v>
      </c>
      <c r="O66" s="160"/>
      <c r="P66" s="160"/>
    </row>
    <row r="67" spans="1:16" x14ac:dyDescent="0.2">
      <c r="A67" s="160" t="s">
        <v>69</v>
      </c>
      <c r="B67" s="160" t="e">
        <f>NA()</f>
        <v>#N/A</v>
      </c>
      <c r="C67" s="160">
        <f>IF(ISNUMBER('将来負担比率（分子）の構造'!I$53), IF('将来負担比率（分子）の構造'!I$53 &lt; 0, 0, '将来負担比率（分子）の構造'!I$53), NA())</f>
        <v>3194</v>
      </c>
      <c r="D67" s="160" t="e">
        <f>NA()</f>
        <v>#N/A</v>
      </c>
      <c r="E67" s="160" t="e">
        <f>NA()</f>
        <v>#N/A</v>
      </c>
      <c r="F67" s="160">
        <f>IF(ISNUMBER('将来負担比率（分子）の構造'!J$53), IF('将来負担比率（分子）の構造'!J$53 &lt; 0, 0, '将来負担比率（分子）の構造'!J$53), NA())</f>
        <v>3129</v>
      </c>
      <c r="G67" s="160" t="e">
        <f>NA()</f>
        <v>#N/A</v>
      </c>
      <c r="H67" s="160" t="e">
        <f>NA()</f>
        <v>#N/A</v>
      </c>
      <c r="I67" s="160">
        <f>IF(ISNUMBER('将来負担比率（分子）の構造'!K$53), IF('将来負担比率（分子）の構造'!K$53 &lt; 0, 0, '将来負担比率（分子）の構造'!K$53), NA())</f>
        <v>2909</v>
      </c>
      <c r="J67" s="160" t="e">
        <f>NA()</f>
        <v>#N/A</v>
      </c>
      <c r="K67" s="160" t="e">
        <f>NA()</f>
        <v>#N/A</v>
      </c>
      <c r="L67" s="160">
        <f>IF(ISNUMBER('将来負担比率（分子）の構造'!L$53), IF('将来負担比率（分子）の構造'!L$53 &lt; 0, 0, '将来負担比率（分子）の構造'!L$53), NA())</f>
        <v>3098</v>
      </c>
      <c r="M67" s="160" t="e">
        <f>NA()</f>
        <v>#N/A</v>
      </c>
      <c r="N67" s="160" t="e">
        <f>NA()</f>
        <v>#N/A</v>
      </c>
      <c r="O67" s="160">
        <f>IF(ISNUMBER('将来負担比率（分子）の構造'!M$53), IF('将来負担比率（分子）の構造'!M$53 &lt; 0, 0, '将来負担比率（分子）の構造'!M$53), NA())</f>
        <v>2983</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171</v>
      </c>
      <c r="C72" s="164">
        <f>基金残高に係る経年分析!G55</f>
        <v>311</v>
      </c>
      <c r="D72" s="164">
        <f>基金残高に係る経年分析!H55</f>
        <v>320</v>
      </c>
    </row>
    <row r="73" spans="1:16" x14ac:dyDescent="0.2">
      <c r="A73" s="163" t="s">
        <v>72</v>
      </c>
      <c r="B73" s="164">
        <f>基金残高に係る経年分析!F56</f>
        <v>0</v>
      </c>
      <c r="C73" s="164">
        <f>基金残高に係る経年分析!G56</f>
        <v>0</v>
      </c>
      <c r="D73" s="164">
        <f>基金残高に係る経年分析!H56</f>
        <v>0</v>
      </c>
    </row>
    <row r="74" spans="1:16" x14ac:dyDescent="0.2">
      <c r="A74" s="163" t="s">
        <v>73</v>
      </c>
      <c r="B74" s="164">
        <f>基金残高に係る経年分析!F57</f>
        <v>43</v>
      </c>
      <c r="C74" s="164">
        <f>基金残高に係る経年分析!G57</f>
        <v>60</v>
      </c>
      <c r="D74" s="164">
        <f>基金残高に係る経年分析!H57</f>
        <v>78</v>
      </c>
    </row>
  </sheetData>
  <sheetProtection algorithmName="SHA-512" hashValue="E5qjU3yjpXdfAlmdaHA0gM+PSVsMYkE+MpiBV7qq/KPB+vrJgBfstJuFSVb+x2t95oVaLb9fzzB9Ok2FpZXzKg==" saltValue="HK/yPJ5e1zHvPln1xLfp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221</v>
      </c>
      <c r="C5" s="741"/>
      <c r="D5" s="741"/>
      <c r="E5" s="741"/>
      <c r="F5" s="741"/>
      <c r="G5" s="741"/>
      <c r="H5" s="741"/>
      <c r="I5" s="741"/>
      <c r="J5" s="741"/>
      <c r="K5" s="741"/>
      <c r="L5" s="741"/>
      <c r="M5" s="741"/>
      <c r="N5" s="741"/>
      <c r="O5" s="741"/>
      <c r="P5" s="741"/>
      <c r="Q5" s="742"/>
      <c r="R5" s="706">
        <v>922359</v>
      </c>
      <c r="S5" s="707"/>
      <c r="T5" s="707"/>
      <c r="U5" s="707"/>
      <c r="V5" s="707"/>
      <c r="W5" s="707"/>
      <c r="X5" s="707"/>
      <c r="Y5" s="753"/>
      <c r="Z5" s="771">
        <v>25.9</v>
      </c>
      <c r="AA5" s="771"/>
      <c r="AB5" s="771"/>
      <c r="AC5" s="771"/>
      <c r="AD5" s="772">
        <v>922359</v>
      </c>
      <c r="AE5" s="772"/>
      <c r="AF5" s="772"/>
      <c r="AG5" s="772"/>
      <c r="AH5" s="772"/>
      <c r="AI5" s="772"/>
      <c r="AJ5" s="772"/>
      <c r="AK5" s="772"/>
      <c r="AL5" s="754">
        <v>45.3</v>
      </c>
      <c r="AM5" s="723"/>
      <c r="AN5" s="723"/>
      <c r="AO5" s="755"/>
      <c r="AP5" s="740" t="s">
        <v>222</v>
      </c>
      <c r="AQ5" s="741"/>
      <c r="AR5" s="741"/>
      <c r="AS5" s="741"/>
      <c r="AT5" s="741"/>
      <c r="AU5" s="741"/>
      <c r="AV5" s="741"/>
      <c r="AW5" s="741"/>
      <c r="AX5" s="741"/>
      <c r="AY5" s="741"/>
      <c r="AZ5" s="741"/>
      <c r="BA5" s="741"/>
      <c r="BB5" s="741"/>
      <c r="BC5" s="741"/>
      <c r="BD5" s="741"/>
      <c r="BE5" s="741"/>
      <c r="BF5" s="742"/>
      <c r="BG5" s="641">
        <v>922359</v>
      </c>
      <c r="BH5" s="644"/>
      <c r="BI5" s="644"/>
      <c r="BJ5" s="644"/>
      <c r="BK5" s="644"/>
      <c r="BL5" s="644"/>
      <c r="BM5" s="644"/>
      <c r="BN5" s="645"/>
      <c r="BO5" s="703">
        <v>100</v>
      </c>
      <c r="BP5" s="703"/>
      <c r="BQ5" s="703"/>
      <c r="BR5" s="703"/>
      <c r="BS5" s="704" t="s">
        <v>173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2">
      <c r="B6" s="638" t="s">
        <v>226</v>
      </c>
      <c r="C6" s="639"/>
      <c r="D6" s="639"/>
      <c r="E6" s="639"/>
      <c r="F6" s="639"/>
      <c r="G6" s="639"/>
      <c r="H6" s="639"/>
      <c r="I6" s="639"/>
      <c r="J6" s="639"/>
      <c r="K6" s="639"/>
      <c r="L6" s="639"/>
      <c r="M6" s="639"/>
      <c r="N6" s="639"/>
      <c r="O6" s="639"/>
      <c r="P6" s="639"/>
      <c r="Q6" s="640"/>
      <c r="R6" s="641">
        <v>18939</v>
      </c>
      <c r="S6" s="644"/>
      <c r="T6" s="644"/>
      <c r="U6" s="644"/>
      <c r="V6" s="644"/>
      <c r="W6" s="644"/>
      <c r="X6" s="644"/>
      <c r="Y6" s="645"/>
      <c r="Z6" s="703">
        <v>0.5</v>
      </c>
      <c r="AA6" s="703"/>
      <c r="AB6" s="703"/>
      <c r="AC6" s="703"/>
      <c r="AD6" s="704">
        <v>18939</v>
      </c>
      <c r="AE6" s="704"/>
      <c r="AF6" s="704"/>
      <c r="AG6" s="704"/>
      <c r="AH6" s="704"/>
      <c r="AI6" s="704"/>
      <c r="AJ6" s="704"/>
      <c r="AK6" s="704"/>
      <c r="AL6" s="646">
        <v>0.9</v>
      </c>
      <c r="AM6" s="647"/>
      <c r="AN6" s="647"/>
      <c r="AO6" s="705"/>
      <c r="AP6" s="638" t="s">
        <v>227</v>
      </c>
      <c r="AQ6" s="639"/>
      <c r="AR6" s="639"/>
      <c r="AS6" s="639"/>
      <c r="AT6" s="639"/>
      <c r="AU6" s="639"/>
      <c r="AV6" s="639"/>
      <c r="AW6" s="639"/>
      <c r="AX6" s="639"/>
      <c r="AY6" s="639"/>
      <c r="AZ6" s="639"/>
      <c r="BA6" s="639"/>
      <c r="BB6" s="639"/>
      <c r="BC6" s="639"/>
      <c r="BD6" s="639"/>
      <c r="BE6" s="639"/>
      <c r="BF6" s="640"/>
      <c r="BG6" s="641">
        <v>922359</v>
      </c>
      <c r="BH6" s="644"/>
      <c r="BI6" s="644"/>
      <c r="BJ6" s="644"/>
      <c r="BK6" s="644"/>
      <c r="BL6" s="644"/>
      <c r="BM6" s="644"/>
      <c r="BN6" s="645"/>
      <c r="BO6" s="703">
        <v>100</v>
      </c>
      <c r="BP6" s="703"/>
      <c r="BQ6" s="703"/>
      <c r="BR6" s="703"/>
      <c r="BS6" s="704" t="s">
        <v>124</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75265</v>
      </c>
      <c r="CS6" s="644"/>
      <c r="CT6" s="644"/>
      <c r="CU6" s="644"/>
      <c r="CV6" s="644"/>
      <c r="CW6" s="644"/>
      <c r="CX6" s="644"/>
      <c r="CY6" s="645"/>
      <c r="CZ6" s="754">
        <v>2.2999999999999998</v>
      </c>
      <c r="DA6" s="723"/>
      <c r="DB6" s="723"/>
      <c r="DC6" s="757"/>
      <c r="DD6" s="649" t="s">
        <v>229</v>
      </c>
      <c r="DE6" s="644"/>
      <c r="DF6" s="644"/>
      <c r="DG6" s="644"/>
      <c r="DH6" s="644"/>
      <c r="DI6" s="644"/>
      <c r="DJ6" s="644"/>
      <c r="DK6" s="644"/>
      <c r="DL6" s="644"/>
      <c r="DM6" s="644"/>
      <c r="DN6" s="644"/>
      <c r="DO6" s="644"/>
      <c r="DP6" s="645"/>
      <c r="DQ6" s="649">
        <v>75265</v>
      </c>
      <c r="DR6" s="644"/>
      <c r="DS6" s="644"/>
      <c r="DT6" s="644"/>
      <c r="DU6" s="644"/>
      <c r="DV6" s="644"/>
      <c r="DW6" s="644"/>
      <c r="DX6" s="644"/>
      <c r="DY6" s="644"/>
      <c r="DZ6" s="644"/>
      <c r="EA6" s="644"/>
      <c r="EB6" s="644"/>
      <c r="EC6" s="684"/>
    </row>
    <row r="7" spans="2:143" ht="11.25" customHeight="1" x14ac:dyDescent="0.2">
      <c r="B7" s="638" t="s">
        <v>230</v>
      </c>
      <c r="C7" s="639"/>
      <c r="D7" s="639"/>
      <c r="E7" s="639"/>
      <c r="F7" s="639"/>
      <c r="G7" s="639"/>
      <c r="H7" s="639"/>
      <c r="I7" s="639"/>
      <c r="J7" s="639"/>
      <c r="K7" s="639"/>
      <c r="L7" s="639"/>
      <c r="M7" s="639"/>
      <c r="N7" s="639"/>
      <c r="O7" s="639"/>
      <c r="P7" s="639"/>
      <c r="Q7" s="640"/>
      <c r="R7" s="641">
        <v>1089</v>
      </c>
      <c r="S7" s="644"/>
      <c r="T7" s="644"/>
      <c r="U7" s="644"/>
      <c r="V7" s="644"/>
      <c r="W7" s="644"/>
      <c r="X7" s="644"/>
      <c r="Y7" s="645"/>
      <c r="Z7" s="703">
        <v>0</v>
      </c>
      <c r="AA7" s="703"/>
      <c r="AB7" s="703"/>
      <c r="AC7" s="703"/>
      <c r="AD7" s="704">
        <v>1089</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369259</v>
      </c>
      <c r="BH7" s="644"/>
      <c r="BI7" s="644"/>
      <c r="BJ7" s="644"/>
      <c r="BK7" s="644"/>
      <c r="BL7" s="644"/>
      <c r="BM7" s="644"/>
      <c r="BN7" s="645"/>
      <c r="BO7" s="703">
        <v>40</v>
      </c>
      <c r="BP7" s="703"/>
      <c r="BQ7" s="703"/>
      <c r="BR7" s="703"/>
      <c r="BS7" s="704" t="s">
        <v>229</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531735</v>
      </c>
      <c r="CS7" s="644"/>
      <c r="CT7" s="644"/>
      <c r="CU7" s="644"/>
      <c r="CV7" s="644"/>
      <c r="CW7" s="644"/>
      <c r="CX7" s="644"/>
      <c r="CY7" s="645"/>
      <c r="CZ7" s="703">
        <v>16.2</v>
      </c>
      <c r="DA7" s="703"/>
      <c r="DB7" s="703"/>
      <c r="DC7" s="703"/>
      <c r="DD7" s="649">
        <v>5121</v>
      </c>
      <c r="DE7" s="644"/>
      <c r="DF7" s="644"/>
      <c r="DG7" s="644"/>
      <c r="DH7" s="644"/>
      <c r="DI7" s="644"/>
      <c r="DJ7" s="644"/>
      <c r="DK7" s="644"/>
      <c r="DL7" s="644"/>
      <c r="DM7" s="644"/>
      <c r="DN7" s="644"/>
      <c r="DO7" s="644"/>
      <c r="DP7" s="645"/>
      <c r="DQ7" s="649">
        <v>451092</v>
      </c>
      <c r="DR7" s="644"/>
      <c r="DS7" s="644"/>
      <c r="DT7" s="644"/>
      <c r="DU7" s="644"/>
      <c r="DV7" s="644"/>
      <c r="DW7" s="644"/>
      <c r="DX7" s="644"/>
      <c r="DY7" s="644"/>
      <c r="DZ7" s="644"/>
      <c r="EA7" s="644"/>
      <c r="EB7" s="644"/>
      <c r="EC7" s="684"/>
    </row>
    <row r="8" spans="2:143" ht="11.25" customHeight="1" x14ac:dyDescent="0.2">
      <c r="B8" s="638" t="s">
        <v>233</v>
      </c>
      <c r="C8" s="639"/>
      <c r="D8" s="639"/>
      <c r="E8" s="639"/>
      <c r="F8" s="639"/>
      <c r="G8" s="639"/>
      <c r="H8" s="639"/>
      <c r="I8" s="639"/>
      <c r="J8" s="639"/>
      <c r="K8" s="639"/>
      <c r="L8" s="639"/>
      <c r="M8" s="639"/>
      <c r="N8" s="639"/>
      <c r="O8" s="639"/>
      <c r="P8" s="639"/>
      <c r="Q8" s="640"/>
      <c r="R8" s="641">
        <v>5115</v>
      </c>
      <c r="S8" s="644"/>
      <c r="T8" s="644"/>
      <c r="U8" s="644"/>
      <c r="V8" s="644"/>
      <c r="W8" s="644"/>
      <c r="X8" s="644"/>
      <c r="Y8" s="645"/>
      <c r="Z8" s="703">
        <v>0.1</v>
      </c>
      <c r="AA8" s="703"/>
      <c r="AB8" s="703"/>
      <c r="AC8" s="703"/>
      <c r="AD8" s="704">
        <v>5115</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14063</v>
      </c>
      <c r="BH8" s="644"/>
      <c r="BI8" s="644"/>
      <c r="BJ8" s="644"/>
      <c r="BK8" s="644"/>
      <c r="BL8" s="644"/>
      <c r="BM8" s="644"/>
      <c r="BN8" s="645"/>
      <c r="BO8" s="703">
        <v>1.5</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898485</v>
      </c>
      <c r="CS8" s="644"/>
      <c r="CT8" s="644"/>
      <c r="CU8" s="644"/>
      <c r="CV8" s="644"/>
      <c r="CW8" s="644"/>
      <c r="CX8" s="644"/>
      <c r="CY8" s="645"/>
      <c r="CZ8" s="703">
        <v>27.4</v>
      </c>
      <c r="DA8" s="703"/>
      <c r="DB8" s="703"/>
      <c r="DC8" s="703"/>
      <c r="DD8" s="649" t="s">
        <v>229</v>
      </c>
      <c r="DE8" s="644"/>
      <c r="DF8" s="644"/>
      <c r="DG8" s="644"/>
      <c r="DH8" s="644"/>
      <c r="DI8" s="644"/>
      <c r="DJ8" s="644"/>
      <c r="DK8" s="644"/>
      <c r="DL8" s="644"/>
      <c r="DM8" s="644"/>
      <c r="DN8" s="644"/>
      <c r="DO8" s="644"/>
      <c r="DP8" s="645"/>
      <c r="DQ8" s="649">
        <v>511613</v>
      </c>
      <c r="DR8" s="644"/>
      <c r="DS8" s="644"/>
      <c r="DT8" s="644"/>
      <c r="DU8" s="644"/>
      <c r="DV8" s="644"/>
      <c r="DW8" s="644"/>
      <c r="DX8" s="644"/>
      <c r="DY8" s="644"/>
      <c r="DZ8" s="644"/>
      <c r="EA8" s="644"/>
      <c r="EB8" s="644"/>
      <c r="EC8" s="684"/>
    </row>
    <row r="9" spans="2:143" ht="11.25" customHeight="1" x14ac:dyDescent="0.2">
      <c r="B9" s="638" t="s">
        <v>236</v>
      </c>
      <c r="C9" s="639"/>
      <c r="D9" s="639"/>
      <c r="E9" s="639"/>
      <c r="F9" s="639"/>
      <c r="G9" s="639"/>
      <c r="H9" s="639"/>
      <c r="I9" s="639"/>
      <c r="J9" s="639"/>
      <c r="K9" s="639"/>
      <c r="L9" s="639"/>
      <c r="M9" s="639"/>
      <c r="N9" s="639"/>
      <c r="O9" s="639"/>
      <c r="P9" s="639"/>
      <c r="Q9" s="640"/>
      <c r="R9" s="641">
        <v>5486</v>
      </c>
      <c r="S9" s="644"/>
      <c r="T9" s="644"/>
      <c r="U9" s="644"/>
      <c r="V9" s="644"/>
      <c r="W9" s="644"/>
      <c r="X9" s="644"/>
      <c r="Y9" s="645"/>
      <c r="Z9" s="703">
        <v>0.2</v>
      </c>
      <c r="AA9" s="703"/>
      <c r="AB9" s="703"/>
      <c r="AC9" s="703"/>
      <c r="AD9" s="704">
        <v>5486</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327903</v>
      </c>
      <c r="BH9" s="644"/>
      <c r="BI9" s="644"/>
      <c r="BJ9" s="644"/>
      <c r="BK9" s="644"/>
      <c r="BL9" s="644"/>
      <c r="BM9" s="644"/>
      <c r="BN9" s="645"/>
      <c r="BO9" s="703">
        <v>35.6</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634493</v>
      </c>
      <c r="CS9" s="644"/>
      <c r="CT9" s="644"/>
      <c r="CU9" s="644"/>
      <c r="CV9" s="644"/>
      <c r="CW9" s="644"/>
      <c r="CX9" s="644"/>
      <c r="CY9" s="645"/>
      <c r="CZ9" s="703">
        <v>19.3</v>
      </c>
      <c r="DA9" s="703"/>
      <c r="DB9" s="703"/>
      <c r="DC9" s="703"/>
      <c r="DD9" s="649">
        <v>10325</v>
      </c>
      <c r="DE9" s="644"/>
      <c r="DF9" s="644"/>
      <c r="DG9" s="644"/>
      <c r="DH9" s="644"/>
      <c r="DI9" s="644"/>
      <c r="DJ9" s="644"/>
      <c r="DK9" s="644"/>
      <c r="DL9" s="644"/>
      <c r="DM9" s="644"/>
      <c r="DN9" s="644"/>
      <c r="DO9" s="644"/>
      <c r="DP9" s="645"/>
      <c r="DQ9" s="649">
        <v>380625</v>
      </c>
      <c r="DR9" s="644"/>
      <c r="DS9" s="644"/>
      <c r="DT9" s="644"/>
      <c r="DU9" s="644"/>
      <c r="DV9" s="644"/>
      <c r="DW9" s="644"/>
      <c r="DX9" s="644"/>
      <c r="DY9" s="644"/>
      <c r="DZ9" s="644"/>
      <c r="EA9" s="644"/>
      <c r="EB9" s="644"/>
      <c r="EC9" s="684"/>
    </row>
    <row r="10" spans="2:143" ht="11.25" customHeight="1" x14ac:dyDescent="0.2">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124</v>
      </c>
      <c r="AA10" s="703"/>
      <c r="AB10" s="703"/>
      <c r="AC10" s="703"/>
      <c r="AD10" s="704" t="s">
        <v>240</v>
      </c>
      <c r="AE10" s="704"/>
      <c r="AF10" s="704"/>
      <c r="AG10" s="704"/>
      <c r="AH10" s="704"/>
      <c r="AI10" s="704"/>
      <c r="AJ10" s="704"/>
      <c r="AK10" s="704"/>
      <c r="AL10" s="646" t="s">
        <v>173</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18909</v>
      </c>
      <c r="BH10" s="644"/>
      <c r="BI10" s="644"/>
      <c r="BJ10" s="644"/>
      <c r="BK10" s="644"/>
      <c r="BL10" s="644"/>
      <c r="BM10" s="644"/>
      <c r="BN10" s="645"/>
      <c r="BO10" s="703">
        <v>2.1</v>
      </c>
      <c r="BP10" s="703"/>
      <c r="BQ10" s="703"/>
      <c r="BR10" s="703"/>
      <c r="BS10" s="649" t="s">
        <v>229</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229</v>
      </c>
      <c r="CS10" s="644"/>
      <c r="CT10" s="644"/>
      <c r="CU10" s="644"/>
      <c r="CV10" s="644"/>
      <c r="CW10" s="644"/>
      <c r="CX10" s="644"/>
      <c r="CY10" s="645"/>
      <c r="CZ10" s="703" t="s">
        <v>229</v>
      </c>
      <c r="DA10" s="703"/>
      <c r="DB10" s="703"/>
      <c r="DC10" s="703"/>
      <c r="DD10" s="649" t="s">
        <v>229</v>
      </c>
      <c r="DE10" s="644"/>
      <c r="DF10" s="644"/>
      <c r="DG10" s="644"/>
      <c r="DH10" s="644"/>
      <c r="DI10" s="644"/>
      <c r="DJ10" s="644"/>
      <c r="DK10" s="644"/>
      <c r="DL10" s="644"/>
      <c r="DM10" s="644"/>
      <c r="DN10" s="644"/>
      <c r="DO10" s="644"/>
      <c r="DP10" s="645"/>
      <c r="DQ10" s="649" t="s">
        <v>243</v>
      </c>
      <c r="DR10" s="644"/>
      <c r="DS10" s="644"/>
      <c r="DT10" s="644"/>
      <c r="DU10" s="644"/>
      <c r="DV10" s="644"/>
      <c r="DW10" s="644"/>
      <c r="DX10" s="644"/>
      <c r="DY10" s="644"/>
      <c r="DZ10" s="644"/>
      <c r="EA10" s="644"/>
      <c r="EB10" s="644"/>
      <c r="EC10" s="684"/>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124</v>
      </c>
      <c r="AA11" s="703"/>
      <c r="AB11" s="703"/>
      <c r="AC11" s="703"/>
      <c r="AD11" s="704" t="s">
        <v>229</v>
      </c>
      <c r="AE11" s="704"/>
      <c r="AF11" s="704"/>
      <c r="AG11" s="704"/>
      <c r="AH11" s="704"/>
      <c r="AI11" s="704"/>
      <c r="AJ11" s="704"/>
      <c r="AK11" s="704"/>
      <c r="AL11" s="646" t="s">
        <v>229</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8384</v>
      </c>
      <c r="BH11" s="644"/>
      <c r="BI11" s="644"/>
      <c r="BJ11" s="644"/>
      <c r="BK11" s="644"/>
      <c r="BL11" s="644"/>
      <c r="BM11" s="644"/>
      <c r="BN11" s="645"/>
      <c r="BO11" s="703">
        <v>0.9</v>
      </c>
      <c r="BP11" s="703"/>
      <c r="BQ11" s="703"/>
      <c r="BR11" s="703"/>
      <c r="BS11" s="649" t="s">
        <v>240</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43951</v>
      </c>
      <c r="CS11" s="644"/>
      <c r="CT11" s="644"/>
      <c r="CU11" s="644"/>
      <c r="CV11" s="644"/>
      <c r="CW11" s="644"/>
      <c r="CX11" s="644"/>
      <c r="CY11" s="645"/>
      <c r="CZ11" s="703">
        <v>1.3</v>
      </c>
      <c r="DA11" s="703"/>
      <c r="DB11" s="703"/>
      <c r="DC11" s="703"/>
      <c r="DD11" s="649" t="s">
        <v>229</v>
      </c>
      <c r="DE11" s="644"/>
      <c r="DF11" s="644"/>
      <c r="DG11" s="644"/>
      <c r="DH11" s="644"/>
      <c r="DI11" s="644"/>
      <c r="DJ11" s="644"/>
      <c r="DK11" s="644"/>
      <c r="DL11" s="644"/>
      <c r="DM11" s="644"/>
      <c r="DN11" s="644"/>
      <c r="DO11" s="644"/>
      <c r="DP11" s="645"/>
      <c r="DQ11" s="649">
        <v>15220</v>
      </c>
      <c r="DR11" s="644"/>
      <c r="DS11" s="644"/>
      <c r="DT11" s="644"/>
      <c r="DU11" s="644"/>
      <c r="DV11" s="644"/>
      <c r="DW11" s="644"/>
      <c r="DX11" s="644"/>
      <c r="DY11" s="644"/>
      <c r="DZ11" s="644"/>
      <c r="EA11" s="644"/>
      <c r="EB11" s="644"/>
      <c r="EC11" s="684"/>
    </row>
    <row r="12" spans="2:143" ht="11.25" customHeight="1" x14ac:dyDescent="0.2">
      <c r="B12" s="638" t="s">
        <v>247</v>
      </c>
      <c r="C12" s="639"/>
      <c r="D12" s="639"/>
      <c r="E12" s="639"/>
      <c r="F12" s="639"/>
      <c r="G12" s="639"/>
      <c r="H12" s="639"/>
      <c r="I12" s="639"/>
      <c r="J12" s="639"/>
      <c r="K12" s="639"/>
      <c r="L12" s="639"/>
      <c r="M12" s="639"/>
      <c r="N12" s="639"/>
      <c r="O12" s="639"/>
      <c r="P12" s="639"/>
      <c r="Q12" s="640"/>
      <c r="R12" s="641">
        <v>108297</v>
      </c>
      <c r="S12" s="644"/>
      <c r="T12" s="644"/>
      <c r="U12" s="644"/>
      <c r="V12" s="644"/>
      <c r="W12" s="644"/>
      <c r="X12" s="644"/>
      <c r="Y12" s="645"/>
      <c r="Z12" s="703">
        <v>3</v>
      </c>
      <c r="AA12" s="703"/>
      <c r="AB12" s="703"/>
      <c r="AC12" s="703"/>
      <c r="AD12" s="704">
        <v>108297</v>
      </c>
      <c r="AE12" s="704"/>
      <c r="AF12" s="704"/>
      <c r="AG12" s="704"/>
      <c r="AH12" s="704"/>
      <c r="AI12" s="704"/>
      <c r="AJ12" s="704"/>
      <c r="AK12" s="704"/>
      <c r="AL12" s="646">
        <v>5.3</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493167</v>
      </c>
      <c r="BH12" s="644"/>
      <c r="BI12" s="644"/>
      <c r="BJ12" s="644"/>
      <c r="BK12" s="644"/>
      <c r="BL12" s="644"/>
      <c r="BM12" s="644"/>
      <c r="BN12" s="645"/>
      <c r="BO12" s="703">
        <v>53.5</v>
      </c>
      <c r="BP12" s="703"/>
      <c r="BQ12" s="703"/>
      <c r="BR12" s="703"/>
      <c r="BS12" s="649" t="s">
        <v>124</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76344</v>
      </c>
      <c r="CS12" s="644"/>
      <c r="CT12" s="644"/>
      <c r="CU12" s="644"/>
      <c r="CV12" s="644"/>
      <c r="CW12" s="644"/>
      <c r="CX12" s="644"/>
      <c r="CY12" s="645"/>
      <c r="CZ12" s="703">
        <v>2.2999999999999998</v>
      </c>
      <c r="DA12" s="703"/>
      <c r="DB12" s="703"/>
      <c r="DC12" s="703"/>
      <c r="DD12" s="649" t="s">
        <v>124</v>
      </c>
      <c r="DE12" s="644"/>
      <c r="DF12" s="644"/>
      <c r="DG12" s="644"/>
      <c r="DH12" s="644"/>
      <c r="DI12" s="644"/>
      <c r="DJ12" s="644"/>
      <c r="DK12" s="644"/>
      <c r="DL12" s="644"/>
      <c r="DM12" s="644"/>
      <c r="DN12" s="644"/>
      <c r="DO12" s="644"/>
      <c r="DP12" s="645"/>
      <c r="DQ12" s="649">
        <v>66896</v>
      </c>
      <c r="DR12" s="644"/>
      <c r="DS12" s="644"/>
      <c r="DT12" s="644"/>
      <c r="DU12" s="644"/>
      <c r="DV12" s="644"/>
      <c r="DW12" s="644"/>
      <c r="DX12" s="644"/>
      <c r="DY12" s="644"/>
      <c r="DZ12" s="644"/>
      <c r="EA12" s="644"/>
      <c r="EB12" s="644"/>
      <c r="EC12" s="684"/>
    </row>
    <row r="13" spans="2:143" ht="11.25" customHeight="1" x14ac:dyDescent="0.2">
      <c r="B13" s="638" t="s">
        <v>250</v>
      </c>
      <c r="C13" s="639"/>
      <c r="D13" s="639"/>
      <c r="E13" s="639"/>
      <c r="F13" s="639"/>
      <c r="G13" s="639"/>
      <c r="H13" s="639"/>
      <c r="I13" s="639"/>
      <c r="J13" s="639"/>
      <c r="K13" s="639"/>
      <c r="L13" s="639"/>
      <c r="M13" s="639"/>
      <c r="N13" s="639"/>
      <c r="O13" s="639"/>
      <c r="P13" s="639"/>
      <c r="Q13" s="640"/>
      <c r="R13" s="641" t="s">
        <v>229</v>
      </c>
      <c r="S13" s="644"/>
      <c r="T13" s="644"/>
      <c r="U13" s="644"/>
      <c r="V13" s="644"/>
      <c r="W13" s="644"/>
      <c r="X13" s="644"/>
      <c r="Y13" s="645"/>
      <c r="Z13" s="703" t="s">
        <v>229</v>
      </c>
      <c r="AA13" s="703"/>
      <c r="AB13" s="703"/>
      <c r="AC13" s="703"/>
      <c r="AD13" s="704" t="s">
        <v>229</v>
      </c>
      <c r="AE13" s="704"/>
      <c r="AF13" s="704"/>
      <c r="AG13" s="704"/>
      <c r="AH13" s="704"/>
      <c r="AI13" s="704"/>
      <c r="AJ13" s="704"/>
      <c r="AK13" s="704"/>
      <c r="AL13" s="646" t="s">
        <v>229</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493167</v>
      </c>
      <c r="BH13" s="644"/>
      <c r="BI13" s="644"/>
      <c r="BJ13" s="644"/>
      <c r="BK13" s="644"/>
      <c r="BL13" s="644"/>
      <c r="BM13" s="644"/>
      <c r="BN13" s="645"/>
      <c r="BO13" s="703">
        <v>53.5</v>
      </c>
      <c r="BP13" s="703"/>
      <c r="BQ13" s="703"/>
      <c r="BR13" s="703"/>
      <c r="BS13" s="649" t="s">
        <v>124</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233552</v>
      </c>
      <c r="CS13" s="644"/>
      <c r="CT13" s="644"/>
      <c r="CU13" s="644"/>
      <c r="CV13" s="644"/>
      <c r="CW13" s="644"/>
      <c r="CX13" s="644"/>
      <c r="CY13" s="645"/>
      <c r="CZ13" s="703">
        <v>7.1</v>
      </c>
      <c r="DA13" s="703"/>
      <c r="DB13" s="703"/>
      <c r="DC13" s="703"/>
      <c r="DD13" s="649">
        <v>32635</v>
      </c>
      <c r="DE13" s="644"/>
      <c r="DF13" s="644"/>
      <c r="DG13" s="644"/>
      <c r="DH13" s="644"/>
      <c r="DI13" s="644"/>
      <c r="DJ13" s="644"/>
      <c r="DK13" s="644"/>
      <c r="DL13" s="644"/>
      <c r="DM13" s="644"/>
      <c r="DN13" s="644"/>
      <c r="DO13" s="644"/>
      <c r="DP13" s="645"/>
      <c r="DQ13" s="649">
        <v>173549</v>
      </c>
      <c r="DR13" s="644"/>
      <c r="DS13" s="644"/>
      <c r="DT13" s="644"/>
      <c r="DU13" s="644"/>
      <c r="DV13" s="644"/>
      <c r="DW13" s="644"/>
      <c r="DX13" s="644"/>
      <c r="DY13" s="644"/>
      <c r="DZ13" s="644"/>
      <c r="EA13" s="644"/>
      <c r="EB13" s="644"/>
      <c r="EC13" s="684"/>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229</v>
      </c>
      <c r="AA14" s="703"/>
      <c r="AB14" s="703"/>
      <c r="AC14" s="703"/>
      <c r="AD14" s="704" t="s">
        <v>229</v>
      </c>
      <c r="AE14" s="704"/>
      <c r="AF14" s="704"/>
      <c r="AG14" s="704"/>
      <c r="AH14" s="704"/>
      <c r="AI14" s="704"/>
      <c r="AJ14" s="704"/>
      <c r="AK14" s="704"/>
      <c r="AL14" s="646" t="s">
        <v>229</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15076</v>
      </c>
      <c r="BH14" s="644"/>
      <c r="BI14" s="644"/>
      <c r="BJ14" s="644"/>
      <c r="BK14" s="644"/>
      <c r="BL14" s="644"/>
      <c r="BM14" s="644"/>
      <c r="BN14" s="645"/>
      <c r="BO14" s="703">
        <v>1.6</v>
      </c>
      <c r="BP14" s="703"/>
      <c r="BQ14" s="703"/>
      <c r="BR14" s="703"/>
      <c r="BS14" s="649" t="s">
        <v>229</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206635</v>
      </c>
      <c r="CS14" s="644"/>
      <c r="CT14" s="644"/>
      <c r="CU14" s="644"/>
      <c r="CV14" s="644"/>
      <c r="CW14" s="644"/>
      <c r="CX14" s="644"/>
      <c r="CY14" s="645"/>
      <c r="CZ14" s="703">
        <v>6.3</v>
      </c>
      <c r="DA14" s="703"/>
      <c r="DB14" s="703"/>
      <c r="DC14" s="703"/>
      <c r="DD14" s="649">
        <v>22248</v>
      </c>
      <c r="DE14" s="644"/>
      <c r="DF14" s="644"/>
      <c r="DG14" s="644"/>
      <c r="DH14" s="644"/>
      <c r="DI14" s="644"/>
      <c r="DJ14" s="644"/>
      <c r="DK14" s="644"/>
      <c r="DL14" s="644"/>
      <c r="DM14" s="644"/>
      <c r="DN14" s="644"/>
      <c r="DO14" s="644"/>
      <c r="DP14" s="645"/>
      <c r="DQ14" s="649">
        <v>178917</v>
      </c>
      <c r="DR14" s="644"/>
      <c r="DS14" s="644"/>
      <c r="DT14" s="644"/>
      <c r="DU14" s="644"/>
      <c r="DV14" s="644"/>
      <c r="DW14" s="644"/>
      <c r="DX14" s="644"/>
      <c r="DY14" s="644"/>
      <c r="DZ14" s="644"/>
      <c r="EA14" s="644"/>
      <c r="EB14" s="644"/>
      <c r="EC14" s="684"/>
    </row>
    <row r="15" spans="2:143" ht="11.25" customHeight="1" x14ac:dyDescent="0.2">
      <c r="B15" s="638" t="s">
        <v>256</v>
      </c>
      <c r="C15" s="639"/>
      <c r="D15" s="639"/>
      <c r="E15" s="639"/>
      <c r="F15" s="639"/>
      <c r="G15" s="639"/>
      <c r="H15" s="639"/>
      <c r="I15" s="639"/>
      <c r="J15" s="639"/>
      <c r="K15" s="639"/>
      <c r="L15" s="639"/>
      <c r="M15" s="639"/>
      <c r="N15" s="639"/>
      <c r="O15" s="639"/>
      <c r="P15" s="639"/>
      <c r="Q15" s="640"/>
      <c r="R15" s="641">
        <v>10217</v>
      </c>
      <c r="S15" s="644"/>
      <c r="T15" s="644"/>
      <c r="U15" s="644"/>
      <c r="V15" s="644"/>
      <c r="W15" s="644"/>
      <c r="X15" s="644"/>
      <c r="Y15" s="645"/>
      <c r="Z15" s="703">
        <v>0.3</v>
      </c>
      <c r="AA15" s="703"/>
      <c r="AB15" s="703"/>
      <c r="AC15" s="703"/>
      <c r="AD15" s="704">
        <v>10217</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44857</v>
      </c>
      <c r="BH15" s="644"/>
      <c r="BI15" s="644"/>
      <c r="BJ15" s="644"/>
      <c r="BK15" s="644"/>
      <c r="BL15" s="644"/>
      <c r="BM15" s="644"/>
      <c r="BN15" s="645"/>
      <c r="BO15" s="703">
        <v>4.9000000000000004</v>
      </c>
      <c r="BP15" s="703"/>
      <c r="BQ15" s="703"/>
      <c r="BR15" s="703"/>
      <c r="BS15" s="649" t="s">
        <v>240</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308971</v>
      </c>
      <c r="CS15" s="644"/>
      <c r="CT15" s="644"/>
      <c r="CU15" s="644"/>
      <c r="CV15" s="644"/>
      <c r="CW15" s="644"/>
      <c r="CX15" s="644"/>
      <c r="CY15" s="645"/>
      <c r="CZ15" s="703">
        <v>9.4</v>
      </c>
      <c r="DA15" s="703"/>
      <c r="DB15" s="703"/>
      <c r="DC15" s="703"/>
      <c r="DD15" s="649">
        <v>18355</v>
      </c>
      <c r="DE15" s="644"/>
      <c r="DF15" s="644"/>
      <c r="DG15" s="644"/>
      <c r="DH15" s="644"/>
      <c r="DI15" s="644"/>
      <c r="DJ15" s="644"/>
      <c r="DK15" s="644"/>
      <c r="DL15" s="644"/>
      <c r="DM15" s="644"/>
      <c r="DN15" s="644"/>
      <c r="DO15" s="644"/>
      <c r="DP15" s="645"/>
      <c r="DQ15" s="649">
        <v>260037</v>
      </c>
      <c r="DR15" s="644"/>
      <c r="DS15" s="644"/>
      <c r="DT15" s="644"/>
      <c r="DU15" s="644"/>
      <c r="DV15" s="644"/>
      <c r="DW15" s="644"/>
      <c r="DX15" s="644"/>
      <c r="DY15" s="644"/>
      <c r="DZ15" s="644"/>
      <c r="EA15" s="644"/>
      <c r="EB15" s="644"/>
      <c r="EC15" s="684"/>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229</v>
      </c>
      <c r="AA16" s="703"/>
      <c r="AB16" s="703"/>
      <c r="AC16" s="703"/>
      <c r="AD16" s="704" t="s">
        <v>124</v>
      </c>
      <c r="AE16" s="704"/>
      <c r="AF16" s="704"/>
      <c r="AG16" s="704"/>
      <c r="AH16" s="704"/>
      <c r="AI16" s="704"/>
      <c r="AJ16" s="704"/>
      <c r="AK16" s="704"/>
      <c r="AL16" s="646" t="s">
        <v>229</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243</v>
      </c>
      <c r="BP16" s="703"/>
      <c r="BQ16" s="703"/>
      <c r="BR16" s="703"/>
      <c r="BS16" s="649" t="s">
        <v>124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124</v>
      </c>
      <c r="CS16" s="644"/>
      <c r="CT16" s="644"/>
      <c r="CU16" s="644"/>
      <c r="CV16" s="644"/>
      <c r="CW16" s="644"/>
      <c r="CX16" s="644"/>
      <c r="CY16" s="645"/>
      <c r="CZ16" s="703" t="s">
        <v>124</v>
      </c>
      <c r="DA16" s="703"/>
      <c r="DB16" s="703"/>
      <c r="DC16" s="703"/>
      <c r="DD16" s="649" t="s">
        <v>229</v>
      </c>
      <c r="DE16" s="644"/>
      <c r="DF16" s="644"/>
      <c r="DG16" s="644"/>
      <c r="DH16" s="644"/>
      <c r="DI16" s="644"/>
      <c r="DJ16" s="644"/>
      <c r="DK16" s="644"/>
      <c r="DL16" s="644"/>
      <c r="DM16" s="644"/>
      <c r="DN16" s="644"/>
      <c r="DO16" s="644"/>
      <c r="DP16" s="645"/>
      <c r="DQ16" s="649" t="s">
        <v>229</v>
      </c>
      <c r="DR16" s="644"/>
      <c r="DS16" s="644"/>
      <c r="DT16" s="644"/>
      <c r="DU16" s="644"/>
      <c r="DV16" s="644"/>
      <c r="DW16" s="644"/>
      <c r="DX16" s="644"/>
      <c r="DY16" s="644"/>
      <c r="DZ16" s="644"/>
      <c r="EA16" s="644"/>
      <c r="EB16" s="644"/>
      <c r="EC16" s="684"/>
    </row>
    <row r="17" spans="2:133" ht="11.25" customHeight="1" x14ac:dyDescent="0.2">
      <c r="B17" s="638" t="s">
        <v>262</v>
      </c>
      <c r="C17" s="639"/>
      <c r="D17" s="639"/>
      <c r="E17" s="639"/>
      <c r="F17" s="639"/>
      <c r="G17" s="639"/>
      <c r="H17" s="639"/>
      <c r="I17" s="639"/>
      <c r="J17" s="639"/>
      <c r="K17" s="639"/>
      <c r="L17" s="639"/>
      <c r="M17" s="639"/>
      <c r="N17" s="639"/>
      <c r="O17" s="639"/>
      <c r="P17" s="639"/>
      <c r="Q17" s="640"/>
      <c r="R17" s="641">
        <v>2030</v>
      </c>
      <c r="S17" s="644"/>
      <c r="T17" s="644"/>
      <c r="U17" s="644"/>
      <c r="V17" s="644"/>
      <c r="W17" s="644"/>
      <c r="X17" s="644"/>
      <c r="Y17" s="645"/>
      <c r="Z17" s="703">
        <v>0.1</v>
      </c>
      <c r="AA17" s="703"/>
      <c r="AB17" s="703"/>
      <c r="AC17" s="703"/>
      <c r="AD17" s="704">
        <v>2030</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229</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269910</v>
      </c>
      <c r="CS17" s="644"/>
      <c r="CT17" s="644"/>
      <c r="CU17" s="644"/>
      <c r="CV17" s="644"/>
      <c r="CW17" s="644"/>
      <c r="CX17" s="644"/>
      <c r="CY17" s="645"/>
      <c r="CZ17" s="703">
        <v>8.1999999999999993</v>
      </c>
      <c r="DA17" s="703"/>
      <c r="DB17" s="703"/>
      <c r="DC17" s="703"/>
      <c r="DD17" s="649" t="s">
        <v>229</v>
      </c>
      <c r="DE17" s="644"/>
      <c r="DF17" s="644"/>
      <c r="DG17" s="644"/>
      <c r="DH17" s="644"/>
      <c r="DI17" s="644"/>
      <c r="DJ17" s="644"/>
      <c r="DK17" s="644"/>
      <c r="DL17" s="644"/>
      <c r="DM17" s="644"/>
      <c r="DN17" s="644"/>
      <c r="DO17" s="644"/>
      <c r="DP17" s="645"/>
      <c r="DQ17" s="649">
        <v>264191</v>
      </c>
      <c r="DR17" s="644"/>
      <c r="DS17" s="644"/>
      <c r="DT17" s="644"/>
      <c r="DU17" s="644"/>
      <c r="DV17" s="644"/>
      <c r="DW17" s="644"/>
      <c r="DX17" s="644"/>
      <c r="DY17" s="644"/>
      <c r="DZ17" s="644"/>
      <c r="EA17" s="644"/>
      <c r="EB17" s="644"/>
      <c r="EC17" s="684"/>
    </row>
    <row r="18" spans="2:133" ht="11.25" customHeight="1" x14ac:dyDescent="0.2">
      <c r="B18" s="638" t="s">
        <v>265</v>
      </c>
      <c r="C18" s="639"/>
      <c r="D18" s="639"/>
      <c r="E18" s="639"/>
      <c r="F18" s="639"/>
      <c r="G18" s="639"/>
      <c r="H18" s="639"/>
      <c r="I18" s="639"/>
      <c r="J18" s="639"/>
      <c r="K18" s="639"/>
      <c r="L18" s="639"/>
      <c r="M18" s="639"/>
      <c r="N18" s="639"/>
      <c r="O18" s="639"/>
      <c r="P18" s="639"/>
      <c r="Q18" s="640"/>
      <c r="R18" s="641">
        <v>1111507</v>
      </c>
      <c r="S18" s="644"/>
      <c r="T18" s="644"/>
      <c r="U18" s="644"/>
      <c r="V18" s="644"/>
      <c r="W18" s="644"/>
      <c r="X18" s="644"/>
      <c r="Y18" s="645"/>
      <c r="Z18" s="703">
        <v>31.2</v>
      </c>
      <c r="AA18" s="703"/>
      <c r="AB18" s="703"/>
      <c r="AC18" s="703"/>
      <c r="AD18" s="704">
        <v>916631</v>
      </c>
      <c r="AE18" s="704"/>
      <c r="AF18" s="704"/>
      <c r="AG18" s="704"/>
      <c r="AH18" s="704"/>
      <c r="AI18" s="704"/>
      <c r="AJ18" s="704"/>
      <c r="AK18" s="704"/>
      <c r="AL18" s="646">
        <v>45.1</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229</v>
      </c>
      <c r="BP18" s="703"/>
      <c r="BQ18" s="703"/>
      <c r="BR18" s="703"/>
      <c r="BS18" s="649" t="s">
        <v>124</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173</v>
      </c>
      <c r="CS18" s="644"/>
      <c r="CT18" s="644"/>
      <c r="CU18" s="644"/>
      <c r="CV18" s="644"/>
      <c r="CW18" s="644"/>
      <c r="CX18" s="644"/>
      <c r="CY18" s="645"/>
      <c r="CZ18" s="703" t="s">
        <v>229</v>
      </c>
      <c r="DA18" s="703"/>
      <c r="DB18" s="703"/>
      <c r="DC18" s="703"/>
      <c r="DD18" s="649" t="s">
        <v>229</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x14ac:dyDescent="0.2">
      <c r="B19" s="638" t="s">
        <v>268</v>
      </c>
      <c r="C19" s="639"/>
      <c r="D19" s="639"/>
      <c r="E19" s="639"/>
      <c r="F19" s="639"/>
      <c r="G19" s="639"/>
      <c r="H19" s="639"/>
      <c r="I19" s="639"/>
      <c r="J19" s="639"/>
      <c r="K19" s="639"/>
      <c r="L19" s="639"/>
      <c r="M19" s="639"/>
      <c r="N19" s="639"/>
      <c r="O19" s="639"/>
      <c r="P19" s="639"/>
      <c r="Q19" s="640"/>
      <c r="R19" s="641">
        <v>916631</v>
      </c>
      <c r="S19" s="644"/>
      <c r="T19" s="644"/>
      <c r="U19" s="644"/>
      <c r="V19" s="644"/>
      <c r="W19" s="644"/>
      <c r="X19" s="644"/>
      <c r="Y19" s="645"/>
      <c r="Z19" s="703">
        <v>25.7</v>
      </c>
      <c r="AA19" s="703"/>
      <c r="AB19" s="703"/>
      <c r="AC19" s="703"/>
      <c r="AD19" s="704">
        <v>916631</v>
      </c>
      <c r="AE19" s="704"/>
      <c r="AF19" s="704"/>
      <c r="AG19" s="704"/>
      <c r="AH19" s="704"/>
      <c r="AI19" s="704"/>
      <c r="AJ19" s="704"/>
      <c r="AK19" s="704"/>
      <c r="AL19" s="646">
        <v>45.1</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229</v>
      </c>
      <c r="BH19" s="644"/>
      <c r="BI19" s="644"/>
      <c r="BJ19" s="644"/>
      <c r="BK19" s="644"/>
      <c r="BL19" s="644"/>
      <c r="BM19" s="644"/>
      <c r="BN19" s="645"/>
      <c r="BO19" s="703" t="s">
        <v>124</v>
      </c>
      <c r="BP19" s="703"/>
      <c r="BQ19" s="703"/>
      <c r="BR19" s="703"/>
      <c r="BS19" s="649" t="s">
        <v>240</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229</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x14ac:dyDescent="0.2">
      <c r="B20" s="638" t="s">
        <v>271</v>
      </c>
      <c r="C20" s="639"/>
      <c r="D20" s="639"/>
      <c r="E20" s="639"/>
      <c r="F20" s="639"/>
      <c r="G20" s="639"/>
      <c r="H20" s="639"/>
      <c r="I20" s="639"/>
      <c r="J20" s="639"/>
      <c r="K20" s="639"/>
      <c r="L20" s="639"/>
      <c r="M20" s="639"/>
      <c r="N20" s="639"/>
      <c r="O20" s="639"/>
      <c r="P20" s="639"/>
      <c r="Q20" s="640"/>
      <c r="R20" s="641">
        <v>194876</v>
      </c>
      <c r="S20" s="644"/>
      <c r="T20" s="644"/>
      <c r="U20" s="644"/>
      <c r="V20" s="644"/>
      <c r="W20" s="644"/>
      <c r="X20" s="644"/>
      <c r="Y20" s="645"/>
      <c r="Z20" s="703">
        <v>5.5</v>
      </c>
      <c r="AA20" s="703"/>
      <c r="AB20" s="703"/>
      <c r="AC20" s="703"/>
      <c r="AD20" s="704" t="s">
        <v>240</v>
      </c>
      <c r="AE20" s="704"/>
      <c r="AF20" s="704"/>
      <c r="AG20" s="704"/>
      <c r="AH20" s="704"/>
      <c r="AI20" s="704"/>
      <c r="AJ20" s="704"/>
      <c r="AK20" s="704"/>
      <c r="AL20" s="646" t="s">
        <v>229</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229</v>
      </c>
      <c r="BH20" s="644"/>
      <c r="BI20" s="644"/>
      <c r="BJ20" s="644"/>
      <c r="BK20" s="644"/>
      <c r="BL20" s="644"/>
      <c r="BM20" s="644"/>
      <c r="BN20" s="645"/>
      <c r="BO20" s="703" t="s">
        <v>229</v>
      </c>
      <c r="BP20" s="703"/>
      <c r="BQ20" s="703"/>
      <c r="BR20" s="703"/>
      <c r="BS20" s="649" t="s">
        <v>229</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3279341</v>
      </c>
      <c r="CS20" s="644"/>
      <c r="CT20" s="644"/>
      <c r="CU20" s="644"/>
      <c r="CV20" s="644"/>
      <c r="CW20" s="644"/>
      <c r="CX20" s="644"/>
      <c r="CY20" s="645"/>
      <c r="CZ20" s="703">
        <v>100</v>
      </c>
      <c r="DA20" s="703"/>
      <c r="DB20" s="703"/>
      <c r="DC20" s="703"/>
      <c r="DD20" s="649">
        <v>88684</v>
      </c>
      <c r="DE20" s="644"/>
      <c r="DF20" s="644"/>
      <c r="DG20" s="644"/>
      <c r="DH20" s="644"/>
      <c r="DI20" s="644"/>
      <c r="DJ20" s="644"/>
      <c r="DK20" s="644"/>
      <c r="DL20" s="644"/>
      <c r="DM20" s="644"/>
      <c r="DN20" s="644"/>
      <c r="DO20" s="644"/>
      <c r="DP20" s="645"/>
      <c r="DQ20" s="649">
        <v>2377405</v>
      </c>
      <c r="DR20" s="644"/>
      <c r="DS20" s="644"/>
      <c r="DT20" s="644"/>
      <c r="DU20" s="644"/>
      <c r="DV20" s="644"/>
      <c r="DW20" s="644"/>
      <c r="DX20" s="644"/>
      <c r="DY20" s="644"/>
      <c r="DZ20" s="644"/>
      <c r="EA20" s="644"/>
      <c r="EB20" s="644"/>
      <c r="EC20" s="684"/>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229</v>
      </c>
      <c r="AA21" s="703"/>
      <c r="AB21" s="703"/>
      <c r="AC21" s="703"/>
      <c r="AD21" s="704" t="s">
        <v>229</v>
      </c>
      <c r="AE21" s="704"/>
      <c r="AF21" s="704"/>
      <c r="AG21" s="704"/>
      <c r="AH21" s="704"/>
      <c r="AI21" s="704"/>
      <c r="AJ21" s="704"/>
      <c r="AK21" s="704"/>
      <c r="AL21" s="646" t="s">
        <v>124</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124</v>
      </c>
      <c r="BH21" s="644"/>
      <c r="BI21" s="644"/>
      <c r="BJ21" s="644"/>
      <c r="BK21" s="644"/>
      <c r="BL21" s="644"/>
      <c r="BM21" s="644"/>
      <c r="BN21" s="645"/>
      <c r="BO21" s="703" t="s">
        <v>240</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276</v>
      </c>
      <c r="C22" s="639"/>
      <c r="D22" s="639"/>
      <c r="E22" s="639"/>
      <c r="F22" s="639"/>
      <c r="G22" s="639"/>
      <c r="H22" s="639"/>
      <c r="I22" s="639"/>
      <c r="J22" s="639"/>
      <c r="K22" s="639"/>
      <c r="L22" s="639"/>
      <c r="M22" s="639"/>
      <c r="N22" s="639"/>
      <c r="O22" s="639"/>
      <c r="P22" s="639"/>
      <c r="Q22" s="640"/>
      <c r="R22" s="641">
        <v>2185039</v>
      </c>
      <c r="S22" s="644"/>
      <c r="T22" s="644"/>
      <c r="U22" s="644"/>
      <c r="V22" s="644"/>
      <c r="W22" s="644"/>
      <c r="X22" s="644"/>
      <c r="Y22" s="645"/>
      <c r="Z22" s="703">
        <v>61.3</v>
      </c>
      <c r="AA22" s="703"/>
      <c r="AB22" s="703"/>
      <c r="AC22" s="703"/>
      <c r="AD22" s="704">
        <v>1990163</v>
      </c>
      <c r="AE22" s="704"/>
      <c r="AF22" s="704"/>
      <c r="AG22" s="704"/>
      <c r="AH22" s="704"/>
      <c r="AI22" s="704"/>
      <c r="AJ22" s="704"/>
      <c r="AK22" s="704"/>
      <c r="AL22" s="646">
        <v>97.8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229</v>
      </c>
      <c r="BP22" s="703"/>
      <c r="BQ22" s="703"/>
      <c r="BR22" s="703"/>
      <c r="BS22" s="649" t="s">
        <v>124</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279</v>
      </c>
      <c r="C23" s="639"/>
      <c r="D23" s="639"/>
      <c r="E23" s="639"/>
      <c r="F23" s="639"/>
      <c r="G23" s="639"/>
      <c r="H23" s="639"/>
      <c r="I23" s="639"/>
      <c r="J23" s="639"/>
      <c r="K23" s="639"/>
      <c r="L23" s="639"/>
      <c r="M23" s="639"/>
      <c r="N23" s="639"/>
      <c r="O23" s="639"/>
      <c r="P23" s="639"/>
      <c r="Q23" s="640"/>
      <c r="R23" s="641">
        <v>883</v>
      </c>
      <c r="S23" s="644"/>
      <c r="T23" s="644"/>
      <c r="U23" s="644"/>
      <c r="V23" s="644"/>
      <c r="W23" s="644"/>
      <c r="X23" s="644"/>
      <c r="Y23" s="645"/>
      <c r="Z23" s="703">
        <v>0</v>
      </c>
      <c r="AA23" s="703"/>
      <c r="AB23" s="703"/>
      <c r="AC23" s="703"/>
      <c r="AD23" s="704">
        <v>883</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124</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2">
      <c r="B24" s="638" t="s">
        <v>286</v>
      </c>
      <c r="C24" s="639"/>
      <c r="D24" s="639"/>
      <c r="E24" s="639"/>
      <c r="F24" s="639"/>
      <c r="G24" s="639"/>
      <c r="H24" s="639"/>
      <c r="I24" s="639"/>
      <c r="J24" s="639"/>
      <c r="K24" s="639"/>
      <c r="L24" s="639"/>
      <c r="M24" s="639"/>
      <c r="N24" s="639"/>
      <c r="O24" s="639"/>
      <c r="P24" s="639"/>
      <c r="Q24" s="640"/>
      <c r="R24" s="641">
        <v>55676</v>
      </c>
      <c r="S24" s="644"/>
      <c r="T24" s="644"/>
      <c r="U24" s="644"/>
      <c r="V24" s="644"/>
      <c r="W24" s="644"/>
      <c r="X24" s="644"/>
      <c r="Y24" s="645"/>
      <c r="Z24" s="703">
        <v>1.6</v>
      </c>
      <c r="AA24" s="703"/>
      <c r="AB24" s="703"/>
      <c r="AC24" s="703"/>
      <c r="AD24" s="704" t="s">
        <v>229</v>
      </c>
      <c r="AE24" s="704"/>
      <c r="AF24" s="704"/>
      <c r="AG24" s="704"/>
      <c r="AH24" s="704"/>
      <c r="AI24" s="704"/>
      <c r="AJ24" s="704"/>
      <c r="AK24" s="704"/>
      <c r="AL24" s="646" t="s">
        <v>229</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1347257</v>
      </c>
      <c r="CS24" s="707"/>
      <c r="CT24" s="707"/>
      <c r="CU24" s="707"/>
      <c r="CV24" s="707"/>
      <c r="CW24" s="707"/>
      <c r="CX24" s="707"/>
      <c r="CY24" s="753"/>
      <c r="CZ24" s="754">
        <v>41.1</v>
      </c>
      <c r="DA24" s="723"/>
      <c r="DB24" s="723"/>
      <c r="DC24" s="757"/>
      <c r="DD24" s="752">
        <v>999900</v>
      </c>
      <c r="DE24" s="707"/>
      <c r="DF24" s="707"/>
      <c r="DG24" s="707"/>
      <c r="DH24" s="707"/>
      <c r="DI24" s="707"/>
      <c r="DJ24" s="707"/>
      <c r="DK24" s="753"/>
      <c r="DL24" s="752">
        <v>957567</v>
      </c>
      <c r="DM24" s="707"/>
      <c r="DN24" s="707"/>
      <c r="DO24" s="707"/>
      <c r="DP24" s="707"/>
      <c r="DQ24" s="707"/>
      <c r="DR24" s="707"/>
      <c r="DS24" s="707"/>
      <c r="DT24" s="707"/>
      <c r="DU24" s="707"/>
      <c r="DV24" s="753"/>
      <c r="DW24" s="754">
        <v>44.1</v>
      </c>
      <c r="DX24" s="723"/>
      <c r="DY24" s="723"/>
      <c r="DZ24" s="723"/>
      <c r="EA24" s="723"/>
      <c r="EB24" s="723"/>
      <c r="EC24" s="755"/>
    </row>
    <row r="25" spans="2:133" ht="11.25" customHeight="1" x14ac:dyDescent="0.2">
      <c r="B25" s="638" t="s">
        <v>289</v>
      </c>
      <c r="C25" s="639"/>
      <c r="D25" s="639"/>
      <c r="E25" s="639"/>
      <c r="F25" s="639"/>
      <c r="G25" s="639"/>
      <c r="H25" s="639"/>
      <c r="I25" s="639"/>
      <c r="J25" s="639"/>
      <c r="K25" s="639"/>
      <c r="L25" s="639"/>
      <c r="M25" s="639"/>
      <c r="N25" s="639"/>
      <c r="O25" s="639"/>
      <c r="P25" s="639"/>
      <c r="Q25" s="640"/>
      <c r="R25" s="641">
        <v>37768</v>
      </c>
      <c r="S25" s="644"/>
      <c r="T25" s="644"/>
      <c r="U25" s="644"/>
      <c r="V25" s="644"/>
      <c r="W25" s="644"/>
      <c r="X25" s="644"/>
      <c r="Y25" s="645"/>
      <c r="Z25" s="703">
        <v>1.1000000000000001</v>
      </c>
      <c r="AA25" s="703"/>
      <c r="AB25" s="703"/>
      <c r="AC25" s="703"/>
      <c r="AD25" s="704">
        <v>3412</v>
      </c>
      <c r="AE25" s="704"/>
      <c r="AF25" s="704"/>
      <c r="AG25" s="704"/>
      <c r="AH25" s="704"/>
      <c r="AI25" s="704"/>
      <c r="AJ25" s="704"/>
      <c r="AK25" s="704"/>
      <c r="AL25" s="646">
        <v>0.2</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229</v>
      </c>
      <c r="BP25" s="703"/>
      <c r="BQ25" s="703"/>
      <c r="BR25" s="703"/>
      <c r="BS25" s="649" t="s">
        <v>240</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657451</v>
      </c>
      <c r="CS25" s="642"/>
      <c r="CT25" s="642"/>
      <c r="CU25" s="642"/>
      <c r="CV25" s="642"/>
      <c r="CW25" s="642"/>
      <c r="CX25" s="642"/>
      <c r="CY25" s="643"/>
      <c r="CZ25" s="646">
        <v>20</v>
      </c>
      <c r="DA25" s="675"/>
      <c r="DB25" s="675"/>
      <c r="DC25" s="676"/>
      <c r="DD25" s="649">
        <v>619348</v>
      </c>
      <c r="DE25" s="642"/>
      <c r="DF25" s="642"/>
      <c r="DG25" s="642"/>
      <c r="DH25" s="642"/>
      <c r="DI25" s="642"/>
      <c r="DJ25" s="642"/>
      <c r="DK25" s="643"/>
      <c r="DL25" s="649">
        <v>617323</v>
      </c>
      <c r="DM25" s="642"/>
      <c r="DN25" s="642"/>
      <c r="DO25" s="642"/>
      <c r="DP25" s="642"/>
      <c r="DQ25" s="642"/>
      <c r="DR25" s="642"/>
      <c r="DS25" s="642"/>
      <c r="DT25" s="642"/>
      <c r="DU25" s="642"/>
      <c r="DV25" s="643"/>
      <c r="DW25" s="646">
        <v>28.5</v>
      </c>
      <c r="DX25" s="675"/>
      <c r="DY25" s="675"/>
      <c r="DZ25" s="675"/>
      <c r="EA25" s="675"/>
      <c r="EB25" s="675"/>
      <c r="EC25" s="677"/>
    </row>
    <row r="26" spans="2:133" ht="11.25" customHeight="1" x14ac:dyDescent="0.2">
      <c r="B26" s="638" t="s">
        <v>292</v>
      </c>
      <c r="C26" s="639"/>
      <c r="D26" s="639"/>
      <c r="E26" s="639"/>
      <c r="F26" s="639"/>
      <c r="G26" s="639"/>
      <c r="H26" s="639"/>
      <c r="I26" s="639"/>
      <c r="J26" s="639"/>
      <c r="K26" s="639"/>
      <c r="L26" s="639"/>
      <c r="M26" s="639"/>
      <c r="N26" s="639"/>
      <c r="O26" s="639"/>
      <c r="P26" s="639"/>
      <c r="Q26" s="640"/>
      <c r="R26" s="641">
        <v>5653</v>
      </c>
      <c r="S26" s="644"/>
      <c r="T26" s="644"/>
      <c r="U26" s="644"/>
      <c r="V26" s="644"/>
      <c r="W26" s="644"/>
      <c r="X26" s="644"/>
      <c r="Y26" s="645"/>
      <c r="Z26" s="703">
        <v>0.2</v>
      </c>
      <c r="AA26" s="703"/>
      <c r="AB26" s="703"/>
      <c r="AC26" s="703"/>
      <c r="AD26" s="704" t="s">
        <v>229</v>
      </c>
      <c r="AE26" s="704"/>
      <c r="AF26" s="704"/>
      <c r="AG26" s="704"/>
      <c r="AH26" s="704"/>
      <c r="AI26" s="704"/>
      <c r="AJ26" s="704"/>
      <c r="AK26" s="704"/>
      <c r="AL26" s="646" t="s">
        <v>229</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124</v>
      </c>
      <c r="BP26" s="703"/>
      <c r="BQ26" s="703"/>
      <c r="BR26" s="703"/>
      <c r="BS26" s="649" t="s">
        <v>173</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411615</v>
      </c>
      <c r="CS26" s="644"/>
      <c r="CT26" s="644"/>
      <c r="CU26" s="644"/>
      <c r="CV26" s="644"/>
      <c r="CW26" s="644"/>
      <c r="CX26" s="644"/>
      <c r="CY26" s="645"/>
      <c r="CZ26" s="646">
        <v>12.6</v>
      </c>
      <c r="DA26" s="675"/>
      <c r="DB26" s="675"/>
      <c r="DC26" s="676"/>
      <c r="DD26" s="649">
        <v>375493</v>
      </c>
      <c r="DE26" s="644"/>
      <c r="DF26" s="644"/>
      <c r="DG26" s="644"/>
      <c r="DH26" s="644"/>
      <c r="DI26" s="644"/>
      <c r="DJ26" s="644"/>
      <c r="DK26" s="645"/>
      <c r="DL26" s="649" t="s">
        <v>124</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2">
      <c r="B27" s="638" t="s">
        <v>295</v>
      </c>
      <c r="C27" s="639"/>
      <c r="D27" s="639"/>
      <c r="E27" s="639"/>
      <c r="F27" s="639"/>
      <c r="G27" s="639"/>
      <c r="H27" s="639"/>
      <c r="I27" s="639"/>
      <c r="J27" s="639"/>
      <c r="K27" s="639"/>
      <c r="L27" s="639"/>
      <c r="M27" s="639"/>
      <c r="N27" s="639"/>
      <c r="O27" s="639"/>
      <c r="P27" s="639"/>
      <c r="Q27" s="640"/>
      <c r="R27" s="641">
        <v>251388</v>
      </c>
      <c r="S27" s="644"/>
      <c r="T27" s="644"/>
      <c r="U27" s="644"/>
      <c r="V27" s="644"/>
      <c r="W27" s="644"/>
      <c r="X27" s="644"/>
      <c r="Y27" s="645"/>
      <c r="Z27" s="703">
        <v>7.1</v>
      </c>
      <c r="AA27" s="703"/>
      <c r="AB27" s="703"/>
      <c r="AC27" s="703"/>
      <c r="AD27" s="704" t="s">
        <v>229</v>
      </c>
      <c r="AE27" s="704"/>
      <c r="AF27" s="704"/>
      <c r="AG27" s="704"/>
      <c r="AH27" s="704"/>
      <c r="AI27" s="704"/>
      <c r="AJ27" s="704"/>
      <c r="AK27" s="704"/>
      <c r="AL27" s="646" t="s">
        <v>124</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922359</v>
      </c>
      <c r="BH27" s="644"/>
      <c r="BI27" s="644"/>
      <c r="BJ27" s="644"/>
      <c r="BK27" s="644"/>
      <c r="BL27" s="644"/>
      <c r="BM27" s="644"/>
      <c r="BN27" s="645"/>
      <c r="BO27" s="703">
        <v>100</v>
      </c>
      <c r="BP27" s="703"/>
      <c r="BQ27" s="703"/>
      <c r="BR27" s="703"/>
      <c r="BS27" s="649" t="s">
        <v>240</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419896</v>
      </c>
      <c r="CS27" s="642"/>
      <c r="CT27" s="642"/>
      <c r="CU27" s="642"/>
      <c r="CV27" s="642"/>
      <c r="CW27" s="642"/>
      <c r="CX27" s="642"/>
      <c r="CY27" s="643"/>
      <c r="CZ27" s="646">
        <v>12.8</v>
      </c>
      <c r="DA27" s="675"/>
      <c r="DB27" s="675"/>
      <c r="DC27" s="676"/>
      <c r="DD27" s="649">
        <v>116361</v>
      </c>
      <c r="DE27" s="642"/>
      <c r="DF27" s="642"/>
      <c r="DG27" s="642"/>
      <c r="DH27" s="642"/>
      <c r="DI27" s="642"/>
      <c r="DJ27" s="642"/>
      <c r="DK27" s="643"/>
      <c r="DL27" s="649">
        <v>76053</v>
      </c>
      <c r="DM27" s="642"/>
      <c r="DN27" s="642"/>
      <c r="DO27" s="642"/>
      <c r="DP27" s="642"/>
      <c r="DQ27" s="642"/>
      <c r="DR27" s="642"/>
      <c r="DS27" s="642"/>
      <c r="DT27" s="642"/>
      <c r="DU27" s="642"/>
      <c r="DV27" s="643"/>
      <c r="DW27" s="646">
        <v>3.5</v>
      </c>
      <c r="DX27" s="675"/>
      <c r="DY27" s="675"/>
      <c r="DZ27" s="675"/>
      <c r="EA27" s="675"/>
      <c r="EB27" s="675"/>
      <c r="EC27" s="677"/>
    </row>
    <row r="28" spans="2:133" ht="11.25" customHeight="1" x14ac:dyDescent="0.2">
      <c r="B28" s="746" t="s">
        <v>298</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229</v>
      </c>
      <c r="AE28" s="704"/>
      <c r="AF28" s="704"/>
      <c r="AG28" s="704"/>
      <c r="AH28" s="704"/>
      <c r="AI28" s="704"/>
      <c r="AJ28" s="704"/>
      <c r="AK28" s="704"/>
      <c r="AL28" s="646" t="s">
        <v>243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269910</v>
      </c>
      <c r="CS28" s="644"/>
      <c r="CT28" s="644"/>
      <c r="CU28" s="644"/>
      <c r="CV28" s="644"/>
      <c r="CW28" s="644"/>
      <c r="CX28" s="644"/>
      <c r="CY28" s="645"/>
      <c r="CZ28" s="646">
        <v>8.1999999999999993</v>
      </c>
      <c r="DA28" s="675"/>
      <c r="DB28" s="675"/>
      <c r="DC28" s="676"/>
      <c r="DD28" s="649">
        <v>264191</v>
      </c>
      <c r="DE28" s="644"/>
      <c r="DF28" s="644"/>
      <c r="DG28" s="644"/>
      <c r="DH28" s="644"/>
      <c r="DI28" s="644"/>
      <c r="DJ28" s="644"/>
      <c r="DK28" s="645"/>
      <c r="DL28" s="649">
        <v>264191</v>
      </c>
      <c r="DM28" s="644"/>
      <c r="DN28" s="644"/>
      <c r="DO28" s="644"/>
      <c r="DP28" s="644"/>
      <c r="DQ28" s="644"/>
      <c r="DR28" s="644"/>
      <c r="DS28" s="644"/>
      <c r="DT28" s="644"/>
      <c r="DU28" s="644"/>
      <c r="DV28" s="645"/>
      <c r="DW28" s="646">
        <v>12.2</v>
      </c>
      <c r="DX28" s="675"/>
      <c r="DY28" s="675"/>
      <c r="DZ28" s="675"/>
      <c r="EA28" s="675"/>
      <c r="EB28" s="675"/>
      <c r="EC28" s="677"/>
    </row>
    <row r="29" spans="2:133" ht="11.25" customHeight="1" x14ac:dyDescent="0.2">
      <c r="B29" s="638" t="s">
        <v>300</v>
      </c>
      <c r="C29" s="639"/>
      <c r="D29" s="639"/>
      <c r="E29" s="639"/>
      <c r="F29" s="639"/>
      <c r="G29" s="639"/>
      <c r="H29" s="639"/>
      <c r="I29" s="639"/>
      <c r="J29" s="639"/>
      <c r="K29" s="639"/>
      <c r="L29" s="639"/>
      <c r="M29" s="639"/>
      <c r="N29" s="639"/>
      <c r="O29" s="639"/>
      <c r="P29" s="639"/>
      <c r="Q29" s="640"/>
      <c r="R29" s="641">
        <v>232289</v>
      </c>
      <c r="S29" s="644"/>
      <c r="T29" s="644"/>
      <c r="U29" s="644"/>
      <c r="V29" s="644"/>
      <c r="W29" s="644"/>
      <c r="X29" s="644"/>
      <c r="Y29" s="645"/>
      <c r="Z29" s="703">
        <v>6.5</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269910</v>
      </c>
      <c r="CS29" s="642"/>
      <c r="CT29" s="642"/>
      <c r="CU29" s="642"/>
      <c r="CV29" s="642"/>
      <c r="CW29" s="642"/>
      <c r="CX29" s="642"/>
      <c r="CY29" s="643"/>
      <c r="CZ29" s="646">
        <v>8.1999999999999993</v>
      </c>
      <c r="DA29" s="675"/>
      <c r="DB29" s="675"/>
      <c r="DC29" s="676"/>
      <c r="DD29" s="649">
        <v>264191</v>
      </c>
      <c r="DE29" s="642"/>
      <c r="DF29" s="642"/>
      <c r="DG29" s="642"/>
      <c r="DH29" s="642"/>
      <c r="DI29" s="642"/>
      <c r="DJ29" s="642"/>
      <c r="DK29" s="643"/>
      <c r="DL29" s="649">
        <v>264191</v>
      </c>
      <c r="DM29" s="642"/>
      <c r="DN29" s="642"/>
      <c r="DO29" s="642"/>
      <c r="DP29" s="642"/>
      <c r="DQ29" s="642"/>
      <c r="DR29" s="642"/>
      <c r="DS29" s="642"/>
      <c r="DT29" s="642"/>
      <c r="DU29" s="642"/>
      <c r="DV29" s="643"/>
      <c r="DW29" s="646">
        <v>12.2</v>
      </c>
      <c r="DX29" s="675"/>
      <c r="DY29" s="675"/>
      <c r="DZ29" s="675"/>
      <c r="EA29" s="675"/>
      <c r="EB29" s="675"/>
      <c r="EC29" s="677"/>
    </row>
    <row r="30" spans="2:133" ht="11.25" customHeight="1" x14ac:dyDescent="0.2">
      <c r="B30" s="638" t="s">
        <v>305</v>
      </c>
      <c r="C30" s="639"/>
      <c r="D30" s="639"/>
      <c r="E30" s="639"/>
      <c r="F30" s="639"/>
      <c r="G30" s="639"/>
      <c r="H30" s="639"/>
      <c r="I30" s="639"/>
      <c r="J30" s="639"/>
      <c r="K30" s="639"/>
      <c r="L30" s="639"/>
      <c r="M30" s="639"/>
      <c r="N30" s="639"/>
      <c r="O30" s="639"/>
      <c r="P30" s="639"/>
      <c r="Q30" s="640"/>
      <c r="R30" s="641">
        <v>61074</v>
      </c>
      <c r="S30" s="644"/>
      <c r="T30" s="644"/>
      <c r="U30" s="644"/>
      <c r="V30" s="644"/>
      <c r="W30" s="644"/>
      <c r="X30" s="644"/>
      <c r="Y30" s="645"/>
      <c r="Z30" s="703">
        <v>1.7</v>
      </c>
      <c r="AA30" s="703"/>
      <c r="AB30" s="703"/>
      <c r="AC30" s="703"/>
      <c r="AD30" s="704">
        <v>38911</v>
      </c>
      <c r="AE30" s="704"/>
      <c r="AF30" s="704"/>
      <c r="AG30" s="704"/>
      <c r="AH30" s="704"/>
      <c r="AI30" s="704"/>
      <c r="AJ30" s="704"/>
      <c r="AK30" s="704"/>
      <c r="AL30" s="646">
        <v>1.9</v>
      </c>
      <c r="AM30" s="647"/>
      <c r="AN30" s="647"/>
      <c r="AO30" s="705"/>
      <c r="AP30" s="731" t="s">
        <v>306</v>
      </c>
      <c r="AQ30" s="732"/>
      <c r="AR30" s="732"/>
      <c r="AS30" s="732"/>
      <c r="AT30" s="737" t="s">
        <v>307</v>
      </c>
      <c r="AU30" s="210"/>
      <c r="AV30" s="210"/>
      <c r="AW30" s="210"/>
      <c r="AX30" s="740" t="s">
        <v>181</v>
      </c>
      <c r="AY30" s="741"/>
      <c r="AZ30" s="741"/>
      <c r="BA30" s="741"/>
      <c r="BB30" s="741"/>
      <c r="BC30" s="741"/>
      <c r="BD30" s="741"/>
      <c r="BE30" s="741"/>
      <c r="BF30" s="742"/>
      <c r="BG30" s="721">
        <v>97.8</v>
      </c>
      <c r="BH30" s="722"/>
      <c r="BI30" s="722"/>
      <c r="BJ30" s="722"/>
      <c r="BK30" s="722"/>
      <c r="BL30" s="722"/>
      <c r="BM30" s="723">
        <v>91.3</v>
      </c>
      <c r="BN30" s="722"/>
      <c r="BO30" s="722"/>
      <c r="BP30" s="722"/>
      <c r="BQ30" s="724"/>
      <c r="BR30" s="721">
        <v>97.7</v>
      </c>
      <c r="BS30" s="722"/>
      <c r="BT30" s="722"/>
      <c r="BU30" s="722"/>
      <c r="BV30" s="722"/>
      <c r="BW30" s="722"/>
      <c r="BX30" s="723">
        <v>91.4</v>
      </c>
      <c r="BY30" s="722"/>
      <c r="BZ30" s="722"/>
      <c r="CA30" s="722"/>
      <c r="CB30" s="724"/>
      <c r="CD30" s="727"/>
      <c r="CE30" s="728"/>
      <c r="CF30" s="685" t="s">
        <v>308</v>
      </c>
      <c r="CG30" s="682"/>
      <c r="CH30" s="682"/>
      <c r="CI30" s="682"/>
      <c r="CJ30" s="682"/>
      <c r="CK30" s="682"/>
      <c r="CL30" s="682"/>
      <c r="CM30" s="682"/>
      <c r="CN30" s="682"/>
      <c r="CO30" s="682"/>
      <c r="CP30" s="682"/>
      <c r="CQ30" s="683"/>
      <c r="CR30" s="641">
        <v>237903</v>
      </c>
      <c r="CS30" s="644"/>
      <c r="CT30" s="644"/>
      <c r="CU30" s="644"/>
      <c r="CV30" s="644"/>
      <c r="CW30" s="644"/>
      <c r="CX30" s="644"/>
      <c r="CY30" s="645"/>
      <c r="CZ30" s="646">
        <v>7.3</v>
      </c>
      <c r="DA30" s="675"/>
      <c r="DB30" s="675"/>
      <c r="DC30" s="676"/>
      <c r="DD30" s="649">
        <v>232681</v>
      </c>
      <c r="DE30" s="644"/>
      <c r="DF30" s="644"/>
      <c r="DG30" s="644"/>
      <c r="DH30" s="644"/>
      <c r="DI30" s="644"/>
      <c r="DJ30" s="644"/>
      <c r="DK30" s="645"/>
      <c r="DL30" s="649">
        <v>232681</v>
      </c>
      <c r="DM30" s="644"/>
      <c r="DN30" s="644"/>
      <c r="DO30" s="644"/>
      <c r="DP30" s="644"/>
      <c r="DQ30" s="644"/>
      <c r="DR30" s="644"/>
      <c r="DS30" s="644"/>
      <c r="DT30" s="644"/>
      <c r="DU30" s="644"/>
      <c r="DV30" s="645"/>
      <c r="DW30" s="646">
        <v>10.7</v>
      </c>
      <c r="DX30" s="675"/>
      <c r="DY30" s="675"/>
      <c r="DZ30" s="675"/>
      <c r="EA30" s="675"/>
      <c r="EB30" s="675"/>
      <c r="EC30" s="677"/>
    </row>
    <row r="31" spans="2:133" ht="11.25" customHeight="1" x14ac:dyDescent="0.2">
      <c r="B31" s="638" t="s">
        <v>309</v>
      </c>
      <c r="C31" s="639"/>
      <c r="D31" s="639"/>
      <c r="E31" s="639"/>
      <c r="F31" s="639"/>
      <c r="G31" s="639"/>
      <c r="H31" s="639"/>
      <c r="I31" s="639"/>
      <c r="J31" s="639"/>
      <c r="K31" s="639"/>
      <c r="L31" s="639"/>
      <c r="M31" s="639"/>
      <c r="N31" s="639"/>
      <c r="O31" s="639"/>
      <c r="P31" s="639"/>
      <c r="Q31" s="640"/>
      <c r="R31" s="641">
        <v>11013</v>
      </c>
      <c r="S31" s="644"/>
      <c r="T31" s="644"/>
      <c r="U31" s="644"/>
      <c r="V31" s="644"/>
      <c r="W31" s="644"/>
      <c r="X31" s="644"/>
      <c r="Y31" s="645"/>
      <c r="Z31" s="703">
        <v>0.3</v>
      </c>
      <c r="AA31" s="703"/>
      <c r="AB31" s="703"/>
      <c r="AC31" s="703"/>
      <c r="AD31" s="704" t="s">
        <v>124</v>
      </c>
      <c r="AE31" s="704"/>
      <c r="AF31" s="704"/>
      <c r="AG31" s="704"/>
      <c r="AH31" s="704"/>
      <c r="AI31" s="704"/>
      <c r="AJ31" s="704"/>
      <c r="AK31" s="704"/>
      <c r="AL31" s="646" t="s">
        <v>229</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98.4</v>
      </c>
      <c r="BH31" s="642"/>
      <c r="BI31" s="642"/>
      <c r="BJ31" s="642"/>
      <c r="BK31" s="642"/>
      <c r="BL31" s="642"/>
      <c r="BM31" s="647">
        <v>91.7</v>
      </c>
      <c r="BN31" s="720"/>
      <c r="BO31" s="720"/>
      <c r="BP31" s="720"/>
      <c r="BQ31" s="681"/>
      <c r="BR31" s="719">
        <v>97.8</v>
      </c>
      <c r="BS31" s="642"/>
      <c r="BT31" s="642"/>
      <c r="BU31" s="642"/>
      <c r="BV31" s="642"/>
      <c r="BW31" s="642"/>
      <c r="BX31" s="647">
        <v>90.8</v>
      </c>
      <c r="BY31" s="720"/>
      <c r="BZ31" s="720"/>
      <c r="CA31" s="720"/>
      <c r="CB31" s="681"/>
      <c r="CD31" s="727"/>
      <c r="CE31" s="728"/>
      <c r="CF31" s="685" t="s">
        <v>312</v>
      </c>
      <c r="CG31" s="682"/>
      <c r="CH31" s="682"/>
      <c r="CI31" s="682"/>
      <c r="CJ31" s="682"/>
      <c r="CK31" s="682"/>
      <c r="CL31" s="682"/>
      <c r="CM31" s="682"/>
      <c r="CN31" s="682"/>
      <c r="CO31" s="682"/>
      <c r="CP31" s="682"/>
      <c r="CQ31" s="683"/>
      <c r="CR31" s="641">
        <v>32007</v>
      </c>
      <c r="CS31" s="642"/>
      <c r="CT31" s="642"/>
      <c r="CU31" s="642"/>
      <c r="CV31" s="642"/>
      <c r="CW31" s="642"/>
      <c r="CX31" s="642"/>
      <c r="CY31" s="643"/>
      <c r="CZ31" s="646">
        <v>1</v>
      </c>
      <c r="DA31" s="675"/>
      <c r="DB31" s="675"/>
      <c r="DC31" s="676"/>
      <c r="DD31" s="649">
        <v>31510</v>
      </c>
      <c r="DE31" s="642"/>
      <c r="DF31" s="642"/>
      <c r="DG31" s="642"/>
      <c r="DH31" s="642"/>
      <c r="DI31" s="642"/>
      <c r="DJ31" s="642"/>
      <c r="DK31" s="643"/>
      <c r="DL31" s="649">
        <v>31510</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2">
      <c r="B32" s="638" t="s">
        <v>313</v>
      </c>
      <c r="C32" s="639"/>
      <c r="D32" s="639"/>
      <c r="E32" s="639"/>
      <c r="F32" s="639"/>
      <c r="G32" s="639"/>
      <c r="H32" s="639"/>
      <c r="I32" s="639"/>
      <c r="J32" s="639"/>
      <c r="K32" s="639"/>
      <c r="L32" s="639"/>
      <c r="M32" s="639"/>
      <c r="N32" s="639"/>
      <c r="O32" s="639"/>
      <c r="P32" s="639"/>
      <c r="Q32" s="640"/>
      <c r="R32" s="641">
        <v>40600</v>
      </c>
      <c r="S32" s="644"/>
      <c r="T32" s="644"/>
      <c r="U32" s="644"/>
      <c r="V32" s="644"/>
      <c r="W32" s="644"/>
      <c r="X32" s="644"/>
      <c r="Y32" s="645"/>
      <c r="Z32" s="703">
        <v>1.1000000000000001</v>
      </c>
      <c r="AA32" s="703"/>
      <c r="AB32" s="703"/>
      <c r="AC32" s="703"/>
      <c r="AD32" s="704" t="s">
        <v>240</v>
      </c>
      <c r="AE32" s="704"/>
      <c r="AF32" s="704"/>
      <c r="AG32" s="704"/>
      <c r="AH32" s="704"/>
      <c r="AI32" s="704"/>
      <c r="AJ32" s="704"/>
      <c r="AK32" s="704"/>
      <c r="AL32" s="646" t="s">
        <v>240</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97.3</v>
      </c>
      <c r="BH32" s="657"/>
      <c r="BI32" s="657"/>
      <c r="BJ32" s="657"/>
      <c r="BK32" s="657"/>
      <c r="BL32" s="657"/>
      <c r="BM32" s="701">
        <v>90.2</v>
      </c>
      <c r="BN32" s="657"/>
      <c r="BO32" s="657"/>
      <c r="BP32" s="657"/>
      <c r="BQ32" s="694"/>
      <c r="BR32" s="718">
        <v>97.4</v>
      </c>
      <c r="BS32" s="657"/>
      <c r="BT32" s="657"/>
      <c r="BU32" s="657"/>
      <c r="BV32" s="657"/>
      <c r="BW32" s="657"/>
      <c r="BX32" s="701">
        <v>91</v>
      </c>
      <c r="BY32" s="657"/>
      <c r="BZ32" s="657"/>
      <c r="CA32" s="657"/>
      <c r="CB32" s="694"/>
      <c r="CD32" s="729"/>
      <c r="CE32" s="730"/>
      <c r="CF32" s="685" t="s">
        <v>315</v>
      </c>
      <c r="CG32" s="682"/>
      <c r="CH32" s="682"/>
      <c r="CI32" s="682"/>
      <c r="CJ32" s="682"/>
      <c r="CK32" s="682"/>
      <c r="CL32" s="682"/>
      <c r="CM32" s="682"/>
      <c r="CN32" s="682"/>
      <c r="CO32" s="682"/>
      <c r="CP32" s="682"/>
      <c r="CQ32" s="683"/>
      <c r="CR32" s="641" t="s">
        <v>229</v>
      </c>
      <c r="CS32" s="644"/>
      <c r="CT32" s="644"/>
      <c r="CU32" s="644"/>
      <c r="CV32" s="644"/>
      <c r="CW32" s="644"/>
      <c r="CX32" s="644"/>
      <c r="CY32" s="645"/>
      <c r="CZ32" s="646" t="s">
        <v>229</v>
      </c>
      <c r="DA32" s="675"/>
      <c r="DB32" s="675"/>
      <c r="DC32" s="676"/>
      <c r="DD32" s="649" t="s">
        <v>124</v>
      </c>
      <c r="DE32" s="644"/>
      <c r="DF32" s="644"/>
      <c r="DG32" s="644"/>
      <c r="DH32" s="644"/>
      <c r="DI32" s="644"/>
      <c r="DJ32" s="644"/>
      <c r="DK32" s="645"/>
      <c r="DL32" s="649" t="s">
        <v>124</v>
      </c>
      <c r="DM32" s="644"/>
      <c r="DN32" s="644"/>
      <c r="DO32" s="644"/>
      <c r="DP32" s="644"/>
      <c r="DQ32" s="644"/>
      <c r="DR32" s="644"/>
      <c r="DS32" s="644"/>
      <c r="DT32" s="644"/>
      <c r="DU32" s="644"/>
      <c r="DV32" s="645"/>
      <c r="DW32" s="646" t="s">
        <v>229</v>
      </c>
      <c r="DX32" s="675"/>
      <c r="DY32" s="675"/>
      <c r="DZ32" s="675"/>
      <c r="EA32" s="675"/>
      <c r="EB32" s="675"/>
      <c r="EC32" s="677"/>
    </row>
    <row r="33" spans="2:133" ht="11.25" customHeight="1" x14ac:dyDescent="0.2">
      <c r="B33" s="638" t="s">
        <v>316</v>
      </c>
      <c r="C33" s="639"/>
      <c r="D33" s="639"/>
      <c r="E33" s="639"/>
      <c r="F33" s="639"/>
      <c r="G33" s="639"/>
      <c r="H33" s="639"/>
      <c r="I33" s="639"/>
      <c r="J33" s="639"/>
      <c r="K33" s="639"/>
      <c r="L33" s="639"/>
      <c r="M33" s="639"/>
      <c r="N33" s="639"/>
      <c r="O33" s="639"/>
      <c r="P33" s="639"/>
      <c r="Q33" s="640"/>
      <c r="R33" s="641">
        <v>250050</v>
      </c>
      <c r="S33" s="644"/>
      <c r="T33" s="644"/>
      <c r="U33" s="644"/>
      <c r="V33" s="644"/>
      <c r="W33" s="644"/>
      <c r="X33" s="644"/>
      <c r="Y33" s="645"/>
      <c r="Z33" s="703">
        <v>7</v>
      </c>
      <c r="AA33" s="703"/>
      <c r="AB33" s="703"/>
      <c r="AC33" s="703"/>
      <c r="AD33" s="704" t="s">
        <v>229</v>
      </c>
      <c r="AE33" s="704"/>
      <c r="AF33" s="704"/>
      <c r="AG33" s="704"/>
      <c r="AH33" s="704"/>
      <c r="AI33" s="704"/>
      <c r="AJ33" s="704"/>
      <c r="AK33" s="704"/>
      <c r="AL33" s="646" t="s">
        <v>240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1843400</v>
      </c>
      <c r="CS33" s="642"/>
      <c r="CT33" s="642"/>
      <c r="CU33" s="642"/>
      <c r="CV33" s="642"/>
      <c r="CW33" s="642"/>
      <c r="CX33" s="642"/>
      <c r="CY33" s="643"/>
      <c r="CZ33" s="646">
        <v>56.2</v>
      </c>
      <c r="DA33" s="675"/>
      <c r="DB33" s="675"/>
      <c r="DC33" s="676"/>
      <c r="DD33" s="649">
        <v>1358034</v>
      </c>
      <c r="DE33" s="642"/>
      <c r="DF33" s="642"/>
      <c r="DG33" s="642"/>
      <c r="DH33" s="642"/>
      <c r="DI33" s="642"/>
      <c r="DJ33" s="642"/>
      <c r="DK33" s="643"/>
      <c r="DL33" s="649">
        <v>1015344</v>
      </c>
      <c r="DM33" s="642"/>
      <c r="DN33" s="642"/>
      <c r="DO33" s="642"/>
      <c r="DP33" s="642"/>
      <c r="DQ33" s="642"/>
      <c r="DR33" s="642"/>
      <c r="DS33" s="642"/>
      <c r="DT33" s="642"/>
      <c r="DU33" s="642"/>
      <c r="DV33" s="643"/>
      <c r="DW33" s="646">
        <v>46.8</v>
      </c>
      <c r="DX33" s="675"/>
      <c r="DY33" s="675"/>
      <c r="DZ33" s="675"/>
      <c r="EA33" s="675"/>
      <c r="EB33" s="675"/>
      <c r="EC33" s="677"/>
    </row>
    <row r="34" spans="2:133" ht="11.25" customHeight="1" x14ac:dyDescent="0.2">
      <c r="B34" s="638" t="s">
        <v>318</v>
      </c>
      <c r="C34" s="639"/>
      <c r="D34" s="639"/>
      <c r="E34" s="639"/>
      <c r="F34" s="639"/>
      <c r="G34" s="639"/>
      <c r="H34" s="639"/>
      <c r="I34" s="639"/>
      <c r="J34" s="639"/>
      <c r="K34" s="639"/>
      <c r="L34" s="639"/>
      <c r="M34" s="639"/>
      <c r="N34" s="639"/>
      <c r="O34" s="639"/>
      <c r="P34" s="639"/>
      <c r="Q34" s="640"/>
      <c r="R34" s="641">
        <v>46108</v>
      </c>
      <c r="S34" s="644"/>
      <c r="T34" s="644"/>
      <c r="U34" s="644"/>
      <c r="V34" s="644"/>
      <c r="W34" s="644"/>
      <c r="X34" s="644"/>
      <c r="Y34" s="645"/>
      <c r="Z34" s="703">
        <v>1.3</v>
      </c>
      <c r="AA34" s="703"/>
      <c r="AB34" s="703"/>
      <c r="AC34" s="703"/>
      <c r="AD34" s="704">
        <v>546</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503474</v>
      </c>
      <c r="CS34" s="644"/>
      <c r="CT34" s="644"/>
      <c r="CU34" s="644"/>
      <c r="CV34" s="644"/>
      <c r="CW34" s="644"/>
      <c r="CX34" s="644"/>
      <c r="CY34" s="645"/>
      <c r="CZ34" s="646">
        <v>15.4</v>
      </c>
      <c r="DA34" s="675"/>
      <c r="DB34" s="675"/>
      <c r="DC34" s="676"/>
      <c r="DD34" s="649">
        <v>364183</v>
      </c>
      <c r="DE34" s="644"/>
      <c r="DF34" s="644"/>
      <c r="DG34" s="644"/>
      <c r="DH34" s="644"/>
      <c r="DI34" s="644"/>
      <c r="DJ34" s="644"/>
      <c r="DK34" s="645"/>
      <c r="DL34" s="649">
        <v>253100</v>
      </c>
      <c r="DM34" s="644"/>
      <c r="DN34" s="644"/>
      <c r="DO34" s="644"/>
      <c r="DP34" s="644"/>
      <c r="DQ34" s="644"/>
      <c r="DR34" s="644"/>
      <c r="DS34" s="644"/>
      <c r="DT34" s="644"/>
      <c r="DU34" s="644"/>
      <c r="DV34" s="645"/>
      <c r="DW34" s="646">
        <v>11.7</v>
      </c>
      <c r="DX34" s="675"/>
      <c r="DY34" s="675"/>
      <c r="DZ34" s="675"/>
      <c r="EA34" s="675"/>
      <c r="EB34" s="675"/>
      <c r="EC34" s="677"/>
    </row>
    <row r="35" spans="2:133" ht="11.25" customHeight="1" x14ac:dyDescent="0.2">
      <c r="B35" s="638" t="s">
        <v>322</v>
      </c>
      <c r="C35" s="639"/>
      <c r="D35" s="639"/>
      <c r="E35" s="639"/>
      <c r="F35" s="639"/>
      <c r="G35" s="639"/>
      <c r="H35" s="639"/>
      <c r="I35" s="639"/>
      <c r="J35" s="639"/>
      <c r="K35" s="639"/>
      <c r="L35" s="639"/>
      <c r="M35" s="639"/>
      <c r="N35" s="639"/>
      <c r="O35" s="639"/>
      <c r="P35" s="639"/>
      <c r="Q35" s="640"/>
      <c r="R35" s="641">
        <v>384182</v>
      </c>
      <c r="S35" s="644"/>
      <c r="T35" s="644"/>
      <c r="U35" s="644"/>
      <c r="V35" s="644"/>
      <c r="W35" s="644"/>
      <c r="X35" s="644"/>
      <c r="Y35" s="645"/>
      <c r="Z35" s="703">
        <v>10.8</v>
      </c>
      <c r="AA35" s="703"/>
      <c r="AB35" s="703"/>
      <c r="AC35" s="703"/>
      <c r="AD35" s="704" t="s">
        <v>124</v>
      </c>
      <c r="AE35" s="704"/>
      <c r="AF35" s="704"/>
      <c r="AG35" s="704"/>
      <c r="AH35" s="704"/>
      <c r="AI35" s="704"/>
      <c r="AJ35" s="704"/>
      <c r="AK35" s="704"/>
      <c r="AL35" s="646" t="s">
        <v>243</v>
      </c>
      <c r="AM35" s="647"/>
      <c r="AN35" s="647"/>
      <c r="AO35" s="705"/>
      <c r="AP35" s="214"/>
      <c r="AQ35" s="709" t="s">
        <v>323</v>
      </c>
      <c r="AR35" s="710"/>
      <c r="AS35" s="710"/>
      <c r="AT35" s="710"/>
      <c r="AU35" s="710"/>
      <c r="AV35" s="710"/>
      <c r="AW35" s="710"/>
      <c r="AX35" s="710"/>
      <c r="AY35" s="711"/>
      <c r="AZ35" s="706">
        <v>540326</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136437</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20042</v>
      </c>
      <c r="CS35" s="642"/>
      <c r="CT35" s="642"/>
      <c r="CU35" s="642"/>
      <c r="CV35" s="642"/>
      <c r="CW35" s="642"/>
      <c r="CX35" s="642"/>
      <c r="CY35" s="643"/>
      <c r="CZ35" s="646">
        <v>0.6</v>
      </c>
      <c r="DA35" s="675"/>
      <c r="DB35" s="675"/>
      <c r="DC35" s="676"/>
      <c r="DD35" s="649">
        <v>13387</v>
      </c>
      <c r="DE35" s="642"/>
      <c r="DF35" s="642"/>
      <c r="DG35" s="642"/>
      <c r="DH35" s="642"/>
      <c r="DI35" s="642"/>
      <c r="DJ35" s="642"/>
      <c r="DK35" s="643"/>
      <c r="DL35" s="649">
        <v>13381</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240</v>
      </c>
      <c r="AA36" s="703"/>
      <c r="AB36" s="703"/>
      <c r="AC36" s="703"/>
      <c r="AD36" s="704" t="s">
        <v>173</v>
      </c>
      <c r="AE36" s="704"/>
      <c r="AF36" s="704"/>
      <c r="AG36" s="704"/>
      <c r="AH36" s="704"/>
      <c r="AI36" s="704"/>
      <c r="AJ36" s="704"/>
      <c r="AK36" s="704"/>
      <c r="AL36" s="646" t="s">
        <v>229</v>
      </c>
      <c r="AM36" s="647"/>
      <c r="AN36" s="647"/>
      <c r="AO36" s="705"/>
      <c r="AQ36" s="678" t="s">
        <v>327</v>
      </c>
      <c r="AR36" s="679"/>
      <c r="AS36" s="679"/>
      <c r="AT36" s="679"/>
      <c r="AU36" s="679"/>
      <c r="AV36" s="679"/>
      <c r="AW36" s="679"/>
      <c r="AX36" s="679"/>
      <c r="AY36" s="680"/>
      <c r="AZ36" s="641">
        <v>96175</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125630</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735750</v>
      </c>
      <c r="CS36" s="644"/>
      <c r="CT36" s="644"/>
      <c r="CU36" s="644"/>
      <c r="CV36" s="644"/>
      <c r="CW36" s="644"/>
      <c r="CX36" s="644"/>
      <c r="CY36" s="645"/>
      <c r="CZ36" s="646">
        <v>22.4</v>
      </c>
      <c r="DA36" s="675"/>
      <c r="DB36" s="675"/>
      <c r="DC36" s="676"/>
      <c r="DD36" s="649">
        <v>478566</v>
      </c>
      <c r="DE36" s="644"/>
      <c r="DF36" s="644"/>
      <c r="DG36" s="644"/>
      <c r="DH36" s="644"/>
      <c r="DI36" s="644"/>
      <c r="DJ36" s="644"/>
      <c r="DK36" s="645"/>
      <c r="DL36" s="649">
        <v>380633</v>
      </c>
      <c r="DM36" s="644"/>
      <c r="DN36" s="644"/>
      <c r="DO36" s="644"/>
      <c r="DP36" s="644"/>
      <c r="DQ36" s="644"/>
      <c r="DR36" s="644"/>
      <c r="DS36" s="644"/>
      <c r="DT36" s="644"/>
      <c r="DU36" s="644"/>
      <c r="DV36" s="645"/>
      <c r="DW36" s="646">
        <v>17.5</v>
      </c>
      <c r="DX36" s="675"/>
      <c r="DY36" s="675"/>
      <c r="DZ36" s="675"/>
      <c r="EA36" s="675"/>
      <c r="EB36" s="675"/>
      <c r="EC36" s="677"/>
    </row>
    <row r="37" spans="2:133" ht="11.25" customHeight="1" x14ac:dyDescent="0.2">
      <c r="B37" s="638" t="s">
        <v>330</v>
      </c>
      <c r="C37" s="639"/>
      <c r="D37" s="639"/>
      <c r="E37" s="639"/>
      <c r="F37" s="639"/>
      <c r="G37" s="639"/>
      <c r="H37" s="639"/>
      <c r="I37" s="639"/>
      <c r="J37" s="639"/>
      <c r="K37" s="639"/>
      <c r="L37" s="639"/>
      <c r="M37" s="639"/>
      <c r="N37" s="639"/>
      <c r="O37" s="639"/>
      <c r="P37" s="639"/>
      <c r="Q37" s="640"/>
      <c r="R37" s="641">
        <v>135882</v>
      </c>
      <c r="S37" s="644"/>
      <c r="T37" s="644"/>
      <c r="U37" s="644"/>
      <c r="V37" s="644"/>
      <c r="W37" s="644"/>
      <c r="X37" s="644"/>
      <c r="Y37" s="645"/>
      <c r="Z37" s="703">
        <v>3.8</v>
      </c>
      <c r="AA37" s="703"/>
      <c r="AB37" s="703"/>
      <c r="AC37" s="703"/>
      <c r="AD37" s="704" t="s">
        <v>229</v>
      </c>
      <c r="AE37" s="704"/>
      <c r="AF37" s="704"/>
      <c r="AG37" s="704"/>
      <c r="AH37" s="704"/>
      <c r="AI37" s="704"/>
      <c r="AJ37" s="704"/>
      <c r="AK37" s="704"/>
      <c r="AL37" s="646" t="s">
        <v>229</v>
      </c>
      <c r="AM37" s="647"/>
      <c r="AN37" s="647"/>
      <c r="AO37" s="705"/>
      <c r="AQ37" s="678" t="s">
        <v>331</v>
      </c>
      <c r="AR37" s="679"/>
      <c r="AS37" s="679"/>
      <c r="AT37" s="679"/>
      <c r="AU37" s="679"/>
      <c r="AV37" s="679"/>
      <c r="AW37" s="679"/>
      <c r="AX37" s="679"/>
      <c r="AY37" s="680"/>
      <c r="AZ37" s="641">
        <v>2261</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1471</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398274</v>
      </c>
      <c r="CS37" s="642"/>
      <c r="CT37" s="642"/>
      <c r="CU37" s="642"/>
      <c r="CV37" s="642"/>
      <c r="CW37" s="642"/>
      <c r="CX37" s="642"/>
      <c r="CY37" s="643"/>
      <c r="CZ37" s="646">
        <v>12.1</v>
      </c>
      <c r="DA37" s="675"/>
      <c r="DB37" s="675"/>
      <c r="DC37" s="676"/>
      <c r="DD37" s="649">
        <v>184475</v>
      </c>
      <c r="DE37" s="642"/>
      <c r="DF37" s="642"/>
      <c r="DG37" s="642"/>
      <c r="DH37" s="642"/>
      <c r="DI37" s="642"/>
      <c r="DJ37" s="642"/>
      <c r="DK37" s="643"/>
      <c r="DL37" s="649">
        <v>161828</v>
      </c>
      <c r="DM37" s="642"/>
      <c r="DN37" s="642"/>
      <c r="DO37" s="642"/>
      <c r="DP37" s="642"/>
      <c r="DQ37" s="642"/>
      <c r="DR37" s="642"/>
      <c r="DS37" s="642"/>
      <c r="DT37" s="642"/>
      <c r="DU37" s="642"/>
      <c r="DV37" s="643"/>
      <c r="DW37" s="646">
        <v>7.5</v>
      </c>
      <c r="DX37" s="675"/>
      <c r="DY37" s="675"/>
      <c r="DZ37" s="675"/>
      <c r="EA37" s="675"/>
      <c r="EB37" s="675"/>
      <c r="EC37" s="677"/>
    </row>
    <row r="38" spans="2:133" ht="11.25" customHeight="1" x14ac:dyDescent="0.2">
      <c r="B38" s="653" t="s">
        <v>334</v>
      </c>
      <c r="C38" s="654"/>
      <c r="D38" s="654"/>
      <c r="E38" s="654"/>
      <c r="F38" s="654"/>
      <c r="G38" s="654"/>
      <c r="H38" s="654"/>
      <c r="I38" s="654"/>
      <c r="J38" s="654"/>
      <c r="K38" s="654"/>
      <c r="L38" s="654"/>
      <c r="M38" s="654"/>
      <c r="N38" s="654"/>
      <c r="O38" s="654"/>
      <c r="P38" s="654"/>
      <c r="Q38" s="655"/>
      <c r="R38" s="656">
        <v>3561723</v>
      </c>
      <c r="S38" s="693"/>
      <c r="T38" s="693"/>
      <c r="U38" s="693"/>
      <c r="V38" s="693"/>
      <c r="W38" s="693"/>
      <c r="X38" s="693"/>
      <c r="Y38" s="698"/>
      <c r="Z38" s="699">
        <v>100</v>
      </c>
      <c r="AA38" s="699"/>
      <c r="AB38" s="699"/>
      <c r="AC38" s="699"/>
      <c r="AD38" s="700">
        <v>2033915</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320</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2367</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540006</v>
      </c>
      <c r="CS38" s="644"/>
      <c r="CT38" s="644"/>
      <c r="CU38" s="644"/>
      <c r="CV38" s="644"/>
      <c r="CW38" s="644"/>
      <c r="CX38" s="644"/>
      <c r="CY38" s="645"/>
      <c r="CZ38" s="646">
        <v>16.5</v>
      </c>
      <c r="DA38" s="675"/>
      <c r="DB38" s="675"/>
      <c r="DC38" s="676"/>
      <c r="DD38" s="649">
        <v>472213</v>
      </c>
      <c r="DE38" s="644"/>
      <c r="DF38" s="644"/>
      <c r="DG38" s="644"/>
      <c r="DH38" s="644"/>
      <c r="DI38" s="644"/>
      <c r="DJ38" s="644"/>
      <c r="DK38" s="645"/>
      <c r="DL38" s="649">
        <v>368230</v>
      </c>
      <c r="DM38" s="644"/>
      <c r="DN38" s="644"/>
      <c r="DO38" s="644"/>
      <c r="DP38" s="644"/>
      <c r="DQ38" s="644"/>
      <c r="DR38" s="644"/>
      <c r="DS38" s="644"/>
      <c r="DT38" s="644"/>
      <c r="DU38" s="644"/>
      <c r="DV38" s="645"/>
      <c r="DW38" s="646">
        <v>17</v>
      </c>
      <c r="DX38" s="675"/>
      <c r="DY38" s="675"/>
      <c r="DZ38" s="675"/>
      <c r="EA38" s="675"/>
      <c r="EB38" s="675"/>
      <c r="EC38" s="677"/>
    </row>
    <row r="39" spans="2:133" ht="11.25" customHeight="1" x14ac:dyDescent="0.2">
      <c r="AQ39" s="678" t="s">
        <v>338</v>
      </c>
      <c r="AR39" s="679"/>
      <c r="AS39" s="679"/>
      <c r="AT39" s="679"/>
      <c r="AU39" s="679"/>
      <c r="AV39" s="679"/>
      <c r="AW39" s="679"/>
      <c r="AX39" s="679"/>
      <c r="AY39" s="680"/>
      <c r="AZ39" s="641" t="s">
        <v>229</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109</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44128</v>
      </c>
      <c r="CS39" s="642"/>
      <c r="CT39" s="642"/>
      <c r="CU39" s="642"/>
      <c r="CV39" s="642"/>
      <c r="CW39" s="642"/>
      <c r="CX39" s="642"/>
      <c r="CY39" s="643"/>
      <c r="CZ39" s="646">
        <v>1.3</v>
      </c>
      <c r="DA39" s="675"/>
      <c r="DB39" s="675"/>
      <c r="DC39" s="676"/>
      <c r="DD39" s="649">
        <v>29685</v>
      </c>
      <c r="DE39" s="642"/>
      <c r="DF39" s="642"/>
      <c r="DG39" s="642"/>
      <c r="DH39" s="642"/>
      <c r="DI39" s="642"/>
      <c r="DJ39" s="642"/>
      <c r="DK39" s="643"/>
      <c r="DL39" s="649" t="s">
        <v>124</v>
      </c>
      <c r="DM39" s="642"/>
      <c r="DN39" s="642"/>
      <c r="DO39" s="642"/>
      <c r="DP39" s="642"/>
      <c r="DQ39" s="642"/>
      <c r="DR39" s="642"/>
      <c r="DS39" s="642"/>
      <c r="DT39" s="642"/>
      <c r="DU39" s="642"/>
      <c r="DV39" s="643"/>
      <c r="DW39" s="646" t="s">
        <v>229</v>
      </c>
      <c r="DX39" s="675"/>
      <c r="DY39" s="675"/>
      <c r="DZ39" s="675"/>
      <c r="EA39" s="675"/>
      <c r="EB39" s="675"/>
      <c r="EC39" s="677"/>
    </row>
    <row r="40" spans="2:133" ht="11.25" customHeight="1" x14ac:dyDescent="0.2">
      <c r="AQ40" s="678" t="s">
        <v>342</v>
      </c>
      <c r="AR40" s="679"/>
      <c r="AS40" s="679"/>
      <c r="AT40" s="679"/>
      <c r="AU40" s="679"/>
      <c r="AV40" s="679"/>
      <c r="AW40" s="679"/>
      <c r="AX40" s="679"/>
      <c r="AY40" s="680"/>
      <c r="AZ40" s="641">
        <v>159312</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86</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t="s">
        <v>229</v>
      </c>
      <c r="CS40" s="644"/>
      <c r="CT40" s="644"/>
      <c r="CU40" s="644"/>
      <c r="CV40" s="644"/>
      <c r="CW40" s="644"/>
      <c r="CX40" s="644"/>
      <c r="CY40" s="645"/>
      <c r="CZ40" s="646" t="s">
        <v>124</v>
      </c>
      <c r="DA40" s="675"/>
      <c r="DB40" s="675"/>
      <c r="DC40" s="676"/>
      <c r="DD40" s="649" t="s">
        <v>229</v>
      </c>
      <c r="DE40" s="644"/>
      <c r="DF40" s="644"/>
      <c r="DG40" s="644"/>
      <c r="DH40" s="644"/>
      <c r="DI40" s="644"/>
      <c r="DJ40" s="644"/>
      <c r="DK40" s="645"/>
      <c r="DL40" s="649" t="s">
        <v>229</v>
      </c>
      <c r="DM40" s="644"/>
      <c r="DN40" s="644"/>
      <c r="DO40" s="644"/>
      <c r="DP40" s="644"/>
      <c r="DQ40" s="644"/>
      <c r="DR40" s="644"/>
      <c r="DS40" s="644"/>
      <c r="DT40" s="644"/>
      <c r="DU40" s="644"/>
      <c r="DV40" s="645"/>
      <c r="DW40" s="646" t="s">
        <v>124</v>
      </c>
      <c r="DX40" s="675"/>
      <c r="DY40" s="675"/>
      <c r="DZ40" s="675"/>
      <c r="EA40" s="675"/>
      <c r="EB40" s="675"/>
      <c r="EC40" s="677"/>
    </row>
    <row r="41" spans="2:133" ht="11.25" customHeight="1" x14ac:dyDescent="0.2">
      <c r="AQ41" s="690" t="s">
        <v>345</v>
      </c>
      <c r="AR41" s="691"/>
      <c r="AS41" s="691"/>
      <c r="AT41" s="691"/>
      <c r="AU41" s="691"/>
      <c r="AV41" s="691"/>
      <c r="AW41" s="691"/>
      <c r="AX41" s="691"/>
      <c r="AY41" s="692"/>
      <c r="AZ41" s="656">
        <v>282258</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331</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173</v>
      </c>
      <c r="CS41" s="642"/>
      <c r="CT41" s="642"/>
      <c r="CU41" s="642"/>
      <c r="CV41" s="642"/>
      <c r="CW41" s="642"/>
      <c r="CX41" s="642"/>
      <c r="CY41" s="643"/>
      <c r="CZ41" s="646" t="s">
        <v>229</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88684</v>
      </c>
      <c r="CS42" s="644"/>
      <c r="CT42" s="644"/>
      <c r="CU42" s="644"/>
      <c r="CV42" s="644"/>
      <c r="CW42" s="644"/>
      <c r="CX42" s="644"/>
      <c r="CY42" s="645"/>
      <c r="CZ42" s="646">
        <v>2.7</v>
      </c>
      <c r="DA42" s="647"/>
      <c r="DB42" s="647"/>
      <c r="DC42" s="648"/>
      <c r="DD42" s="649">
        <v>19471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2535</v>
      </c>
      <c r="CS43" s="642"/>
      <c r="CT43" s="642"/>
      <c r="CU43" s="642"/>
      <c r="CV43" s="642"/>
      <c r="CW43" s="642"/>
      <c r="CX43" s="642"/>
      <c r="CY43" s="643"/>
      <c r="CZ43" s="646">
        <v>0.1</v>
      </c>
      <c r="DA43" s="675"/>
      <c r="DB43" s="675"/>
      <c r="DC43" s="676"/>
      <c r="DD43" s="649">
        <v>2535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352</v>
      </c>
      <c r="CD44" s="669" t="s">
        <v>303</v>
      </c>
      <c r="CE44" s="670"/>
      <c r="CF44" s="638" t="s">
        <v>353</v>
      </c>
      <c r="CG44" s="639"/>
      <c r="CH44" s="639"/>
      <c r="CI44" s="639"/>
      <c r="CJ44" s="639"/>
      <c r="CK44" s="639"/>
      <c r="CL44" s="639"/>
      <c r="CM44" s="639"/>
      <c r="CN44" s="639"/>
      <c r="CO44" s="639"/>
      <c r="CP44" s="639"/>
      <c r="CQ44" s="640"/>
      <c r="CR44" s="641">
        <v>88684</v>
      </c>
      <c r="CS44" s="644"/>
      <c r="CT44" s="644"/>
      <c r="CU44" s="644"/>
      <c r="CV44" s="644"/>
      <c r="CW44" s="644"/>
      <c r="CX44" s="644"/>
      <c r="CY44" s="645"/>
      <c r="CZ44" s="646">
        <v>2.7</v>
      </c>
      <c r="DA44" s="647"/>
      <c r="DB44" s="647"/>
      <c r="DC44" s="648"/>
      <c r="DD44" s="649">
        <v>19471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354</v>
      </c>
      <c r="CG45" s="639"/>
      <c r="CH45" s="639"/>
      <c r="CI45" s="639"/>
      <c r="CJ45" s="639"/>
      <c r="CK45" s="639"/>
      <c r="CL45" s="639"/>
      <c r="CM45" s="639"/>
      <c r="CN45" s="639"/>
      <c r="CO45" s="639"/>
      <c r="CP45" s="639"/>
      <c r="CQ45" s="640"/>
      <c r="CR45" s="641">
        <v>40332</v>
      </c>
      <c r="CS45" s="642"/>
      <c r="CT45" s="642"/>
      <c r="CU45" s="642"/>
      <c r="CV45" s="642"/>
      <c r="CW45" s="642"/>
      <c r="CX45" s="642"/>
      <c r="CY45" s="643"/>
      <c r="CZ45" s="646">
        <v>1.2</v>
      </c>
      <c r="DA45" s="675"/>
      <c r="DB45" s="675"/>
      <c r="DC45" s="676"/>
      <c r="DD45" s="649">
        <v>2845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355</v>
      </c>
      <c r="CG46" s="639"/>
      <c r="CH46" s="639"/>
      <c r="CI46" s="639"/>
      <c r="CJ46" s="639"/>
      <c r="CK46" s="639"/>
      <c r="CL46" s="639"/>
      <c r="CM46" s="639"/>
      <c r="CN46" s="639"/>
      <c r="CO46" s="639"/>
      <c r="CP46" s="639"/>
      <c r="CQ46" s="640"/>
      <c r="CR46" s="641">
        <v>48262</v>
      </c>
      <c r="CS46" s="644"/>
      <c r="CT46" s="644"/>
      <c r="CU46" s="644"/>
      <c r="CV46" s="644"/>
      <c r="CW46" s="644"/>
      <c r="CX46" s="644"/>
      <c r="CY46" s="645"/>
      <c r="CZ46" s="646">
        <v>1.5</v>
      </c>
      <c r="DA46" s="647"/>
      <c r="DB46" s="647"/>
      <c r="DC46" s="648"/>
      <c r="DD46" s="649">
        <v>16536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356</v>
      </c>
      <c r="CG47" s="639"/>
      <c r="CH47" s="639"/>
      <c r="CI47" s="639"/>
      <c r="CJ47" s="639"/>
      <c r="CK47" s="639"/>
      <c r="CL47" s="639"/>
      <c r="CM47" s="639"/>
      <c r="CN47" s="639"/>
      <c r="CO47" s="639"/>
      <c r="CP47" s="639"/>
      <c r="CQ47" s="640"/>
      <c r="CR47" s="641" t="s">
        <v>124</v>
      </c>
      <c r="CS47" s="642"/>
      <c r="CT47" s="642"/>
      <c r="CU47" s="642"/>
      <c r="CV47" s="642"/>
      <c r="CW47" s="642"/>
      <c r="CX47" s="642"/>
      <c r="CY47" s="643"/>
      <c r="CZ47" s="646" t="s">
        <v>229</v>
      </c>
      <c r="DA47" s="675"/>
      <c r="DB47" s="675"/>
      <c r="DC47" s="676"/>
      <c r="DD47" s="649" t="s">
        <v>173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357</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124</v>
      </c>
      <c r="DA48" s="647"/>
      <c r="DB48" s="647"/>
      <c r="DC48" s="648"/>
      <c r="DD48" s="649" t="s">
        <v>243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358</v>
      </c>
      <c r="CE49" s="654"/>
      <c r="CF49" s="654"/>
      <c r="CG49" s="654"/>
      <c r="CH49" s="654"/>
      <c r="CI49" s="654"/>
      <c r="CJ49" s="654"/>
      <c r="CK49" s="654"/>
      <c r="CL49" s="654"/>
      <c r="CM49" s="654"/>
      <c r="CN49" s="654"/>
      <c r="CO49" s="654"/>
      <c r="CP49" s="654"/>
      <c r="CQ49" s="655"/>
      <c r="CR49" s="656">
        <v>3279341</v>
      </c>
      <c r="CS49" s="657"/>
      <c r="CT49" s="657"/>
      <c r="CU49" s="657"/>
      <c r="CV49" s="657"/>
      <c r="CW49" s="657"/>
      <c r="CX49" s="657"/>
      <c r="CY49" s="658"/>
      <c r="CZ49" s="659">
        <v>100</v>
      </c>
      <c r="DA49" s="660"/>
      <c r="DB49" s="660"/>
      <c r="DC49" s="661"/>
      <c r="DD49" s="662">
        <v>2377405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6CYzQCHBmFjGl9LdGesZZikRs5ymJ6tCNOUSG9UTKzS0NfmltUgam1cCutYSNsDjJtkenpWQZmgM34OYEiugnQ==" saltValue="vKIk10hlL3oTl7pt2UeO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381</v>
      </c>
      <c r="C7" s="1120"/>
      <c r="D7" s="1120"/>
      <c r="E7" s="1120"/>
      <c r="F7" s="1120"/>
      <c r="G7" s="1120"/>
      <c r="H7" s="1120"/>
      <c r="I7" s="1120"/>
      <c r="J7" s="1120"/>
      <c r="K7" s="1120"/>
      <c r="L7" s="1120"/>
      <c r="M7" s="1120"/>
      <c r="N7" s="1120"/>
      <c r="O7" s="1120"/>
      <c r="P7" s="1121"/>
      <c r="Q7" s="1173">
        <v>3550</v>
      </c>
      <c r="R7" s="1174"/>
      <c r="S7" s="1174"/>
      <c r="T7" s="1174"/>
      <c r="U7" s="1174"/>
      <c r="V7" s="1174">
        <v>3273</v>
      </c>
      <c r="W7" s="1174"/>
      <c r="X7" s="1174"/>
      <c r="Y7" s="1174"/>
      <c r="Z7" s="1174"/>
      <c r="AA7" s="1174">
        <v>277</v>
      </c>
      <c r="AB7" s="1174"/>
      <c r="AC7" s="1174"/>
      <c r="AD7" s="1174"/>
      <c r="AE7" s="1175"/>
      <c r="AF7" s="1176">
        <v>276</v>
      </c>
      <c r="AG7" s="1177"/>
      <c r="AH7" s="1177"/>
      <c r="AI7" s="1177"/>
      <c r="AJ7" s="1178"/>
      <c r="AK7" s="1160">
        <v>24</v>
      </c>
      <c r="AL7" s="1161"/>
      <c r="AM7" s="1161"/>
      <c r="AN7" s="1161"/>
      <c r="AO7" s="1161"/>
      <c r="AP7" s="1161">
        <v>3075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0</v>
      </c>
      <c r="CI7" s="1158"/>
      <c r="CJ7" s="1158"/>
      <c r="CK7" s="1158"/>
      <c r="CL7" s="1159"/>
      <c r="CM7" s="1157">
        <v>1835</v>
      </c>
      <c r="CN7" s="1158"/>
      <c r="CO7" s="1158"/>
      <c r="CP7" s="1158"/>
      <c r="CQ7" s="1159"/>
      <c r="CR7" s="1157">
        <v>9</v>
      </c>
      <c r="CS7" s="1158"/>
      <c r="CT7" s="1158"/>
      <c r="CU7" s="1158"/>
      <c r="CV7" s="1159"/>
      <c r="CW7" s="1157">
        <v>1</v>
      </c>
      <c r="CX7" s="1158"/>
      <c r="CY7" s="1158"/>
      <c r="CZ7" s="1158"/>
      <c r="DA7" s="1159"/>
      <c r="DB7" s="1157" t="s">
        <v>580</v>
      </c>
      <c r="DC7" s="1158"/>
      <c r="DD7" s="1158"/>
      <c r="DE7" s="1158"/>
      <c r="DF7" s="1159"/>
      <c r="DG7" s="1157" t="s">
        <v>580</v>
      </c>
      <c r="DH7" s="1158"/>
      <c r="DI7" s="1158"/>
      <c r="DJ7" s="1158"/>
      <c r="DK7" s="1159"/>
      <c r="DL7" s="1157" t="s">
        <v>580</v>
      </c>
      <c r="DM7" s="1158"/>
      <c r="DN7" s="1158"/>
      <c r="DO7" s="1158"/>
      <c r="DP7" s="1159"/>
      <c r="DQ7" s="1157" t="s">
        <v>580</v>
      </c>
      <c r="DR7" s="1158"/>
      <c r="DS7" s="1158"/>
      <c r="DT7" s="1158"/>
      <c r="DU7" s="1159"/>
      <c r="DV7" s="1184"/>
      <c r="DW7" s="1185"/>
      <c r="DX7" s="1185"/>
      <c r="DY7" s="1185"/>
      <c r="DZ7" s="1186"/>
      <c r="EA7" s="234"/>
    </row>
    <row r="8" spans="1:131" s="235" customFormat="1" ht="26.25" customHeight="1" x14ac:dyDescent="0.2">
      <c r="A8" s="241">
        <v>2</v>
      </c>
      <c r="B8" s="1106" t="s">
        <v>382</v>
      </c>
      <c r="C8" s="1107"/>
      <c r="D8" s="1107"/>
      <c r="E8" s="1107"/>
      <c r="F8" s="1107"/>
      <c r="G8" s="1107"/>
      <c r="H8" s="1107"/>
      <c r="I8" s="1107"/>
      <c r="J8" s="1107"/>
      <c r="K8" s="1107"/>
      <c r="L8" s="1107"/>
      <c r="M8" s="1107"/>
      <c r="N8" s="1107"/>
      <c r="O8" s="1107"/>
      <c r="P8" s="1108"/>
      <c r="Q8" s="1112">
        <v>20</v>
      </c>
      <c r="R8" s="1113"/>
      <c r="S8" s="1113"/>
      <c r="T8" s="1113"/>
      <c r="U8" s="1113"/>
      <c r="V8" s="1113">
        <v>15</v>
      </c>
      <c r="W8" s="1113"/>
      <c r="X8" s="1113"/>
      <c r="Y8" s="1113"/>
      <c r="Z8" s="1113"/>
      <c r="AA8" s="1113">
        <v>5</v>
      </c>
      <c r="AB8" s="1113"/>
      <c r="AC8" s="1113"/>
      <c r="AD8" s="1113"/>
      <c r="AE8" s="1114"/>
      <c r="AF8" s="1088">
        <v>5</v>
      </c>
      <c r="AG8" s="1089"/>
      <c r="AH8" s="1089"/>
      <c r="AI8" s="1089"/>
      <c r="AJ8" s="1090"/>
      <c r="AK8" s="1155" t="s">
        <v>589</v>
      </c>
      <c r="AL8" s="1156"/>
      <c r="AM8" s="1156"/>
      <c r="AN8" s="1156"/>
      <c r="AO8" s="1156"/>
      <c r="AP8" s="1156" t="s">
        <v>589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2</v>
      </c>
      <c r="CI8" s="1059"/>
      <c r="CJ8" s="1059"/>
      <c r="CK8" s="1059"/>
      <c r="CL8" s="1060"/>
      <c r="CM8" s="1058">
        <v>909</v>
      </c>
      <c r="CN8" s="1059"/>
      <c r="CO8" s="1059"/>
      <c r="CP8" s="1059"/>
      <c r="CQ8" s="1060"/>
      <c r="CR8" s="1058">
        <v>0</v>
      </c>
      <c r="CS8" s="1059"/>
      <c r="CT8" s="1059"/>
      <c r="CU8" s="1059"/>
      <c r="CV8" s="1060"/>
      <c r="CW8" s="1058" t="s">
        <v>580</v>
      </c>
      <c r="CX8" s="1059"/>
      <c r="CY8" s="1059"/>
      <c r="CZ8" s="1059"/>
      <c r="DA8" s="1060"/>
      <c r="DB8" s="1058" t="s">
        <v>581</v>
      </c>
      <c r="DC8" s="1059"/>
      <c r="DD8" s="1059"/>
      <c r="DE8" s="1059"/>
      <c r="DF8" s="1060"/>
      <c r="DG8" s="1058" t="s">
        <v>580</v>
      </c>
      <c r="DH8" s="1059"/>
      <c r="DI8" s="1059"/>
      <c r="DJ8" s="1059"/>
      <c r="DK8" s="1060"/>
      <c r="DL8" s="1058" t="s">
        <v>580</v>
      </c>
      <c r="DM8" s="1059"/>
      <c r="DN8" s="1059"/>
      <c r="DO8" s="1059"/>
      <c r="DP8" s="1060"/>
      <c r="DQ8" s="1058" t="s">
        <v>580</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384</v>
      </c>
      <c r="B23" s="1013" t="s">
        <v>385</v>
      </c>
      <c r="C23" s="1014"/>
      <c r="D23" s="1014"/>
      <c r="E23" s="1014"/>
      <c r="F23" s="1014"/>
      <c r="G23" s="1014"/>
      <c r="H23" s="1014"/>
      <c r="I23" s="1014"/>
      <c r="J23" s="1014"/>
      <c r="K23" s="1014"/>
      <c r="L23" s="1014"/>
      <c r="M23" s="1014"/>
      <c r="N23" s="1014"/>
      <c r="O23" s="1014"/>
      <c r="P23" s="1015"/>
      <c r="Q23" s="1137">
        <v>3562</v>
      </c>
      <c r="R23" s="1138"/>
      <c r="S23" s="1138"/>
      <c r="T23" s="1138"/>
      <c r="U23" s="1138"/>
      <c r="V23" s="1138">
        <v>3279</v>
      </c>
      <c r="W23" s="1138"/>
      <c r="X23" s="1138"/>
      <c r="Y23" s="1138"/>
      <c r="Z23" s="1138"/>
      <c r="AA23" s="1138">
        <v>282</v>
      </c>
      <c r="AB23" s="1138"/>
      <c r="AC23" s="1138"/>
      <c r="AD23" s="1138"/>
      <c r="AE23" s="1139"/>
      <c r="AF23" s="1140">
        <v>281</v>
      </c>
      <c r="AG23" s="1138"/>
      <c r="AH23" s="1138"/>
      <c r="AI23" s="1138"/>
      <c r="AJ23" s="1141"/>
      <c r="AK23" s="1142"/>
      <c r="AL23" s="1143"/>
      <c r="AM23" s="1143"/>
      <c r="AN23" s="1143"/>
      <c r="AO23" s="1143"/>
      <c r="AP23" s="1138">
        <v>3075</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364</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397</v>
      </c>
      <c r="C28" s="1120"/>
      <c r="D28" s="1120"/>
      <c r="E28" s="1120"/>
      <c r="F28" s="1120"/>
      <c r="G28" s="1120"/>
      <c r="H28" s="1120"/>
      <c r="I28" s="1120"/>
      <c r="J28" s="1120"/>
      <c r="K28" s="1120"/>
      <c r="L28" s="1120"/>
      <c r="M28" s="1120"/>
      <c r="N28" s="1120"/>
      <c r="O28" s="1120"/>
      <c r="P28" s="1121"/>
      <c r="Q28" s="1122">
        <v>1444</v>
      </c>
      <c r="R28" s="1123"/>
      <c r="S28" s="1123"/>
      <c r="T28" s="1123"/>
      <c r="U28" s="1123"/>
      <c r="V28" s="1123">
        <v>1308</v>
      </c>
      <c r="W28" s="1123"/>
      <c r="X28" s="1123"/>
      <c r="Y28" s="1123"/>
      <c r="Z28" s="1123"/>
      <c r="AA28" s="1123">
        <v>136</v>
      </c>
      <c r="AB28" s="1123"/>
      <c r="AC28" s="1123"/>
      <c r="AD28" s="1123"/>
      <c r="AE28" s="1124"/>
      <c r="AF28" s="1125">
        <v>136</v>
      </c>
      <c r="AG28" s="1123"/>
      <c r="AH28" s="1123"/>
      <c r="AI28" s="1123"/>
      <c r="AJ28" s="1126"/>
      <c r="AK28" s="1127">
        <v>95</v>
      </c>
      <c r="AL28" s="1115"/>
      <c r="AM28" s="1115"/>
      <c r="AN28" s="1115"/>
      <c r="AO28" s="1115"/>
      <c r="AP28" s="1115" t="s">
        <v>580</v>
      </c>
      <c r="AQ28" s="1115"/>
      <c r="AR28" s="1115"/>
      <c r="AS28" s="1115"/>
      <c r="AT28" s="1115"/>
      <c r="AU28" s="1115" t="s">
        <v>580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398</v>
      </c>
      <c r="C29" s="1107"/>
      <c r="D29" s="1107"/>
      <c r="E29" s="1107"/>
      <c r="F29" s="1107"/>
      <c r="G29" s="1107"/>
      <c r="H29" s="1107"/>
      <c r="I29" s="1107"/>
      <c r="J29" s="1107"/>
      <c r="K29" s="1107"/>
      <c r="L29" s="1107"/>
      <c r="M29" s="1107"/>
      <c r="N29" s="1107"/>
      <c r="O29" s="1107"/>
      <c r="P29" s="1108"/>
      <c r="Q29" s="1112">
        <v>92</v>
      </c>
      <c r="R29" s="1113"/>
      <c r="S29" s="1113"/>
      <c r="T29" s="1113"/>
      <c r="U29" s="1113"/>
      <c r="V29" s="1113">
        <v>92</v>
      </c>
      <c r="W29" s="1113"/>
      <c r="X29" s="1113"/>
      <c r="Y29" s="1113"/>
      <c r="Z29" s="1113"/>
      <c r="AA29" s="1113">
        <v>0</v>
      </c>
      <c r="AB29" s="1113"/>
      <c r="AC29" s="1113"/>
      <c r="AD29" s="1113"/>
      <c r="AE29" s="1114"/>
      <c r="AF29" s="1088">
        <v>0</v>
      </c>
      <c r="AG29" s="1089"/>
      <c r="AH29" s="1089"/>
      <c r="AI29" s="1089"/>
      <c r="AJ29" s="1090"/>
      <c r="AK29" s="1049">
        <v>64</v>
      </c>
      <c r="AL29" s="1040"/>
      <c r="AM29" s="1040"/>
      <c r="AN29" s="1040"/>
      <c r="AO29" s="1040"/>
      <c r="AP29" s="1040">
        <v>242</v>
      </c>
      <c r="AQ29" s="1040"/>
      <c r="AR29" s="1040"/>
      <c r="AS29" s="1040"/>
      <c r="AT29" s="1040"/>
      <c r="AU29" s="1040">
        <v>242</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399</v>
      </c>
      <c r="C30" s="1107"/>
      <c r="D30" s="1107"/>
      <c r="E30" s="1107"/>
      <c r="F30" s="1107"/>
      <c r="G30" s="1107"/>
      <c r="H30" s="1107"/>
      <c r="I30" s="1107"/>
      <c r="J30" s="1107"/>
      <c r="K30" s="1107"/>
      <c r="L30" s="1107"/>
      <c r="M30" s="1107"/>
      <c r="N30" s="1107"/>
      <c r="O30" s="1107"/>
      <c r="P30" s="1108"/>
      <c r="Q30" s="1112">
        <v>940</v>
      </c>
      <c r="R30" s="1113"/>
      <c r="S30" s="1113"/>
      <c r="T30" s="1113"/>
      <c r="U30" s="1113"/>
      <c r="V30" s="1113">
        <v>910</v>
      </c>
      <c r="W30" s="1113"/>
      <c r="X30" s="1113"/>
      <c r="Y30" s="1113"/>
      <c r="Z30" s="1113"/>
      <c r="AA30" s="1113">
        <v>30</v>
      </c>
      <c r="AB30" s="1113"/>
      <c r="AC30" s="1113"/>
      <c r="AD30" s="1113"/>
      <c r="AE30" s="1114"/>
      <c r="AF30" s="1088">
        <v>30</v>
      </c>
      <c r="AG30" s="1089"/>
      <c r="AH30" s="1089"/>
      <c r="AI30" s="1089"/>
      <c r="AJ30" s="1090"/>
      <c r="AK30" s="1049">
        <v>144</v>
      </c>
      <c r="AL30" s="1040"/>
      <c r="AM30" s="1040"/>
      <c r="AN30" s="1040"/>
      <c r="AO30" s="1040"/>
      <c r="AP30" s="1040" t="s">
        <v>580</v>
      </c>
      <c r="AQ30" s="1040"/>
      <c r="AR30" s="1040"/>
      <c r="AS30" s="1040"/>
      <c r="AT30" s="1040"/>
      <c r="AU30" s="1040" t="s">
        <v>580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400</v>
      </c>
      <c r="C31" s="1107"/>
      <c r="D31" s="1107"/>
      <c r="E31" s="1107"/>
      <c r="F31" s="1107"/>
      <c r="G31" s="1107"/>
      <c r="H31" s="1107"/>
      <c r="I31" s="1107"/>
      <c r="J31" s="1107"/>
      <c r="K31" s="1107"/>
      <c r="L31" s="1107"/>
      <c r="M31" s="1107"/>
      <c r="N31" s="1107"/>
      <c r="O31" s="1107"/>
      <c r="P31" s="1108"/>
      <c r="Q31" s="1112">
        <v>7</v>
      </c>
      <c r="R31" s="1113"/>
      <c r="S31" s="1113"/>
      <c r="T31" s="1113"/>
      <c r="U31" s="1113"/>
      <c r="V31" s="1113">
        <v>4</v>
      </c>
      <c r="W31" s="1113"/>
      <c r="X31" s="1113"/>
      <c r="Y31" s="1113"/>
      <c r="Z31" s="1113"/>
      <c r="AA31" s="1113">
        <v>2</v>
      </c>
      <c r="AB31" s="1113"/>
      <c r="AC31" s="1113"/>
      <c r="AD31" s="1113"/>
      <c r="AE31" s="1114"/>
      <c r="AF31" s="1088">
        <v>2</v>
      </c>
      <c r="AG31" s="1089"/>
      <c r="AH31" s="1089"/>
      <c r="AI31" s="1089"/>
      <c r="AJ31" s="1090"/>
      <c r="AK31" s="1049">
        <v>0</v>
      </c>
      <c r="AL31" s="1040"/>
      <c r="AM31" s="1040"/>
      <c r="AN31" s="1040"/>
      <c r="AO31" s="1040"/>
      <c r="AP31" s="1040" t="s">
        <v>580</v>
      </c>
      <c r="AQ31" s="1040"/>
      <c r="AR31" s="1040"/>
      <c r="AS31" s="1040"/>
      <c r="AT31" s="1040"/>
      <c r="AU31" s="1040" t="s">
        <v>580</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401</v>
      </c>
      <c r="C32" s="1107"/>
      <c r="D32" s="1107"/>
      <c r="E32" s="1107"/>
      <c r="F32" s="1107"/>
      <c r="G32" s="1107"/>
      <c r="H32" s="1107"/>
      <c r="I32" s="1107"/>
      <c r="J32" s="1107"/>
      <c r="K32" s="1107"/>
      <c r="L32" s="1107"/>
      <c r="M32" s="1107"/>
      <c r="N32" s="1107"/>
      <c r="O32" s="1107"/>
      <c r="P32" s="1108"/>
      <c r="Q32" s="1112">
        <v>121</v>
      </c>
      <c r="R32" s="1113"/>
      <c r="S32" s="1113"/>
      <c r="T32" s="1113"/>
      <c r="U32" s="1113"/>
      <c r="V32" s="1113">
        <v>120</v>
      </c>
      <c r="W32" s="1113"/>
      <c r="X32" s="1113"/>
      <c r="Y32" s="1113"/>
      <c r="Z32" s="1113"/>
      <c r="AA32" s="1113">
        <v>1</v>
      </c>
      <c r="AB32" s="1113"/>
      <c r="AC32" s="1113"/>
      <c r="AD32" s="1113"/>
      <c r="AE32" s="1114"/>
      <c r="AF32" s="1088">
        <v>1</v>
      </c>
      <c r="AG32" s="1089"/>
      <c r="AH32" s="1089"/>
      <c r="AI32" s="1089"/>
      <c r="AJ32" s="1090"/>
      <c r="AK32" s="1049">
        <v>29</v>
      </c>
      <c r="AL32" s="1040"/>
      <c r="AM32" s="1040"/>
      <c r="AN32" s="1040"/>
      <c r="AO32" s="1040"/>
      <c r="AP32" s="1040" t="s">
        <v>580</v>
      </c>
      <c r="AQ32" s="1040"/>
      <c r="AR32" s="1040"/>
      <c r="AS32" s="1040"/>
      <c r="AT32" s="1040"/>
      <c r="AU32" s="1040" t="s">
        <v>580</v>
      </c>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402</v>
      </c>
      <c r="C33" s="1107"/>
      <c r="D33" s="1107"/>
      <c r="E33" s="1107"/>
      <c r="F33" s="1107"/>
      <c r="G33" s="1107"/>
      <c r="H33" s="1107"/>
      <c r="I33" s="1107"/>
      <c r="J33" s="1107"/>
      <c r="K33" s="1107"/>
      <c r="L33" s="1107"/>
      <c r="M33" s="1107"/>
      <c r="N33" s="1107"/>
      <c r="O33" s="1107"/>
      <c r="P33" s="1108"/>
      <c r="Q33" s="1112">
        <v>221</v>
      </c>
      <c r="R33" s="1113"/>
      <c r="S33" s="1113"/>
      <c r="T33" s="1113"/>
      <c r="U33" s="1113"/>
      <c r="V33" s="1113">
        <v>197</v>
      </c>
      <c r="W33" s="1113"/>
      <c r="X33" s="1113"/>
      <c r="Y33" s="1113"/>
      <c r="Z33" s="1113"/>
      <c r="AA33" s="1113">
        <v>24</v>
      </c>
      <c r="AB33" s="1113"/>
      <c r="AC33" s="1113"/>
      <c r="AD33" s="1113"/>
      <c r="AE33" s="1114"/>
      <c r="AF33" s="1088">
        <v>24</v>
      </c>
      <c r="AG33" s="1089"/>
      <c r="AH33" s="1089"/>
      <c r="AI33" s="1089"/>
      <c r="AJ33" s="1090"/>
      <c r="AK33" s="1049">
        <v>0</v>
      </c>
      <c r="AL33" s="1040"/>
      <c r="AM33" s="1040"/>
      <c r="AN33" s="1040"/>
      <c r="AO33" s="1040"/>
      <c r="AP33" s="1040">
        <v>809</v>
      </c>
      <c r="AQ33" s="1040"/>
      <c r="AR33" s="1040"/>
      <c r="AS33" s="1040"/>
      <c r="AT33" s="1040"/>
      <c r="AU33" s="1040" t="s">
        <v>580</v>
      </c>
      <c r="AV33" s="1040"/>
      <c r="AW33" s="1040"/>
      <c r="AX33" s="1040"/>
      <c r="AY33" s="1040"/>
      <c r="AZ33" s="1111" t="s">
        <v>580</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404</v>
      </c>
      <c r="C34" s="1107"/>
      <c r="D34" s="1107"/>
      <c r="E34" s="1107"/>
      <c r="F34" s="1107"/>
      <c r="G34" s="1107"/>
      <c r="H34" s="1107"/>
      <c r="I34" s="1107"/>
      <c r="J34" s="1107"/>
      <c r="K34" s="1107"/>
      <c r="L34" s="1107"/>
      <c r="M34" s="1107"/>
      <c r="N34" s="1107"/>
      <c r="O34" s="1107"/>
      <c r="P34" s="1108"/>
      <c r="Q34" s="1112">
        <v>209</v>
      </c>
      <c r="R34" s="1113"/>
      <c r="S34" s="1113"/>
      <c r="T34" s="1113"/>
      <c r="U34" s="1113"/>
      <c r="V34" s="1113">
        <v>207</v>
      </c>
      <c r="W34" s="1113"/>
      <c r="X34" s="1113"/>
      <c r="Y34" s="1113"/>
      <c r="Z34" s="1113"/>
      <c r="AA34" s="1113">
        <v>2</v>
      </c>
      <c r="AB34" s="1113"/>
      <c r="AC34" s="1113"/>
      <c r="AD34" s="1113"/>
      <c r="AE34" s="1114"/>
      <c r="AF34" s="1088">
        <v>2</v>
      </c>
      <c r="AG34" s="1089"/>
      <c r="AH34" s="1089"/>
      <c r="AI34" s="1089"/>
      <c r="AJ34" s="1090"/>
      <c r="AK34" s="1049">
        <v>96</v>
      </c>
      <c r="AL34" s="1040"/>
      <c r="AM34" s="1040"/>
      <c r="AN34" s="1040"/>
      <c r="AO34" s="1040"/>
      <c r="AP34" s="1040">
        <v>1489</v>
      </c>
      <c r="AQ34" s="1040"/>
      <c r="AR34" s="1040"/>
      <c r="AS34" s="1040"/>
      <c r="AT34" s="1040"/>
      <c r="AU34" s="1040">
        <v>1486</v>
      </c>
      <c r="AV34" s="1040"/>
      <c r="AW34" s="1040"/>
      <c r="AX34" s="1040"/>
      <c r="AY34" s="1040"/>
      <c r="AZ34" s="1111" t="s">
        <v>580</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384</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196</v>
      </c>
      <c r="AG63" s="1028"/>
      <c r="AH63" s="1028"/>
      <c r="AI63" s="1028"/>
      <c r="AJ63" s="1099"/>
      <c r="AK63" s="1100"/>
      <c r="AL63" s="1032"/>
      <c r="AM63" s="1032"/>
      <c r="AN63" s="1032"/>
      <c r="AO63" s="1032"/>
      <c r="AP63" s="1028">
        <v>2540</v>
      </c>
      <c r="AQ63" s="1028"/>
      <c r="AR63" s="1028"/>
      <c r="AS63" s="1028"/>
      <c r="AT63" s="1028"/>
      <c r="AU63" s="1028">
        <v>1728</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575</v>
      </c>
      <c r="C68" s="1055"/>
      <c r="D68" s="1055"/>
      <c r="E68" s="1055"/>
      <c r="F68" s="1055"/>
      <c r="G68" s="1055"/>
      <c r="H68" s="1055"/>
      <c r="I68" s="1055"/>
      <c r="J68" s="1055"/>
      <c r="K68" s="1055"/>
      <c r="L68" s="1055"/>
      <c r="M68" s="1055"/>
      <c r="N68" s="1055"/>
      <c r="O68" s="1055"/>
      <c r="P68" s="1056"/>
      <c r="Q68" s="1057">
        <v>2463</v>
      </c>
      <c r="R68" s="1051"/>
      <c r="S68" s="1051"/>
      <c r="T68" s="1051"/>
      <c r="U68" s="1051"/>
      <c r="V68" s="1051">
        <v>2329</v>
      </c>
      <c r="W68" s="1051"/>
      <c r="X68" s="1051"/>
      <c r="Y68" s="1051"/>
      <c r="Z68" s="1051"/>
      <c r="AA68" s="1051">
        <v>134</v>
      </c>
      <c r="AB68" s="1051"/>
      <c r="AC68" s="1051"/>
      <c r="AD68" s="1051"/>
      <c r="AE68" s="1051"/>
      <c r="AF68" s="1051">
        <v>116</v>
      </c>
      <c r="AG68" s="1051"/>
      <c r="AH68" s="1051"/>
      <c r="AI68" s="1051"/>
      <c r="AJ68" s="1051"/>
      <c r="AK68" s="1051" t="s">
        <v>580</v>
      </c>
      <c r="AL68" s="1051"/>
      <c r="AM68" s="1051"/>
      <c r="AN68" s="1051"/>
      <c r="AO68" s="1051"/>
      <c r="AP68" s="1051">
        <v>5869</v>
      </c>
      <c r="AQ68" s="1051"/>
      <c r="AR68" s="1051"/>
      <c r="AS68" s="1051"/>
      <c r="AT68" s="1051"/>
      <c r="AU68" s="1051">
        <v>1138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576</v>
      </c>
      <c r="C69" s="1044"/>
      <c r="D69" s="1044"/>
      <c r="E69" s="1044"/>
      <c r="F69" s="1044"/>
      <c r="G69" s="1044"/>
      <c r="H69" s="1044"/>
      <c r="I69" s="1044"/>
      <c r="J69" s="1044"/>
      <c r="K69" s="1044"/>
      <c r="L69" s="1044"/>
      <c r="M69" s="1044"/>
      <c r="N69" s="1044"/>
      <c r="O69" s="1044"/>
      <c r="P69" s="1045"/>
      <c r="Q69" s="1046">
        <v>3920</v>
      </c>
      <c r="R69" s="1040"/>
      <c r="S69" s="1040"/>
      <c r="T69" s="1040"/>
      <c r="U69" s="1040"/>
      <c r="V69" s="1040">
        <v>3739</v>
      </c>
      <c r="W69" s="1040"/>
      <c r="X69" s="1040"/>
      <c r="Y69" s="1040"/>
      <c r="Z69" s="1040"/>
      <c r="AA69" s="1040">
        <v>180</v>
      </c>
      <c r="AB69" s="1040"/>
      <c r="AC69" s="1040"/>
      <c r="AD69" s="1040"/>
      <c r="AE69" s="1040"/>
      <c r="AF69" s="1040">
        <v>180</v>
      </c>
      <c r="AG69" s="1040"/>
      <c r="AH69" s="1040"/>
      <c r="AI69" s="1040"/>
      <c r="AJ69" s="1040"/>
      <c r="AK69" s="1040">
        <v>1</v>
      </c>
      <c r="AL69" s="1040"/>
      <c r="AM69" s="1040"/>
      <c r="AN69" s="1040"/>
      <c r="AO69" s="1040"/>
      <c r="AP69" s="1040" t="s">
        <v>580</v>
      </c>
      <c r="AQ69" s="1040"/>
      <c r="AR69" s="1040"/>
      <c r="AS69" s="1040"/>
      <c r="AT69" s="1040"/>
      <c r="AU69" s="1040" t="s">
        <v>580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577</v>
      </c>
      <c r="C70" s="1044"/>
      <c r="D70" s="1044"/>
      <c r="E70" s="1044"/>
      <c r="F70" s="1044"/>
      <c r="G70" s="1044"/>
      <c r="H70" s="1044"/>
      <c r="I70" s="1044"/>
      <c r="J70" s="1044"/>
      <c r="K70" s="1044"/>
      <c r="L70" s="1044"/>
      <c r="M70" s="1044"/>
      <c r="N70" s="1044"/>
      <c r="O70" s="1044"/>
      <c r="P70" s="1045"/>
      <c r="Q70" s="1046">
        <v>3570</v>
      </c>
      <c r="R70" s="1040"/>
      <c r="S70" s="1040"/>
      <c r="T70" s="1040"/>
      <c r="U70" s="1040"/>
      <c r="V70" s="1040">
        <v>3100</v>
      </c>
      <c r="W70" s="1040"/>
      <c r="X70" s="1040"/>
      <c r="Y70" s="1040"/>
      <c r="Z70" s="1040"/>
      <c r="AA70" s="1040">
        <v>470</v>
      </c>
      <c r="AB70" s="1040"/>
      <c r="AC70" s="1040"/>
      <c r="AD70" s="1040"/>
      <c r="AE70" s="1040"/>
      <c r="AF70" s="1040">
        <v>470</v>
      </c>
      <c r="AG70" s="1040"/>
      <c r="AH70" s="1040"/>
      <c r="AI70" s="1040"/>
      <c r="AJ70" s="1040"/>
      <c r="AK70" s="1040">
        <v>63</v>
      </c>
      <c r="AL70" s="1040"/>
      <c r="AM70" s="1040"/>
      <c r="AN70" s="1040"/>
      <c r="AO70" s="1040"/>
      <c r="AP70" s="1040" t="s">
        <v>580</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578</v>
      </c>
      <c r="C71" s="1044"/>
      <c r="D71" s="1044"/>
      <c r="E71" s="1044"/>
      <c r="F71" s="1044"/>
      <c r="G71" s="1044"/>
      <c r="H71" s="1044"/>
      <c r="I71" s="1044"/>
      <c r="J71" s="1044"/>
      <c r="K71" s="1044"/>
      <c r="L71" s="1044"/>
      <c r="M71" s="1044"/>
      <c r="N71" s="1044"/>
      <c r="O71" s="1044"/>
      <c r="P71" s="1045"/>
      <c r="Q71" s="1046">
        <v>883572</v>
      </c>
      <c r="R71" s="1040"/>
      <c r="S71" s="1040"/>
      <c r="T71" s="1040"/>
      <c r="U71" s="1040"/>
      <c r="V71" s="1040">
        <v>863176</v>
      </c>
      <c r="W71" s="1040"/>
      <c r="X71" s="1040"/>
      <c r="Y71" s="1040"/>
      <c r="Z71" s="1040"/>
      <c r="AA71" s="1040">
        <v>20396</v>
      </c>
      <c r="AB71" s="1040"/>
      <c r="AC71" s="1040"/>
      <c r="AD71" s="1040"/>
      <c r="AE71" s="1040"/>
      <c r="AF71" s="1040">
        <v>20396</v>
      </c>
      <c r="AG71" s="1040"/>
      <c r="AH71" s="1040"/>
      <c r="AI71" s="1040"/>
      <c r="AJ71" s="1040"/>
      <c r="AK71" s="1040">
        <v>5429</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579</v>
      </c>
      <c r="C72" s="1044"/>
      <c r="D72" s="1044"/>
      <c r="E72" s="1044"/>
      <c r="F72" s="1044"/>
      <c r="G72" s="1044"/>
      <c r="H72" s="1044"/>
      <c r="I72" s="1044"/>
      <c r="J72" s="1044"/>
      <c r="K72" s="1044"/>
      <c r="L72" s="1044"/>
      <c r="M72" s="1044"/>
      <c r="N72" s="1044"/>
      <c r="O72" s="1044"/>
      <c r="P72" s="1045"/>
      <c r="Q72" s="1046">
        <v>749</v>
      </c>
      <c r="R72" s="1040"/>
      <c r="S72" s="1040"/>
      <c r="T72" s="1040"/>
      <c r="U72" s="1040"/>
      <c r="V72" s="1040">
        <v>691</v>
      </c>
      <c r="W72" s="1040"/>
      <c r="X72" s="1040"/>
      <c r="Y72" s="1040"/>
      <c r="Z72" s="1040"/>
      <c r="AA72" s="1040">
        <v>57</v>
      </c>
      <c r="AB72" s="1040"/>
      <c r="AC72" s="1040"/>
      <c r="AD72" s="1040"/>
      <c r="AE72" s="1040"/>
      <c r="AF72" s="1040">
        <v>57</v>
      </c>
      <c r="AG72" s="1040"/>
      <c r="AH72" s="1040"/>
      <c r="AI72" s="1040"/>
      <c r="AJ72" s="1040"/>
      <c r="AK72" s="1040">
        <v>57</v>
      </c>
      <c r="AL72" s="1040"/>
      <c r="AM72" s="1040"/>
      <c r="AN72" s="1040"/>
      <c r="AO72" s="1040"/>
      <c r="AP72" s="1040" t="s">
        <v>580</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384</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21220</v>
      </c>
      <c r="AG88" s="1028"/>
      <c r="AH88" s="1028"/>
      <c r="AI88" s="1028"/>
      <c r="AJ88" s="1028"/>
      <c r="AK88" s="1032"/>
      <c r="AL88" s="1032"/>
      <c r="AM88" s="1032"/>
      <c r="AN88" s="1032"/>
      <c r="AO88" s="1032"/>
      <c r="AP88" s="1028">
        <v>5869</v>
      </c>
      <c r="AQ88" s="1028"/>
      <c r="AR88" s="1028"/>
      <c r="AS88" s="1028"/>
      <c r="AT88" s="1028"/>
      <c r="AU88" s="1028">
        <v>1138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v>
      </c>
      <c r="CS102" s="1020"/>
      <c r="CT102" s="1020"/>
      <c r="CU102" s="1020"/>
      <c r="CV102" s="1021"/>
      <c r="CW102" s="1019">
        <v>1</v>
      </c>
      <c r="CX102" s="1020"/>
      <c r="CY102" s="1020"/>
      <c r="CZ102" s="1020"/>
      <c r="DA102" s="1021"/>
      <c r="DB102" s="1019" t="s">
        <v>580</v>
      </c>
      <c r="DC102" s="1020"/>
      <c r="DD102" s="1020"/>
      <c r="DE102" s="1020"/>
      <c r="DF102" s="1021"/>
      <c r="DG102" s="1019" t="s">
        <v>580</v>
      </c>
      <c r="DH102" s="1020"/>
      <c r="DI102" s="1020"/>
      <c r="DJ102" s="1020"/>
      <c r="DK102" s="1021"/>
      <c r="DL102" s="1019" t="s">
        <v>580</v>
      </c>
      <c r="DM102" s="1020"/>
      <c r="DN102" s="1020"/>
      <c r="DO102" s="1020"/>
      <c r="DP102" s="1021"/>
      <c r="DQ102" s="1019" t="s">
        <v>580</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302</v>
      </c>
      <c r="AG109" s="963"/>
      <c r="AH109" s="963"/>
      <c r="AI109" s="963"/>
      <c r="AJ109" s="964"/>
      <c r="AK109" s="965" t="s">
        <v>301</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302</v>
      </c>
      <c r="BW109" s="963"/>
      <c r="BX109" s="963"/>
      <c r="BY109" s="963"/>
      <c r="BZ109" s="964"/>
      <c r="CA109" s="965" t="s">
        <v>301</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302</v>
      </c>
      <c r="DM109" s="963"/>
      <c r="DN109" s="963"/>
      <c r="DO109" s="963"/>
      <c r="DP109" s="964"/>
      <c r="DQ109" s="965" t="s">
        <v>301</v>
      </c>
      <c r="DR109" s="963"/>
      <c r="DS109" s="963"/>
      <c r="DT109" s="963"/>
      <c r="DU109" s="964"/>
      <c r="DV109" s="965" t="s">
        <v>428</v>
      </c>
      <c r="DW109" s="963"/>
      <c r="DX109" s="963"/>
      <c r="DY109" s="963"/>
      <c r="DZ109" s="994"/>
    </row>
    <row r="110" spans="1:131" s="226" customFormat="1" ht="26.25" customHeight="1" x14ac:dyDescent="0.2">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276714</v>
      </c>
      <c r="AB110" s="956"/>
      <c r="AC110" s="956"/>
      <c r="AD110" s="956"/>
      <c r="AE110" s="957"/>
      <c r="AF110" s="958">
        <v>275769</v>
      </c>
      <c r="AG110" s="956"/>
      <c r="AH110" s="956"/>
      <c r="AI110" s="956"/>
      <c r="AJ110" s="957"/>
      <c r="AK110" s="958">
        <v>275744</v>
      </c>
      <c r="AL110" s="956"/>
      <c r="AM110" s="956"/>
      <c r="AN110" s="956"/>
      <c r="AO110" s="957"/>
      <c r="AP110" s="959">
        <v>14.7</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2936550</v>
      </c>
      <c r="BR110" s="903"/>
      <c r="BS110" s="903"/>
      <c r="BT110" s="903"/>
      <c r="BU110" s="903"/>
      <c r="BV110" s="903">
        <v>2934620</v>
      </c>
      <c r="BW110" s="903"/>
      <c r="BX110" s="903"/>
      <c r="BY110" s="903"/>
      <c r="BZ110" s="903"/>
      <c r="CA110" s="903">
        <v>3075278</v>
      </c>
      <c r="CB110" s="903"/>
      <c r="CC110" s="903"/>
      <c r="CD110" s="903"/>
      <c r="CE110" s="903"/>
      <c r="CF110" s="927">
        <v>163.5</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434</v>
      </c>
      <c r="DM110" s="903"/>
      <c r="DN110" s="903"/>
      <c r="DO110" s="903"/>
      <c r="DP110" s="903"/>
      <c r="DQ110" s="903" t="s">
        <v>434</v>
      </c>
      <c r="DR110" s="903"/>
      <c r="DS110" s="903"/>
      <c r="DT110" s="903"/>
      <c r="DU110" s="903"/>
      <c r="DV110" s="904" t="s">
        <v>434</v>
      </c>
      <c r="DW110" s="904"/>
      <c r="DX110" s="904"/>
      <c r="DY110" s="904"/>
      <c r="DZ110" s="905"/>
    </row>
    <row r="111" spans="1:131" s="226" customFormat="1" ht="26.25" customHeight="1" x14ac:dyDescent="0.2">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434</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437</v>
      </c>
      <c r="BR111" s="875"/>
      <c r="BS111" s="875"/>
      <c r="BT111" s="875"/>
      <c r="BU111" s="875"/>
      <c r="BV111" s="875" t="s">
        <v>437</v>
      </c>
      <c r="BW111" s="875"/>
      <c r="BX111" s="875"/>
      <c r="BY111" s="875"/>
      <c r="BZ111" s="875"/>
      <c r="CA111" s="875" t="s">
        <v>437</v>
      </c>
      <c r="CB111" s="875"/>
      <c r="CC111" s="875"/>
      <c r="CD111" s="875"/>
      <c r="CE111" s="875"/>
      <c r="CF111" s="936" t="s">
        <v>434</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434</v>
      </c>
      <c r="DM111" s="875"/>
      <c r="DN111" s="875"/>
      <c r="DO111" s="875"/>
      <c r="DP111" s="875"/>
      <c r="DQ111" s="875" t="s">
        <v>434</v>
      </c>
      <c r="DR111" s="875"/>
      <c r="DS111" s="875"/>
      <c r="DT111" s="875"/>
      <c r="DU111" s="875"/>
      <c r="DV111" s="852" t="s">
        <v>434</v>
      </c>
      <c r="DW111" s="852"/>
      <c r="DX111" s="852"/>
      <c r="DY111" s="852"/>
      <c r="DZ111" s="853"/>
    </row>
    <row r="112" spans="1:131" s="226" customFormat="1" ht="26.25" customHeight="1" x14ac:dyDescent="0.2">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437</v>
      </c>
      <c r="AG112" s="838"/>
      <c r="AH112" s="838"/>
      <c r="AI112" s="838"/>
      <c r="AJ112" s="839"/>
      <c r="AK112" s="840" t="s">
        <v>437</v>
      </c>
      <c r="AL112" s="838"/>
      <c r="AM112" s="838"/>
      <c r="AN112" s="838"/>
      <c r="AO112" s="839"/>
      <c r="AP112" s="885" t="s">
        <v>434</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1673586</v>
      </c>
      <c r="BR112" s="875"/>
      <c r="BS112" s="875"/>
      <c r="BT112" s="875"/>
      <c r="BU112" s="875"/>
      <c r="BV112" s="875">
        <v>1726781</v>
      </c>
      <c r="BW112" s="875"/>
      <c r="BX112" s="875"/>
      <c r="BY112" s="875"/>
      <c r="BZ112" s="875"/>
      <c r="CA112" s="875">
        <v>1727529</v>
      </c>
      <c r="CB112" s="875"/>
      <c r="CC112" s="875"/>
      <c r="CD112" s="875"/>
      <c r="CE112" s="875"/>
      <c r="CF112" s="936">
        <v>91.9</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434</v>
      </c>
      <c r="DH112" s="875"/>
      <c r="DI112" s="875"/>
      <c r="DJ112" s="875"/>
      <c r="DK112" s="875"/>
      <c r="DL112" s="875" t="s">
        <v>434</v>
      </c>
      <c r="DM112" s="875"/>
      <c r="DN112" s="875"/>
      <c r="DO112" s="875"/>
      <c r="DP112" s="875"/>
      <c r="DQ112" s="875" t="s">
        <v>434</v>
      </c>
      <c r="DR112" s="875"/>
      <c r="DS112" s="875"/>
      <c r="DT112" s="875"/>
      <c r="DU112" s="875"/>
      <c r="DV112" s="852" t="s">
        <v>434</v>
      </c>
      <c r="DW112" s="852"/>
      <c r="DX112" s="852"/>
      <c r="DY112" s="852"/>
      <c r="DZ112" s="853"/>
    </row>
    <row r="113" spans="1:130" s="226" customFormat="1" ht="26.25" customHeight="1" x14ac:dyDescent="0.2">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81725</v>
      </c>
      <c r="AB113" s="984"/>
      <c r="AC113" s="984"/>
      <c r="AD113" s="984"/>
      <c r="AE113" s="985"/>
      <c r="AF113" s="986">
        <v>83852</v>
      </c>
      <c r="AG113" s="984"/>
      <c r="AH113" s="984"/>
      <c r="AI113" s="984"/>
      <c r="AJ113" s="985"/>
      <c r="AK113" s="986">
        <v>84887</v>
      </c>
      <c r="AL113" s="984"/>
      <c r="AM113" s="984"/>
      <c r="AN113" s="984"/>
      <c r="AO113" s="985"/>
      <c r="AP113" s="987">
        <v>4.5</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933624</v>
      </c>
      <c r="BR113" s="875"/>
      <c r="BS113" s="875"/>
      <c r="BT113" s="875"/>
      <c r="BU113" s="875"/>
      <c r="BV113" s="875">
        <v>1203312</v>
      </c>
      <c r="BW113" s="875"/>
      <c r="BX113" s="875"/>
      <c r="BY113" s="875"/>
      <c r="BZ113" s="875"/>
      <c r="CA113" s="875">
        <v>1138084</v>
      </c>
      <c r="CB113" s="875"/>
      <c r="CC113" s="875"/>
      <c r="CD113" s="875"/>
      <c r="CE113" s="875"/>
      <c r="CF113" s="936">
        <v>60.5</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437</v>
      </c>
      <c r="DM113" s="838"/>
      <c r="DN113" s="838"/>
      <c r="DO113" s="838"/>
      <c r="DP113" s="839"/>
      <c r="DQ113" s="840" t="s">
        <v>434</v>
      </c>
      <c r="DR113" s="838"/>
      <c r="DS113" s="838"/>
      <c r="DT113" s="838"/>
      <c r="DU113" s="839"/>
      <c r="DV113" s="885" t="s">
        <v>437</v>
      </c>
      <c r="DW113" s="886"/>
      <c r="DX113" s="886"/>
      <c r="DY113" s="886"/>
      <c r="DZ113" s="887"/>
    </row>
    <row r="114" spans="1:130" s="226" customFormat="1" ht="26.25" customHeight="1" x14ac:dyDescent="0.2">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6069</v>
      </c>
      <c r="AB114" s="838"/>
      <c r="AC114" s="838"/>
      <c r="AD114" s="838"/>
      <c r="AE114" s="839"/>
      <c r="AF114" s="840">
        <v>7980</v>
      </c>
      <c r="AG114" s="838"/>
      <c r="AH114" s="838"/>
      <c r="AI114" s="838"/>
      <c r="AJ114" s="839"/>
      <c r="AK114" s="840">
        <v>71856</v>
      </c>
      <c r="AL114" s="838"/>
      <c r="AM114" s="838"/>
      <c r="AN114" s="838"/>
      <c r="AO114" s="839"/>
      <c r="AP114" s="885">
        <v>3.8</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866965</v>
      </c>
      <c r="BR114" s="875"/>
      <c r="BS114" s="875"/>
      <c r="BT114" s="875"/>
      <c r="BU114" s="875"/>
      <c r="BV114" s="875">
        <v>933639</v>
      </c>
      <c r="BW114" s="875"/>
      <c r="BX114" s="875"/>
      <c r="BY114" s="875"/>
      <c r="BZ114" s="875"/>
      <c r="CA114" s="875">
        <v>888461</v>
      </c>
      <c r="CB114" s="875"/>
      <c r="CC114" s="875"/>
      <c r="CD114" s="875"/>
      <c r="CE114" s="875"/>
      <c r="CF114" s="936">
        <v>47.2</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437</v>
      </c>
      <c r="DM114" s="838"/>
      <c r="DN114" s="838"/>
      <c r="DO114" s="838"/>
      <c r="DP114" s="839"/>
      <c r="DQ114" s="840" t="s">
        <v>434</v>
      </c>
      <c r="DR114" s="838"/>
      <c r="DS114" s="838"/>
      <c r="DT114" s="838"/>
      <c r="DU114" s="839"/>
      <c r="DV114" s="885" t="s">
        <v>434</v>
      </c>
      <c r="DW114" s="886"/>
      <c r="DX114" s="886"/>
      <c r="DY114" s="886"/>
      <c r="DZ114" s="887"/>
    </row>
    <row r="115" spans="1:130" s="226" customFormat="1" ht="26.25" customHeight="1" x14ac:dyDescent="0.2">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434</v>
      </c>
      <c r="AB115" s="984"/>
      <c r="AC115" s="984"/>
      <c r="AD115" s="984"/>
      <c r="AE115" s="985"/>
      <c r="AF115" s="986" t="s">
        <v>434</v>
      </c>
      <c r="AG115" s="984"/>
      <c r="AH115" s="984"/>
      <c r="AI115" s="984"/>
      <c r="AJ115" s="985"/>
      <c r="AK115" s="986" t="s">
        <v>434</v>
      </c>
      <c r="AL115" s="984"/>
      <c r="AM115" s="984"/>
      <c r="AN115" s="984"/>
      <c r="AO115" s="985"/>
      <c r="AP115" s="987" t="s">
        <v>434</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434</v>
      </c>
      <c r="BR115" s="875"/>
      <c r="BS115" s="875"/>
      <c r="BT115" s="875"/>
      <c r="BU115" s="875"/>
      <c r="BV115" s="875" t="s">
        <v>434</v>
      </c>
      <c r="BW115" s="875"/>
      <c r="BX115" s="875"/>
      <c r="BY115" s="875"/>
      <c r="BZ115" s="875"/>
      <c r="CA115" s="875" t="s">
        <v>437</v>
      </c>
      <c r="CB115" s="875"/>
      <c r="CC115" s="875"/>
      <c r="CD115" s="875"/>
      <c r="CE115" s="875"/>
      <c r="CF115" s="936" t="s">
        <v>434</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434</v>
      </c>
      <c r="DH115" s="838"/>
      <c r="DI115" s="838"/>
      <c r="DJ115" s="838"/>
      <c r="DK115" s="839"/>
      <c r="DL115" s="840" t="s">
        <v>434</v>
      </c>
      <c r="DM115" s="838"/>
      <c r="DN115" s="838"/>
      <c r="DO115" s="838"/>
      <c r="DP115" s="839"/>
      <c r="DQ115" s="840" t="s">
        <v>434</v>
      </c>
      <c r="DR115" s="838"/>
      <c r="DS115" s="838"/>
      <c r="DT115" s="838"/>
      <c r="DU115" s="839"/>
      <c r="DV115" s="885" t="s">
        <v>437</v>
      </c>
      <c r="DW115" s="886"/>
      <c r="DX115" s="886"/>
      <c r="DY115" s="886"/>
      <c r="DZ115" s="887"/>
    </row>
    <row r="116" spans="1:130" s="226" customFormat="1" ht="26.25" customHeight="1" x14ac:dyDescent="0.2">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434</v>
      </c>
      <c r="AG116" s="838"/>
      <c r="AH116" s="838"/>
      <c r="AI116" s="838"/>
      <c r="AJ116" s="839"/>
      <c r="AK116" s="840" t="s">
        <v>437</v>
      </c>
      <c r="AL116" s="838"/>
      <c r="AM116" s="838"/>
      <c r="AN116" s="838"/>
      <c r="AO116" s="839"/>
      <c r="AP116" s="885" t="s">
        <v>434</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437</v>
      </c>
      <c r="BW116" s="875"/>
      <c r="BX116" s="875"/>
      <c r="BY116" s="875"/>
      <c r="BZ116" s="875"/>
      <c r="CA116" s="875" t="s">
        <v>437</v>
      </c>
      <c r="CB116" s="875"/>
      <c r="CC116" s="875"/>
      <c r="CD116" s="875"/>
      <c r="CE116" s="875"/>
      <c r="CF116" s="936" t="s">
        <v>437</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434</v>
      </c>
      <c r="DH116" s="838"/>
      <c r="DI116" s="838"/>
      <c r="DJ116" s="838"/>
      <c r="DK116" s="839"/>
      <c r="DL116" s="840" t="s">
        <v>434</v>
      </c>
      <c r="DM116" s="838"/>
      <c r="DN116" s="838"/>
      <c r="DO116" s="838"/>
      <c r="DP116" s="839"/>
      <c r="DQ116" s="840" t="s">
        <v>434</v>
      </c>
      <c r="DR116" s="838"/>
      <c r="DS116" s="838"/>
      <c r="DT116" s="838"/>
      <c r="DU116" s="839"/>
      <c r="DV116" s="885" t="s">
        <v>434</v>
      </c>
      <c r="DW116" s="886"/>
      <c r="DX116" s="886"/>
      <c r="DY116" s="886"/>
      <c r="DZ116" s="887"/>
    </row>
    <row r="117" spans="1:130" s="226" customFormat="1" ht="26.25" customHeight="1" x14ac:dyDescent="0.2">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364508</v>
      </c>
      <c r="AB117" s="970"/>
      <c r="AC117" s="970"/>
      <c r="AD117" s="970"/>
      <c r="AE117" s="971"/>
      <c r="AF117" s="972">
        <v>367601</v>
      </c>
      <c r="AG117" s="970"/>
      <c r="AH117" s="970"/>
      <c r="AI117" s="970"/>
      <c r="AJ117" s="971"/>
      <c r="AK117" s="972">
        <v>432487</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457</v>
      </c>
      <c r="BR117" s="875"/>
      <c r="BS117" s="875"/>
      <c r="BT117" s="875"/>
      <c r="BU117" s="875"/>
      <c r="BV117" s="875" t="s">
        <v>458</v>
      </c>
      <c r="BW117" s="875"/>
      <c r="BX117" s="875"/>
      <c r="BY117" s="875"/>
      <c r="BZ117" s="875"/>
      <c r="CA117" s="875" t="s">
        <v>459</v>
      </c>
      <c r="CB117" s="875"/>
      <c r="CC117" s="875"/>
      <c r="CD117" s="875"/>
      <c r="CE117" s="875"/>
      <c r="CF117" s="936" t="s">
        <v>460</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457</v>
      </c>
      <c r="DH117" s="838"/>
      <c r="DI117" s="838"/>
      <c r="DJ117" s="838"/>
      <c r="DK117" s="839"/>
      <c r="DL117" s="840" t="s">
        <v>458</v>
      </c>
      <c r="DM117" s="838"/>
      <c r="DN117" s="838"/>
      <c r="DO117" s="838"/>
      <c r="DP117" s="839"/>
      <c r="DQ117" s="840" t="s">
        <v>460</v>
      </c>
      <c r="DR117" s="838"/>
      <c r="DS117" s="838"/>
      <c r="DT117" s="838"/>
      <c r="DU117" s="839"/>
      <c r="DV117" s="885" t="s">
        <v>457</v>
      </c>
      <c r="DW117" s="886"/>
      <c r="DX117" s="886"/>
      <c r="DY117" s="886"/>
      <c r="DZ117" s="887"/>
    </row>
    <row r="118" spans="1:130" s="226" customFormat="1" ht="26.25" customHeight="1" x14ac:dyDescent="0.2">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302</v>
      </c>
      <c r="AG118" s="963"/>
      <c r="AH118" s="963"/>
      <c r="AI118" s="963"/>
      <c r="AJ118" s="964"/>
      <c r="AK118" s="965" t="s">
        <v>301</v>
      </c>
      <c r="AL118" s="963"/>
      <c r="AM118" s="963"/>
      <c r="AN118" s="963"/>
      <c r="AO118" s="964"/>
      <c r="AP118" s="966" t="s">
        <v>428</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459</v>
      </c>
      <c r="BR118" s="906"/>
      <c r="BS118" s="906"/>
      <c r="BT118" s="906"/>
      <c r="BU118" s="906"/>
      <c r="BV118" s="906" t="s">
        <v>460</v>
      </c>
      <c r="BW118" s="906"/>
      <c r="BX118" s="906"/>
      <c r="BY118" s="906"/>
      <c r="BZ118" s="906"/>
      <c r="CA118" s="906" t="s">
        <v>459</v>
      </c>
      <c r="CB118" s="906"/>
      <c r="CC118" s="906"/>
      <c r="CD118" s="906"/>
      <c r="CE118" s="906"/>
      <c r="CF118" s="936" t="s">
        <v>458</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459</v>
      </c>
      <c r="DH118" s="838"/>
      <c r="DI118" s="838"/>
      <c r="DJ118" s="838"/>
      <c r="DK118" s="839"/>
      <c r="DL118" s="840" t="s">
        <v>458</v>
      </c>
      <c r="DM118" s="838"/>
      <c r="DN118" s="838"/>
      <c r="DO118" s="838"/>
      <c r="DP118" s="839"/>
      <c r="DQ118" s="840" t="s">
        <v>458</v>
      </c>
      <c r="DR118" s="838"/>
      <c r="DS118" s="838"/>
      <c r="DT118" s="838"/>
      <c r="DU118" s="839"/>
      <c r="DV118" s="885" t="s">
        <v>459</v>
      </c>
      <c r="DW118" s="886"/>
      <c r="DX118" s="886"/>
      <c r="DY118" s="886"/>
      <c r="DZ118" s="887"/>
    </row>
    <row r="119" spans="1:130" s="226" customFormat="1" ht="26.25" customHeight="1" x14ac:dyDescent="0.2">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458</v>
      </c>
      <c r="AB119" s="956"/>
      <c r="AC119" s="956"/>
      <c r="AD119" s="956"/>
      <c r="AE119" s="957"/>
      <c r="AF119" s="958" t="s">
        <v>458</v>
      </c>
      <c r="AG119" s="956"/>
      <c r="AH119" s="956"/>
      <c r="AI119" s="956"/>
      <c r="AJ119" s="957"/>
      <c r="AK119" s="958" t="s">
        <v>459</v>
      </c>
      <c r="AL119" s="956"/>
      <c r="AM119" s="956"/>
      <c r="AN119" s="956"/>
      <c r="AO119" s="957"/>
      <c r="AP119" s="959" t="s">
        <v>457</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464</v>
      </c>
      <c r="BP119" s="939"/>
      <c r="BQ119" s="943">
        <v>6410725</v>
      </c>
      <c r="BR119" s="906"/>
      <c r="BS119" s="906"/>
      <c r="BT119" s="906"/>
      <c r="BU119" s="906"/>
      <c r="BV119" s="906">
        <v>6798352</v>
      </c>
      <c r="BW119" s="906"/>
      <c r="BX119" s="906"/>
      <c r="BY119" s="906"/>
      <c r="BZ119" s="906"/>
      <c r="CA119" s="906">
        <v>6829352</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466</v>
      </c>
      <c r="DH119" s="821"/>
      <c r="DI119" s="821"/>
      <c r="DJ119" s="821"/>
      <c r="DK119" s="822"/>
      <c r="DL119" s="823" t="s">
        <v>457</v>
      </c>
      <c r="DM119" s="821"/>
      <c r="DN119" s="821"/>
      <c r="DO119" s="821"/>
      <c r="DP119" s="822"/>
      <c r="DQ119" s="823" t="s">
        <v>459</v>
      </c>
      <c r="DR119" s="821"/>
      <c r="DS119" s="821"/>
      <c r="DT119" s="821"/>
      <c r="DU119" s="822"/>
      <c r="DV119" s="909" t="s">
        <v>457</v>
      </c>
      <c r="DW119" s="910"/>
      <c r="DX119" s="910"/>
      <c r="DY119" s="910"/>
      <c r="DZ119" s="911"/>
    </row>
    <row r="120" spans="1:130" s="226" customFormat="1" ht="26.25" customHeight="1" x14ac:dyDescent="0.2">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459</v>
      </c>
      <c r="AB120" s="838"/>
      <c r="AC120" s="838"/>
      <c r="AD120" s="838"/>
      <c r="AE120" s="839"/>
      <c r="AF120" s="840" t="s">
        <v>459</v>
      </c>
      <c r="AG120" s="838"/>
      <c r="AH120" s="838"/>
      <c r="AI120" s="838"/>
      <c r="AJ120" s="839"/>
      <c r="AK120" s="840" t="s">
        <v>124</v>
      </c>
      <c r="AL120" s="838"/>
      <c r="AM120" s="838"/>
      <c r="AN120" s="838"/>
      <c r="AO120" s="839"/>
      <c r="AP120" s="885" t="s">
        <v>458</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271342</v>
      </c>
      <c r="BR120" s="903"/>
      <c r="BS120" s="903"/>
      <c r="BT120" s="903"/>
      <c r="BU120" s="903"/>
      <c r="BV120" s="903">
        <v>435675</v>
      </c>
      <c r="BW120" s="903"/>
      <c r="BX120" s="903"/>
      <c r="BY120" s="903"/>
      <c r="BZ120" s="903"/>
      <c r="CA120" s="903">
        <v>481328</v>
      </c>
      <c r="CB120" s="903"/>
      <c r="CC120" s="903"/>
      <c r="CD120" s="903"/>
      <c r="CE120" s="903"/>
      <c r="CF120" s="927">
        <v>25.6</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1393659</v>
      </c>
      <c r="DH120" s="903"/>
      <c r="DI120" s="903"/>
      <c r="DJ120" s="903"/>
      <c r="DK120" s="903"/>
      <c r="DL120" s="903">
        <v>1465749</v>
      </c>
      <c r="DM120" s="903"/>
      <c r="DN120" s="903"/>
      <c r="DO120" s="903"/>
      <c r="DP120" s="903"/>
      <c r="DQ120" s="903">
        <v>1485789</v>
      </c>
      <c r="DR120" s="903"/>
      <c r="DS120" s="903"/>
      <c r="DT120" s="903"/>
      <c r="DU120" s="903"/>
      <c r="DV120" s="904">
        <v>79</v>
      </c>
      <c r="DW120" s="904"/>
      <c r="DX120" s="904"/>
      <c r="DY120" s="904"/>
      <c r="DZ120" s="905"/>
    </row>
    <row r="121" spans="1:130" s="226" customFormat="1" ht="26.25" customHeight="1" x14ac:dyDescent="0.2">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457</v>
      </c>
      <c r="AB121" s="838"/>
      <c r="AC121" s="838"/>
      <c r="AD121" s="838"/>
      <c r="AE121" s="839"/>
      <c r="AF121" s="840" t="s">
        <v>124</v>
      </c>
      <c r="AG121" s="838"/>
      <c r="AH121" s="838"/>
      <c r="AI121" s="838"/>
      <c r="AJ121" s="839"/>
      <c r="AK121" s="840" t="s">
        <v>124</v>
      </c>
      <c r="AL121" s="838"/>
      <c r="AM121" s="838"/>
      <c r="AN121" s="838"/>
      <c r="AO121" s="839"/>
      <c r="AP121" s="885" t="s">
        <v>459</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90383</v>
      </c>
      <c r="BR121" s="875"/>
      <c r="BS121" s="875"/>
      <c r="BT121" s="875"/>
      <c r="BU121" s="875"/>
      <c r="BV121" s="875">
        <v>76867</v>
      </c>
      <c r="BW121" s="875"/>
      <c r="BX121" s="875"/>
      <c r="BY121" s="875"/>
      <c r="BZ121" s="875"/>
      <c r="CA121" s="875">
        <v>67183</v>
      </c>
      <c r="CB121" s="875"/>
      <c r="CC121" s="875"/>
      <c r="CD121" s="875"/>
      <c r="CE121" s="875"/>
      <c r="CF121" s="936">
        <v>3.6</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279927</v>
      </c>
      <c r="DH121" s="875"/>
      <c r="DI121" s="875"/>
      <c r="DJ121" s="875"/>
      <c r="DK121" s="875"/>
      <c r="DL121" s="875">
        <v>261032</v>
      </c>
      <c r="DM121" s="875"/>
      <c r="DN121" s="875"/>
      <c r="DO121" s="875"/>
      <c r="DP121" s="875"/>
      <c r="DQ121" s="875">
        <v>241740</v>
      </c>
      <c r="DR121" s="875"/>
      <c r="DS121" s="875"/>
      <c r="DT121" s="875"/>
      <c r="DU121" s="875"/>
      <c r="DV121" s="852">
        <v>12.9</v>
      </c>
      <c r="DW121" s="852"/>
      <c r="DX121" s="852"/>
      <c r="DY121" s="852"/>
      <c r="DZ121" s="853"/>
    </row>
    <row r="122" spans="1:130" s="226" customFormat="1" ht="26.25" customHeight="1" x14ac:dyDescent="0.2">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457</v>
      </c>
      <c r="AG122" s="838"/>
      <c r="AH122" s="838"/>
      <c r="AI122" s="838"/>
      <c r="AJ122" s="839"/>
      <c r="AK122" s="840" t="s">
        <v>459</v>
      </c>
      <c r="AL122" s="838"/>
      <c r="AM122" s="838"/>
      <c r="AN122" s="838"/>
      <c r="AO122" s="839"/>
      <c r="AP122" s="885" t="s">
        <v>458</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3140240</v>
      </c>
      <c r="BR122" s="906"/>
      <c r="BS122" s="906"/>
      <c r="BT122" s="906"/>
      <c r="BU122" s="906"/>
      <c r="BV122" s="906">
        <v>3187666</v>
      </c>
      <c r="BW122" s="906"/>
      <c r="BX122" s="906"/>
      <c r="BY122" s="906"/>
      <c r="BZ122" s="906"/>
      <c r="CA122" s="906">
        <v>3297402</v>
      </c>
      <c r="CB122" s="906"/>
      <c r="CC122" s="906"/>
      <c r="CD122" s="906"/>
      <c r="CE122" s="906"/>
      <c r="CF122" s="907">
        <v>175.3</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t="s">
        <v>458</v>
      </c>
      <c r="DH122" s="875"/>
      <c r="DI122" s="875"/>
      <c r="DJ122" s="875"/>
      <c r="DK122" s="875"/>
      <c r="DL122" s="875" t="s">
        <v>459</v>
      </c>
      <c r="DM122" s="875"/>
      <c r="DN122" s="875"/>
      <c r="DO122" s="875"/>
      <c r="DP122" s="875"/>
      <c r="DQ122" s="875" t="s">
        <v>459</v>
      </c>
      <c r="DR122" s="875"/>
      <c r="DS122" s="875"/>
      <c r="DT122" s="875"/>
      <c r="DU122" s="875"/>
      <c r="DV122" s="852" t="s">
        <v>466</v>
      </c>
      <c r="DW122" s="852"/>
      <c r="DX122" s="852"/>
      <c r="DY122" s="852"/>
      <c r="DZ122" s="853"/>
    </row>
    <row r="123" spans="1:130" s="226" customFormat="1" ht="26.25" customHeight="1" x14ac:dyDescent="0.2">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457</v>
      </c>
      <c r="AB123" s="838"/>
      <c r="AC123" s="838"/>
      <c r="AD123" s="838"/>
      <c r="AE123" s="839"/>
      <c r="AF123" s="840" t="s">
        <v>457</v>
      </c>
      <c r="AG123" s="838"/>
      <c r="AH123" s="838"/>
      <c r="AI123" s="838"/>
      <c r="AJ123" s="839"/>
      <c r="AK123" s="840" t="s">
        <v>466</v>
      </c>
      <c r="AL123" s="838"/>
      <c r="AM123" s="838"/>
      <c r="AN123" s="838"/>
      <c r="AO123" s="839"/>
      <c r="AP123" s="885" t="s">
        <v>457</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476</v>
      </c>
      <c r="BP123" s="939"/>
      <c r="BQ123" s="893">
        <v>3501965</v>
      </c>
      <c r="BR123" s="894"/>
      <c r="BS123" s="894"/>
      <c r="BT123" s="894"/>
      <c r="BU123" s="894"/>
      <c r="BV123" s="894">
        <v>3700208</v>
      </c>
      <c r="BW123" s="894"/>
      <c r="BX123" s="894"/>
      <c r="BY123" s="894"/>
      <c r="BZ123" s="894"/>
      <c r="CA123" s="894">
        <v>3845913</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t="s">
        <v>459</v>
      </c>
      <c r="DH123" s="838"/>
      <c r="DI123" s="838"/>
      <c r="DJ123" s="838"/>
      <c r="DK123" s="839"/>
      <c r="DL123" s="840" t="s">
        <v>458</v>
      </c>
      <c r="DM123" s="838"/>
      <c r="DN123" s="838"/>
      <c r="DO123" s="838"/>
      <c r="DP123" s="839"/>
      <c r="DQ123" s="840" t="s">
        <v>459</v>
      </c>
      <c r="DR123" s="838"/>
      <c r="DS123" s="838"/>
      <c r="DT123" s="838"/>
      <c r="DU123" s="839"/>
      <c r="DV123" s="885" t="s">
        <v>458</v>
      </c>
      <c r="DW123" s="886"/>
      <c r="DX123" s="886"/>
      <c r="DY123" s="886"/>
      <c r="DZ123" s="887"/>
    </row>
    <row r="124" spans="1:130" s="226" customFormat="1" ht="26.25" customHeight="1" thickBot="1" x14ac:dyDescent="0.25">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458</v>
      </c>
      <c r="AB124" s="838"/>
      <c r="AC124" s="838"/>
      <c r="AD124" s="838"/>
      <c r="AE124" s="839"/>
      <c r="AF124" s="840" t="s">
        <v>458</v>
      </c>
      <c r="AG124" s="838"/>
      <c r="AH124" s="838"/>
      <c r="AI124" s="838"/>
      <c r="AJ124" s="839"/>
      <c r="AK124" s="840" t="s">
        <v>466</v>
      </c>
      <c r="AL124" s="838"/>
      <c r="AM124" s="838"/>
      <c r="AN124" s="838"/>
      <c r="AO124" s="839"/>
      <c r="AP124" s="885" t="s">
        <v>466</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148.6</v>
      </c>
      <c r="BR124" s="892"/>
      <c r="BS124" s="892"/>
      <c r="BT124" s="892"/>
      <c r="BU124" s="892"/>
      <c r="BV124" s="892">
        <v>160</v>
      </c>
      <c r="BW124" s="892"/>
      <c r="BX124" s="892"/>
      <c r="BY124" s="892"/>
      <c r="BZ124" s="892"/>
      <c r="CA124" s="892">
        <v>158.6</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459</v>
      </c>
      <c r="DH124" s="821"/>
      <c r="DI124" s="821"/>
      <c r="DJ124" s="821"/>
      <c r="DK124" s="822"/>
      <c r="DL124" s="823" t="s">
        <v>459</v>
      </c>
      <c r="DM124" s="821"/>
      <c r="DN124" s="821"/>
      <c r="DO124" s="821"/>
      <c r="DP124" s="822"/>
      <c r="DQ124" s="823" t="s">
        <v>459</v>
      </c>
      <c r="DR124" s="821"/>
      <c r="DS124" s="821"/>
      <c r="DT124" s="821"/>
      <c r="DU124" s="822"/>
      <c r="DV124" s="909" t="s">
        <v>459</v>
      </c>
      <c r="DW124" s="910"/>
      <c r="DX124" s="910"/>
      <c r="DY124" s="910"/>
      <c r="DZ124" s="911"/>
    </row>
    <row r="125" spans="1:130" s="226" customFormat="1" ht="26.25" customHeight="1" x14ac:dyDescent="0.2">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459</v>
      </c>
      <c r="AB125" s="838"/>
      <c r="AC125" s="838"/>
      <c r="AD125" s="838"/>
      <c r="AE125" s="839"/>
      <c r="AF125" s="840" t="s">
        <v>459</v>
      </c>
      <c r="AG125" s="838"/>
      <c r="AH125" s="838"/>
      <c r="AI125" s="838"/>
      <c r="AJ125" s="839"/>
      <c r="AK125" s="840" t="s">
        <v>459</v>
      </c>
      <c r="AL125" s="838"/>
      <c r="AM125" s="838"/>
      <c r="AN125" s="838"/>
      <c r="AO125" s="839"/>
      <c r="AP125" s="885" t="s">
        <v>459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457</v>
      </c>
      <c r="DH125" s="903"/>
      <c r="DI125" s="903"/>
      <c r="DJ125" s="903"/>
      <c r="DK125" s="903"/>
      <c r="DL125" s="903" t="s">
        <v>457</v>
      </c>
      <c r="DM125" s="903"/>
      <c r="DN125" s="903"/>
      <c r="DO125" s="903"/>
      <c r="DP125" s="903"/>
      <c r="DQ125" s="903" t="s">
        <v>459</v>
      </c>
      <c r="DR125" s="903"/>
      <c r="DS125" s="903"/>
      <c r="DT125" s="903"/>
      <c r="DU125" s="903"/>
      <c r="DV125" s="904" t="s">
        <v>124</v>
      </c>
      <c r="DW125" s="904"/>
      <c r="DX125" s="904"/>
      <c r="DY125" s="904"/>
      <c r="DZ125" s="905"/>
    </row>
    <row r="126" spans="1:130" s="226" customFormat="1" ht="26.25" customHeight="1" thickBot="1" x14ac:dyDescent="0.25">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459</v>
      </c>
      <c r="AB126" s="838"/>
      <c r="AC126" s="838"/>
      <c r="AD126" s="838"/>
      <c r="AE126" s="839"/>
      <c r="AF126" s="840" t="s">
        <v>459</v>
      </c>
      <c r="AG126" s="838"/>
      <c r="AH126" s="838"/>
      <c r="AI126" s="838"/>
      <c r="AJ126" s="839"/>
      <c r="AK126" s="840" t="s">
        <v>459</v>
      </c>
      <c r="AL126" s="838"/>
      <c r="AM126" s="838"/>
      <c r="AN126" s="838"/>
      <c r="AO126" s="839"/>
      <c r="AP126" s="885" t="s">
        <v>457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459</v>
      </c>
      <c r="DH126" s="875"/>
      <c r="DI126" s="875"/>
      <c r="DJ126" s="875"/>
      <c r="DK126" s="875"/>
      <c r="DL126" s="875" t="s">
        <v>459</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2">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459</v>
      </c>
      <c r="AB127" s="838"/>
      <c r="AC127" s="838"/>
      <c r="AD127" s="838"/>
      <c r="AE127" s="839"/>
      <c r="AF127" s="840" t="s">
        <v>459</v>
      </c>
      <c r="AG127" s="838"/>
      <c r="AH127" s="838"/>
      <c r="AI127" s="838"/>
      <c r="AJ127" s="839"/>
      <c r="AK127" s="840" t="s">
        <v>459</v>
      </c>
      <c r="AL127" s="838"/>
      <c r="AM127" s="838"/>
      <c r="AN127" s="838"/>
      <c r="AO127" s="839"/>
      <c r="AP127" s="885" t="s">
        <v>457</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459</v>
      </c>
      <c r="DH127" s="875"/>
      <c r="DI127" s="875"/>
      <c r="DJ127" s="875"/>
      <c r="DK127" s="875"/>
      <c r="DL127" s="875" t="s">
        <v>459</v>
      </c>
      <c r="DM127" s="875"/>
      <c r="DN127" s="875"/>
      <c r="DO127" s="875"/>
      <c r="DP127" s="875"/>
      <c r="DQ127" s="875" t="s">
        <v>459</v>
      </c>
      <c r="DR127" s="875"/>
      <c r="DS127" s="875"/>
      <c r="DT127" s="875"/>
      <c r="DU127" s="875"/>
      <c r="DV127" s="852" t="s">
        <v>459</v>
      </c>
      <c r="DW127" s="852"/>
      <c r="DX127" s="852"/>
      <c r="DY127" s="852"/>
      <c r="DZ127" s="853"/>
    </row>
    <row r="128" spans="1:130" s="226" customFormat="1" ht="26.25" customHeight="1" thickBot="1" x14ac:dyDescent="0.25">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6683</v>
      </c>
      <c r="AB128" s="859"/>
      <c r="AC128" s="859"/>
      <c r="AD128" s="859"/>
      <c r="AE128" s="860"/>
      <c r="AF128" s="861">
        <v>6284</v>
      </c>
      <c r="AG128" s="859"/>
      <c r="AH128" s="859"/>
      <c r="AI128" s="859"/>
      <c r="AJ128" s="860"/>
      <c r="AK128" s="861">
        <v>5719</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459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459</v>
      </c>
      <c r="DH128" s="849"/>
      <c r="DI128" s="849"/>
      <c r="DJ128" s="849"/>
      <c r="DK128" s="849"/>
      <c r="DL128" s="849" t="s">
        <v>124</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2164336</v>
      </c>
      <c r="AB129" s="838"/>
      <c r="AC129" s="838"/>
      <c r="AD129" s="838"/>
      <c r="AE129" s="839"/>
      <c r="AF129" s="840">
        <v>2152144</v>
      </c>
      <c r="AG129" s="838"/>
      <c r="AH129" s="838"/>
      <c r="AI129" s="838"/>
      <c r="AJ129" s="839"/>
      <c r="AK129" s="840">
        <v>2116637</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124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207830</v>
      </c>
      <c r="AB130" s="838"/>
      <c r="AC130" s="838"/>
      <c r="AD130" s="838"/>
      <c r="AE130" s="839"/>
      <c r="AF130" s="840">
        <v>216992</v>
      </c>
      <c r="AG130" s="838"/>
      <c r="AH130" s="838"/>
      <c r="AI130" s="838"/>
      <c r="AJ130" s="839"/>
      <c r="AK130" s="840">
        <v>235890</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8.4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1956506</v>
      </c>
      <c r="AB131" s="821"/>
      <c r="AC131" s="821"/>
      <c r="AD131" s="821"/>
      <c r="AE131" s="822"/>
      <c r="AF131" s="823">
        <v>1935152</v>
      </c>
      <c r="AG131" s="821"/>
      <c r="AH131" s="821"/>
      <c r="AI131" s="821"/>
      <c r="AJ131" s="822"/>
      <c r="AK131" s="823">
        <v>1880747</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158.6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7.6664727839999998</v>
      </c>
      <c r="AB132" s="801"/>
      <c r="AC132" s="801"/>
      <c r="AD132" s="801"/>
      <c r="AE132" s="802"/>
      <c r="AF132" s="803">
        <v>7.4580704769999997</v>
      </c>
      <c r="AG132" s="801"/>
      <c r="AH132" s="801"/>
      <c r="AI132" s="801"/>
      <c r="AJ132" s="802"/>
      <c r="AK132" s="803">
        <v>10.14905248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9.8000000000000007</v>
      </c>
      <c r="AB133" s="780"/>
      <c r="AC133" s="780"/>
      <c r="AD133" s="780"/>
      <c r="AE133" s="781"/>
      <c r="AF133" s="779">
        <v>8.1999999999999993</v>
      </c>
      <c r="AG133" s="780"/>
      <c r="AH133" s="780"/>
      <c r="AI133" s="780"/>
      <c r="AJ133" s="781"/>
      <c r="AK133" s="779">
        <v>8.4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HLzcc8m9mRKcH/OHvMB9FNTf+y8/3ZuUQBkUnK3u4WTSzdT5efHIUgXqsMe1iO632w8+owBsbJuKJ5tOQih/+w==" saltValue="doh3aosev5Khhnq9zQY4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320+59YSylYYoffhBdH31COp4fhWcjrdqnrIaS/FWwvaS84M5DV9aXNmK8fbwdLqLWf8HoJN4+qpjdKKAD3/pQ==" saltValue="Oh7dFRUnZL5C8BMxqO1A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lnQqKAnWQiwAPT83ixoU4we+W2aMlfaOUWuQNql39Wp9kn6mwO4pIalAepu4KrUj8s0rV8nead8bVeqC+VhGQ==" saltValue="jdc9LFy+6W1N5US0PmurB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657451</v>
      </c>
      <c r="AP9" s="292">
        <v>88166</v>
      </c>
      <c r="AQ9" s="293">
        <v>117391</v>
      </c>
      <c r="AR9" s="294">
        <v>-24.9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86757</v>
      </c>
      <c r="AP10" s="295">
        <v>11634</v>
      </c>
      <c r="AQ10" s="296">
        <v>11968</v>
      </c>
      <c r="AR10" s="297">
        <v>-2.8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5358</v>
      </c>
      <c r="AP11" s="295">
        <v>719</v>
      </c>
      <c r="AQ11" s="296">
        <v>18604</v>
      </c>
      <c r="AR11" s="297">
        <v>-96.1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t="s">
        <v>515</v>
      </c>
      <c r="AP12" s="295" t="s">
        <v>515</v>
      </c>
      <c r="AQ12" s="296">
        <v>928</v>
      </c>
      <c r="AR12" s="297" t="s">
        <v>515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515</v>
      </c>
      <c r="AP13" s="295" t="s">
        <v>515</v>
      </c>
      <c r="AQ13" s="296" t="s">
        <v>515</v>
      </c>
      <c r="AR13" s="297" t="s">
        <v>515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60075</v>
      </c>
      <c r="AP14" s="295">
        <v>8056</v>
      </c>
      <c r="AQ14" s="296">
        <v>5151</v>
      </c>
      <c r="AR14" s="297">
        <v>56.4</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2535</v>
      </c>
      <c r="AP15" s="295">
        <v>340</v>
      </c>
      <c r="AQ15" s="296">
        <v>2680</v>
      </c>
      <c r="AR15" s="297">
        <v>-87.3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-56468</v>
      </c>
      <c r="AP16" s="295">
        <v>-7572</v>
      </c>
      <c r="AQ16" s="296">
        <v>-12014</v>
      </c>
      <c r="AR16" s="297">
        <v>-37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755708</v>
      </c>
      <c r="AP17" s="295">
        <v>101342</v>
      </c>
      <c r="AQ17" s="296">
        <v>144708</v>
      </c>
      <c r="AR17" s="297">
        <v>-30</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10.46</v>
      </c>
      <c r="AP21" s="308">
        <v>13.77</v>
      </c>
      <c r="AQ21" s="309">
        <v>-3.31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91.3</v>
      </c>
      <c r="AP22" s="313">
        <v>94.8</v>
      </c>
      <c r="AQ22" s="314">
        <v>-3.5</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527</v>
      </c>
      <c r="AO27" s="273"/>
      <c r="AP27" s="273"/>
      <c r="AQ27" s="273"/>
      <c r="AR27" s="273"/>
      <c r="AS27" s="273"/>
      <c r="AT27" s="273"/>
    </row>
    <row r="28" spans="1:46" ht="16.2" x14ac:dyDescent="0.2">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275744</v>
      </c>
      <c r="AP32" s="322">
        <v>36978</v>
      </c>
      <c r="AQ32" s="323">
        <v>73070</v>
      </c>
      <c r="AR32" s="324">
        <v>-49.4</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515</v>
      </c>
      <c r="AP33" s="322" t="s">
        <v>515</v>
      </c>
      <c r="AQ33" s="323" t="s">
        <v>515</v>
      </c>
      <c r="AR33" s="324" t="s">
        <v>515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515</v>
      </c>
      <c r="AP34" s="322" t="s">
        <v>515</v>
      </c>
      <c r="AQ34" s="323">
        <v>1</v>
      </c>
      <c r="AR34" s="324" t="s">
        <v>515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84887</v>
      </c>
      <c r="AP35" s="322">
        <v>11384</v>
      </c>
      <c r="AQ35" s="323">
        <v>19034</v>
      </c>
      <c r="AR35" s="324">
        <v>-40.200000000000003</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71856</v>
      </c>
      <c r="AP36" s="322">
        <v>9636</v>
      </c>
      <c r="AQ36" s="323">
        <v>5455</v>
      </c>
      <c r="AR36" s="324">
        <v>76.599999999999994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t="s">
        <v>515</v>
      </c>
      <c r="AP37" s="322" t="s">
        <v>515</v>
      </c>
      <c r="AQ37" s="323">
        <v>1361</v>
      </c>
      <c r="AR37" s="324" t="s">
        <v>515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515</v>
      </c>
      <c r="AP38" s="325" t="s">
        <v>515</v>
      </c>
      <c r="AQ38" s="326">
        <v>4</v>
      </c>
      <c r="AR38" s="314" t="s">
        <v>515</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-5719</v>
      </c>
      <c r="AP39" s="322">
        <v>-767</v>
      </c>
      <c r="AQ39" s="323">
        <v>-3538</v>
      </c>
      <c r="AR39" s="324">
        <v>-78.3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-235890</v>
      </c>
      <c r="AP40" s="322">
        <v>-31633</v>
      </c>
      <c r="AQ40" s="323">
        <v>-64803</v>
      </c>
      <c r="AR40" s="324">
        <v>-51.2</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190878</v>
      </c>
      <c r="AP41" s="322">
        <v>25597</v>
      </c>
      <c r="AQ41" s="323">
        <v>30585</v>
      </c>
      <c r="AR41" s="324">
        <v>-16.3</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43572</v>
      </c>
      <c r="AN51" s="344">
        <v>5444</v>
      </c>
      <c r="AO51" s="345">
        <v>-42.5</v>
      </c>
      <c r="AP51" s="346">
        <v>119674</v>
      </c>
      <c r="AQ51" s="347">
        <v>26.2</v>
      </c>
      <c r="AR51" s="348">
        <v>-68.7</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23311</v>
      </c>
      <c r="AN52" s="352">
        <v>2912</v>
      </c>
      <c r="AO52" s="353">
        <v>-46</v>
      </c>
      <c r="AP52" s="354">
        <v>57803</v>
      </c>
      <c r="AQ52" s="355">
        <v>4.8</v>
      </c>
      <c r="AR52" s="356">
        <v>-50.8</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183616</v>
      </c>
      <c r="AN53" s="344">
        <v>23296</v>
      </c>
      <c r="AO53" s="345">
        <v>327.9</v>
      </c>
      <c r="AP53" s="346">
        <v>119685</v>
      </c>
      <c r="AQ53" s="347">
        <v>0</v>
      </c>
      <c r="AR53" s="348">
        <v>327.9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131026</v>
      </c>
      <c r="AN54" s="352">
        <v>16623</v>
      </c>
      <c r="AO54" s="353">
        <v>470.8</v>
      </c>
      <c r="AP54" s="354">
        <v>68464</v>
      </c>
      <c r="AQ54" s="355">
        <v>18.399999999999999</v>
      </c>
      <c r="AR54" s="356">
        <v>452.4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212416</v>
      </c>
      <c r="AN55" s="344">
        <v>27558</v>
      </c>
      <c r="AO55" s="345">
        <v>18.3</v>
      </c>
      <c r="AP55" s="346">
        <v>109920</v>
      </c>
      <c r="AQ55" s="347">
        <v>-8.1999999999999993</v>
      </c>
      <c r="AR55" s="348">
        <v>26.5</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91523</v>
      </c>
      <c r="AN56" s="352">
        <v>11874</v>
      </c>
      <c r="AO56" s="353">
        <v>-28.6</v>
      </c>
      <c r="AP56" s="354">
        <v>62739</v>
      </c>
      <c r="AQ56" s="355">
        <v>-8.4</v>
      </c>
      <c r="AR56" s="356">
        <v>-20.2</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312604</v>
      </c>
      <c r="AN57" s="344">
        <v>41415</v>
      </c>
      <c r="AO57" s="345">
        <v>50.3</v>
      </c>
      <c r="AP57" s="346">
        <v>119882</v>
      </c>
      <c r="AQ57" s="347">
        <v>9.1</v>
      </c>
      <c r="AR57" s="348">
        <v>41.2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106828</v>
      </c>
      <c r="AN58" s="352">
        <v>14153</v>
      </c>
      <c r="AO58" s="353">
        <v>19.2</v>
      </c>
      <c r="AP58" s="354">
        <v>66481</v>
      </c>
      <c r="AQ58" s="355">
        <v>6</v>
      </c>
      <c r="AR58" s="356">
        <v>13.2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88684</v>
      </c>
      <c r="AN59" s="344">
        <v>11893</v>
      </c>
      <c r="AO59" s="345">
        <v>-71.3</v>
      </c>
      <c r="AP59" s="346">
        <v>116162</v>
      </c>
      <c r="AQ59" s="347">
        <v>-3.1</v>
      </c>
      <c r="AR59" s="348">
        <v>-68.2</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48262</v>
      </c>
      <c r="AN60" s="352">
        <v>6472</v>
      </c>
      <c r="AO60" s="353">
        <v>-54.3</v>
      </c>
      <c r="AP60" s="354">
        <v>61562</v>
      </c>
      <c r="AQ60" s="355">
        <v>-7.4</v>
      </c>
      <c r="AR60" s="356">
        <v>-46.9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168178</v>
      </c>
      <c r="AN61" s="359">
        <v>21921</v>
      </c>
      <c r="AO61" s="360">
        <v>56.5</v>
      </c>
      <c r="AP61" s="361">
        <v>117065</v>
      </c>
      <c r="AQ61" s="362">
        <v>4.8</v>
      </c>
      <c r="AR61" s="348">
        <v>51.7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80190</v>
      </c>
      <c r="AN62" s="352">
        <v>10407</v>
      </c>
      <c r="AO62" s="353">
        <v>72.2</v>
      </c>
      <c r="AP62" s="354">
        <v>63410</v>
      </c>
      <c r="AQ62" s="355">
        <v>2.7</v>
      </c>
      <c r="AR62" s="356">
        <v>69.5</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DUhhFOVVnOV5k65M4hY2HCgxHIz+bepe2jvbUbIFhlJsZR2uPpttHy/mx/OyssM0ZJD71MvKJfk4n6nFe6UBlw==" saltValue="BXfFtPjphyuta64Kx0u/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UFMQ1Cf5Pl1tUdjxqHRbYQCforFUzeur++F4kLAh2sWsh6ykemFQ+D8kG1HND8VKy/fS42HTiCyehscDUvA7A==" saltValue="1bTgdMf6XwSZg1LbmAQ3g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F2o4fCtT785rhGLa4zwyiNk/D3vNWbIm/ku19vsZHdAbCpQ1mPhkynEADZrCCX92BTxJcCny2W69q3pBtLU0A==" saltValue="o1gh2OgMFd99a62C4xMf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12" t="s">
        <v>3</v>
      </c>
      <c r="D47" s="1212"/>
      <c r="E47" s="1213"/>
      <c r="F47" s="11">
        <v>1</v>
      </c>
      <c r="G47" s="12">
        <v>4.8600000000000003</v>
      </c>
      <c r="H47" s="12">
        <v>7.9</v>
      </c>
      <c r="I47" s="12">
        <v>14.45</v>
      </c>
      <c r="J47" s="13">
        <v>15.12</v>
      </c>
    </row>
    <row r="48" spans="2:10" ht="57.75" customHeight="1" x14ac:dyDescent="0.2">
      <c r="B48" s="14"/>
      <c r="C48" s="1214" t="s">
        <v>4</v>
      </c>
      <c r="D48" s="1214"/>
      <c r="E48" s="1215"/>
      <c r="F48" s="15">
        <v>6.6</v>
      </c>
      <c r="G48" s="16">
        <v>5.41</v>
      </c>
      <c r="H48" s="16">
        <v>12.08</v>
      </c>
      <c r="I48" s="16">
        <v>11.62</v>
      </c>
      <c r="J48" s="17">
        <v>13.28</v>
      </c>
    </row>
    <row r="49" spans="2:10" ht="57.75" customHeight="1" thickBot="1" x14ac:dyDescent="0.25">
      <c r="B49" s="18"/>
      <c r="C49" s="1216" t="s">
        <v>5</v>
      </c>
      <c r="D49" s="1216"/>
      <c r="E49" s="1217"/>
      <c r="F49" s="19">
        <v>2.57</v>
      </c>
      <c r="G49" s="20">
        <v>2.6</v>
      </c>
      <c r="H49" s="20">
        <v>10.14</v>
      </c>
      <c r="I49" s="20">
        <v>5.97</v>
      </c>
      <c r="J49" s="21">
        <v>1.89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SEHrJ/UwyDKvobrsed7T4ByZ9A2B3D3zayHTMH+AUzdLg1xbp3AJZxKaz7CTVS4QXQQBtLMV8IwPGpGDJs5iw==" saltValue="YN2BP2ui2CP89tIfiJt3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2019-10-31T10:38:26Z</cp:lastPrinted>
  <dcterms:created xsi:type="dcterms:W3CDTF">2019-02-14T02:32:43Z</dcterms:created>
  <dcterms:modified xsi:type="dcterms:W3CDTF">2019-11-06T02:19:09Z</dcterms:modified>
  <cp:category/>
</cp:coreProperties>
</file>