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5_財政G\☆02_調査\000_データ類\07_財政状況資料集\H29決算\06_市町村からの回答\2回目(10月)\○21寒川町\"/>
    </mc:Choice>
  </mc:AlternateContent>
  <bookViews>
    <workbookView xWindow="0" yWindow="0" windowWidth="15360" windowHeight="7530" tabRatio="72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<sst xmlns="http://schemas.openxmlformats.org/spreadsheetml/2006/main" count="1118" uniqueCount="585">
  <si>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</si>
  <si>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</si>
  <si>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</si>
  <si>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</si>
  <si>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</si>
  <si>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</si>
  <si>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</si>
  <si>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</si>
  <si>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</si>
  <si>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</si>
  <si>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</si>
  <si>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</si>
  <si>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</si>
  <si>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</si>
  <si>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</si>
  <si>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</si>
  <si>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</si>
  <si>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</si>
  <si>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</si>
  <si>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</si>
  <si>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</si>
  <si>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</si>
  <si>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</si>
  <si>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</si>
  <si>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</si>
  <si>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</si>
  <si>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</si>
  <si>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</si>
  <si>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</si>
  <si>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</si>
  <si>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</si>
  <si>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</si>
  <si>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</si>
  <si>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</si>
  <si>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</si>
  <si>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</si>
  <si>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</si>
  <si>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</si>
  <si>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</si>
  <si>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</si>
  <si>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</si>
  <si>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</si>
  <si>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</si>
  <si>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</si>
  <si>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</si>
  <si>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</si>
  <si>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</si>
  <si>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</si>
  <si>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</si>
  <si>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</si>
  <si>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</si>
  <si>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</si>
  <si>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</si>
  <si>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</si>
  <si>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</si>
  <si>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</si>
  <si>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</si>
  <si>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</si>
  <si>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</si>
  <si>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</si>
  <si>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</si>
  <si>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</si>
  <si>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</si>
  <si>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</si>
  <si>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</si>
  <si>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</si>
  <si>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</si>
  <si>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</si>
  <si>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</si>
  <si>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</si>
  <si>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</si>
  <si>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</si>
  <si>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</si>
  <si>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</si>
  <si>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</si>
  <si>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</si>
  <si>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</si>
  <si>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</si>
  <si>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</si>
  <si>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</si>
  <si>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</si>
  <si>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</si>
  <si>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</si>
  <si>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</si>
  <si>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</si>
  <si>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</si>
  <si>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</si>
  <si>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</si>
  <si>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</si>
  <si>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</si>
  <si>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</si>
  <si>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</si>
  <si>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寒川町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</si>
  <si>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</si>
  <si>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</si>
  <si>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</si>
  <si>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</si>
  <si>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</si>
  <si>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</si>
  <si>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</si>
  <si>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</si>
  <si>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</si>
  <si>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</si>
  <si>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</si>
  <si>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</si>
  <si>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</si>
  <si>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</si>
  <si>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</si>
  <si>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</si>
  <si>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</si>
  <si>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</si>
  <si>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</si>
  <si>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</si>
  <si>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</si>
  <si>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</si>
  <si>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</si>
  <si>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</si>
  <si>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</si>
  <si>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</si>
  <si>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</si>
  <si>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</si>
  <si>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</si>
  <si>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</si>
  <si>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</si>
  <si>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</si>
  <si>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</si>
  <si>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</si>
  <si>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</si>
  <si>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</si>
  <si>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</si>
  <si>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</si>
  <si>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</si>
  <si>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</si>
  <si>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</si>
  <si>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</si>
  <si>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</si>
  <si>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</si>
  <si>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</si>
  <si>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</si>
  <si>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</si>
  <si>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</si>
  <si>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</si>
  <si>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</si>
  <si>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</si>
  <si>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</si>
  <si>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</si>
  <si>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</si>
  <si>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</si>
  <si>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</si>
  <si>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</si>
  <si>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</si>
  <si>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</si>
  <si>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</si>
  <si>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</si>
  <si>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</si>
  <si>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</si>
  <si>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</si>
  <si>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</si>
  <si>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</si>
  <si>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</si>
  <si>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</si>
  <si>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</si>
  <si>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</si>
  <si>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</si>
  <si>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</si>
  <si>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</si>
  <si>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</si>
  <si>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</si>
  <si>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</si>
  <si>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</si>
  <si>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</si>
  <si>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</si>
  <si>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</si>
  <si>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</si>
  <si>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</si>
  <si>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</si>
  <si>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</si>
  <si>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</si>
  <si>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</si>
  <si>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</si>
  <si>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</si>
  <si>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</si>
  <si>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</si>
  <si>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</si>
  <si>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</si>
  <si>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</si>
  <si>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</si>
  <si>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</si>
  <si>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</si>
  <si>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</si>
  <si>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</si>
  <si>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</si>
  <si>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</si>
  <si>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</si>
  <si>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</si>
  <si>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</si>
  <si>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</si>
  <si>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</si>
  <si>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</si>
  <si>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</si>
  <si>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</si>
  <si>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</si>
  <si>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</si>
  <si>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</si>
  <si>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</si>
  <si>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</si>
  <si>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神奈川県寒川町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</si>
  <si>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</si>
  <si>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</si>
  <si>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</si>
  <si>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</si>
  <si>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</si>
  <si>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</si>
  <si>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</si>
  <si>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</si>
  <si>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</si>
  <si>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</si>
  <si>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</si>
  <si>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</si>
  <si>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</si>
  <si>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</si>
  <si>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</si>
  <si>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</si>
  <si>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</si>
  <si>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</si>
  <si>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</si>
  <si>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</si>
  <si>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</si>
  <si>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</si>
  <si>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</si>
  <si>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</si>
  <si>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</si>
  <si>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</si>
  <si>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</si>
  <si>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</si>
  <si>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</si>
  <si>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</si>
  <si>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</si>
  <si>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</si>
  <si>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</si>
  <si>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</si>
  <si>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</si>
  <si>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</si>
  <si>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</si>
  <si>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</si>
  <si>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</si>
  <si>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</si>
  <si>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</si>
  <si>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</si>
  <si>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</si>
  <si>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</si>
  <si>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</si>
  <si>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</si>
  <si>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</si>
  <si>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</si>
  <si>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</si>
  <si>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</si>
  <si>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</si>
  <si>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</si>
  <si>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</si>
  <si>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</si>
  <si>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</si>
  <si>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</si>
  <si>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</si>
  <si>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</si>
  <si>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</si>
  <si>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</si>
  <si>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</si>
  <si>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</si>
  <si>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</si>
  <si>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</si>
  <si>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</si>
  <si>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</si>
  <si>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</si>
  <si>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</si>
  <si>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</si>
  <si>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</si>
  <si>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</si>
  <si>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</si>
  <si>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</si>
  <si>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</si>
  <si>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</si>
  <si>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</si>
  <si>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</si>
  <si>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</si>
  <si>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</si>
  <si>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</si>
  <si>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</si>
  <si>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</si>
  <si>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</si>
  <si>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</si>
  <si>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</si>
  <si>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</si>
  <si>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</si>
  <si>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</si>
  <si>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</si>
  <si>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</si>
  <si>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</si>
  <si>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</si>
  <si>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</si>
  <si>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</si>
  <si>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</si>
  <si>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</si>
  <si>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</si>
  <si>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</si>
  <si>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</si>
  <si>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</si>
  <si>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</si>
  <si>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</si>
  <si>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</si>
  <si>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</si>
  <si>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</si>
  <si>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</si>
  <si>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</si>
  <si>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</si>
  <si>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</si>
  <si>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</si>
  <si>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</si>
  <si>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</si>
  <si>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</si>
  <si>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</si>
  <si>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</si>
  <si>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</si>
  <si>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</si>
  <si>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</si>
  <si>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</si>
  <si>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</si>
  <si>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</si>
  <si>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</si>
  <si>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</si>
  <si>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</si>
  <si>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</si>
  <si>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</si>
  <si>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</si>
  <si>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</si>
  <si>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</si>
  <si>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</si>
  <si>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</si>
  <si>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</si>
  <si>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</si>
  <si>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</si>
  <si>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</si>
  <si>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</si>
  <si>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</si>
  <si>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</si>
  <si>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</si>
  <si>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</si>
  <si>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</si>
  <si>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</si>
  <si>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</si>
  <si>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</si>
  <si>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</si>
  <si>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</si>
  <si>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</si>
  <si>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</si>
  <si>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神奈川県寒川町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</si>
  <si>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</si>
  <si>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</si>
  <si>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</si>
  <si>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</si>
  <si>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</si>
  <si>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</si>
  <si>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</si>
  <si>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</si>
  <si>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</si>
  <si>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</si>
  <si>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</si>
  <si>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</si>
  <si>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</si>
  <si>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</si>
  <si>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</si>
  <si>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</si>
  <si>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</si>
  <si>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</si>
  <si>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</si>
  <si>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</si>
  <si>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（仮称）健康福祉総合センター用地取得事業特別会計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</si>
  <si>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</si>
  <si>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</si>
  <si>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</si>
  <si>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</si>
  <si>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</si>
  <si>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</si>
  <si>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</si>
  <si>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</si>
  <si>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</si>
  <si>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</si>
  <si>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</si>
  <si>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</si>
  <si>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</si>
  <si>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</si>
  <si>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</si>
  <si>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</si>
  <si>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</si>
  <si>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</si>
  <si>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</si>
  <si>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</si>
  <si>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</si>
  <si>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</si>
  <si>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</si>
  <si>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</si>
  <si>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</si>
  <si>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</si>
  <si>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</si>
  <si>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</si>
  <si>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</si>
  <si>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</si>
  <si>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</si>
  <si>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</si>
  <si>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</si>
  <si>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</si>
  <si>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</si>
  <si>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</si>
  <si>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</si>
  <si>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</si>
  <si>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</si>
  <si>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</si>
  <si>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</si>
  <si>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</si>
  <si>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</si>
  <si>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</si>
  <si>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</si>
  <si>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</si>
  <si>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</si>
  <si>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</si>
  <si>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</si>
  <si>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</si>
  <si>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</si>
  <si>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</si>
  <si>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</si>
  <si>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</si>
  <si>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</si>
  <si>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</si>
  <si>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</si>
  <si>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</si>
  <si>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</si>
  <si>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</si>
  <si>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</si>
  <si>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</si>
  <si>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</si>
  <si>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</si>
  <si>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</si>
  <si>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</si>
  <si>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</si>
  <si>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</si>
  <si>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</si>
  <si>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</si>
  <si>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</si>
  <si>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</si>
  <si>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</si>
  <si>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</si>
  <si>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</si>
  <si>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</si>
  <si>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</si>
  <si>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</si>
  <si>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</si>
  <si>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</si>
  <si>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</si>
  <si>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</si>
  <si>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</si>
  <si>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</si>
  <si>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</si>
  <si>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</si>
  <si>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</si>
  <si>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</si>
  <si>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</si>
  <si>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</si>
  <si>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</si>
  <si>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</si>
  <si>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</si>
  <si>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</si>
  <si>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</si>
  <si>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</si>
  <si>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</si>
  <si>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</si>
  <si>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</si>
  <si>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</si>
  <si>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</si>
  <si>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</si>
  <si>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</si>
  <si>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</si>
  <si>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</si>
  <si>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</si>
  <si>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</si>
  <si>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</si>
  <si>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</si>
  <si>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</si>
  <si>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</si>
  <si>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</si>
  <si>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</si>
  <si>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</si>
  <si>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</si>
  <si>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</si>
  <si>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</si>
  <si>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</si>
  <si>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</si>
  <si>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</si>
  <si>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</si>
  <si>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</si>
  <si>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</si>
  <si>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</si>
  <si>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</si>
  <si>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</si>
  <si>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</si>
  <si>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</si>
  <si>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</si>
  <si>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</si>
  <si>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</si>
  <si>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</si>
  <si>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</si>
  <si>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</si>
  <si>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</si>
  <si>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</si>
  <si>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</si>
  <si>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</si>
  <si>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</si>
  <si>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</si>
  <si>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</si>
  <si>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</si>
  <si>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</si>
  <si>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</si>
  <si>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</si>
  <si>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</si>
  <si>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</si>
  <si>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</si>
  <si>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</si>
  <si>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</si>
  <si>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</si>
  <si>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</si>
  <si>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</si>
  <si>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</si>
  <si>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</si>
  <si>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</si>
  <si>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</si>
  <si>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</si>
  <si>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</si>
  <si>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</si>
  <si>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</si>
  <si>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</si>
  <si>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</si>
  <si>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</si>
  <si>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</si>
  <si>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</si>
  <si>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</si>
  <si>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</si>
  <si>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0.66</t>
  </si>
  <si>
    <t>一般会計</t>
  </si>
  <si>
    <t>介護保険事業特別会計</t>
  </si>
  <si>
    <t>国民健康保険事業特別会計</t>
  </si>
  <si>
    <t>下水道事業特別会計</t>
  </si>
  <si>
    <t>後期高齢者医療事業特別会計</t>
  </si>
  <si>
    <t>（仮称）健康福祉総合センター用地取得事業特別会計</t>
  </si>
  <si>
    <t>その他会計（赤字）</t>
  </si>
  <si>
    <t>その他会計（黒字）</t>
  </si>
  <si>
    <t>-</t>
    <phoneticPr fontId="2"/>
  </si>
  <si>
    <t>-</t>
    <phoneticPr fontId="2"/>
  </si>
  <si>
    <t>神奈川県後期高齢者医療広域連合（一般会計）</t>
    <phoneticPr fontId="2"/>
  </si>
  <si>
    <t>神奈川県後期高齢者医療広域連合（特別会計）</t>
    <phoneticPr fontId="2"/>
  </si>
  <si>
    <t>神奈川県市町村職員退職手当組合</t>
    <phoneticPr fontId="2"/>
  </si>
  <si>
    <t>神奈川県町村情報システム共同事業組合</t>
    <phoneticPr fontId="2"/>
  </si>
  <si>
    <t>寒川町土地開発公社</t>
    <rPh sb="0" eb="3">
      <t>サムカワマチ</t>
    </rPh>
    <rPh sb="3" eb="5">
      <t>トチ</t>
    </rPh>
    <rPh sb="5" eb="7">
      <t>カイハツ</t>
    </rPh>
    <rPh sb="7" eb="9">
      <t>コウシャ</t>
    </rPh>
    <phoneticPr fontId="2"/>
  </si>
  <si>
    <t>-</t>
    <phoneticPr fontId="2"/>
  </si>
  <si>
    <t>-</t>
    <phoneticPr fontId="2"/>
  </si>
  <si>
    <t>-</t>
    <phoneticPr fontId="2"/>
  </si>
  <si>
    <t>東海道新幹線新駅整備基金</t>
    <rPh sb="0" eb="3">
      <t>トウカイドウ</t>
    </rPh>
    <rPh sb="3" eb="6">
      <t>シンカンセン</t>
    </rPh>
    <rPh sb="6" eb="8">
      <t>シンエキ</t>
    </rPh>
    <rPh sb="8" eb="10">
      <t>セイビ</t>
    </rPh>
    <rPh sb="10" eb="12">
      <t>キキン</t>
    </rPh>
    <phoneticPr fontId="11"/>
  </si>
  <si>
    <t>まちづくり基金</t>
    <rPh sb="5" eb="7">
      <t>キキン</t>
    </rPh>
    <phoneticPr fontId="11"/>
  </si>
  <si>
    <t>緑化基金</t>
    <rPh sb="0" eb="2">
      <t>リョクカ</t>
    </rPh>
    <rPh sb="2" eb="4">
      <t>キキン</t>
    </rPh>
    <phoneticPr fontId="11"/>
  </si>
  <si>
    <t>国際交流基金</t>
    <rPh sb="0" eb="2">
      <t>コクサイ</t>
    </rPh>
    <rPh sb="2" eb="4">
      <t>コウリュウ</t>
    </rPh>
    <rPh sb="4" eb="6">
      <t>キキン</t>
    </rPh>
    <phoneticPr fontId="11"/>
  </si>
  <si>
    <t>都市基盤整備事業基金</t>
    <rPh sb="0" eb="2">
      <t>トシ</t>
    </rPh>
    <rPh sb="2" eb="4">
      <t>キバン</t>
    </rPh>
    <rPh sb="4" eb="6">
      <t>セイビ</t>
    </rPh>
    <rPh sb="6" eb="8">
      <t>ジギョウ</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</si>
  <si>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</si>
  <si>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</si>
  <si>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</si>
  <si>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寒川町公共施設等総合管理計画」に基づく「施設再編計画」策定を進めるため、各施設の老朽化状況を踏まえ必要な対策・検討を進め、長寿命化・統合複合化が開始するまでの間は、該当事業の財源となる新たな地方債や債務負担行為が増加せず実質的な負債として算入されないため、将来負担比率は減少傾向の見込みとなり、有形固定資産減価償却率は増加傾向の見込みとなる。今後としては、町の財政状況を鑑みて地方債借入については将来負担の急増とならないよう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</si>
  <si>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</si>
  <si>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</si>
  <si>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</si>
  <si>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</si>
  <si>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</si>
  <si>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</si>
  <si>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</si>
  <si>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</si>
  <si>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</si>
  <si>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</si>
  <si>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</si>
  <si>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本町の平成29年度実質公債費比率は一般会計の元利償還金の償還が進んだことにより逓減している。また、平成28年度将来負担比率は過年度借入の地方債の償還期間末期に伴い元利償還が増となったことによる地方債現在額の減や公営企業債等の繰入見込額が減少していることにより低下している。今後は、「公共施設総合管理計画」に基づく「施設再編計画」の策定による公共施設の新設や更新等により元利償還金や地方債現在残額が増となる可能性も否定できないことから、適正水準の確保に努めていく。</t>
    <rPh sb="13" eb="14">
      <t>ヒ</t>
    </rPh>
    <rPh sb="39" eb="41">
      <t>テイゲン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</si>
</sst>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47738</c:v>
                </c:pt>
                <c:pt idx="4">
                  <c:v>52191</c:v>
                </c:pt>
              </c:numCache>
            </c:numRef>
          </c:val>
          <c:smooth val="0"/>
          <c:extLst xmlns:c16r2="http://schemas.microsoft.com/office/drawing/2015/06/chart">
            <c:ext xmlns:c16="http://schemas.microsoft.com/office/drawing/2014/chart" uri="{C3380CC4-5D6E-409C-BE32-E72D297353CC}">
              <c16:uniqueId val="{00000000-323E-4309-983E-C345E0D807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20886</c:v>
                </c:pt>
                <c:pt idx="1">
                  <c:v>20812</c:v>
                </c:pt>
                <c:pt idx="2">
                  <c:v>26286</c:v>
                </c:pt>
                <c:pt idx="3">
                  <c:v>21463</c:v>
                </c:pt>
                <c:pt idx="4">
                  <c:v>26796</c:v>
                </c:pt>
              </c:numCache>
            </c:numRef>
          </c:val>
          <c:smooth val="0"/>
          <c:extLst xmlns:c16r2="http://schemas.microsoft.com/office/drawing/2015/06/chart">
            <c:ext xmlns:c16="http://schemas.microsoft.com/office/drawing/2014/chart" uri="{C3380CC4-5D6E-409C-BE32-E72D297353CC}">
              <c16:uniqueId val="{00000001-323E-4309-983E-C345E0D8071F}"/>
            </c:ext>
          </c:extLst>
        </c:ser>
        <c:dLbls>
          <c:showLegendKey val="0"/>
          <c:showVal val="0"/>
          <c:showCatName val="0"/>
          <c:showSerName val="0"/>
          <c:showPercent val="0"/>
          <c:showBubbleSize val="0"/>
        </c:dLbls>
        <c:marker val="1"/>
        <c:smooth val="0"/>
        <c:axId val="460639632"/>
        <c:axId val="460640016"/>
      </c:lineChart>
      <c:catAx>
        <c:axId val="460639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0640016"/>
        <c:crosses val="autoZero"/>
        <c:auto val="1"/>
        <c:lblAlgn val="ctr"/>
        <c:lblOffset val="100"/>
        <c:tickLblSkip val="1"/>
        <c:tickMarkSkip val="1"/>
        <c:noMultiLvlLbl val="0"/>
      </c:catAx>
      <c:valAx>
        <c:axId val="4606400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0639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9.31</c:v>
                </c:pt>
                <c:pt idx="1">
                  <c:v>7.27</c:v>
                </c:pt>
                <c:pt idx="2">
                  <c:v>6.38</c:v>
                </c:pt>
                <c:pt idx="3">
                  <c:v>7.55</c:v>
                </c:pt>
                <c:pt idx="4">
                  <c:v>12.74</c:v>
                </c:pt>
              </c:numCache>
            </c:numRef>
          </c:val>
          <c:extLst xmlns:c16r2="http://schemas.microsoft.com/office/drawing/2015/06/chart">
            <c:ext xmlns:c16="http://schemas.microsoft.com/office/drawing/2014/chart" uri="{C3380CC4-5D6E-409C-BE32-E72D297353CC}">
              <c16:uniqueId val="{00000000-56D1-461B-BA4D-060DEED096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13.32</c:v>
                </c:pt>
                <c:pt idx="1">
                  <c:v>15.2</c:v>
                </c:pt>
                <c:pt idx="2">
                  <c:v>17.100000000000001</c:v>
                </c:pt>
                <c:pt idx="3">
                  <c:v>16.68</c:v>
                </c:pt>
                <c:pt idx="4">
                  <c:v>14.61</c:v>
                </c:pt>
              </c:numCache>
            </c:numRef>
          </c:val>
          <c:extLst xmlns:c16r2="http://schemas.microsoft.com/office/drawing/2015/06/chart">
            <c:ext xmlns:c16="http://schemas.microsoft.com/office/drawing/2014/chart" uri="{C3380CC4-5D6E-409C-BE32-E72D297353CC}">
              <c16:uniqueId val="{00000001-56D1-461B-BA4D-060DEED096EE}"/>
            </c:ext>
          </c:extLst>
        </c:ser>
        <c:dLbls>
          <c:showLegendKey val="0"/>
          <c:showVal val="0"/>
          <c:showCatName val="0"/>
          <c:showSerName val="0"/>
          <c:showPercent val="0"/>
          <c:showBubbleSize val="0"/>
        </c:dLbls>
        <c:gapWidth val="250"/>
        <c:overlap val="100"/>
        <c:axId val="465424176"/>
        <c:axId val="465423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2.62</c:v>
                </c:pt>
                <c:pt idx="1">
                  <c:v>-0.66</c:v>
                </c:pt>
                <c:pt idx="2">
                  <c:v>1.48</c:v>
                </c:pt>
                <c:pt idx="3">
                  <c:v>0.74</c:v>
                </c:pt>
                <c:pt idx="4">
                  <c:v>3.3</c:v>
                </c:pt>
              </c:numCache>
            </c:numRef>
          </c:val>
          <c:smooth val="0"/>
          <c:extLst xmlns:c16r2="http://schemas.microsoft.com/office/drawing/2015/06/chart">
            <c:ext xmlns:c16="http://schemas.microsoft.com/office/drawing/2014/chart" uri="{C3380CC4-5D6E-409C-BE32-E72D297353CC}">
              <c16:uniqueId val="{00000002-56D1-461B-BA4D-060DEED096EE}"/>
            </c:ext>
          </c:extLst>
        </c:ser>
        <c:dLbls>
          <c:showLegendKey val="0"/>
          <c:showVal val="0"/>
          <c:showCatName val="0"/>
          <c:showSerName val="0"/>
          <c:showPercent val="0"/>
          <c:showBubbleSize val="0"/>
        </c:dLbls>
        <c:marker val="1"/>
        <c:smooth val="0"/>
        <c:axId val="465424176"/>
        <c:axId val="465423000"/>
      </c:lineChart>
      <c:catAx>
        <c:axId val="46542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5423000"/>
        <c:crosses val="autoZero"/>
        <c:auto val="1"/>
        <c:lblAlgn val="ctr"/>
        <c:lblOffset val="100"/>
        <c:tickLblSkip val="1"/>
        <c:tickMarkSkip val="1"/>
        <c:noMultiLvlLbl val="0"/>
      </c:catAx>
      <c:valAx>
        <c:axId val="465423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42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5E0-48F0-9347-B5F78FDF00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5E0-48F0-9347-B5F78FDF00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5E0-48F0-9347-B5F78FDF003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5E0-48F0-9347-B5F78FDF0036}"/>
            </c:ext>
          </c:extLst>
        </c:ser>
        <c:ser>
          <c:idx val="4"/>
          <c:order val="4"/>
          <c:tx>
            <c:strRef>
              <c:f>データシート!$A$31</c:f>
              <c:strCache>
                <c:ptCount val="1"/>
                <c:pt idx="0">
                  <c:v>（仮称）健康福祉総合センター用地取得事業特別会計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25E0-48F0-9347-B5F78FDF0036}"/>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0.17</c:v>
                </c:pt>
                <c:pt idx="2">
                  <c:v>#N/A</c:v>
                </c:pt>
                <c:pt idx="3">
                  <c:v>0.21</c:v>
                </c:pt>
                <c:pt idx="4">
                  <c:v>#N/A</c:v>
                </c:pt>
                <c:pt idx="5">
                  <c:v>0.19</c:v>
                </c:pt>
                <c:pt idx="6">
                  <c:v>#N/A</c:v>
                </c:pt>
                <c:pt idx="7">
                  <c:v>0.21</c:v>
                </c:pt>
                <c:pt idx="8">
                  <c:v>#N/A</c:v>
                </c:pt>
                <c:pt idx="9">
                  <c:v>0.23</c:v>
                </c:pt>
              </c:numCache>
            </c:numRef>
          </c:val>
          <c:extLst xmlns:c16r2="http://schemas.microsoft.com/office/drawing/2015/06/chart">
            <c:ext xmlns:c16="http://schemas.microsoft.com/office/drawing/2014/chart" uri="{C3380CC4-5D6E-409C-BE32-E72D297353CC}">
              <c16:uniqueId val="{00000005-25E0-48F0-9347-B5F78FDF0036}"/>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0.37</c:v>
                </c:pt>
                <c:pt idx="2">
                  <c:v>#N/A</c:v>
                </c:pt>
                <c:pt idx="3">
                  <c:v>0.32</c:v>
                </c:pt>
                <c:pt idx="4">
                  <c:v>#N/A</c:v>
                </c:pt>
                <c:pt idx="5">
                  <c:v>0.47</c:v>
                </c:pt>
                <c:pt idx="6">
                  <c:v>#N/A</c:v>
                </c:pt>
                <c:pt idx="7">
                  <c:v>0.56999999999999995</c:v>
                </c:pt>
                <c:pt idx="8">
                  <c:v>#N/A</c:v>
                </c:pt>
                <c:pt idx="9">
                  <c:v>0.96</c:v>
                </c:pt>
              </c:numCache>
            </c:numRef>
          </c:val>
          <c:extLst xmlns:c16r2="http://schemas.microsoft.com/office/drawing/2015/06/chart">
            <c:ext xmlns:c16="http://schemas.microsoft.com/office/drawing/2014/chart" uri="{C3380CC4-5D6E-409C-BE32-E72D297353CC}">
              <c16:uniqueId val="{00000006-25E0-48F0-9347-B5F78FDF003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2.64</c:v>
                </c:pt>
                <c:pt idx="2">
                  <c:v>#N/A</c:v>
                </c:pt>
                <c:pt idx="3">
                  <c:v>3.86</c:v>
                </c:pt>
                <c:pt idx="4">
                  <c:v>#N/A</c:v>
                </c:pt>
                <c:pt idx="5">
                  <c:v>3.61</c:v>
                </c:pt>
                <c:pt idx="6">
                  <c:v>#N/A</c:v>
                </c:pt>
                <c:pt idx="7">
                  <c:v>5.49</c:v>
                </c:pt>
                <c:pt idx="8">
                  <c:v>#N/A</c:v>
                </c:pt>
                <c:pt idx="9">
                  <c:v>1.56</c:v>
                </c:pt>
              </c:numCache>
            </c:numRef>
          </c:val>
          <c:extLst xmlns:c16r2="http://schemas.microsoft.com/office/drawing/2015/06/chart">
            <c:ext xmlns:c16="http://schemas.microsoft.com/office/drawing/2014/chart" uri="{C3380CC4-5D6E-409C-BE32-E72D297353CC}">
              <c16:uniqueId val="{00000007-25E0-48F0-9347-B5F78FDF0036}"/>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1.73</c:v>
                </c:pt>
                <c:pt idx="2">
                  <c:v>#N/A</c:v>
                </c:pt>
                <c:pt idx="3">
                  <c:v>1.62</c:v>
                </c:pt>
                <c:pt idx="4">
                  <c:v>#N/A</c:v>
                </c:pt>
                <c:pt idx="5">
                  <c:v>1.1399999999999999</c:v>
                </c:pt>
                <c:pt idx="6">
                  <c:v>#N/A</c:v>
                </c:pt>
                <c:pt idx="7">
                  <c:v>1.4</c:v>
                </c:pt>
                <c:pt idx="8">
                  <c:v>#N/A</c:v>
                </c:pt>
                <c:pt idx="9">
                  <c:v>2.02</c:v>
                </c:pt>
              </c:numCache>
            </c:numRef>
          </c:val>
          <c:extLst xmlns:c16r2="http://schemas.microsoft.com/office/drawing/2015/06/chart">
            <c:ext xmlns:c16="http://schemas.microsoft.com/office/drawing/2014/chart" uri="{C3380CC4-5D6E-409C-BE32-E72D297353CC}">
              <c16:uniqueId val="{00000008-25E0-48F0-9347-B5F78FDF00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9.31</c:v>
                </c:pt>
                <c:pt idx="2">
                  <c:v>#N/A</c:v>
                </c:pt>
                <c:pt idx="3">
                  <c:v>7.27</c:v>
                </c:pt>
                <c:pt idx="4">
                  <c:v>#N/A</c:v>
                </c:pt>
                <c:pt idx="5">
                  <c:v>6.38</c:v>
                </c:pt>
                <c:pt idx="6">
                  <c:v>#N/A</c:v>
                </c:pt>
                <c:pt idx="7">
                  <c:v>7.54</c:v>
                </c:pt>
                <c:pt idx="8">
                  <c:v>#N/A</c:v>
                </c:pt>
                <c:pt idx="9">
                  <c:v>12.74</c:v>
                </c:pt>
              </c:numCache>
            </c:numRef>
          </c:val>
          <c:extLst xmlns:c16r2="http://schemas.microsoft.com/office/drawing/2015/06/chart">
            <c:ext xmlns:c16="http://schemas.microsoft.com/office/drawing/2014/chart" uri="{C3380CC4-5D6E-409C-BE32-E72D297353CC}">
              <c16:uniqueId val="{00000009-25E0-48F0-9347-B5F78FDF0036}"/>
            </c:ext>
          </c:extLst>
        </c:ser>
        <c:dLbls>
          <c:showLegendKey val="0"/>
          <c:showVal val="0"/>
          <c:showCatName val="0"/>
          <c:showSerName val="0"/>
          <c:showPercent val="0"/>
          <c:showBubbleSize val="0"/>
        </c:dLbls>
        <c:gapWidth val="150"/>
        <c:overlap val="100"/>
        <c:axId val="465427312"/>
        <c:axId val="465427704"/>
      </c:barChart>
      <c:catAx>
        <c:axId val="46542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427704"/>
        <c:crosses val="autoZero"/>
        <c:auto val="1"/>
        <c:lblAlgn val="ctr"/>
        <c:lblOffset val="100"/>
        <c:tickLblSkip val="1"/>
        <c:tickMarkSkip val="1"/>
        <c:noMultiLvlLbl val="0"/>
      </c:catAx>
      <c:valAx>
        <c:axId val="465427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427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1590</c:v>
                </c:pt>
                <c:pt idx="5">
                  <c:v>1604</c:v>
                </c:pt>
                <c:pt idx="8">
                  <c:v>1424</c:v>
                </c:pt>
                <c:pt idx="11">
                  <c:v>1377</c:v>
                </c:pt>
                <c:pt idx="14">
                  <c:v>1290</c:v>
                </c:pt>
              </c:numCache>
            </c:numRef>
          </c:val>
          <c:extLst xmlns:c16r2="http://schemas.microsoft.com/office/drawing/2015/06/chart">
            <c:ext xmlns:c16="http://schemas.microsoft.com/office/drawing/2014/chart" uri="{C3380CC4-5D6E-409C-BE32-E72D297353CC}">
              <c16:uniqueId val="{00000000-F815-4A4F-B02A-2F033E7749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815-4A4F-B02A-2F033E7749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99</c:v>
                </c:pt>
                <c:pt idx="3">
                  <c:v>99</c:v>
                </c:pt>
                <c:pt idx="6">
                  <c:v>99</c:v>
                </c:pt>
                <c:pt idx="9">
                  <c:v>99</c:v>
                </c:pt>
                <c:pt idx="12">
                  <c:v>99</c:v>
                </c:pt>
              </c:numCache>
            </c:numRef>
          </c:val>
          <c:extLst xmlns:c16r2="http://schemas.microsoft.com/office/drawing/2015/06/chart">
            <c:ext xmlns:c16="http://schemas.microsoft.com/office/drawing/2014/chart" uri="{C3380CC4-5D6E-409C-BE32-E72D297353CC}">
              <c16:uniqueId val="{00000002-F815-4A4F-B02A-2F033E7749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815-4A4F-B02A-2F033E7749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480</c:v>
                </c:pt>
                <c:pt idx="3">
                  <c:v>473</c:v>
                </c:pt>
                <c:pt idx="6">
                  <c:v>320</c:v>
                </c:pt>
                <c:pt idx="9">
                  <c:v>297</c:v>
                </c:pt>
                <c:pt idx="12">
                  <c:v>293</c:v>
                </c:pt>
              </c:numCache>
            </c:numRef>
          </c:val>
          <c:extLst xmlns:c16r2="http://schemas.microsoft.com/office/drawing/2015/06/chart">
            <c:ext xmlns:c16="http://schemas.microsoft.com/office/drawing/2014/chart" uri="{C3380CC4-5D6E-409C-BE32-E72D297353CC}">
              <c16:uniqueId val="{00000004-F815-4A4F-B02A-2F033E7749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815-4A4F-B02A-2F033E7749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815-4A4F-B02A-2F033E7749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1479</c:v>
                </c:pt>
                <c:pt idx="3">
                  <c:v>1482</c:v>
                </c:pt>
                <c:pt idx="6">
                  <c:v>1423</c:v>
                </c:pt>
                <c:pt idx="9">
                  <c:v>1249</c:v>
                </c:pt>
                <c:pt idx="12">
                  <c:v>1135</c:v>
                </c:pt>
              </c:numCache>
            </c:numRef>
          </c:val>
          <c:extLst xmlns:c16r2="http://schemas.microsoft.com/office/drawing/2015/06/chart">
            <c:ext xmlns:c16="http://schemas.microsoft.com/office/drawing/2014/chart" uri="{C3380CC4-5D6E-409C-BE32-E72D297353CC}">
              <c16:uniqueId val="{00000007-F815-4A4F-B02A-2F033E77499D}"/>
            </c:ext>
          </c:extLst>
        </c:ser>
        <c:dLbls>
          <c:showLegendKey val="0"/>
          <c:showVal val="0"/>
          <c:showCatName val="0"/>
          <c:showSerName val="0"/>
          <c:showPercent val="0"/>
          <c:showBubbleSize val="0"/>
        </c:dLbls>
        <c:gapWidth val="100"/>
        <c:overlap val="100"/>
        <c:axId val="465421040"/>
        <c:axId val="465423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468</c:v>
                </c:pt>
                <c:pt idx="2">
                  <c:v>#N/A</c:v>
                </c:pt>
                <c:pt idx="3">
                  <c:v>#N/A</c:v>
                </c:pt>
                <c:pt idx="4">
                  <c:v>450</c:v>
                </c:pt>
                <c:pt idx="5">
                  <c:v>#N/A</c:v>
                </c:pt>
                <c:pt idx="6">
                  <c:v>#N/A</c:v>
                </c:pt>
                <c:pt idx="7">
                  <c:v>418</c:v>
                </c:pt>
                <c:pt idx="8">
                  <c:v>#N/A</c:v>
                </c:pt>
                <c:pt idx="9">
                  <c:v>#N/A</c:v>
                </c:pt>
                <c:pt idx="10">
                  <c:v>268</c:v>
                </c:pt>
                <c:pt idx="11">
                  <c:v>#N/A</c:v>
                </c:pt>
                <c:pt idx="12">
                  <c:v>#N/A</c:v>
                </c:pt>
                <c:pt idx="13">
                  <c:v>237</c:v>
                </c:pt>
                <c:pt idx="14">
                  <c:v>#N/A</c:v>
                </c:pt>
              </c:numCache>
            </c:numRef>
          </c:val>
          <c:smooth val="0"/>
          <c:extLst xmlns:c16r2="http://schemas.microsoft.com/office/drawing/2015/06/chart">
            <c:ext xmlns:c16="http://schemas.microsoft.com/office/drawing/2014/chart" uri="{C3380CC4-5D6E-409C-BE32-E72D297353CC}">
              <c16:uniqueId val="{00000008-F815-4A4F-B02A-2F033E77499D}"/>
            </c:ext>
          </c:extLst>
        </c:ser>
        <c:dLbls>
          <c:showLegendKey val="0"/>
          <c:showVal val="0"/>
          <c:showCatName val="0"/>
          <c:showSerName val="0"/>
          <c:showPercent val="0"/>
          <c:showBubbleSize val="0"/>
        </c:dLbls>
        <c:marker val="1"/>
        <c:smooth val="0"/>
        <c:axId val="465421040"/>
        <c:axId val="465423784"/>
      </c:lineChart>
      <c:catAx>
        <c:axId val="46542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423784"/>
        <c:crosses val="autoZero"/>
        <c:auto val="1"/>
        <c:lblAlgn val="ctr"/>
        <c:lblOffset val="100"/>
        <c:tickLblSkip val="1"/>
        <c:tickMarkSkip val="1"/>
        <c:noMultiLvlLbl val="0"/>
      </c:catAx>
      <c:valAx>
        <c:axId val="465423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42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10211</c:v>
                </c:pt>
                <c:pt idx="5">
                  <c:v>9289</c:v>
                </c:pt>
                <c:pt idx="8">
                  <c:v>8653</c:v>
                </c:pt>
                <c:pt idx="11">
                  <c:v>8026</c:v>
                </c:pt>
                <c:pt idx="14">
                  <c:v>7395</c:v>
                </c:pt>
              </c:numCache>
            </c:numRef>
          </c:val>
          <c:extLst xmlns:c16r2="http://schemas.microsoft.com/office/drawing/2015/06/chart">
            <c:ext xmlns:c16="http://schemas.microsoft.com/office/drawing/2014/chart" uri="{C3380CC4-5D6E-409C-BE32-E72D297353CC}">
              <c16:uniqueId val="{00000000-4733-48E2-BC79-994FDE599F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3091</c:v>
                </c:pt>
                <c:pt idx="5">
                  <c:v>2812</c:v>
                </c:pt>
                <c:pt idx="8">
                  <c:v>2561</c:v>
                </c:pt>
                <c:pt idx="11">
                  <c:v>2423</c:v>
                </c:pt>
                <c:pt idx="14">
                  <c:v>2371</c:v>
                </c:pt>
              </c:numCache>
            </c:numRef>
          </c:val>
          <c:extLst xmlns:c16r2="http://schemas.microsoft.com/office/drawing/2015/06/chart">
            <c:ext xmlns:c16="http://schemas.microsoft.com/office/drawing/2014/chart" uri="{C3380CC4-5D6E-409C-BE32-E72D297353CC}">
              <c16:uniqueId val="{00000001-4733-48E2-BC79-994FDE599F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2808</c:v>
                </c:pt>
                <c:pt idx="5">
                  <c:v>3003</c:v>
                </c:pt>
                <c:pt idx="8">
                  <c:v>3089</c:v>
                </c:pt>
                <c:pt idx="11">
                  <c:v>3496</c:v>
                </c:pt>
                <c:pt idx="14">
                  <c:v>4237</c:v>
                </c:pt>
              </c:numCache>
            </c:numRef>
          </c:val>
          <c:extLst xmlns:c16r2="http://schemas.microsoft.com/office/drawing/2015/06/chart">
            <c:ext xmlns:c16="http://schemas.microsoft.com/office/drawing/2014/chart" uri="{C3380CC4-5D6E-409C-BE32-E72D297353CC}">
              <c16:uniqueId val="{00000002-4733-48E2-BC79-994FDE599F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733-48E2-BC79-994FDE599F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733-48E2-BC79-994FDE599F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733-48E2-BC79-994FDE599F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1901</c:v>
                </c:pt>
                <c:pt idx="3">
                  <c:v>1680</c:v>
                </c:pt>
                <c:pt idx="6">
                  <c:v>1635</c:v>
                </c:pt>
                <c:pt idx="9">
                  <c:v>1476</c:v>
                </c:pt>
                <c:pt idx="12">
                  <c:v>1431</c:v>
                </c:pt>
              </c:numCache>
            </c:numRef>
          </c:val>
          <c:extLst xmlns:c16r2="http://schemas.microsoft.com/office/drawing/2015/06/chart">
            <c:ext xmlns:c16="http://schemas.microsoft.com/office/drawing/2014/chart" uri="{C3380CC4-5D6E-409C-BE32-E72D297353CC}">
              <c16:uniqueId val="{00000006-4733-48E2-BC79-994FDE599F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733-48E2-BC79-994FDE599F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4668</c:v>
                </c:pt>
                <c:pt idx="3">
                  <c:v>4340</c:v>
                </c:pt>
                <c:pt idx="6">
                  <c:v>3726</c:v>
                </c:pt>
                <c:pt idx="9">
                  <c:v>3255</c:v>
                </c:pt>
                <c:pt idx="12">
                  <c:v>2935</c:v>
                </c:pt>
              </c:numCache>
            </c:numRef>
          </c:val>
          <c:extLst xmlns:c16r2="http://schemas.microsoft.com/office/drawing/2015/06/chart">
            <c:ext xmlns:c16="http://schemas.microsoft.com/office/drawing/2014/chart" uri="{C3380CC4-5D6E-409C-BE32-E72D297353CC}">
              <c16:uniqueId val="{00000008-4733-48E2-BC79-994FDE599F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1168</c:v>
                </c:pt>
                <c:pt idx="3">
                  <c:v>1080</c:v>
                </c:pt>
                <c:pt idx="6">
                  <c:v>990</c:v>
                </c:pt>
                <c:pt idx="9">
                  <c:v>900</c:v>
                </c:pt>
                <c:pt idx="12">
                  <c:v>809</c:v>
                </c:pt>
              </c:numCache>
            </c:numRef>
          </c:val>
          <c:extLst xmlns:c16r2="http://schemas.microsoft.com/office/drawing/2015/06/chart">
            <c:ext xmlns:c16="http://schemas.microsoft.com/office/drawing/2014/chart" uri="{C3380CC4-5D6E-409C-BE32-E72D297353CC}">
              <c16:uniqueId val="{00000009-4733-48E2-BC79-994FDE599F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11403</c:v>
                </c:pt>
                <c:pt idx="3">
                  <c:v>10504</c:v>
                </c:pt>
                <c:pt idx="6">
                  <c:v>9809</c:v>
                </c:pt>
                <c:pt idx="9">
                  <c:v>9069</c:v>
                </c:pt>
                <c:pt idx="12">
                  <c:v>8526</c:v>
                </c:pt>
              </c:numCache>
            </c:numRef>
          </c:val>
          <c:extLst xmlns:c16r2="http://schemas.microsoft.com/office/drawing/2015/06/chart">
            <c:ext xmlns:c16="http://schemas.microsoft.com/office/drawing/2014/chart" uri="{C3380CC4-5D6E-409C-BE32-E72D297353CC}">
              <c16:uniqueId val="{0000000A-4733-48E2-BC79-994FDE599F8C}"/>
            </c:ext>
          </c:extLst>
        </c:ser>
        <c:dLbls>
          <c:showLegendKey val="0"/>
          <c:showVal val="0"/>
          <c:showCatName val="0"/>
          <c:showSerName val="0"/>
          <c:showPercent val="0"/>
          <c:showBubbleSize val="0"/>
        </c:dLbls>
        <c:gapWidth val="100"/>
        <c:overlap val="100"/>
        <c:axId val="465424568"/>
        <c:axId val="465424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3030</c:v>
                </c:pt>
                <c:pt idx="2">
                  <c:v>#N/A</c:v>
                </c:pt>
                <c:pt idx="3">
                  <c:v>#N/A</c:v>
                </c:pt>
                <c:pt idx="4">
                  <c:v>2500</c:v>
                </c:pt>
                <c:pt idx="5">
                  <c:v>#N/A</c:v>
                </c:pt>
                <c:pt idx="6">
                  <c:v>#N/A</c:v>
                </c:pt>
                <c:pt idx="7">
                  <c:v>1858</c:v>
                </c:pt>
                <c:pt idx="8">
                  <c:v>#N/A</c:v>
                </c:pt>
                <c:pt idx="9">
                  <c:v>#N/A</c:v>
                </c:pt>
                <c:pt idx="10">
                  <c:v>755</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733-48E2-BC79-994FDE599F8C}"/>
            </c:ext>
          </c:extLst>
        </c:ser>
        <c:dLbls>
          <c:showLegendKey val="0"/>
          <c:showVal val="0"/>
          <c:showCatName val="0"/>
          <c:showSerName val="0"/>
          <c:showPercent val="0"/>
          <c:showBubbleSize val="0"/>
        </c:dLbls>
        <c:marker val="1"/>
        <c:smooth val="0"/>
        <c:axId val="465424568"/>
        <c:axId val="465424960"/>
      </c:lineChart>
      <c:catAx>
        <c:axId val="465424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5424960"/>
        <c:crosses val="autoZero"/>
        <c:auto val="1"/>
        <c:lblAlgn val="ctr"/>
        <c:lblOffset val="100"/>
        <c:tickLblSkip val="1"/>
        <c:tickMarkSkip val="1"/>
        <c:noMultiLvlLbl val="0"/>
      </c:catAx>
      <c:valAx>
        <c:axId val="46542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424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1549</c:v>
                </c:pt>
                <c:pt idx="1">
                  <c:v>1511</c:v>
                </c:pt>
                <c:pt idx="2">
                  <c:v>1333</c:v>
                </c:pt>
              </c:numCache>
            </c:numRef>
          </c:val>
          <c:extLst xmlns:c16r2="http://schemas.microsoft.com/office/drawing/2015/06/chart">
            <c:ext xmlns:c16="http://schemas.microsoft.com/office/drawing/2014/chart" uri="{C3380CC4-5D6E-409C-BE32-E72D297353CC}">
              <c16:uniqueId val="{00000000-DE95-46B7-8124-90CF02D47D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47</c:v>
                </c:pt>
                <c:pt idx="1">
                  <c:v>47</c:v>
                </c:pt>
                <c:pt idx="2">
                  <c:v>47</c:v>
                </c:pt>
              </c:numCache>
            </c:numRef>
          </c:val>
          <c:extLst xmlns:c16r2="http://schemas.microsoft.com/office/drawing/2015/06/chart">
            <c:ext xmlns:c16="http://schemas.microsoft.com/office/drawing/2014/chart" uri="{C3380CC4-5D6E-409C-BE32-E72D297353CC}">
              <c16:uniqueId val="{00000001-DE95-46B7-8124-90CF02D47D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741</c:v>
                </c:pt>
                <c:pt idx="1">
                  <c:v>735</c:v>
                </c:pt>
                <c:pt idx="2">
                  <c:v>1281</c:v>
                </c:pt>
              </c:numCache>
            </c:numRef>
          </c:val>
          <c:extLst xmlns:c16r2="http://schemas.microsoft.com/office/drawing/2015/06/chart">
            <c:ext xmlns:c16="http://schemas.microsoft.com/office/drawing/2014/chart" uri="{C3380CC4-5D6E-409C-BE32-E72D297353CC}">
              <c16:uniqueId val="{00000002-DE95-46B7-8124-90CF02D47DD8}"/>
            </c:ext>
          </c:extLst>
        </c:ser>
        <c:dLbls>
          <c:showLegendKey val="0"/>
          <c:showVal val="0"/>
          <c:showCatName val="0"/>
          <c:showSerName val="0"/>
          <c:showPercent val="0"/>
          <c:showBubbleSize val="0"/>
        </c:dLbls>
        <c:gapWidth val="120"/>
        <c:overlap val="100"/>
        <c:axId val="469491440"/>
        <c:axId val="469491832"/>
      </c:barChart>
      <c:catAx>
        <c:axId val="46949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9491832"/>
        <c:crosses val="autoZero"/>
        <c:auto val="1"/>
        <c:lblAlgn val="ctr"/>
        <c:lblOffset val="100"/>
        <c:tickLblSkip val="1"/>
        <c:tickMarkSkip val="1"/>
        <c:noMultiLvlLbl val="0"/>
      </c:catAx>
      <c:valAx>
        <c:axId val="469491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949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BEC-4C12-BCA7-57366C479B4F}"/>
                </c:ext>
                <c:ext xmlns:c15="http://schemas.microsoft.com/office/drawing/2012/chart" uri="{CE6537A1-D6FC-4f65-9D91-7224C49458BB}">
                  <c15:dlblFieldTable>
                    <c15:dlblFTEntry>
                      <c15:txfldGUID>{82804B94-801E-4B18-957B-544C4B0CBDC7}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BEC-4C12-BCA7-57366C479B4F}"/>
                </c:ext>
                <c:ext xmlns:c15="http://schemas.microsoft.com/office/drawing/2012/chart" uri="{CE6537A1-D6FC-4f65-9D91-7224C49458BB}">
                  <c15:dlblFieldTable>
                    <c15:dlblFTEntry>
                      <c15:txfldGUID>{A4627BE6-AF27-4A35-8758-FC93E17C4C4A}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BEC-4C12-BCA7-57366C479B4F}"/>
                </c:ext>
                <c:ext xmlns:c15="http://schemas.microsoft.com/office/drawing/2012/chart" uri="{CE6537A1-D6FC-4f65-9D91-7224C49458BB}">
                  <c15:dlblFieldTable>
                    <c15:dlblFTEntry>
                      <c15:txfldGUID>{6F6D06F1-7A86-4502-9C59-C096E9D458E3}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BEC-4C12-BCA7-57366C479B4F}"/>
                </c:ext>
                <c:ext xmlns:c15="http://schemas.microsoft.com/office/drawing/2012/chart" uri="{CE6537A1-D6FC-4f65-9D91-7224C49458BB}">
                  <c15:dlblFieldTable>
                    <c15:dlblFTEntry>
                      <c15:txfldGUID>{1941C074-3EEE-4A9C-B442-99EFBBC7836F}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BEC-4C12-BCA7-57366C479B4F}"/>
                </c:ext>
                <c:ext xmlns:c15="http://schemas.microsoft.com/office/drawing/2012/chart" uri="{CE6537A1-D6FC-4f65-9D91-7224C49458BB}">
                  <c15:dlblFieldTable>
                    <c15:dlblFTEntry>
                      <c15:txfldGUID>{8B020F02-34CA-4AB2-BE2E-3C71251A7DCF}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BEC-4C12-BCA7-57366C479B4F}"/>
                </c:ext>
                <c:ext xmlns:c15="http://schemas.microsoft.com/office/drawing/2012/chart" uri="{CE6537A1-D6FC-4f65-9D91-7224C49458BB}">
                  <c15:dlblFieldTable>
                    <c15:dlblFTEntry>
                      <c15:txfldGUID>{10EB3F08-2E2A-4EA5-8CBA-C503311BA958}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BEC-4C12-BCA7-57366C479B4F}"/>
                </c:ext>
                <c:ext xmlns:c15="http://schemas.microsoft.com/office/drawing/2012/chart" uri="{CE6537A1-D6FC-4f65-9D91-7224C49458BB}">
                  <c15:dlblFieldTable>
                    <c15:dlblFTEntry>
                      <c15:txfldGUID>{49F0A135-EFCB-45A0-A5E5-850DA657A55A}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BEC-4C12-BCA7-57366C479B4F}"/>
                </c:ext>
                <c:ext xmlns:c15="http://schemas.microsoft.com/office/drawing/2012/chart" uri="{CE6537A1-D6FC-4f65-9D91-7224C49458BB}">
                  <c15:dlblFieldTable>
                    <c15:dlblFTEntry>
                      <c15:txfldGUID>{46C18F96-5241-45C3-8A29-5D4EAC128335}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BEC-4C12-BCA7-57366C479B4F}"/>
                </c:ext>
                <c:ext xmlns:c15="http://schemas.microsoft.com/office/drawing/2012/chart" uri="{CE6537A1-D6FC-4f65-9D91-7224C49458BB}">
                  <c15:dlblFieldTable>
                    <c15:dlblFTEntry>
                      <c15:txfldGUID>{7FEECA51-75B5-4195-AB1D-7CBEC7DB442A}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c:v>
                </c:pt>
                <c:pt idx="24">
                  <c:v>61.9</c:v>
                </c:pt>
                <c:pt idx="32">
                  <c:v>63.7</c:v>
                </c:pt>
              </c:numCache>
            </c:numRef>
          </c:xVal>
          <c:yVal>
            <c:numRef>
              <c:f>公会計指標分析・財政指標組合せ分析表!$BP$51:$DC$51</c:f>
              <c:numCache>
                <c:formatCode>#,##0.0;"▲ "#,##0.0</c:formatCode>
                <c:ptCount val="40"/>
                <c:pt idx="16">
                  <c:v>23.1</c:v>
                </c:pt>
                <c:pt idx="24">
                  <c:v>9.3000000000000007</c:v>
                </c:pt>
              </c:numCache>
            </c:numRef>
          </c:yVal>
          <c:smooth val="0"/>
          <c:extLst xmlns:c16r2="http://schemas.microsoft.com/office/drawing/2015/06/chart">
            <c:ext xmlns:c16="http://schemas.microsoft.com/office/drawing/2014/chart" uri="{C3380CC4-5D6E-409C-BE32-E72D297353CC}">
              <c16:uniqueId val="{00000009-0BEC-4C12-BCA7-57366C479B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BEC-4C12-BCA7-57366C479B4F}"/>
                </c:ext>
                <c:ext xmlns:c15="http://schemas.microsoft.com/office/drawing/2012/chart" uri="{CE6537A1-D6FC-4f65-9D91-7224C49458BB}">
                  <c15:dlblFieldTable>
                    <c15:dlblFTEntry>
                      <c15:txfldGUID>{FD619D00-2E29-4662-A878-8B7BCA79D1C5}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BEC-4C12-BCA7-57366C479B4F}"/>
                </c:ext>
                <c:ext xmlns:c15="http://schemas.microsoft.com/office/drawing/2012/chart" uri="{CE6537A1-D6FC-4f65-9D91-7224C49458BB}">
                  <c15:dlblFieldTable>
                    <c15:dlblFTEntry>
                      <c15:txfldGUID>{25EEB004-2D39-4086-942E-AACD8BDF2DEC}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BEC-4C12-BCA7-57366C479B4F}"/>
                </c:ext>
                <c:ext xmlns:c15="http://schemas.microsoft.com/office/drawing/2012/chart" uri="{CE6537A1-D6FC-4f65-9D91-7224C49458BB}">
                  <c15:dlblFieldTable>
                    <c15:dlblFTEntry>
                      <c15:txfldGUID>{2561F49A-F588-4D5C-BF3C-4EEBF667C95D}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BEC-4C12-BCA7-57366C479B4F}"/>
                </c:ext>
                <c:ext xmlns:c15="http://schemas.microsoft.com/office/drawing/2012/chart" uri="{CE6537A1-D6FC-4f65-9D91-7224C49458BB}">
                  <c15:dlblFieldTable>
                    <c15:dlblFTEntry>
                      <c15:txfldGUID>{FBC0F1A7-F0B3-4B39-85FA-86468061DAA6}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BEC-4C12-BCA7-57366C479B4F}"/>
                </c:ext>
                <c:ext xmlns:c15="http://schemas.microsoft.com/office/drawing/2012/chart" uri="{CE6537A1-D6FC-4f65-9D91-7224C49458BB}">
                  <c15:dlblFieldTable>
                    <c15:dlblFTEntry>
                      <c15:txfldGUID>{F2699E6F-CF6C-4533-8CD1-1AAD125C7247}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BEC-4C12-BCA7-57366C479B4F}"/>
                </c:ext>
                <c:ext xmlns:c15="http://schemas.microsoft.com/office/drawing/2012/chart" uri="{CE6537A1-D6FC-4f65-9D91-7224C49458BB}">
                  <c15:dlblFieldTable>
                    <c15:dlblFTEntry>
                      <c15:txfldGUID>{893034A4-B986-451C-B4F0-CC886C891C9A}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BEC-4C12-BCA7-57366C479B4F}"/>
                </c:ext>
                <c:ext xmlns:c15="http://schemas.microsoft.com/office/drawing/2012/chart" uri="{CE6537A1-D6FC-4f65-9D91-7224C49458BB}">
                  <c15:dlblFieldTable>
                    <c15:dlblFTEntry>
                      <c15:txfldGUID>{3D3BB4F4-D521-48FC-9B62-0C0ECFF5D4BF}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BEC-4C12-BCA7-57366C479B4F}"/>
                </c:ext>
                <c:ext xmlns:c15="http://schemas.microsoft.com/office/drawing/2012/chart" uri="{CE6537A1-D6FC-4f65-9D91-7224C49458BB}">
                  <c15:dlblFieldTable>
                    <c15:dlblFTEntry>
                      <c15:txfldGUID>{AC11FE1C-B44C-42B8-B686-4B6007F59DE6}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BEC-4C12-BCA7-57366C479B4F}"/>
                </c:ext>
                <c:ext xmlns:c15="http://schemas.microsoft.com/office/drawing/2012/chart" uri="{CE6537A1-D6FC-4f65-9D91-7224C49458BB}">
                  <c15:dlblFieldTable>
                    <c15:dlblFTEntry>
                      <c15:txfldGUID>{CEF98232-21CA-41BD-BADF-AD15DD41FDE4}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56.1</c:v>
                </c:pt>
                <c:pt idx="32">
                  <c:v>58.1</c:v>
                </c:pt>
              </c:numCache>
            </c:numRef>
          </c:xVal>
          <c:yVal>
            <c:numRef>
              <c:f>公会計指標分析・財政指標組合せ分析表!$BP$55:$DC$55</c:f>
              <c:numCache>
                <c:formatCode>#,##0.0;"▲ "#,##0.0</c:formatCode>
                <c:ptCount val="40"/>
                <c:pt idx="16">
                  <c:v>20.2</c:v>
                </c:pt>
                <c:pt idx="24">
                  <c:v>21</c:v>
                </c:pt>
                <c:pt idx="32">
                  <c:v>20.2</c:v>
                </c:pt>
              </c:numCache>
            </c:numRef>
          </c:yVal>
          <c:smooth val="0"/>
          <c:extLst xmlns:c16r2="http://schemas.microsoft.com/office/drawing/2015/06/chart">
            <c:ext xmlns:c16="http://schemas.microsoft.com/office/drawing/2014/chart" uri="{C3380CC4-5D6E-409C-BE32-E72D297353CC}">
              <c16:uniqueId val="{00000013-0BEC-4C12-BCA7-57366C479B4F}"/>
            </c:ext>
          </c:extLst>
        </c:ser>
        <c:dLbls>
          <c:showLegendKey val="0"/>
          <c:showVal val="1"/>
          <c:showCatName val="0"/>
          <c:showSerName val="0"/>
          <c:showPercent val="0"/>
          <c:showBubbleSize val="0"/>
        </c:dLbls>
        <c:axId val="469488304"/>
        <c:axId val="469489088"/>
      </c:scatterChart>
      <c:valAx>
        <c:axId val="469488304"/>
        <c:scaling>
          <c:orientation val="minMax"/>
          <c:max val="62.6"/>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489088"/>
        <c:crosses val="autoZero"/>
        <c:crossBetween val="midCat"/>
      </c:valAx>
      <c:valAx>
        <c:axId val="469489088"/>
        <c:scaling>
          <c:orientation val="minMax"/>
          <c:max val="2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9488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5A0-4D38-A952-B90E9FF07AC4}"/>
                </c:ext>
                <c:ext xmlns:c15="http://schemas.microsoft.com/office/drawing/2012/chart" uri="{CE6537A1-D6FC-4f65-9D91-7224C49458BB}">
                  <c15:dlblFieldTable>
                    <c15:dlblFTEntry>
                      <c15:txfldGUID>{D0A94630-26B1-47AB-B0EB-09FDD504D3A6}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5A0-4D38-A952-B90E9FF07AC4}"/>
                </c:ext>
                <c:ext xmlns:c15="http://schemas.microsoft.com/office/drawing/2012/chart" uri="{CE6537A1-D6FC-4f65-9D91-7224C49458BB}">
                  <c15:dlblFieldTable>
                    <c15:dlblFTEntry>
                      <c15:txfldGUID>{4828217F-9030-4E90-B873-322F72842446}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5A0-4D38-A952-B90E9FF07AC4}"/>
                </c:ext>
                <c:ext xmlns:c15="http://schemas.microsoft.com/office/drawing/2012/chart" uri="{CE6537A1-D6FC-4f65-9D91-7224C49458BB}">
                  <c15:dlblFieldTable>
                    <c15:dlblFTEntry>
                      <c15:txfldGUID>{BCC08EAC-AB14-41B2-B23A-ED490185F56D}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5A0-4D38-A952-B90E9FF07AC4}"/>
                </c:ext>
                <c:ext xmlns:c15="http://schemas.microsoft.com/office/drawing/2012/chart" uri="{CE6537A1-D6FC-4f65-9D91-7224C49458BB}">
                  <c15:dlblFieldTable>
                    <c15:dlblFTEntry>
                      <c15:txfldGUID>{5E101F27-82EF-46CF-ABF7-CE15BCE0CC5D}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5A0-4D38-A952-B90E9FF07AC4}"/>
                </c:ext>
                <c:ext xmlns:c15="http://schemas.microsoft.com/office/drawing/2012/chart" uri="{CE6537A1-D6FC-4f65-9D91-7224C49458BB}">
                  <c15:dlblFieldTable>
                    <c15:dlblFTEntry>
                      <c15:txfldGUID>{0B1F2F12-9512-442A-B77C-7490608B9D21}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5A0-4D38-A952-B90E9FF07AC4}"/>
                </c:ext>
                <c:ext xmlns:c15="http://schemas.microsoft.com/office/drawing/2012/chart" uri="{CE6537A1-D6FC-4f65-9D91-7224C49458BB}">
                  <c15:dlblFieldTable>
                    <c15:dlblFTEntry>
                      <c15:txfldGUID>{0F8CE804-624B-4A0A-9A74-5C83CEDD4264}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5A0-4D38-A952-B90E9FF07AC4}"/>
                </c:ext>
                <c:ext xmlns:c15="http://schemas.microsoft.com/office/drawing/2012/chart" uri="{CE6537A1-D6FC-4f65-9D91-7224C49458BB}">
                  <c15:dlblFieldTable>
                    <c15:dlblFTEntry>
                      <c15:txfldGUID>{BD9E89BB-FBC1-4D41-AFE9-B1DFA409F89C}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5A0-4D38-A952-B90E9FF07AC4}"/>
                </c:ext>
                <c:ext xmlns:c15="http://schemas.microsoft.com/office/drawing/2012/chart" uri="{CE6537A1-D6FC-4f65-9D91-7224C49458BB}">
                  <c15:dlblFieldTable>
                    <c15:dlblFTEntry>
                      <c15:txfldGUID>{3B6D2ADD-8050-4F85-B967-276EE3797D51}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5A0-4D38-A952-B90E9FF07AC4}"/>
                </c:ext>
                <c:ext xmlns:c15="http://schemas.microsoft.com/office/drawing/2012/chart" uri="{CE6537A1-D6FC-4f65-9D91-7224C49458BB}">
                  <c15:dlblFieldTable>
                    <c15:dlblFTEntry>
                      <c15:txfldGUID>{E922F970-9FC5-4E03-B8C1-B435FCFB81E5}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6.1</c:v>
                </c:pt>
                <c:pt idx="16">
                  <c:v>5.6</c:v>
                </c:pt>
                <c:pt idx="24">
                  <c:v>4.7</c:v>
                </c:pt>
                <c:pt idx="32">
                  <c:v>3.8</c:v>
                </c:pt>
              </c:numCache>
            </c:numRef>
          </c:xVal>
          <c:yVal>
            <c:numRef>
              <c:f>公会計指標分析・財政指標組合せ分析表!$BP$73:$DC$73</c:f>
              <c:numCache>
                <c:formatCode>#,##0.0;"▲ "#,##0.0</c:formatCode>
                <c:ptCount val="40"/>
                <c:pt idx="0">
                  <c:v>38.4</c:v>
                </c:pt>
                <c:pt idx="8">
                  <c:v>32.5</c:v>
                </c:pt>
                <c:pt idx="16">
                  <c:v>23.1</c:v>
                </c:pt>
                <c:pt idx="24">
                  <c:v>9.3000000000000007</c:v>
                </c:pt>
              </c:numCache>
            </c:numRef>
          </c:yVal>
          <c:smooth val="0"/>
          <c:extLst xmlns:c16r2="http://schemas.microsoft.com/office/drawing/2015/06/chart">
            <c:ext xmlns:c16="http://schemas.microsoft.com/office/drawing/2014/chart" uri="{C3380CC4-5D6E-409C-BE32-E72D297353CC}">
              <c16:uniqueId val="{00000009-15A0-4D38-A952-B90E9FF07A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5A0-4D38-A952-B90E9FF07AC4}"/>
                </c:ext>
                <c:ext xmlns:c15="http://schemas.microsoft.com/office/drawing/2012/chart" uri="{CE6537A1-D6FC-4f65-9D91-7224C49458BB}">
                  <c15:dlblFieldTable>
                    <c15:dlblFTEntry>
                      <c15:txfldGUID>{DEF618B0-A703-4B3E-8628-64ED7FB78AED}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5A0-4D38-A952-B90E9FF07AC4}"/>
                </c:ext>
                <c:ext xmlns:c15="http://schemas.microsoft.com/office/drawing/2012/chart" uri="{CE6537A1-D6FC-4f65-9D91-7224C49458BB}">
                  <c15:dlblFieldTable>
                    <c15:dlblFTEntry>
                      <c15:txfldGUID>{751B33CD-1A2A-4C8B-A097-1BA0F3A083A8}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5A0-4D38-A952-B90E9FF07AC4}"/>
                </c:ext>
                <c:ext xmlns:c15="http://schemas.microsoft.com/office/drawing/2012/chart" uri="{CE6537A1-D6FC-4f65-9D91-7224C49458BB}">
                  <c15:dlblFieldTable>
                    <c15:dlblFTEntry>
                      <c15:txfldGUID>{C73B12AA-3466-40DB-A1CF-5E16C449E69E}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5A0-4D38-A952-B90E9FF07AC4}"/>
                </c:ext>
                <c:ext xmlns:c15="http://schemas.microsoft.com/office/drawing/2012/chart" uri="{CE6537A1-D6FC-4f65-9D91-7224C49458BB}">
                  <c15:dlblFieldTable>
                    <c15:dlblFTEntry>
                      <c15:txfldGUID>{7E1B3769-13A7-4090-82A7-900D7714A248}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5A0-4D38-A952-B90E9FF07AC4}"/>
                </c:ext>
                <c:ext xmlns:c15="http://schemas.microsoft.com/office/drawing/2012/chart" uri="{CE6537A1-D6FC-4f65-9D91-7224C49458BB}">
                  <c15:dlblFieldTable>
                    <c15:dlblFTEntry>
                      <c15:txfldGUID>{6BAD0CC3-BF94-45C8-A10C-3CFA312DB824}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5A0-4D38-A952-B90E9FF07AC4}"/>
                </c:ext>
                <c:ext xmlns:c15="http://schemas.microsoft.com/office/drawing/2012/chart" uri="{CE6537A1-D6FC-4f65-9D91-7224C49458BB}">
                  <c15:dlblFieldTable>
                    <c15:dlblFTEntry>
                      <c15:txfldGUID>{A0C34584-9B9B-4906-8AC1-97837F59A000}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5A0-4D38-A952-B90E9FF07AC4}"/>
                </c:ext>
                <c:ext xmlns:c15="http://schemas.microsoft.com/office/drawing/2012/chart" uri="{CE6537A1-D6FC-4f65-9D91-7224C49458BB}">
                  <c15:dlblFieldTable>
                    <c15:dlblFTEntry>
                      <c15:txfldGUID>{E09D30E0-4AC8-4630-B226-16B046D00C31}</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72E-2"/>
                  <c:y val="-7.334611040292292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5A0-4D38-A952-B90E9FF07AC4}"/>
                </c:ext>
                <c:ext xmlns:c15="http://schemas.microsoft.com/office/drawing/2012/chart" uri="{CE6537A1-D6FC-4f65-9D91-7224C49458BB}">
                  <c15:dlblFieldTable>
                    <c15:dlblFTEntry>
                      <c15:txfldGUID>{E3C9CEA5-BF39-465B-B8B3-DBC02203B73D}</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59E-2"/>
                  <c:y val="-5.148718377266497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5A0-4D38-A952-B90E9FF07AC4}"/>
                </c:ext>
                <c:ext xmlns:c15="http://schemas.microsoft.com/office/drawing/2012/chart" uri="{CE6537A1-D6FC-4f65-9D91-7224C49458BB}">
                  <c15:dlblFieldTable>
                    <c15:dlblFTEntry>
                      <c15:txfldGUID>{CB29E5F9-E0AC-4DAC-A564-258DC207F55A}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6.8</c:v>
                </c:pt>
                <c:pt idx="32">
                  <c:v>6.8</c:v>
                </c:pt>
              </c:numCache>
            </c:numRef>
          </c:xVal>
          <c:yVal>
            <c:numRef>
              <c:f>公会計指標分析・財政指標組合せ分析表!$BP$77:$DC$77</c:f>
              <c:numCache>
                <c:formatCode>#,##0.0;"▲ "#,##0.0</c:formatCode>
                <c:ptCount val="40"/>
                <c:pt idx="0">
                  <c:v>22.3</c:v>
                </c:pt>
                <c:pt idx="8">
                  <c:v>20.3</c:v>
                </c:pt>
                <c:pt idx="16">
                  <c:v>20.2</c:v>
                </c:pt>
                <c:pt idx="24">
                  <c:v>21</c:v>
                </c:pt>
                <c:pt idx="32">
                  <c:v>20.2</c:v>
                </c:pt>
              </c:numCache>
            </c:numRef>
          </c:yVal>
          <c:smooth val="0"/>
          <c:extLst xmlns:c16r2="http://schemas.microsoft.com/office/drawing/2015/06/chart">
            <c:ext xmlns:c16="http://schemas.microsoft.com/office/drawing/2014/chart" uri="{C3380CC4-5D6E-409C-BE32-E72D297353CC}">
              <c16:uniqueId val="{00000013-15A0-4D38-A952-B90E9FF07AC4}"/>
            </c:ext>
          </c:extLst>
        </c:ser>
        <c:dLbls>
          <c:showLegendKey val="0"/>
          <c:showVal val="1"/>
          <c:showCatName val="0"/>
          <c:showSerName val="0"/>
          <c:showPercent val="0"/>
          <c:showBubbleSize val="0"/>
        </c:dLbls>
        <c:axId val="469492224"/>
        <c:axId val="469490656"/>
      </c:scatterChart>
      <c:valAx>
        <c:axId val="469492224"/>
        <c:scaling>
          <c:orientation val="minMax"/>
          <c:max val="8.9"/>
          <c:min val="4.4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490656"/>
        <c:crosses val="autoZero"/>
        <c:crossBetween val="midCat"/>
      </c:valAx>
      <c:valAx>
        <c:axId val="469490656"/>
        <c:scaling>
          <c:orientation val="minMax"/>
          <c:max val="4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94922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における元利償還金については、平成２２年度に借り入れた臨時財政対策債などの元金償還開始したこと等により平成２６年度までは増加傾向となっていたものの、公営企業債の元利償還金に対する繰入金は、過年度借入残額の減少により減となっており、また、元利償還額から控除する特定財源の増により、平成２６年度以降、引き続き平成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年度にあっても分子側が減となる結果となった。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公共施設の新設や更新等により、元利償還金が増となる可能性も否定できないことから、適正水準の確保に努めていく。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将来負担額については、過年度借入債の償還終了や下水道事業債残高の減に伴う繰入見込額の減等により、近年減少傾向にある。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年度においても将来負担額が減となっているが、これは過年度借入の地方債の償還期間末期に伴い元金償還が増となったことによる地方債現在高の減（▲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５４３，１９０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千円）や、平成２７年度に下水道事業を法適用化したことに伴い、公営企業債等繰入見込額が減少しているものである。　</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一方、充当可能基金については、平成２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９年</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度は、決算余剰金の積立等を行ったものの、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より取崩額が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６４０，０２９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千円と大きいこともあり財政調整基金残高が対前年度比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１７８，０４５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千円の減となり、また、充当可能特定歳入や基準財政需要額算入見込額の減により、分子のマイナス要素である充当可能財源等が減となっている。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分子に関しては、地方債借り入れをプライマリーバランスの黒字が確保できる範囲内に止め、地方債現在高の減少につなげていくとともに、決算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余剰</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金を財政調整基金へ積み立て、充当可能基金の確保にも努めていく。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神奈川県寒川町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から財源不足を補うため、取り崩しを行ったものの、まちづくり基金へふるさと納税拡充に伴う寄附金を大幅に積み立てたため、前年度と比較して基金全体で３６８，０７４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・各基金の目的に沿った、適切な金額を基金へ積立できるよう努める。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・東海道新幹線新駅整備基金：ツインシティ倉見地区整備事業に伴い、東海道新幹線新駅誘致地区を中心とした新たな北部拠点とするための事業の財源を確保する。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・まちづくり基金：多様な人々の参加による活力のあるまちづくりに資する財源を確保する。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・まちづくり基金：ふるさと納税拡充に伴い、大幅増となった寄附者からの寄附金を積み立てたことによる増加。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・まちづくり基金：寄附金を寄附者の使途目的に沿った事業へ活用する予定。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及び補正予算において、前年度と比較して１０２，６８７千円の積立金の増となったものの、財源不足を補うため、前年度と比較して２４２，５２９千円の取崩額の増を行ったため、財政調整基金が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・財政調整基金の残高を標準財政規模の１０％程度を維持するように努める。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・後年度の町債の償還に備えて、引き続き必要な財源を確保できるよう努める。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48,446
47,731
13.34
17,096,304
15,861,895
1,162,361
9,121,778
8,525,974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年度の有形固定資産減価償却率は、類似団体内平均と比較して高い水準となっている。これは、公共施設の多くが人口が増加した昭和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年代に一斉に整備したものが多く、対象施設の更新時期が近付いているためである。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の状況としては、高齢化及び人口減少が進み、社会保障費の増加と町税の減収が想定されるため、長期的な視点を持って、「寒川町公共施設等総合管理計画」に基づき長寿命化・統合複合等を考え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8" name="直線コネクタ 67"/>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9"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0" name="直線コネクタ 69"/>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1"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2" name="直線コネクタ 71"/>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3"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4" name="フローチャート: 判断 73"/>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5" name="フローチャート: 判断 74"/>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6" name="フローチャート: 判断 75"/>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141242</xdr:rowOff>
    </xdr:from>
    <xdr:to>
      <xdr:col>23</xdr:col>
      <xdr:colOff>136525</xdr:colOff>
      <xdr:row>29</xdr:row>
      <xdr:rowOff>71392</xdr:rowOff>
    </xdr:to>
    <xdr:sp macro="" textlink="">
      <xdr:nvSpPr>
        <xdr:cNvPr id="82" name="楕円 81"/>
        <xdr:cNvSpPr/>
      </xdr:nvSpPr>
      <xdr:spPr>
        <a:xfrm>
          <a:off x="47117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164119</xdr:rowOff>
    </xdr:from>
    <xdr:ext cx="405111" cy="259045"/>
    <xdr:sp macro="" textlink="">
      <xdr:nvSpPr>
        <xdr:cNvPr id="83" name="有形固定資産減価償却率該当値テキスト"/>
        <xdr:cNvSpPr txBox="1"/>
      </xdr:nvSpPr>
      <xdr:spPr>
        <a:xfrm>
          <a:off x="48133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25309</xdr:rowOff>
    </xdr:from>
    <xdr:to>
      <xdr:col>19</xdr:col>
      <xdr:colOff>187325</xdr:colOff>
      <xdr:row>29</xdr:row>
      <xdr:rowOff>126909</xdr:rowOff>
    </xdr:to>
    <xdr:sp macro="" textlink="">
      <xdr:nvSpPr>
        <xdr:cNvPr id="84" name="楕円 83"/>
        <xdr:cNvSpPr/>
      </xdr:nvSpPr>
      <xdr:spPr>
        <a:xfrm>
          <a:off x="40005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20592</xdr:rowOff>
    </xdr:from>
    <xdr:to>
      <xdr:col>23</xdr:col>
      <xdr:colOff>85725</xdr:colOff>
      <xdr:row>29</xdr:row>
      <xdr:rowOff>76109</xdr:rowOff>
    </xdr:to>
    <xdr:cxnSp macro="">
      <xdr:nvCxnSpPr>
        <xdr:cNvPr id="85" name="直線コネクタ 84"/>
        <xdr:cNvCxnSpPr/>
      </xdr:nvCxnSpPr>
      <xdr:spPr>
        <a:xfrm flipV="1">
          <a:off x="4051300" y="5764167"/>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4989</xdr:rowOff>
    </xdr:from>
    <xdr:to>
      <xdr:col>15</xdr:col>
      <xdr:colOff>187325</xdr:colOff>
      <xdr:row>30</xdr:row>
      <xdr:rowOff>106589</xdr:rowOff>
    </xdr:to>
    <xdr:sp macro="" textlink="">
      <xdr:nvSpPr>
        <xdr:cNvPr id="86" name="楕円 85"/>
        <xdr:cNvSpPr/>
      </xdr:nvSpPr>
      <xdr:spPr>
        <a:xfrm>
          <a:off x="3238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76109</xdr:rowOff>
    </xdr:from>
    <xdr:to>
      <xdr:col>19</xdr:col>
      <xdr:colOff>136525</xdr:colOff>
      <xdr:row>30</xdr:row>
      <xdr:rowOff>55789</xdr:rowOff>
    </xdr:to>
    <xdr:cxnSp macro="">
      <xdr:nvCxnSpPr>
        <xdr:cNvPr id="87" name="直線コネクタ 86"/>
        <xdr:cNvCxnSpPr/>
      </xdr:nvCxnSpPr>
      <xdr:spPr>
        <a:xfrm flipV="1">
          <a:off x="3289300" y="5819684"/>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8"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89" name="n_2aveValue有形固定資産減価償却率"/>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143436</xdr:rowOff>
    </xdr:from>
    <xdr:ext cx="405111" cy="259045"/>
    <xdr:sp macro="" textlink="">
      <xdr:nvSpPr>
        <xdr:cNvPr id="90" name="n_1mainValue有形固定資産減価償却率"/>
        <xdr:cNvSpPr txBox="1"/>
      </xdr:nvSpPr>
      <xdr:spPr>
        <a:xfrm>
          <a:off x="38360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1" name="n_2mainValue有形固定資産減価償却率"/>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類似団体や全国平均等と比較して短くなっている。これは発行額が元金償還額を下回っているためであり、地方債現在高を逓減させてきたことによる。高齢化による社会保障関係経費（扶助費）の増加、公共施設等の長寿命化等による地方債発行額の増加が予想されるため、現時点では留意すべき状況ではないと考え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2" name="テキスト ボックス 11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4" name="テキスト ボックス 11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0" name="直線コネクタ 119"/>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3"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4" name="直線コネクタ 123"/>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5"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6" name="フローチャート: 判断 125"/>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20108</xdr:rowOff>
    </xdr:from>
    <xdr:to>
      <xdr:col>76</xdr:col>
      <xdr:colOff>73025</xdr:colOff>
      <xdr:row>33</xdr:row>
      <xdr:rowOff>121709</xdr:rowOff>
    </xdr:to>
    <xdr:sp macro="" textlink="">
      <xdr:nvSpPr>
        <xdr:cNvPr id="132" name="楕円 131"/>
        <xdr:cNvSpPr/>
      </xdr:nvSpPr>
      <xdr:spPr>
        <a:xfrm>
          <a:off x="14744700" y="6449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169985</xdr:rowOff>
    </xdr:from>
    <xdr:ext cx="340478" cy="259045"/>
    <xdr:sp macro="" textlink="">
      <xdr:nvSpPr>
        <xdr:cNvPr id="133" name="債務償還可能年数該当値テキスト"/>
        <xdr:cNvSpPr txBox="1"/>
      </xdr:nvSpPr>
      <xdr:spPr>
        <a:xfrm>
          <a:off x="14846300" y="6427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48,446
47,731
13.34
17,096,304
15,861,895
1,162,361
9,121,778
8,525,974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73025</xdr:rowOff>
    </xdr:from>
    <xdr:to>
      <xdr:col>24</xdr:col>
      <xdr:colOff>114300</xdr:colOff>
      <xdr:row>39</xdr:row>
      <xdr:rowOff>3175</xdr:rowOff>
    </xdr:to>
    <xdr:sp macro="" textlink="">
      <xdr:nvSpPr>
        <xdr:cNvPr id="70" name="楕円 69"/>
        <xdr:cNvSpPr/>
      </xdr:nvSpPr>
      <xdr:spPr>
        <a:xfrm>
          <a:off x="4584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51452</xdr:rowOff>
    </xdr:from>
    <xdr:ext cx="405111" cy="259045"/>
    <xdr:sp macro="" textlink="">
      <xdr:nvSpPr>
        <xdr:cNvPr id="71" name="【道路】&#10;有形固定資産減価償却率該当値テキスト"/>
        <xdr:cNvSpPr txBox="1"/>
      </xdr:nvSpPr>
      <xdr:spPr>
        <a:xfrm>
          <a:off x="4673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99695</xdr:rowOff>
    </xdr:from>
    <xdr:to>
      <xdr:col>20</xdr:col>
      <xdr:colOff>38100</xdr:colOff>
      <xdr:row>39</xdr:row>
      <xdr:rowOff>29845</xdr:rowOff>
    </xdr:to>
    <xdr:sp macro="" textlink="">
      <xdr:nvSpPr>
        <xdr:cNvPr id="72" name="楕円 71"/>
        <xdr:cNvSpPr/>
      </xdr:nvSpPr>
      <xdr:spPr>
        <a:xfrm>
          <a:off x="3746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123825</xdr:rowOff>
    </xdr:from>
    <xdr:to>
      <xdr:col>24</xdr:col>
      <xdr:colOff>63500</xdr:colOff>
      <xdr:row>38</xdr:row>
      <xdr:rowOff>150495</xdr:rowOff>
    </xdr:to>
    <xdr:cxnSp macro="">
      <xdr:nvCxnSpPr>
        <xdr:cNvPr id="73" name="直線コネクタ 72"/>
        <xdr:cNvCxnSpPr/>
      </xdr:nvCxnSpPr>
      <xdr:spPr>
        <a:xfrm flipV="1">
          <a:off x="3797300" y="66389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145415</xdr:rowOff>
    </xdr:from>
    <xdr:to>
      <xdr:col>15</xdr:col>
      <xdr:colOff>101600</xdr:colOff>
      <xdr:row>38</xdr:row>
      <xdr:rowOff>75565</xdr:rowOff>
    </xdr:to>
    <xdr:sp macro="" textlink="">
      <xdr:nvSpPr>
        <xdr:cNvPr id="74" name="楕円 73"/>
        <xdr:cNvSpPr/>
      </xdr:nvSpPr>
      <xdr:spPr>
        <a:xfrm>
          <a:off x="2857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24765</xdr:rowOff>
    </xdr:from>
    <xdr:to>
      <xdr:col>19</xdr:col>
      <xdr:colOff>177800</xdr:colOff>
      <xdr:row>38</xdr:row>
      <xdr:rowOff>150495</xdr:rowOff>
    </xdr:to>
    <xdr:cxnSp macro="">
      <xdr:nvCxnSpPr>
        <xdr:cNvPr id="75" name="直線コネクタ 74"/>
        <xdr:cNvCxnSpPr/>
      </xdr:nvCxnSpPr>
      <xdr:spPr>
        <a:xfrm>
          <a:off x="2908300" y="653986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7"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20972</xdr:rowOff>
    </xdr:from>
    <xdr:ext cx="405111" cy="259045"/>
    <xdr:sp macro="" textlink="">
      <xdr:nvSpPr>
        <xdr:cNvPr id="78" name="n_1mainValue【道路】&#10;有形固定資産減価償却率"/>
        <xdr:cNvSpPr txBox="1"/>
      </xdr:nvSpPr>
      <xdr:spPr>
        <a:xfrm>
          <a:off x="3582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66692</xdr:rowOff>
    </xdr:from>
    <xdr:ext cx="405111" cy="259045"/>
    <xdr:sp macro="" textlink="">
      <xdr:nvSpPr>
        <xdr:cNvPr id="79" name="n_2mainValue【道路】&#10;有形固定資産減価償却率"/>
        <xdr:cNvSpPr txBox="1"/>
      </xdr:nvSpPr>
      <xdr:spPr>
        <a:xfrm>
          <a:off x="2705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11227</xdr:rowOff>
    </xdr:from>
    <xdr:to>
      <xdr:col>46</xdr:col>
      <xdr:colOff>38100</xdr:colOff>
      <xdr:row>37</xdr:row>
      <xdr:rowOff>112827</xdr:rowOff>
    </xdr:to>
    <xdr:sp macro="" textlink="">
      <xdr:nvSpPr>
        <xdr:cNvPr id="109" name="フローチャート: 判断 108"/>
        <xdr:cNvSpPr/>
      </xdr:nvSpPr>
      <xdr:spPr>
        <a:xfrm>
          <a:off x="8699500" y="635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72537</xdr:rowOff>
    </xdr:from>
    <xdr:to>
      <xdr:col>55</xdr:col>
      <xdr:colOff>50800</xdr:colOff>
      <xdr:row>41</xdr:row>
      <xdr:rowOff>2687</xdr:rowOff>
    </xdr:to>
    <xdr:sp macro="" textlink="">
      <xdr:nvSpPr>
        <xdr:cNvPr id="115" name="楕円 114"/>
        <xdr:cNvSpPr/>
      </xdr:nvSpPr>
      <xdr:spPr>
        <a:xfrm>
          <a:off x="10426700" y="69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158914</xdr:rowOff>
    </xdr:from>
    <xdr:ext cx="469744" cy="259045"/>
    <xdr:sp macro="" textlink="">
      <xdr:nvSpPr>
        <xdr:cNvPr id="116" name="【道路】&#10;一人当たり延長該当値テキスト"/>
        <xdr:cNvSpPr txBox="1"/>
      </xdr:nvSpPr>
      <xdr:spPr>
        <a:xfrm>
          <a:off x="10515600" y="68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73041</xdr:rowOff>
    </xdr:from>
    <xdr:to>
      <xdr:col>50</xdr:col>
      <xdr:colOff>165100</xdr:colOff>
      <xdr:row>41</xdr:row>
      <xdr:rowOff>3191</xdr:rowOff>
    </xdr:to>
    <xdr:sp macro="" textlink="">
      <xdr:nvSpPr>
        <xdr:cNvPr id="117" name="楕円 116"/>
        <xdr:cNvSpPr/>
      </xdr:nvSpPr>
      <xdr:spPr>
        <a:xfrm>
          <a:off x="9588500" y="693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123337</xdr:rowOff>
    </xdr:from>
    <xdr:to>
      <xdr:col>55</xdr:col>
      <xdr:colOff>0</xdr:colOff>
      <xdr:row>40</xdr:row>
      <xdr:rowOff>123841</xdr:rowOff>
    </xdr:to>
    <xdr:cxnSp macro="">
      <xdr:nvCxnSpPr>
        <xdr:cNvPr id="118" name="直線コネクタ 117"/>
        <xdr:cNvCxnSpPr/>
      </xdr:nvCxnSpPr>
      <xdr:spPr>
        <a:xfrm flipV="1">
          <a:off x="9639300" y="6981337"/>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74320</xdr:rowOff>
    </xdr:from>
    <xdr:to>
      <xdr:col>46</xdr:col>
      <xdr:colOff>38100</xdr:colOff>
      <xdr:row>41</xdr:row>
      <xdr:rowOff>4470</xdr:rowOff>
    </xdr:to>
    <xdr:sp macro="" textlink="">
      <xdr:nvSpPr>
        <xdr:cNvPr id="119" name="楕円 118"/>
        <xdr:cNvSpPr/>
      </xdr:nvSpPr>
      <xdr:spPr>
        <a:xfrm>
          <a:off x="8699500" y="69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123841</xdr:rowOff>
    </xdr:from>
    <xdr:to>
      <xdr:col>50</xdr:col>
      <xdr:colOff>114300</xdr:colOff>
      <xdr:row>40</xdr:row>
      <xdr:rowOff>125120</xdr:rowOff>
    </xdr:to>
    <xdr:cxnSp macro="">
      <xdr:nvCxnSpPr>
        <xdr:cNvPr id="120" name="直線コネクタ 119"/>
        <xdr:cNvCxnSpPr/>
      </xdr:nvCxnSpPr>
      <xdr:spPr>
        <a:xfrm flipV="1">
          <a:off x="8750300" y="6981841"/>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129354</xdr:rowOff>
    </xdr:from>
    <xdr:ext cx="534377" cy="259045"/>
    <xdr:sp macro="" textlink="">
      <xdr:nvSpPr>
        <xdr:cNvPr id="122" name="n_2aveValue【道路】&#10;一人当たり延長"/>
        <xdr:cNvSpPr txBox="1"/>
      </xdr:nvSpPr>
      <xdr:spPr>
        <a:xfrm>
          <a:off x="8483111" y="613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165768</xdr:rowOff>
    </xdr:from>
    <xdr:ext cx="469744" cy="259045"/>
    <xdr:sp macro="" textlink="">
      <xdr:nvSpPr>
        <xdr:cNvPr id="123" name="n_1mainValue【道路】&#10;一人当たり延長"/>
        <xdr:cNvSpPr txBox="1"/>
      </xdr:nvSpPr>
      <xdr:spPr>
        <a:xfrm>
          <a:off x="9391727" y="702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167047</xdr:rowOff>
    </xdr:from>
    <xdr:ext cx="469744" cy="259045"/>
    <xdr:sp macro="" textlink="">
      <xdr:nvSpPr>
        <xdr:cNvPr id="124" name="n_2mainValue【道路】&#10;一人当たり延長"/>
        <xdr:cNvSpPr txBox="1"/>
      </xdr:nvSpPr>
      <xdr:spPr>
        <a:xfrm>
          <a:off x="8515427" y="702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66766</xdr:rowOff>
    </xdr:from>
    <xdr:to>
      <xdr:col>15</xdr:col>
      <xdr:colOff>101600</xdr:colOff>
      <xdr:row>59</xdr:row>
      <xdr:rowOff>168366</xdr:rowOff>
    </xdr:to>
    <xdr:sp macro="" textlink="">
      <xdr:nvSpPr>
        <xdr:cNvPr id="158" name="フローチャート: 判断 157"/>
        <xdr:cNvSpPr/>
      </xdr:nvSpPr>
      <xdr:spPr>
        <a:xfrm>
          <a:off x="2857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102688</xdr:rowOff>
    </xdr:from>
    <xdr:to>
      <xdr:col>24</xdr:col>
      <xdr:colOff>114300</xdr:colOff>
      <xdr:row>59</xdr:row>
      <xdr:rowOff>32838</xdr:rowOff>
    </xdr:to>
    <xdr:sp macro="" textlink="">
      <xdr:nvSpPr>
        <xdr:cNvPr id="164" name="楕円 163"/>
        <xdr:cNvSpPr/>
      </xdr:nvSpPr>
      <xdr:spPr>
        <a:xfrm>
          <a:off x="4584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125565</xdr:rowOff>
    </xdr:from>
    <xdr:ext cx="405111" cy="259045"/>
    <xdr:sp macro="" textlink="">
      <xdr:nvSpPr>
        <xdr:cNvPr id="165" name="【橋りょう・トンネル】&#10;有形固定資産減価償却率該当値テキスト"/>
        <xdr:cNvSpPr txBox="1"/>
      </xdr:nvSpPr>
      <xdr:spPr>
        <a:xfrm>
          <a:off x="4673600" y="989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123916</xdr:rowOff>
    </xdr:from>
    <xdr:to>
      <xdr:col>20</xdr:col>
      <xdr:colOff>38100</xdr:colOff>
      <xdr:row>59</xdr:row>
      <xdr:rowOff>54066</xdr:rowOff>
    </xdr:to>
    <xdr:sp macro="" textlink="">
      <xdr:nvSpPr>
        <xdr:cNvPr id="166" name="楕円 165"/>
        <xdr:cNvSpPr/>
      </xdr:nvSpPr>
      <xdr:spPr>
        <a:xfrm>
          <a:off x="3746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153488</xdr:rowOff>
    </xdr:from>
    <xdr:to>
      <xdr:col>24</xdr:col>
      <xdr:colOff>63500</xdr:colOff>
      <xdr:row>59</xdr:row>
      <xdr:rowOff>3266</xdr:rowOff>
    </xdr:to>
    <xdr:cxnSp macro="">
      <xdr:nvCxnSpPr>
        <xdr:cNvPr id="167" name="直線コネクタ 166"/>
        <xdr:cNvCxnSpPr/>
      </xdr:nvCxnSpPr>
      <xdr:spPr>
        <a:xfrm flipV="1">
          <a:off x="3797300" y="1009758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19413</xdr:rowOff>
    </xdr:from>
    <xdr:to>
      <xdr:col>15</xdr:col>
      <xdr:colOff>101600</xdr:colOff>
      <xdr:row>59</xdr:row>
      <xdr:rowOff>121013</xdr:rowOff>
    </xdr:to>
    <xdr:sp macro="" textlink="">
      <xdr:nvSpPr>
        <xdr:cNvPr id="168" name="楕円 167"/>
        <xdr:cNvSpPr/>
      </xdr:nvSpPr>
      <xdr:spPr>
        <a:xfrm>
          <a:off x="2857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3266</xdr:rowOff>
    </xdr:from>
    <xdr:to>
      <xdr:col>19</xdr:col>
      <xdr:colOff>177800</xdr:colOff>
      <xdr:row>59</xdr:row>
      <xdr:rowOff>70213</xdr:rowOff>
    </xdr:to>
    <xdr:cxnSp macro="">
      <xdr:nvCxnSpPr>
        <xdr:cNvPr id="169" name="直線コネクタ 168"/>
        <xdr:cNvCxnSpPr/>
      </xdr:nvCxnSpPr>
      <xdr:spPr>
        <a:xfrm flipV="1">
          <a:off x="2908300" y="1011881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159493</xdr:rowOff>
    </xdr:from>
    <xdr:ext cx="405111" cy="259045"/>
    <xdr:sp macro="" textlink="">
      <xdr:nvSpPr>
        <xdr:cNvPr id="171" name="n_2aveValue【橋りょう・トンネル】&#10;有形固定資産減価償却率"/>
        <xdr:cNvSpPr txBox="1"/>
      </xdr:nvSpPr>
      <xdr:spPr>
        <a:xfrm>
          <a:off x="2705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70593</xdr:rowOff>
    </xdr:from>
    <xdr:ext cx="405111" cy="259045"/>
    <xdr:sp macro="" textlink="">
      <xdr:nvSpPr>
        <xdr:cNvPr id="172" name="n_1mainValue【橋りょう・トンネル】&#10;有形固定資産減価償却率"/>
        <xdr:cNvSpPr txBox="1"/>
      </xdr:nvSpPr>
      <xdr:spPr>
        <a:xfrm>
          <a:off x="35820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137540</xdr:rowOff>
    </xdr:from>
    <xdr:ext cx="405111" cy="259045"/>
    <xdr:sp macro="" textlink="">
      <xdr:nvSpPr>
        <xdr:cNvPr id="173" name="n_2mainValue【橋りょう・トンネル】&#10;有形固定資産減価償却率"/>
        <xdr:cNvSpPr txBox="1"/>
      </xdr:nvSpPr>
      <xdr:spPr>
        <a:xfrm>
          <a:off x="2705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165942</xdr:rowOff>
    </xdr:from>
    <xdr:to>
      <xdr:col>46</xdr:col>
      <xdr:colOff>38100</xdr:colOff>
      <xdr:row>63</xdr:row>
      <xdr:rowOff>96092</xdr:rowOff>
    </xdr:to>
    <xdr:sp macro="" textlink="">
      <xdr:nvSpPr>
        <xdr:cNvPr id="205" name="フローチャート: 判断 204"/>
        <xdr:cNvSpPr/>
      </xdr:nvSpPr>
      <xdr:spPr>
        <a:xfrm>
          <a:off x="8699500" y="1079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132855</xdr:rowOff>
    </xdr:from>
    <xdr:to>
      <xdr:col>55</xdr:col>
      <xdr:colOff>50800</xdr:colOff>
      <xdr:row>64</xdr:row>
      <xdr:rowOff>63005</xdr:rowOff>
    </xdr:to>
    <xdr:sp macro="" textlink="">
      <xdr:nvSpPr>
        <xdr:cNvPr id="211" name="楕円 210"/>
        <xdr:cNvSpPr/>
      </xdr:nvSpPr>
      <xdr:spPr>
        <a:xfrm>
          <a:off x="10426700" y="109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47782</xdr:rowOff>
    </xdr:from>
    <xdr:ext cx="534377" cy="259045"/>
    <xdr:sp macro="" textlink="">
      <xdr:nvSpPr>
        <xdr:cNvPr id="212" name="【橋りょう・トンネル】&#10;一人当たり有形固定資産（償却資産）額該当値テキスト"/>
        <xdr:cNvSpPr txBox="1"/>
      </xdr:nvSpPr>
      <xdr:spPr>
        <a:xfrm>
          <a:off x="10515600" y="1084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133138</xdr:rowOff>
    </xdr:from>
    <xdr:to>
      <xdr:col>50</xdr:col>
      <xdr:colOff>165100</xdr:colOff>
      <xdr:row>64</xdr:row>
      <xdr:rowOff>63288</xdr:rowOff>
    </xdr:to>
    <xdr:sp macro="" textlink="">
      <xdr:nvSpPr>
        <xdr:cNvPr id="213" name="楕円 212"/>
        <xdr:cNvSpPr/>
      </xdr:nvSpPr>
      <xdr:spPr>
        <a:xfrm>
          <a:off x="9588500" y="1093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12205</xdr:rowOff>
    </xdr:from>
    <xdr:to>
      <xdr:col>55</xdr:col>
      <xdr:colOff>0</xdr:colOff>
      <xdr:row>64</xdr:row>
      <xdr:rowOff>12488</xdr:rowOff>
    </xdr:to>
    <xdr:cxnSp macro="">
      <xdr:nvCxnSpPr>
        <xdr:cNvPr id="214" name="直線コネクタ 213"/>
        <xdr:cNvCxnSpPr/>
      </xdr:nvCxnSpPr>
      <xdr:spPr>
        <a:xfrm flipV="1">
          <a:off x="9639300" y="10985005"/>
          <a:ext cx="8382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133738</xdr:rowOff>
    </xdr:from>
    <xdr:to>
      <xdr:col>46</xdr:col>
      <xdr:colOff>38100</xdr:colOff>
      <xdr:row>64</xdr:row>
      <xdr:rowOff>63888</xdr:rowOff>
    </xdr:to>
    <xdr:sp macro="" textlink="">
      <xdr:nvSpPr>
        <xdr:cNvPr id="215" name="楕円 214"/>
        <xdr:cNvSpPr/>
      </xdr:nvSpPr>
      <xdr:spPr>
        <a:xfrm>
          <a:off x="8699500" y="1093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12488</xdr:rowOff>
    </xdr:from>
    <xdr:to>
      <xdr:col>50</xdr:col>
      <xdr:colOff>114300</xdr:colOff>
      <xdr:row>64</xdr:row>
      <xdr:rowOff>13088</xdr:rowOff>
    </xdr:to>
    <xdr:cxnSp macro="">
      <xdr:nvCxnSpPr>
        <xdr:cNvPr id="216" name="直線コネクタ 215"/>
        <xdr:cNvCxnSpPr/>
      </xdr:nvCxnSpPr>
      <xdr:spPr>
        <a:xfrm flipV="1">
          <a:off x="8750300" y="10985288"/>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112619</xdr:rowOff>
    </xdr:from>
    <xdr:ext cx="599010" cy="259045"/>
    <xdr:sp macro="" textlink="">
      <xdr:nvSpPr>
        <xdr:cNvPr id="218" name="n_2aveValue【橋りょう・トンネル】&#10;一人当たり有形固定資産（償却資産）額"/>
        <xdr:cNvSpPr txBox="1"/>
      </xdr:nvSpPr>
      <xdr:spPr>
        <a:xfrm>
          <a:off x="8450795" y="1057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54415</xdr:rowOff>
    </xdr:from>
    <xdr:ext cx="534377" cy="259045"/>
    <xdr:sp macro="" textlink="">
      <xdr:nvSpPr>
        <xdr:cNvPr id="219" name="n_1mainValue【橋りょう・トンネル】&#10;一人当たり有形固定資産（償却資産）額"/>
        <xdr:cNvSpPr txBox="1"/>
      </xdr:nvSpPr>
      <xdr:spPr>
        <a:xfrm>
          <a:off x="9359411" y="110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55015</xdr:rowOff>
    </xdr:from>
    <xdr:ext cx="534377" cy="259045"/>
    <xdr:sp macro="" textlink="">
      <xdr:nvSpPr>
        <xdr:cNvPr id="220" name="n_2mainValue【橋りょう・トンネル】&#10;一人当たり有形固定資産（償却資産）額"/>
        <xdr:cNvSpPr txBox="1"/>
      </xdr:nvSpPr>
      <xdr:spPr>
        <a:xfrm>
          <a:off x="8483111" y="1102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2" name="正方形/長方形 2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1" name="正方形/長方形 2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2" name="正方形/長方形 2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3" name="正方形/長方形 2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4" name="正方形/長方形 2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5" name="正方形/長方形 2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6" name="正方形/長方形 2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7" name="正方形/長方形 2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8" name="正方形/長方形 26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9" name="正方形/長方形 2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0" name="正方形/長方形 2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1" name="正方形/長方形 2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2" name="正方形/長方形 2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3" name="正方形/長方形 2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4" name="正方形/長方形 2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5" name="正方形/長方形 2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6" name="正方形/長方形 2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7" name="テキスト ボックス 2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8" name="直線コネクタ 2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79" name="テキスト ボックス 2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80" name="直線コネクタ 2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81" name="テキスト ボックス 2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82" name="直線コネクタ 2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83" name="テキスト ボックス 2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84" name="直線コネクタ 2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85" name="テキスト ボックス 2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86" name="直線コネクタ 2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87" name="テキスト ボックス 2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88" name="直線コネクタ 2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89" name="テキスト ボックス 2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0" name="直線コネクタ 2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1" name="テキスト ボックス 2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293" name="直線コネクタ 292"/>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294"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295" name="直線コネクタ 294"/>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296"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297" name="直線コネクタ 296"/>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298"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299" name="フローチャート: 判断 29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300" name="フローチャート: 判断 299"/>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114935</xdr:rowOff>
    </xdr:from>
    <xdr:to>
      <xdr:col>76</xdr:col>
      <xdr:colOff>165100</xdr:colOff>
      <xdr:row>60</xdr:row>
      <xdr:rowOff>45085</xdr:rowOff>
    </xdr:to>
    <xdr:sp macro="" textlink="">
      <xdr:nvSpPr>
        <xdr:cNvPr id="301" name="フローチャート: 判断 300"/>
        <xdr:cNvSpPr/>
      </xdr:nvSpPr>
      <xdr:spPr>
        <a:xfrm>
          <a:off x="14541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02" name="テキスト ボックス 3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3" name="テキスト ボックス 3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4" name="テキスト ボックス 3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5" name="テキスト ボックス 3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6" name="テキスト ボックス 3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139700</xdr:rowOff>
    </xdr:from>
    <xdr:to>
      <xdr:col>85</xdr:col>
      <xdr:colOff>177800</xdr:colOff>
      <xdr:row>58</xdr:row>
      <xdr:rowOff>69850</xdr:rowOff>
    </xdr:to>
    <xdr:sp macro="" textlink="">
      <xdr:nvSpPr>
        <xdr:cNvPr id="307" name="楕円 306"/>
        <xdr:cNvSpPr/>
      </xdr:nvSpPr>
      <xdr:spPr>
        <a:xfrm>
          <a:off x="16268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162577</xdr:rowOff>
    </xdr:from>
    <xdr:ext cx="405111" cy="259045"/>
    <xdr:sp macro="" textlink="">
      <xdr:nvSpPr>
        <xdr:cNvPr id="308" name="【学校施設】&#10;有形固定資産減価償却率該当値テキスト"/>
        <xdr:cNvSpPr txBox="1"/>
      </xdr:nvSpPr>
      <xdr:spPr>
        <a:xfrm>
          <a:off x="16357600"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8255</xdr:rowOff>
    </xdr:from>
    <xdr:to>
      <xdr:col>81</xdr:col>
      <xdr:colOff>101600</xdr:colOff>
      <xdr:row>58</xdr:row>
      <xdr:rowOff>109855</xdr:rowOff>
    </xdr:to>
    <xdr:sp macro="" textlink="">
      <xdr:nvSpPr>
        <xdr:cNvPr id="309" name="楕円 308"/>
        <xdr:cNvSpPr/>
      </xdr:nvSpPr>
      <xdr:spPr>
        <a:xfrm>
          <a:off x="15430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19050</xdr:rowOff>
    </xdr:from>
    <xdr:to>
      <xdr:col>85</xdr:col>
      <xdr:colOff>127000</xdr:colOff>
      <xdr:row>58</xdr:row>
      <xdr:rowOff>59055</xdr:rowOff>
    </xdr:to>
    <xdr:cxnSp macro="">
      <xdr:nvCxnSpPr>
        <xdr:cNvPr id="310" name="直線コネクタ 309"/>
        <xdr:cNvCxnSpPr/>
      </xdr:nvCxnSpPr>
      <xdr:spPr>
        <a:xfrm flipV="1">
          <a:off x="15481300" y="99631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95885</xdr:rowOff>
    </xdr:from>
    <xdr:to>
      <xdr:col>76</xdr:col>
      <xdr:colOff>165100</xdr:colOff>
      <xdr:row>59</xdr:row>
      <xdr:rowOff>26035</xdr:rowOff>
    </xdr:to>
    <xdr:sp macro="" textlink="">
      <xdr:nvSpPr>
        <xdr:cNvPr id="311" name="楕円 310"/>
        <xdr:cNvSpPr/>
      </xdr:nvSpPr>
      <xdr:spPr>
        <a:xfrm>
          <a:off x="14541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59055</xdr:rowOff>
    </xdr:from>
    <xdr:to>
      <xdr:col>81</xdr:col>
      <xdr:colOff>50800</xdr:colOff>
      <xdr:row>58</xdr:row>
      <xdr:rowOff>146685</xdr:rowOff>
    </xdr:to>
    <xdr:cxnSp macro="">
      <xdr:nvCxnSpPr>
        <xdr:cNvPr id="312" name="直線コネクタ 311"/>
        <xdr:cNvCxnSpPr/>
      </xdr:nvCxnSpPr>
      <xdr:spPr>
        <a:xfrm flipV="1">
          <a:off x="14592300" y="1000315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313"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36212</xdr:rowOff>
    </xdr:from>
    <xdr:ext cx="405111" cy="259045"/>
    <xdr:sp macro="" textlink="">
      <xdr:nvSpPr>
        <xdr:cNvPr id="314" name="n_2aveValue【学校施設】&#10;有形固定資産減価償却率"/>
        <xdr:cNvSpPr txBox="1"/>
      </xdr:nvSpPr>
      <xdr:spPr>
        <a:xfrm>
          <a:off x="14389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126382</xdr:rowOff>
    </xdr:from>
    <xdr:ext cx="405111" cy="259045"/>
    <xdr:sp macro="" textlink="">
      <xdr:nvSpPr>
        <xdr:cNvPr id="315" name="n_1mainValue【学校施設】&#10;有形固定資産減価償却率"/>
        <xdr:cNvSpPr txBox="1"/>
      </xdr:nvSpPr>
      <xdr:spPr>
        <a:xfrm>
          <a:off x="152660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316" name="n_2mainValue【学校施設】&#10;有形固定資産減価償却率"/>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7" name="正方形/長方形 3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8" name="正方形/長方形 3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9" name="正方形/長方形 3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0" name="正方形/長方形 3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1" name="正方形/長方形 3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2" name="正方形/長方形 3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3" name="正方形/長方形 3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4" name="正方形/長方形 3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5" name="テキスト ボックス 3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6" name="直線コネクタ 3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27" name="テキスト ボックス 32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28" name="直線コネクタ 32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29" name="テキスト ボックス 32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30" name="直線コネクタ 32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31" name="テキスト ボックス 33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32" name="直線コネクタ 33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33" name="テキスト ボックス 33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34" name="直線コネクタ 33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35" name="テキスト ボックス 33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6" name="直線コネクタ 3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7" name="テキスト ボックス 3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339" name="直線コネクタ 338"/>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340"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341" name="直線コネクタ 340"/>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342"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343" name="直線コネクタ 342"/>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344"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345" name="フローチャート: 判断 344"/>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346" name="フローチャート: 判断 345"/>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52527</xdr:rowOff>
    </xdr:from>
    <xdr:to>
      <xdr:col>107</xdr:col>
      <xdr:colOff>101600</xdr:colOff>
      <xdr:row>60</xdr:row>
      <xdr:rowOff>154127</xdr:rowOff>
    </xdr:to>
    <xdr:sp macro="" textlink="">
      <xdr:nvSpPr>
        <xdr:cNvPr id="347" name="フローチャート: 判断 346"/>
        <xdr:cNvSpPr/>
      </xdr:nvSpPr>
      <xdr:spPr>
        <a:xfrm>
          <a:off x="20383500" y="1033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48" name="テキスト ボックス 3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9" name="テキスト ボックス 3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0" name="テキスト ボックス 3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1" name="テキスト ボックス 3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2" name="テキスト ボックス 3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163626</xdr:rowOff>
    </xdr:from>
    <xdr:to>
      <xdr:col>116</xdr:col>
      <xdr:colOff>114300</xdr:colOff>
      <xdr:row>62</xdr:row>
      <xdr:rowOff>93776</xdr:rowOff>
    </xdr:to>
    <xdr:sp macro="" textlink="">
      <xdr:nvSpPr>
        <xdr:cNvPr id="353" name="楕円 352"/>
        <xdr:cNvSpPr/>
      </xdr:nvSpPr>
      <xdr:spPr>
        <a:xfrm>
          <a:off x="22110700" y="106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142053</xdr:rowOff>
    </xdr:from>
    <xdr:ext cx="469744" cy="259045"/>
    <xdr:sp macro="" textlink="">
      <xdr:nvSpPr>
        <xdr:cNvPr id="354" name="【学校施設】&#10;一人当たり面積該当値テキスト"/>
        <xdr:cNvSpPr txBox="1"/>
      </xdr:nvSpPr>
      <xdr:spPr>
        <a:xfrm>
          <a:off x="22199600" y="1060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161798</xdr:rowOff>
    </xdr:from>
    <xdr:to>
      <xdr:col>112</xdr:col>
      <xdr:colOff>38100</xdr:colOff>
      <xdr:row>62</xdr:row>
      <xdr:rowOff>91948</xdr:rowOff>
    </xdr:to>
    <xdr:sp macro="" textlink="">
      <xdr:nvSpPr>
        <xdr:cNvPr id="355" name="楕円 354"/>
        <xdr:cNvSpPr/>
      </xdr:nvSpPr>
      <xdr:spPr>
        <a:xfrm>
          <a:off x="21272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41148</xdr:rowOff>
    </xdr:from>
    <xdr:to>
      <xdr:col>116</xdr:col>
      <xdr:colOff>63500</xdr:colOff>
      <xdr:row>62</xdr:row>
      <xdr:rowOff>42976</xdr:rowOff>
    </xdr:to>
    <xdr:cxnSp macro="">
      <xdr:nvCxnSpPr>
        <xdr:cNvPr id="356" name="直線コネクタ 355"/>
        <xdr:cNvCxnSpPr/>
      </xdr:nvCxnSpPr>
      <xdr:spPr>
        <a:xfrm>
          <a:off x="21323300" y="10671048"/>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159969</xdr:rowOff>
    </xdr:from>
    <xdr:to>
      <xdr:col>107</xdr:col>
      <xdr:colOff>101600</xdr:colOff>
      <xdr:row>62</xdr:row>
      <xdr:rowOff>90119</xdr:rowOff>
    </xdr:to>
    <xdr:sp macro="" textlink="">
      <xdr:nvSpPr>
        <xdr:cNvPr id="357" name="楕円 356"/>
        <xdr:cNvSpPr/>
      </xdr:nvSpPr>
      <xdr:spPr>
        <a:xfrm>
          <a:off x="20383500" y="1061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39319</xdr:rowOff>
    </xdr:from>
    <xdr:to>
      <xdr:col>111</xdr:col>
      <xdr:colOff>177800</xdr:colOff>
      <xdr:row>62</xdr:row>
      <xdr:rowOff>41148</xdr:rowOff>
    </xdr:to>
    <xdr:cxnSp macro="">
      <xdr:nvCxnSpPr>
        <xdr:cNvPr id="358" name="直線コネクタ 357"/>
        <xdr:cNvCxnSpPr/>
      </xdr:nvCxnSpPr>
      <xdr:spPr>
        <a:xfrm>
          <a:off x="20434300" y="1066921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359"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170654</xdr:rowOff>
    </xdr:from>
    <xdr:ext cx="469744" cy="259045"/>
    <xdr:sp macro="" textlink="">
      <xdr:nvSpPr>
        <xdr:cNvPr id="360" name="n_2aveValue【学校施設】&#10;一人当たり面積"/>
        <xdr:cNvSpPr txBox="1"/>
      </xdr:nvSpPr>
      <xdr:spPr>
        <a:xfrm>
          <a:off x="20199427" y="101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83075</xdr:rowOff>
    </xdr:from>
    <xdr:ext cx="469744" cy="259045"/>
    <xdr:sp macro="" textlink="">
      <xdr:nvSpPr>
        <xdr:cNvPr id="361" name="n_1mainValue【学校施設】&#10;一人当たり面積"/>
        <xdr:cNvSpPr txBox="1"/>
      </xdr:nvSpPr>
      <xdr:spPr>
        <a:xfrm>
          <a:off x="21075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81246</xdr:rowOff>
    </xdr:from>
    <xdr:ext cx="469744" cy="259045"/>
    <xdr:sp macro="" textlink="">
      <xdr:nvSpPr>
        <xdr:cNvPr id="362" name="n_2mainValue【学校施設】&#10;一人当たり面積"/>
        <xdr:cNvSpPr txBox="1"/>
      </xdr:nvSpPr>
      <xdr:spPr>
        <a:xfrm>
          <a:off x="20199427" y="1071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3" name="正方形/長方形 3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4" name="正方形/長方形 3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5" name="正方形/長方形 3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6" name="正方形/長方形 3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7" name="正方形/長方形 3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8" name="正方形/長方形 3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9" name="正方形/長方形 3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0" name="正方形/長方形 36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71" name="正方形/長方形 3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2" name="正方形/長方形 3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3" name="正方形/長方形 3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4" name="正方形/長方形 3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5" name="正方形/長方形 3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6" name="正方形/長方形 3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7" name="正方形/長方形 3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8" name="正方形/長方形 37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79" name="正方形/長方形 3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0" name="正方形/長方形 3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1" name="正方形/長方形 3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2" name="正方形/長方形 3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3" name="正方形/長方形 3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4" name="正方形/長方形 3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5" name="正方形/長方形 3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6" name="正方形/長方形 3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7" name="テキスト ボックス 3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8" name="直線コネクタ 3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389" name="テキスト ボックス 38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390" name="直線コネクタ 38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391" name="テキスト ボックス 39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392" name="直線コネクタ 39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393" name="テキスト ボックス 39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394" name="直線コネクタ 39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395" name="テキスト ボックス 39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396" name="直線コネクタ 39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397" name="テキスト ボックス 39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8" name="直線コネクタ 3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9" name="テキスト ボックス 3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401" name="直線コネクタ 400"/>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402"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403" name="直線コネクタ 402"/>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04"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05" name="直線コネクタ 40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406"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407" name="フローチャート: 判断 406"/>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408" name="フローチャート: 判断 407"/>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409" name="フローチャート: 判断 408"/>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10" name="テキスト ボックス 4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1" name="テキスト ボックス 4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2" name="テキスト ボックス 4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3" name="テキスト ボックス 4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4" name="テキスト ボックス 4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23113</xdr:rowOff>
    </xdr:from>
    <xdr:to>
      <xdr:col>85</xdr:col>
      <xdr:colOff>177800</xdr:colOff>
      <xdr:row>102</xdr:row>
      <xdr:rowOff>124713</xdr:rowOff>
    </xdr:to>
    <xdr:sp macro="" textlink="">
      <xdr:nvSpPr>
        <xdr:cNvPr id="415" name="楕円 414"/>
        <xdr:cNvSpPr/>
      </xdr:nvSpPr>
      <xdr:spPr>
        <a:xfrm>
          <a:off x="16268700" y="175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45990</xdr:rowOff>
    </xdr:from>
    <xdr:ext cx="405111" cy="259045"/>
    <xdr:sp macro="" textlink="">
      <xdr:nvSpPr>
        <xdr:cNvPr id="416" name="【公民館】&#10;有形固定資産減価償却率該当値テキスト"/>
        <xdr:cNvSpPr txBox="1"/>
      </xdr:nvSpPr>
      <xdr:spPr>
        <a:xfrm>
          <a:off x="16357600" y="1736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77978</xdr:rowOff>
    </xdr:from>
    <xdr:to>
      <xdr:col>81</xdr:col>
      <xdr:colOff>101600</xdr:colOff>
      <xdr:row>103</xdr:row>
      <xdr:rowOff>8128</xdr:rowOff>
    </xdr:to>
    <xdr:sp macro="" textlink="">
      <xdr:nvSpPr>
        <xdr:cNvPr id="417" name="楕円 416"/>
        <xdr:cNvSpPr/>
      </xdr:nvSpPr>
      <xdr:spPr>
        <a:xfrm>
          <a:off x="15430500" y="175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73913</xdr:rowOff>
    </xdr:from>
    <xdr:to>
      <xdr:col>85</xdr:col>
      <xdr:colOff>127000</xdr:colOff>
      <xdr:row>102</xdr:row>
      <xdr:rowOff>128778</xdr:rowOff>
    </xdr:to>
    <xdr:cxnSp macro="">
      <xdr:nvCxnSpPr>
        <xdr:cNvPr id="418" name="直線コネクタ 417"/>
        <xdr:cNvCxnSpPr/>
      </xdr:nvCxnSpPr>
      <xdr:spPr>
        <a:xfrm flipV="1">
          <a:off x="15481300" y="1756181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151130</xdr:rowOff>
    </xdr:from>
    <xdr:to>
      <xdr:col>76</xdr:col>
      <xdr:colOff>165100</xdr:colOff>
      <xdr:row>103</xdr:row>
      <xdr:rowOff>81280</xdr:rowOff>
    </xdr:to>
    <xdr:sp macro="" textlink="">
      <xdr:nvSpPr>
        <xdr:cNvPr id="419" name="楕円 418"/>
        <xdr:cNvSpPr/>
      </xdr:nvSpPr>
      <xdr:spPr>
        <a:xfrm>
          <a:off x="14541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128778</xdr:rowOff>
    </xdr:from>
    <xdr:to>
      <xdr:col>81</xdr:col>
      <xdr:colOff>50800</xdr:colOff>
      <xdr:row>103</xdr:row>
      <xdr:rowOff>30480</xdr:rowOff>
    </xdr:to>
    <xdr:cxnSp macro="">
      <xdr:nvCxnSpPr>
        <xdr:cNvPr id="420" name="直線コネクタ 419"/>
        <xdr:cNvCxnSpPr/>
      </xdr:nvCxnSpPr>
      <xdr:spPr>
        <a:xfrm flipV="1">
          <a:off x="14592300" y="1761667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421"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422" name="n_2ave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24655</xdr:rowOff>
    </xdr:from>
    <xdr:ext cx="405111" cy="259045"/>
    <xdr:sp macro="" textlink="">
      <xdr:nvSpPr>
        <xdr:cNvPr id="423" name="n_1mainValue【公民館】&#10;有形固定資産減価償却率"/>
        <xdr:cNvSpPr txBox="1"/>
      </xdr:nvSpPr>
      <xdr:spPr>
        <a:xfrm>
          <a:off x="15266044" y="1734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97807</xdr:rowOff>
    </xdr:from>
    <xdr:ext cx="405111" cy="259045"/>
    <xdr:sp macro="" textlink="">
      <xdr:nvSpPr>
        <xdr:cNvPr id="424" name="n_2mainValue【公民館】&#10;有形固定資産減価償却率"/>
        <xdr:cNvSpPr txBox="1"/>
      </xdr:nvSpPr>
      <xdr:spPr>
        <a:xfrm>
          <a:off x="14389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5" name="正方形/長方形 4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6" name="正方形/長方形 4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7" name="正方形/長方形 4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8" name="正方形/長方形 4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9" name="正方形/長方形 4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0" name="正方形/長方形 4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1" name="正方形/長方形 4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2" name="正方形/長方形 4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3" name="テキスト ボックス 4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4" name="直線コネクタ 4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35" name="直線コネクタ 43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36" name="テキスト ボックス 43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37" name="直線コネクタ 43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38" name="テキスト ボックス 43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39" name="直線コネクタ 43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40" name="テキスト ボックス 43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41" name="直線コネクタ 44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42" name="テキスト ボックス 44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3" name="直線コネクタ 4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44" name="テキスト ボックス 4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446" name="直線コネクタ 445"/>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447"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448" name="直線コネクタ 447"/>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449"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450" name="直線コネクタ 449"/>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451"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452" name="フローチャート: 判断 451"/>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453" name="フローチャート: 判断 452"/>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64263</xdr:rowOff>
    </xdr:from>
    <xdr:to>
      <xdr:col>107</xdr:col>
      <xdr:colOff>101600</xdr:colOff>
      <xdr:row>105</xdr:row>
      <xdr:rowOff>165863</xdr:rowOff>
    </xdr:to>
    <xdr:sp macro="" textlink="">
      <xdr:nvSpPr>
        <xdr:cNvPr id="454" name="フローチャート: 判断 453"/>
        <xdr:cNvSpPr/>
      </xdr:nvSpPr>
      <xdr:spPr>
        <a:xfrm>
          <a:off x="20383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55" name="テキスト ボックス 4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6" name="テキスト ボックス 4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7" name="テキスト ボックス 4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8" name="テキスト ボックス 4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9" name="テキスト ボックス 4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460" name="楕円 459"/>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461" name="【公民館】&#10;一人当たり面積該当値テキスト"/>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462" name="楕円 461"/>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99061</xdr:rowOff>
    </xdr:to>
    <xdr:cxnSp macro="">
      <xdr:nvCxnSpPr>
        <xdr:cNvPr id="463" name="直線コネクタ 462"/>
        <xdr:cNvCxnSpPr/>
      </xdr:nvCxnSpPr>
      <xdr:spPr>
        <a:xfrm>
          <a:off x="21323300" y="1827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464" name="楕円 463"/>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99061</xdr:rowOff>
    </xdr:to>
    <xdr:cxnSp macro="">
      <xdr:nvCxnSpPr>
        <xdr:cNvPr id="465" name="直線コネクタ 464"/>
        <xdr:cNvCxnSpPr/>
      </xdr:nvCxnSpPr>
      <xdr:spPr>
        <a:xfrm>
          <a:off x="20434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466" name="n_1ave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10940</xdr:rowOff>
    </xdr:from>
    <xdr:ext cx="469744" cy="259045"/>
    <xdr:sp macro="" textlink="">
      <xdr:nvSpPr>
        <xdr:cNvPr id="467" name="n_2aveValue【公民館】&#10;一人当たり面積"/>
        <xdr:cNvSpPr txBox="1"/>
      </xdr:nvSpPr>
      <xdr:spPr>
        <a:xfrm>
          <a:off x="20199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166388</xdr:rowOff>
    </xdr:from>
    <xdr:ext cx="469744" cy="259045"/>
    <xdr:sp macro="" textlink="">
      <xdr:nvSpPr>
        <xdr:cNvPr id="468" name="n_1mainValue【公民館】&#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469" name="n_2mainValue【公民館】&#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0" name="正方形/長方形 4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1" name="正方形/長方形 4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2" name="テキスト ボックス 4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「学校施設」「公民館」が類似団体の中で有形固定資産減価償却率は高くなっている。大規模改修を行った学校はあるものの総じて減価償却が進み老朽化が目立っている。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寒川町公共施設等総合管理計画」に基づく「施設再編計画」策定を進めるため、各施設の老朽化状況を踏まえ必要な対策・検討を進め、長寿命化・統合複合化が開始するまでの間は、該当事業の財源となる新たな地方債や債務負担行為が増加せず実質的な負債として算入されないため、将来負担比率は減少傾向の見込みとなり、有形固定資産減価償却率は増加傾向の見込みとなる。今後としては、町の財政状況を鑑みて地方債借入については将来負担の急増とならないよう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各施設ともに、「施設再編計画」策定までは、長寿命化・統合複合化等の方針が決定するまでは有形固定資産減価償却率は増加傾向となる。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48,446
47,731
13.34
17,096,304
15,861,895
1,162,361
9,121,778
8,525,974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図書館】&#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82550</xdr:rowOff>
    </xdr:from>
    <xdr:to>
      <xdr:col>24</xdr:col>
      <xdr:colOff>114300</xdr:colOff>
      <xdr:row>41</xdr:row>
      <xdr:rowOff>12700</xdr:rowOff>
    </xdr:to>
    <xdr:sp macro="" textlink="">
      <xdr:nvSpPr>
        <xdr:cNvPr id="68" name="楕円 67"/>
        <xdr:cNvSpPr/>
      </xdr:nvSpPr>
      <xdr:spPr>
        <a:xfrm>
          <a:off x="4584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60977</xdr:rowOff>
    </xdr:from>
    <xdr:ext cx="405111" cy="259045"/>
    <xdr:sp macro="" textlink="">
      <xdr:nvSpPr>
        <xdr:cNvPr id="69" name="【図書館】&#10;有形固定資産減価償却率該当値テキスト"/>
        <xdr:cNvSpPr txBox="1"/>
      </xdr:nvSpPr>
      <xdr:spPr>
        <a:xfrm>
          <a:off x="467360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139700</xdr:rowOff>
    </xdr:from>
    <xdr:to>
      <xdr:col>20</xdr:col>
      <xdr:colOff>38100</xdr:colOff>
      <xdr:row>41</xdr:row>
      <xdr:rowOff>69850</xdr:rowOff>
    </xdr:to>
    <xdr:sp macro="" textlink="">
      <xdr:nvSpPr>
        <xdr:cNvPr id="70" name="楕円 69"/>
        <xdr:cNvSpPr/>
      </xdr:nvSpPr>
      <xdr:spPr>
        <a:xfrm>
          <a:off x="3746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133350</xdr:rowOff>
    </xdr:from>
    <xdr:to>
      <xdr:col>24</xdr:col>
      <xdr:colOff>63500</xdr:colOff>
      <xdr:row>41</xdr:row>
      <xdr:rowOff>19050</xdr:rowOff>
    </xdr:to>
    <xdr:cxnSp macro="">
      <xdr:nvCxnSpPr>
        <xdr:cNvPr id="71" name="直線コネクタ 70"/>
        <xdr:cNvCxnSpPr/>
      </xdr:nvCxnSpPr>
      <xdr:spPr>
        <a:xfrm flipV="1">
          <a:off x="3797300" y="6991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96266</xdr:rowOff>
    </xdr:from>
    <xdr:to>
      <xdr:col>15</xdr:col>
      <xdr:colOff>101600</xdr:colOff>
      <xdr:row>42</xdr:row>
      <xdr:rowOff>26416</xdr:rowOff>
    </xdr:to>
    <xdr:sp macro="" textlink="">
      <xdr:nvSpPr>
        <xdr:cNvPr id="72" name="楕円 71"/>
        <xdr:cNvSpPr/>
      </xdr:nvSpPr>
      <xdr:spPr>
        <a:xfrm>
          <a:off x="2857500" y="712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19050</xdr:rowOff>
    </xdr:from>
    <xdr:to>
      <xdr:col>19</xdr:col>
      <xdr:colOff>177800</xdr:colOff>
      <xdr:row>41</xdr:row>
      <xdr:rowOff>147066</xdr:rowOff>
    </xdr:to>
    <xdr:cxnSp macro="">
      <xdr:nvCxnSpPr>
        <xdr:cNvPr id="73" name="直線コネクタ 72"/>
        <xdr:cNvCxnSpPr/>
      </xdr:nvCxnSpPr>
      <xdr:spPr>
        <a:xfrm flipV="1">
          <a:off x="2908300" y="70485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45229</xdr:rowOff>
    </xdr:from>
    <xdr:ext cx="405111" cy="259045"/>
    <xdr:sp macro="" textlink="">
      <xdr:nvSpPr>
        <xdr:cNvPr id="74" name="n_1aveValue【図書館】&#10;有形固定資産減価償却率"/>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4081</xdr:rowOff>
    </xdr:from>
    <xdr:ext cx="405111" cy="259045"/>
    <xdr:sp macro="" textlink="">
      <xdr:nvSpPr>
        <xdr:cNvPr id="75" name="n_2aveValue【図書館】&#10;有形固定資産減価償却率"/>
        <xdr:cNvSpPr txBox="1"/>
      </xdr:nvSpPr>
      <xdr:spPr>
        <a:xfrm>
          <a:off x="2705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60977</xdr:rowOff>
    </xdr:from>
    <xdr:ext cx="405111" cy="259045"/>
    <xdr:sp macro="" textlink="">
      <xdr:nvSpPr>
        <xdr:cNvPr id="76" name="n_1mainValue【図書館】&#10;有形固定資産減価償却率"/>
        <xdr:cNvSpPr txBox="1"/>
      </xdr:nvSpPr>
      <xdr:spPr>
        <a:xfrm>
          <a:off x="3582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17543</xdr:rowOff>
    </xdr:from>
    <xdr:ext cx="405111" cy="259045"/>
    <xdr:sp macro="" textlink="">
      <xdr:nvSpPr>
        <xdr:cNvPr id="77" name="n_2mainValue【図書館】&#10;有形固定資産減価償却率"/>
        <xdr:cNvSpPr txBox="1"/>
      </xdr:nvSpPr>
      <xdr:spPr>
        <a:xfrm>
          <a:off x="2705744" y="721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4"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146558</xdr:rowOff>
    </xdr:from>
    <xdr:to>
      <xdr:col>46</xdr:col>
      <xdr:colOff>38100</xdr:colOff>
      <xdr:row>40</xdr:row>
      <xdr:rowOff>76708</xdr:rowOff>
    </xdr:to>
    <xdr:sp macro="" textlink="">
      <xdr:nvSpPr>
        <xdr:cNvPr id="107" name="フローチャート: 判断 106"/>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153416</xdr:rowOff>
    </xdr:from>
    <xdr:to>
      <xdr:col>55</xdr:col>
      <xdr:colOff>50800</xdr:colOff>
      <xdr:row>39</xdr:row>
      <xdr:rowOff>83566</xdr:rowOff>
    </xdr:to>
    <xdr:sp macro="" textlink="">
      <xdr:nvSpPr>
        <xdr:cNvPr id="113" name="楕円 112"/>
        <xdr:cNvSpPr/>
      </xdr:nvSpPr>
      <xdr:spPr>
        <a:xfrm>
          <a:off x="10426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4843</xdr:rowOff>
    </xdr:from>
    <xdr:ext cx="469744" cy="259045"/>
    <xdr:sp macro="" textlink="">
      <xdr:nvSpPr>
        <xdr:cNvPr id="114" name="【図書館】&#10;一人当たり面積該当値テキスト"/>
        <xdr:cNvSpPr txBox="1"/>
      </xdr:nvSpPr>
      <xdr:spPr>
        <a:xfrm>
          <a:off x="10515600"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153416</xdr:rowOff>
    </xdr:from>
    <xdr:to>
      <xdr:col>50</xdr:col>
      <xdr:colOff>165100</xdr:colOff>
      <xdr:row>39</xdr:row>
      <xdr:rowOff>83566</xdr:rowOff>
    </xdr:to>
    <xdr:sp macro="" textlink="">
      <xdr:nvSpPr>
        <xdr:cNvPr id="115" name="楕円 114"/>
        <xdr:cNvSpPr/>
      </xdr:nvSpPr>
      <xdr:spPr>
        <a:xfrm>
          <a:off x="9588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32766</xdr:rowOff>
    </xdr:from>
    <xdr:to>
      <xdr:col>55</xdr:col>
      <xdr:colOff>0</xdr:colOff>
      <xdr:row>39</xdr:row>
      <xdr:rowOff>32766</xdr:rowOff>
    </xdr:to>
    <xdr:cxnSp macro="">
      <xdr:nvCxnSpPr>
        <xdr:cNvPr id="116" name="直線コネクタ 115"/>
        <xdr:cNvCxnSpPr/>
      </xdr:nvCxnSpPr>
      <xdr:spPr>
        <a:xfrm>
          <a:off x="9639300" y="67193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17" name="楕円 116"/>
        <xdr:cNvSpPr/>
      </xdr:nvSpPr>
      <xdr:spPr>
        <a:xfrm>
          <a:off x="8699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32766</xdr:rowOff>
    </xdr:from>
    <xdr:to>
      <xdr:col>50</xdr:col>
      <xdr:colOff>114300</xdr:colOff>
      <xdr:row>39</xdr:row>
      <xdr:rowOff>32766</xdr:rowOff>
    </xdr:to>
    <xdr:cxnSp macro="">
      <xdr:nvCxnSpPr>
        <xdr:cNvPr id="118" name="直線コネクタ 117"/>
        <xdr:cNvCxnSpPr/>
      </xdr:nvCxnSpPr>
      <xdr:spPr>
        <a:xfrm>
          <a:off x="8750300" y="6719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9"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67835</xdr:rowOff>
    </xdr:from>
    <xdr:ext cx="469744" cy="259045"/>
    <xdr:sp macro="" textlink="">
      <xdr:nvSpPr>
        <xdr:cNvPr id="120" name="n_2aveValue【図書館】&#10;一人当たり面積"/>
        <xdr:cNvSpPr txBox="1"/>
      </xdr:nvSpPr>
      <xdr:spPr>
        <a:xfrm>
          <a:off x="8515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100093</xdr:rowOff>
    </xdr:from>
    <xdr:ext cx="469744" cy="259045"/>
    <xdr:sp macro="" textlink="">
      <xdr:nvSpPr>
        <xdr:cNvPr id="121" name="n_1mainValue【図書館】&#10;一人当たり面積"/>
        <xdr:cNvSpPr txBox="1"/>
      </xdr:nvSpPr>
      <xdr:spPr>
        <a:xfrm>
          <a:off x="93917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100093</xdr:rowOff>
    </xdr:from>
    <xdr:ext cx="469744" cy="259045"/>
    <xdr:sp macro="" textlink="">
      <xdr:nvSpPr>
        <xdr:cNvPr id="122" name="n_2mainValue【図書館】&#10;一人当たり面積"/>
        <xdr:cNvSpPr txBox="1"/>
      </xdr:nvSpPr>
      <xdr:spPr>
        <a:xfrm>
          <a:off x="8515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153324</xdr:rowOff>
    </xdr:from>
    <xdr:ext cx="405111" cy="259045"/>
    <xdr:sp macro="" textlink="">
      <xdr:nvSpPr>
        <xdr:cNvPr id="153" name="【体育館・プール】&#10;有形固定資産減価償却率平均値テキスト"/>
        <xdr:cNvSpPr txBox="1"/>
      </xdr:nvSpPr>
      <xdr:spPr>
        <a:xfrm>
          <a:off x="4673600" y="9925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135346</xdr:rowOff>
    </xdr:from>
    <xdr:to>
      <xdr:col>15</xdr:col>
      <xdr:colOff>101600</xdr:colOff>
      <xdr:row>59</xdr:row>
      <xdr:rowOff>65496</xdr:rowOff>
    </xdr:to>
    <xdr:sp macro="" textlink="">
      <xdr:nvSpPr>
        <xdr:cNvPr id="156" name="フローチャート: 判断 155"/>
        <xdr:cNvSpPr/>
      </xdr:nvSpPr>
      <xdr:spPr>
        <a:xfrm>
          <a:off x="2857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141877</xdr:rowOff>
    </xdr:from>
    <xdr:to>
      <xdr:col>24</xdr:col>
      <xdr:colOff>114300</xdr:colOff>
      <xdr:row>59</xdr:row>
      <xdr:rowOff>72027</xdr:rowOff>
    </xdr:to>
    <xdr:sp macro="" textlink="">
      <xdr:nvSpPr>
        <xdr:cNvPr id="162" name="楕円 161"/>
        <xdr:cNvSpPr/>
      </xdr:nvSpPr>
      <xdr:spPr>
        <a:xfrm>
          <a:off x="45847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120304</xdr:rowOff>
    </xdr:from>
    <xdr:ext cx="405111" cy="259045"/>
    <xdr:sp macro="" textlink="">
      <xdr:nvSpPr>
        <xdr:cNvPr id="163" name="【体育館・プール】&#10;有形固定資産減価償却率該当値テキスト"/>
        <xdr:cNvSpPr txBox="1"/>
      </xdr:nvSpPr>
      <xdr:spPr>
        <a:xfrm>
          <a:off x="4673600" y="1006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64" name="楕円 163"/>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21227</xdr:rowOff>
    </xdr:from>
    <xdr:to>
      <xdr:col>24</xdr:col>
      <xdr:colOff>63500</xdr:colOff>
      <xdr:row>59</xdr:row>
      <xdr:rowOff>68580</xdr:rowOff>
    </xdr:to>
    <xdr:cxnSp macro="">
      <xdr:nvCxnSpPr>
        <xdr:cNvPr id="165" name="直線コネクタ 164"/>
        <xdr:cNvCxnSpPr/>
      </xdr:nvCxnSpPr>
      <xdr:spPr>
        <a:xfrm flipV="1">
          <a:off x="3797300" y="1013677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123916</xdr:rowOff>
    </xdr:from>
    <xdr:to>
      <xdr:col>15</xdr:col>
      <xdr:colOff>101600</xdr:colOff>
      <xdr:row>60</xdr:row>
      <xdr:rowOff>54066</xdr:rowOff>
    </xdr:to>
    <xdr:sp macro="" textlink="">
      <xdr:nvSpPr>
        <xdr:cNvPr id="166" name="楕円 165"/>
        <xdr:cNvSpPr/>
      </xdr:nvSpPr>
      <xdr:spPr>
        <a:xfrm>
          <a:off x="2857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68580</xdr:rowOff>
    </xdr:from>
    <xdr:to>
      <xdr:col>19</xdr:col>
      <xdr:colOff>177800</xdr:colOff>
      <xdr:row>60</xdr:row>
      <xdr:rowOff>3266</xdr:rowOff>
    </xdr:to>
    <xdr:cxnSp macro="">
      <xdr:nvCxnSpPr>
        <xdr:cNvPr id="167" name="直線コネクタ 166"/>
        <xdr:cNvCxnSpPr/>
      </xdr:nvCxnSpPr>
      <xdr:spPr>
        <a:xfrm flipV="1">
          <a:off x="2908300" y="1018413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101617</xdr:rowOff>
    </xdr:from>
    <xdr:ext cx="405111" cy="259045"/>
    <xdr:sp macro="" textlink="">
      <xdr:nvSpPr>
        <xdr:cNvPr id="168"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82023</xdr:rowOff>
    </xdr:from>
    <xdr:ext cx="405111" cy="259045"/>
    <xdr:sp macro="" textlink="">
      <xdr:nvSpPr>
        <xdr:cNvPr id="169" name="n_2aveValue【体育館・プール】&#10;有形固定資産減価償却率"/>
        <xdr:cNvSpPr txBox="1"/>
      </xdr:nvSpPr>
      <xdr:spPr>
        <a:xfrm>
          <a:off x="2705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110507</xdr:rowOff>
    </xdr:from>
    <xdr:ext cx="405111" cy="259045"/>
    <xdr:sp macro="" textlink="">
      <xdr:nvSpPr>
        <xdr:cNvPr id="170" name="n_1mainValue【体育館・プール】&#10;有形固定資産減価償却率"/>
        <xdr:cNvSpPr txBox="1"/>
      </xdr:nvSpPr>
      <xdr:spPr>
        <a:xfrm>
          <a:off x="3582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45193</xdr:rowOff>
    </xdr:from>
    <xdr:ext cx="405111" cy="259045"/>
    <xdr:sp macro="" textlink="">
      <xdr:nvSpPr>
        <xdr:cNvPr id="171" name="n_2mainValue【体育館・プール】&#10;有形固定資産減価償却率"/>
        <xdr:cNvSpPr txBox="1"/>
      </xdr:nvSpPr>
      <xdr:spPr>
        <a:xfrm>
          <a:off x="27057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200"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17780</xdr:rowOff>
    </xdr:from>
    <xdr:to>
      <xdr:col>46</xdr:col>
      <xdr:colOff>38100</xdr:colOff>
      <xdr:row>59</xdr:row>
      <xdr:rowOff>119380</xdr:rowOff>
    </xdr:to>
    <xdr:sp macro="" textlink="">
      <xdr:nvSpPr>
        <xdr:cNvPr id="203" name="フローチャート: 判断 202"/>
        <xdr:cNvSpPr/>
      </xdr:nvSpPr>
      <xdr:spPr>
        <a:xfrm>
          <a:off x="8699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113030</xdr:rowOff>
    </xdr:from>
    <xdr:to>
      <xdr:col>55</xdr:col>
      <xdr:colOff>50800</xdr:colOff>
      <xdr:row>59</xdr:row>
      <xdr:rowOff>43180</xdr:rowOff>
    </xdr:to>
    <xdr:sp macro="" textlink="">
      <xdr:nvSpPr>
        <xdr:cNvPr id="209" name="楕円 208"/>
        <xdr:cNvSpPr/>
      </xdr:nvSpPr>
      <xdr:spPr>
        <a:xfrm>
          <a:off x="10426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135907</xdr:rowOff>
    </xdr:from>
    <xdr:ext cx="469744" cy="259045"/>
    <xdr:sp macro="" textlink="">
      <xdr:nvSpPr>
        <xdr:cNvPr id="210" name="【体育館・プール】&#10;一人当たり面積該当値テキスト"/>
        <xdr:cNvSpPr txBox="1"/>
      </xdr:nvSpPr>
      <xdr:spPr>
        <a:xfrm>
          <a:off x="10515600"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113030</xdr:rowOff>
    </xdr:from>
    <xdr:to>
      <xdr:col>50</xdr:col>
      <xdr:colOff>165100</xdr:colOff>
      <xdr:row>59</xdr:row>
      <xdr:rowOff>43180</xdr:rowOff>
    </xdr:to>
    <xdr:sp macro="" textlink="">
      <xdr:nvSpPr>
        <xdr:cNvPr id="211" name="楕円 210"/>
        <xdr:cNvSpPr/>
      </xdr:nvSpPr>
      <xdr:spPr>
        <a:xfrm>
          <a:off x="9588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163830</xdr:rowOff>
    </xdr:from>
    <xdr:to>
      <xdr:col>55</xdr:col>
      <xdr:colOff>0</xdr:colOff>
      <xdr:row>58</xdr:row>
      <xdr:rowOff>163830</xdr:rowOff>
    </xdr:to>
    <xdr:cxnSp macro="">
      <xdr:nvCxnSpPr>
        <xdr:cNvPr id="212" name="直線コネクタ 211"/>
        <xdr:cNvCxnSpPr/>
      </xdr:nvCxnSpPr>
      <xdr:spPr>
        <a:xfrm>
          <a:off x="9639300" y="10107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113030</xdr:rowOff>
    </xdr:from>
    <xdr:to>
      <xdr:col>46</xdr:col>
      <xdr:colOff>38100</xdr:colOff>
      <xdr:row>59</xdr:row>
      <xdr:rowOff>43180</xdr:rowOff>
    </xdr:to>
    <xdr:sp macro="" textlink="">
      <xdr:nvSpPr>
        <xdr:cNvPr id="213" name="楕円 212"/>
        <xdr:cNvSpPr/>
      </xdr:nvSpPr>
      <xdr:spPr>
        <a:xfrm>
          <a:off x="8699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163830</xdr:rowOff>
    </xdr:from>
    <xdr:to>
      <xdr:col>50</xdr:col>
      <xdr:colOff>114300</xdr:colOff>
      <xdr:row>58</xdr:row>
      <xdr:rowOff>163830</xdr:rowOff>
    </xdr:to>
    <xdr:cxnSp macro="">
      <xdr:nvCxnSpPr>
        <xdr:cNvPr id="214" name="直線コネクタ 213"/>
        <xdr:cNvCxnSpPr/>
      </xdr:nvCxnSpPr>
      <xdr:spPr>
        <a:xfrm>
          <a:off x="8750300" y="10107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15"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110507</xdr:rowOff>
    </xdr:from>
    <xdr:ext cx="469744" cy="259045"/>
    <xdr:sp macro="" textlink="">
      <xdr:nvSpPr>
        <xdr:cNvPr id="216" name="n_2aveValue【体育館・プール】&#10;一人当たり面積"/>
        <xdr:cNvSpPr txBox="1"/>
      </xdr:nvSpPr>
      <xdr:spPr>
        <a:xfrm>
          <a:off x="85154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59707</xdr:rowOff>
    </xdr:from>
    <xdr:ext cx="469744" cy="259045"/>
    <xdr:sp macro="" textlink="">
      <xdr:nvSpPr>
        <xdr:cNvPr id="217" name="n_1mainValue【体育館・プール】&#10;一人当たり面積"/>
        <xdr:cNvSpPr txBox="1"/>
      </xdr:nvSpPr>
      <xdr:spPr>
        <a:xfrm>
          <a:off x="9391727"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59707</xdr:rowOff>
    </xdr:from>
    <xdr:ext cx="469744" cy="259045"/>
    <xdr:sp macro="" textlink="">
      <xdr:nvSpPr>
        <xdr:cNvPr id="218" name="n_2mainValue【体育館・プール】&#10;一人当たり面積"/>
        <xdr:cNvSpPr txBox="1"/>
      </xdr:nvSpPr>
      <xdr:spPr>
        <a:xfrm>
          <a:off x="8515427"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4" name="正方形/長方形 23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3" name="正方形/長方形 2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4" name="正方形/長方形 2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5" name="正方形/長方形 2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6" name="正方形/長方形 2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7" name="正方形/長方形 2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8" name="正方形/長方形 2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9" name="正方形/長方形 2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0" name="正方形/長方形 24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1" name="正方形/長方形 2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2" name="正方形/長方形 2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3" name="正方形/長方形 2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4" name="正方形/長方形 2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5" name="正方形/長方形 2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6" name="正方形/長方形 2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7" name="正方形/長方形 2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8" name="正方形/長方形 2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9" name="テキスト ボックス 2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0" name="直線コネクタ 2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1" name="テキスト ボックス 26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2" name="直線コネクタ 2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3" name="テキスト ボックス 26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4" name="直線コネクタ 2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5" name="テキスト ボックス 2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6" name="直線コネクタ 2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7" name="テキスト ボックス 2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8" name="直線コネクタ 2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9" name="テキスト ボックス 2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0" name="直線コネクタ 2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1" name="テキスト ボックス 27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2" name="直線コネクタ 2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3" name="テキスト ボックス 2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275" name="直線コネクタ 274"/>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276"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277" name="直線コネクタ 276"/>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278"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279" name="直線コネクタ 278"/>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280"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281" name="フローチャート: 判断 280"/>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282" name="フローチャート: 判断 281"/>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283" name="フローチャート: 判断 282"/>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4" name="テキスト ボックス 2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5" name="テキスト ボックス 2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6" name="テキスト ボックス 2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7" name="テキスト ボックス 2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8" name="テキスト ボックス 2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151130</xdr:rowOff>
    </xdr:from>
    <xdr:to>
      <xdr:col>85</xdr:col>
      <xdr:colOff>177800</xdr:colOff>
      <xdr:row>34</xdr:row>
      <xdr:rowOff>81280</xdr:rowOff>
    </xdr:to>
    <xdr:sp macro="" textlink="">
      <xdr:nvSpPr>
        <xdr:cNvPr id="289" name="楕円 288"/>
        <xdr:cNvSpPr/>
      </xdr:nvSpPr>
      <xdr:spPr>
        <a:xfrm>
          <a:off x="16268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104157</xdr:rowOff>
    </xdr:from>
    <xdr:ext cx="405111" cy="259045"/>
    <xdr:sp macro="" textlink="">
      <xdr:nvSpPr>
        <xdr:cNvPr id="290" name="【一般廃棄物処理施設】&#10;有形固定資産減価償却率該当値テキスト"/>
        <xdr:cNvSpPr txBox="1"/>
      </xdr:nvSpPr>
      <xdr:spPr>
        <a:xfrm>
          <a:off x="16357600" y="576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291" name="楕円 290"/>
        <xdr:cNvSpPr/>
      </xdr:nvSpPr>
      <xdr:spPr>
        <a:xfrm>
          <a:off x="15430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30480</xdr:rowOff>
    </xdr:from>
    <xdr:to>
      <xdr:col>85</xdr:col>
      <xdr:colOff>127000</xdr:colOff>
      <xdr:row>34</xdr:row>
      <xdr:rowOff>110490</xdr:rowOff>
    </xdr:to>
    <xdr:cxnSp macro="">
      <xdr:nvCxnSpPr>
        <xdr:cNvPr id="292" name="直線コネクタ 291"/>
        <xdr:cNvCxnSpPr/>
      </xdr:nvCxnSpPr>
      <xdr:spPr>
        <a:xfrm flipV="1">
          <a:off x="15481300" y="58597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61595</xdr:rowOff>
    </xdr:from>
    <xdr:to>
      <xdr:col>76</xdr:col>
      <xdr:colOff>165100</xdr:colOff>
      <xdr:row>35</xdr:row>
      <xdr:rowOff>163195</xdr:rowOff>
    </xdr:to>
    <xdr:sp macro="" textlink="">
      <xdr:nvSpPr>
        <xdr:cNvPr id="293" name="楕円 292"/>
        <xdr:cNvSpPr/>
      </xdr:nvSpPr>
      <xdr:spPr>
        <a:xfrm>
          <a:off x="14541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110490</xdr:rowOff>
    </xdr:from>
    <xdr:to>
      <xdr:col>81</xdr:col>
      <xdr:colOff>50800</xdr:colOff>
      <xdr:row>35</xdr:row>
      <xdr:rowOff>112395</xdr:rowOff>
    </xdr:to>
    <xdr:cxnSp macro="">
      <xdr:nvCxnSpPr>
        <xdr:cNvPr id="294" name="直線コネクタ 293"/>
        <xdr:cNvCxnSpPr/>
      </xdr:nvCxnSpPr>
      <xdr:spPr>
        <a:xfrm flipV="1">
          <a:off x="14592300" y="5939790"/>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295"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296" name="n_2aveValue【一般廃棄物処理施設】&#10;有形固定資産減価償却率"/>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6367</xdr:rowOff>
    </xdr:from>
    <xdr:ext cx="405111" cy="259045"/>
    <xdr:sp macro="" textlink="">
      <xdr:nvSpPr>
        <xdr:cNvPr id="297" name="n_1mainValue【一般廃棄物処理施設】&#10;有形固定資産減価償却率"/>
        <xdr:cNvSpPr txBox="1"/>
      </xdr:nvSpPr>
      <xdr:spPr>
        <a:xfrm>
          <a:off x="15266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8272</xdr:rowOff>
    </xdr:from>
    <xdr:ext cx="405111" cy="259045"/>
    <xdr:sp macro="" textlink="">
      <xdr:nvSpPr>
        <xdr:cNvPr id="298" name="n_2mainValue【一般廃棄物処理施設】&#10;有形固定資産減価償却率"/>
        <xdr:cNvSpPr txBox="1"/>
      </xdr:nvSpPr>
      <xdr:spPr>
        <a:xfrm>
          <a:off x="143897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9" name="直線コネクタ 3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0" name="テキスト ボックス 30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1" name="直線コネクタ 3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2" name="テキスト ボックス 31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3" name="直線コネクタ 3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4" name="テキスト ボックス 31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5" name="直線コネクタ 3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6" name="テキスト ボックス 31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7" name="直線コネクタ 3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8" name="テキスト ボックス 3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20" name="直線コネクタ 319"/>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21"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22" name="直線コネクタ 321"/>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23"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24" name="直線コネクタ 323"/>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325" name="【一般廃棄物処理施設】&#10;一人当たり有形固定資産（償却資産）額平均値テキスト"/>
        <xdr:cNvSpPr txBox="1"/>
      </xdr:nvSpPr>
      <xdr:spPr>
        <a:xfrm>
          <a:off x="221996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26" name="フローチャート: 判断 325"/>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27" name="フローチャート: 判断 326"/>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163186</xdr:rowOff>
    </xdr:from>
    <xdr:to>
      <xdr:col>107</xdr:col>
      <xdr:colOff>101600</xdr:colOff>
      <xdr:row>40</xdr:row>
      <xdr:rowOff>93336</xdr:rowOff>
    </xdr:to>
    <xdr:sp macro="" textlink="">
      <xdr:nvSpPr>
        <xdr:cNvPr id="328" name="フローチャート: 判断 327"/>
        <xdr:cNvSpPr/>
      </xdr:nvSpPr>
      <xdr:spPr>
        <a:xfrm>
          <a:off x="20383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9" name="テキスト ボックス 3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0" name="テキスト ボックス 3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1" name="テキスト ボックス 3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2" name="テキスト ボックス 3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3" name="テキスト ボックス 3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133926</xdr:rowOff>
    </xdr:from>
    <xdr:to>
      <xdr:col>116</xdr:col>
      <xdr:colOff>114300</xdr:colOff>
      <xdr:row>41</xdr:row>
      <xdr:rowOff>64076</xdr:rowOff>
    </xdr:to>
    <xdr:sp macro="" textlink="">
      <xdr:nvSpPr>
        <xdr:cNvPr id="334" name="楕円 333"/>
        <xdr:cNvSpPr/>
      </xdr:nvSpPr>
      <xdr:spPr>
        <a:xfrm>
          <a:off x="22110700" y="699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48853</xdr:rowOff>
    </xdr:from>
    <xdr:ext cx="534377" cy="259045"/>
    <xdr:sp macro="" textlink="">
      <xdr:nvSpPr>
        <xdr:cNvPr id="335" name="【一般廃棄物処理施設】&#10;一人当たり有形固定資産（償却資産）額該当値テキスト"/>
        <xdr:cNvSpPr txBox="1"/>
      </xdr:nvSpPr>
      <xdr:spPr>
        <a:xfrm>
          <a:off x="22199600" y="690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133743</xdr:rowOff>
    </xdr:from>
    <xdr:to>
      <xdr:col>112</xdr:col>
      <xdr:colOff>38100</xdr:colOff>
      <xdr:row>41</xdr:row>
      <xdr:rowOff>63893</xdr:rowOff>
    </xdr:to>
    <xdr:sp macro="" textlink="">
      <xdr:nvSpPr>
        <xdr:cNvPr id="336" name="楕円 335"/>
        <xdr:cNvSpPr/>
      </xdr:nvSpPr>
      <xdr:spPr>
        <a:xfrm>
          <a:off x="21272500" y="699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13093</xdr:rowOff>
    </xdr:from>
    <xdr:to>
      <xdr:col>116</xdr:col>
      <xdr:colOff>63500</xdr:colOff>
      <xdr:row>41</xdr:row>
      <xdr:rowOff>13276</xdr:rowOff>
    </xdr:to>
    <xdr:cxnSp macro="">
      <xdr:nvCxnSpPr>
        <xdr:cNvPr id="337" name="直線コネクタ 336"/>
        <xdr:cNvCxnSpPr/>
      </xdr:nvCxnSpPr>
      <xdr:spPr>
        <a:xfrm>
          <a:off x="21323300" y="7042543"/>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133610</xdr:rowOff>
    </xdr:from>
    <xdr:to>
      <xdr:col>107</xdr:col>
      <xdr:colOff>101600</xdr:colOff>
      <xdr:row>41</xdr:row>
      <xdr:rowOff>63760</xdr:rowOff>
    </xdr:to>
    <xdr:sp macro="" textlink="">
      <xdr:nvSpPr>
        <xdr:cNvPr id="338" name="楕円 337"/>
        <xdr:cNvSpPr/>
      </xdr:nvSpPr>
      <xdr:spPr>
        <a:xfrm>
          <a:off x="20383500" y="69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12960</xdr:rowOff>
    </xdr:from>
    <xdr:to>
      <xdr:col>111</xdr:col>
      <xdr:colOff>177800</xdr:colOff>
      <xdr:row>41</xdr:row>
      <xdr:rowOff>13093</xdr:rowOff>
    </xdr:to>
    <xdr:cxnSp macro="">
      <xdr:nvCxnSpPr>
        <xdr:cNvPr id="339" name="直線コネクタ 338"/>
        <xdr:cNvCxnSpPr/>
      </xdr:nvCxnSpPr>
      <xdr:spPr>
        <a:xfrm>
          <a:off x="20434300" y="7042410"/>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42852</xdr:rowOff>
    </xdr:from>
    <xdr:ext cx="534377" cy="259045"/>
    <xdr:sp macro="" textlink="">
      <xdr:nvSpPr>
        <xdr:cNvPr id="340"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109863</xdr:rowOff>
    </xdr:from>
    <xdr:ext cx="534377" cy="259045"/>
    <xdr:sp macro="" textlink="">
      <xdr:nvSpPr>
        <xdr:cNvPr id="341" name="n_2aveValue【一般廃棄物処理施設】&#10;一人当たり有形固定資産（償却資産）額"/>
        <xdr:cNvSpPr txBox="1"/>
      </xdr:nvSpPr>
      <xdr:spPr>
        <a:xfrm>
          <a:off x="20167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55020</xdr:rowOff>
    </xdr:from>
    <xdr:ext cx="534377" cy="259045"/>
    <xdr:sp macro="" textlink="">
      <xdr:nvSpPr>
        <xdr:cNvPr id="342" name="n_1mainValue【一般廃棄物処理施設】&#10;一人当たり有形固定資産（償却資産）額"/>
        <xdr:cNvSpPr txBox="1"/>
      </xdr:nvSpPr>
      <xdr:spPr>
        <a:xfrm>
          <a:off x="21043411" y="70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54887</xdr:rowOff>
    </xdr:from>
    <xdr:ext cx="534377" cy="259045"/>
    <xdr:sp macro="" textlink="">
      <xdr:nvSpPr>
        <xdr:cNvPr id="343" name="n_2mainValue【一般廃棄物処理施設】&#10;一人当たり有形固定資産（償却資産）額"/>
        <xdr:cNvSpPr txBox="1"/>
      </xdr:nvSpPr>
      <xdr:spPr>
        <a:xfrm>
          <a:off x="20167111" y="708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4" name="テキスト ボックス 35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5" name="直線コネクタ 3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6" name="テキスト ボックス 35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7" name="直線コネクタ 3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8" name="テキスト ボックス 3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9" name="直線コネクタ 3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0" name="テキスト ボックス 3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1" name="直線コネクタ 3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2" name="テキスト ボックス 3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3" name="直線コネクタ 3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4" name="テキスト ボックス 36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6" name="テキスト ボックス 3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68" name="直線コネクタ 367"/>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369"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70" name="直線コネクタ 369"/>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371"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72" name="直線コネクタ 371"/>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373"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374" name="フローチャート: 判断 373"/>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375" name="フローチャート: 判断 374"/>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376" name="フローチャート: 判断 375"/>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7" name="テキスト ボックス 3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8" name="テキスト ボックス 3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9" name="テキスト ボックス 3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0" name="テキスト ボックス 3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1" name="テキスト ボックス 3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55880</xdr:rowOff>
    </xdr:from>
    <xdr:to>
      <xdr:col>85</xdr:col>
      <xdr:colOff>177800</xdr:colOff>
      <xdr:row>57</xdr:row>
      <xdr:rowOff>157480</xdr:rowOff>
    </xdr:to>
    <xdr:sp macro="" textlink="">
      <xdr:nvSpPr>
        <xdr:cNvPr id="382" name="楕円 381"/>
        <xdr:cNvSpPr/>
      </xdr:nvSpPr>
      <xdr:spPr>
        <a:xfrm>
          <a:off x="16268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78757</xdr:rowOff>
    </xdr:from>
    <xdr:ext cx="405111" cy="259045"/>
    <xdr:sp macro="" textlink="">
      <xdr:nvSpPr>
        <xdr:cNvPr id="383" name="【保健センター・保健所】&#10;有形固定資産減価償却率該当値テキスト"/>
        <xdr:cNvSpPr txBox="1"/>
      </xdr:nvSpPr>
      <xdr:spPr>
        <a:xfrm>
          <a:off x="16357600"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111125</xdr:rowOff>
    </xdr:from>
    <xdr:to>
      <xdr:col>81</xdr:col>
      <xdr:colOff>101600</xdr:colOff>
      <xdr:row>58</xdr:row>
      <xdr:rowOff>41275</xdr:rowOff>
    </xdr:to>
    <xdr:sp macro="" textlink="">
      <xdr:nvSpPr>
        <xdr:cNvPr id="384" name="楕円 383"/>
        <xdr:cNvSpPr/>
      </xdr:nvSpPr>
      <xdr:spPr>
        <a:xfrm>
          <a:off x="15430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106680</xdr:rowOff>
    </xdr:from>
    <xdr:to>
      <xdr:col>85</xdr:col>
      <xdr:colOff>127000</xdr:colOff>
      <xdr:row>57</xdr:row>
      <xdr:rowOff>161925</xdr:rowOff>
    </xdr:to>
    <xdr:cxnSp macro="">
      <xdr:nvCxnSpPr>
        <xdr:cNvPr id="385" name="直線コネクタ 384"/>
        <xdr:cNvCxnSpPr/>
      </xdr:nvCxnSpPr>
      <xdr:spPr>
        <a:xfrm flipV="1">
          <a:off x="15481300" y="987933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44450</xdr:rowOff>
    </xdr:from>
    <xdr:to>
      <xdr:col>76</xdr:col>
      <xdr:colOff>165100</xdr:colOff>
      <xdr:row>55</xdr:row>
      <xdr:rowOff>146050</xdr:rowOff>
    </xdr:to>
    <xdr:sp macro="" textlink="">
      <xdr:nvSpPr>
        <xdr:cNvPr id="386" name="楕円 385"/>
        <xdr:cNvSpPr/>
      </xdr:nvSpPr>
      <xdr:spPr>
        <a:xfrm>
          <a:off x="14541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95250</xdr:rowOff>
    </xdr:from>
    <xdr:to>
      <xdr:col>81</xdr:col>
      <xdr:colOff>50800</xdr:colOff>
      <xdr:row>57</xdr:row>
      <xdr:rowOff>161925</xdr:rowOff>
    </xdr:to>
    <xdr:cxnSp macro="">
      <xdr:nvCxnSpPr>
        <xdr:cNvPr id="387" name="直線コネクタ 386"/>
        <xdr:cNvCxnSpPr/>
      </xdr:nvCxnSpPr>
      <xdr:spPr>
        <a:xfrm>
          <a:off x="14592300" y="952500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388"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389" name="n_2aveValue【保健センター・保健所】&#10;有形固定資産減価償却率"/>
        <xdr:cNvSpPr txBox="1"/>
      </xdr:nvSpPr>
      <xdr:spPr>
        <a:xfrm>
          <a:off x="14389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57802</xdr:rowOff>
    </xdr:from>
    <xdr:ext cx="405111" cy="259045"/>
    <xdr:sp macro="" textlink="">
      <xdr:nvSpPr>
        <xdr:cNvPr id="390" name="n_1mainValue【保健センター・保健所】&#10;有形固定資産減価償却率"/>
        <xdr:cNvSpPr txBox="1"/>
      </xdr:nvSpPr>
      <xdr:spPr>
        <a:xfrm>
          <a:off x="152660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53</xdr:row>
      <xdr:rowOff>162577</xdr:rowOff>
    </xdr:from>
    <xdr:ext cx="469744" cy="259045"/>
    <xdr:sp macro="" textlink="">
      <xdr:nvSpPr>
        <xdr:cNvPr id="391" name="n_2mainValue【保健センター・保健所】&#10;有形固定資産減価償却率"/>
        <xdr:cNvSpPr txBox="1"/>
      </xdr:nvSpPr>
      <xdr:spPr>
        <a:xfrm>
          <a:off x="14357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2" name="直線コネクタ 4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3" name="テキスト ボックス 4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4" name="直線コネクタ 4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5" name="テキスト ボックス 4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6" name="直線コネクタ 4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7" name="テキスト ボックス 4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8" name="直線コネクタ 4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9" name="テキスト ボックス 4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0" name="直線コネクタ 4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1" name="テキスト ボックス 41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2" name="直線コネクタ 4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3" name="テキスト ボックス 41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5" name="テキスト ボックス 4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17" name="直線コネクタ 416"/>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18"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19" name="直線コネクタ 418"/>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20"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21" name="直線コネクタ 420"/>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422"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23" name="フローチャート: 判断 422"/>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24" name="フローチャート: 判断 423"/>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35741</xdr:rowOff>
    </xdr:from>
    <xdr:to>
      <xdr:col>107</xdr:col>
      <xdr:colOff>101600</xdr:colOff>
      <xdr:row>63</xdr:row>
      <xdr:rowOff>137341</xdr:rowOff>
    </xdr:to>
    <xdr:sp macro="" textlink="">
      <xdr:nvSpPr>
        <xdr:cNvPr id="425" name="フローチャート: 判断 424"/>
        <xdr:cNvSpPr/>
      </xdr:nvSpPr>
      <xdr:spPr>
        <a:xfrm>
          <a:off x="20383500" y="1083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431" name="楕円 430"/>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432" name="【保健センター・保健所】&#10;一人当たり面積該当値テキスト"/>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433" name="楕円 432"/>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434" name="直線コネクタ 433"/>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435" name="楕円 434"/>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436" name="直線コネクタ 435"/>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437"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153868</xdr:rowOff>
    </xdr:from>
    <xdr:ext cx="469744" cy="259045"/>
    <xdr:sp macro="" textlink="">
      <xdr:nvSpPr>
        <xdr:cNvPr id="438" name="n_2aveValue【保健センター・保健所】&#10;一人当たり面積"/>
        <xdr:cNvSpPr txBox="1"/>
      </xdr:nvSpPr>
      <xdr:spPr>
        <a:xfrm>
          <a:off x="20199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439"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440"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正方形/長方形 4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1" name="直線コネクタ 4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2" name="テキスト ボックス 4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3" name="直線コネクタ 4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4" name="テキスト ボックス 4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5" name="直線コネクタ 4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6" name="テキスト ボックス 4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7" name="直線コネクタ 4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8" name="テキスト ボックス 4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9" name="直線コネクタ 4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0" name="テキスト ボックス 4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1" name="直線コネクタ 4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2" name="テキスト ボックス 4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4" name="テキスト ボックス 4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66" name="直線コネクタ 465"/>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67"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68" name="直線コネクタ 467"/>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69"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70" name="直線コネクタ 469"/>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71"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72" name="フローチャート: 判断 471"/>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73" name="フローチャート: 判断 472"/>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127726</xdr:rowOff>
    </xdr:from>
    <xdr:to>
      <xdr:col>76</xdr:col>
      <xdr:colOff>165100</xdr:colOff>
      <xdr:row>83</xdr:row>
      <xdr:rowOff>57876</xdr:rowOff>
    </xdr:to>
    <xdr:sp macro="" textlink="">
      <xdr:nvSpPr>
        <xdr:cNvPr id="474" name="フローチャート: 判断 473"/>
        <xdr:cNvSpPr/>
      </xdr:nvSpPr>
      <xdr:spPr>
        <a:xfrm>
          <a:off x="14541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37919</xdr:rowOff>
    </xdr:from>
    <xdr:to>
      <xdr:col>85</xdr:col>
      <xdr:colOff>177800</xdr:colOff>
      <xdr:row>81</xdr:row>
      <xdr:rowOff>139519</xdr:rowOff>
    </xdr:to>
    <xdr:sp macro="" textlink="">
      <xdr:nvSpPr>
        <xdr:cNvPr id="480" name="楕円 479"/>
        <xdr:cNvSpPr/>
      </xdr:nvSpPr>
      <xdr:spPr>
        <a:xfrm>
          <a:off x="162687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60796</xdr:rowOff>
    </xdr:from>
    <xdr:ext cx="405111" cy="259045"/>
    <xdr:sp macro="" textlink="">
      <xdr:nvSpPr>
        <xdr:cNvPr id="481" name="【消防施設】&#10;有形固定資産減価償却率該当値テキスト"/>
        <xdr:cNvSpPr txBox="1"/>
      </xdr:nvSpPr>
      <xdr:spPr>
        <a:xfrm>
          <a:off x="16357600" y="1377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82006</xdr:rowOff>
    </xdr:from>
    <xdr:to>
      <xdr:col>81</xdr:col>
      <xdr:colOff>101600</xdr:colOff>
      <xdr:row>82</xdr:row>
      <xdr:rowOff>12156</xdr:rowOff>
    </xdr:to>
    <xdr:sp macro="" textlink="">
      <xdr:nvSpPr>
        <xdr:cNvPr id="482" name="楕円 481"/>
        <xdr:cNvSpPr/>
      </xdr:nvSpPr>
      <xdr:spPr>
        <a:xfrm>
          <a:off x="15430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88719</xdr:rowOff>
    </xdr:from>
    <xdr:to>
      <xdr:col>85</xdr:col>
      <xdr:colOff>127000</xdr:colOff>
      <xdr:row>81</xdr:row>
      <xdr:rowOff>132806</xdr:rowOff>
    </xdr:to>
    <xdr:cxnSp macro="">
      <xdr:nvCxnSpPr>
        <xdr:cNvPr id="483" name="直線コネクタ 482"/>
        <xdr:cNvCxnSpPr/>
      </xdr:nvCxnSpPr>
      <xdr:spPr>
        <a:xfrm flipV="1">
          <a:off x="15481300" y="1397616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16692</xdr:rowOff>
    </xdr:from>
    <xdr:to>
      <xdr:col>76</xdr:col>
      <xdr:colOff>165100</xdr:colOff>
      <xdr:row>82</xdr:row>
      <xdr:rowOff>118292</xdr:rowOff>
    </xdr:to>
    <xdr:sp macro="" textlink="">
      <xdr:nvSpPr>
        <xdr:cNvPr id="484" name="楕円 483"/>
        <xdr:cNvSpPr/>
      </xdr:nvSpPr>
      <xdr:spPr>
        <a:xfrm>
          <a:off x="14541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132806</xdr:rowOff>
    </xdr:from>
    <xdr:to>
      <xdr:col>81</xdr:col>
      <xdr:colOff>50800</xdr:colOff>
      <xdr:row>82</xdr:row>
      <xdr:rowOff>67492</xdr:rowOff>
    </xdr:to>
    <xdr:cxnSp macro="">
      <xdr:nvCxnSpPr>
        <xdr:cNvPr id="485" name="直線コネクタ 484"/>
        <xdr:cNvCxnSpPr/>
      </xdr:nvCxnSpPr>
      <xdr:spPr>
        <a:xfrm flipV="1">
          <a:off x="14592300" y="14020256"/>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486"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49003</xdr:rowOff>
    </xdr:from>
    <xdr:ext cx="405111" cy="259045"/>
    <xdr:sp macro="" textlink="">
      <xdr:nvSpPr>
        <xdr:cNvPr id="487" name="n_2aveValue【消防施設】&#10;有形固定資産減価償却率"/>
        <xdr:cNvSpPr txBox="1"/>
      </xdr:nvSpPr>
      <xdr:spPr>
        <a:xfrm>
          <a:off x="14389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28683</xdr:rowOff>
    </xdr:from>
    <xdr:ext cx="405111" cy="259045"/>
    <xdr:sp macro="" textlink="">
      <xdr:nvSpPr>
        <xdr:cNvPr id="488" name="n_1mainValue【消防施設】&#10;有形固定資産減価償却率"/>
        <xdr:cNvSpPr txBox="1"/>
      </xdr:nvSpPr>
      <xdr:spPr>
        <a:xfrm>
          <a:off x="152660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134819</xdr:rowOff>
    </xdr:from>
    <xdr:ext cx="405111" cy="259045"/>
    <xdr:sp macro="" textlink="">
      <xdr:nvSpPr>
        <xdr:cNvPr id="489" name="n_2mainValue【消防施設】&#10;有形固定資産減価償却率"/>
        <xdr:cNvSpPr txBox="1"/>
      </xdr:nvSpPr>
      <xdr:spPr>
        <a:xfrm>
          <a:off x="143897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0" name="直線コネクタ 4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1" name="テキスト ボックス 5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2" name="直線コネクタ 5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3" name="テキスト ボックス 5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4" name="直線コネクタ 5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5" name="テキスト ボックス 5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6" name="直線コネクタ 5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7" name="テキスト ボックス 5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11" name="直線コネクタ 510"/>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12"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13" name="直線コネクタ 512"/>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14"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15" name="直線コネクタ 514"/>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516"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17" name="フローチャート: 判断 516"/>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18" name="フローチャート: 判断 517"/>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519" name="フローチャート: 判断 518"/>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525" name="楕円 524"/>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526" name="【消防施設】&#10;一人当たり面積該当値テキスト"/>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527" name="楕円 526"/>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161544</xdr:rowOff>
    </xdr:to>
    <xdr:cxnSp macro="">
      <xdr:nvCxnSpPr>
        <xdr:cNvPr id="528" name="直線コネクタ 527"/>
        <xdr:cNvCxnSpPr/>
      </xdr:nvCxnSpPr>
      <xdr:spPr>
        <a:xfrm>
          <a:off x="21323300" y="1456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529" name="楕円 528"/>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161544</xdr:rowOff>
    </xdr:to>
    <xdr:cxnSp macro="">
      <xdr:nvCxnSpPr>
        <xdr:cNvPr id="530" name="直線コネクタ 529"/>
        <xdr:cNvCxnSpPr/>
      </xdr:nvCxnSpPr>
      <xdr:spPr>
        <a:xfrm>
          <a:off x="20434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531"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532" name="n_2aveValue【消防施設】&#10;一人当たり面積"/>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533" name="n_1mainValue【消防施設】&#10;一人当たり面積"/>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534" name="n_2main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6" name="テキスト ボックス 5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6" name="テキスト ボックス 5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8" name="テキスト ボックス 5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60" name="直線コネクタ 559"/>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61"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2" name="直線コネクタ 56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63"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64" name="直線コネクタ 563"/>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65"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66" name="フローチャート: 判断 565"/>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67" name="フローチャート: 判断 566"/>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568" name="フローチャート: 判断 567"/>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28666</xdr:rowOff>
    </xdr:from>
    <xdr:to>
      <xdr:col>85</xdr:col>
      <xdr:colOff>177800</xdr:colOff>
      <xdr:row>101</xdr:row>
      <xdr:rowOff>130266</xdr:rowOff>
    </xdr:to>
    <xdr:sp macro="" textlink="">
      <xdr:nvSpPr>
        <xdr:cNvPr id="574" name="楕円 573"/>
        <xdr:cNvSpPr/>
      </xdr:nvSpPr>
      <xdr:spPr>
        <a:xfrm>
          <a:off x="162687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51543</xdr:rowOff>
    </xdr:from>
    <xdr:ext cx="405111" cy="259045"/>
    <xdr:sp macro="" textlink="">
      <xdr:nvSpPr>
        <xdr:cNvPr id="575" name="【庁舎】&#10;有形固定資産減価償却率該当値テキスト"/>
        <xdr:cNvSpPr txBox="1"/>
      </xdr:nvSpPr>
      <xdr:spPr>
        <a:xfrm>
          <a:off x="16357600" y="171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62956</xdr:rowOff>
    </xdr:from>
    <xdr:to>
      <xdr:col>81</xdr:col>
      <xdr:colOff>101600</xdr:colOff>
      <xdr:row>101</xdr:row>
      <xdr:rowOff>164556</xdr:rowOff>
    </xdr:to>
    <xdr:sp macro="" textlink="">
      <xdr:nvSpPr>
        <xdr:cNvPr id="576" name="楕円 575"/>
        <xdr:cNvSpPr/>
      </xdr:nvSpPr>
      <xdr:spPr>
        <a:xfrm>
          <a:off x="15430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79466</xdr:rowOff>
    </xdr:from>
    <xdr:to>
      <xdr:col>85</xdr:col>
      <xdr:colOff>127000</xdr:colOff>
      <xdr:row>101</xdr:row>
      <xdr:rowOff>113756</xdr:rowOff>
    </xdr:to>
    <xdr:cxnSp macro="">
      <xdr:nvCxnSpPr>
        <xdr:cNvPr id="577" name="直線コネクタ 576"/>
        <xdr:cNvCxnSpPr/>
      </xdr:nvCxnSpPr>
      <xdr:spPr>
        <a:xfrm flipV="1">
          <a:off x="15481300" y="1739591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118473</xdr:rowOff>
    </xdr:from>
    <xdr:to>
      <xdr:col>76</xdr:col>
      <xdr:colOff>165100</xdr:colOff>
      <xdr:row>100</xdr:row>
      <xdr:rowOff>48623</xdr:rowOff>
    </xdr:to>
    <xdr:sp macro="" textlink="">
      <xdr:nvSpPr>
        <xdr:cNvPr id="578" name="楕円 577"/>
        <xdr:cNvSpPr/>
      </xdr:nvSpPr>
      <xdr:spPr>
        <a:xfrm>
          <a:off x="145415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169273</xdr:rowOff>
    </xdr:from>
    <xdr:to>
      <xdr:col>81</xdr:col>
      <xdr:colOff>50800</xdr:colOff>
      <xdr:row>101</xdr:row>
      <xdr:rowOff>113756</xdr:rowOff>
    </xdr:to>
    <xdr:cxnSp macro="">
      <xdr:nvCxnSpPr>
        <xdr:cNvPr id="579" name="直線コネクタ 578"/>
        <xdr:cNvCxnSpPr/>
      </xdr:nvCxnSpPr>
      <xdr:spPr>
        <a:xfrm>
          <a:off x="14592300" y="17142823"/>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580"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581" name="n_2ave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9633</xdr:rowOff>
    </xdr:from>
    <xdr:ext cx="405111" cy="259045"/>
    <xdr:sp macro="" textlink="">
      <xdr:nvSpPr>
        <xdr:cNvPr id="582" name="n_1mainValue【庁舎】&#10;有形固定資産減価償却率"/>
        <xdr:cNvSpPr txBox="1"/>
      </xdr:nvSpPr>
      <xdr:spPr>
        <a:xfrm>
          <a:off x="152660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65150</xdr:rowOff>
    </xdr:from>
    <xdr:ext cx="405111" cy="259045"/>
    <xdr:sp macro="" textlink="">
      <xdr:nvSpPr>
        <xdr:cNvPr id="583" name="n_2mainValue【庁舎】&#10;有形固定資産減価償却率"/>
        <xdr:cNvSpPr txBox="1"/>
      </xdr:nvSpPr>
      <xdr:spPr>
        <a:xfrm>
          <a:off x="14389744" y="1686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4" name="直線コネクタ 5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5" name="テキスト ボックス 5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6" name="直線コネクタ 5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7" name="テキスト ボックス 5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8" name="直線コネクタ 5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9" name="テキスト ボックス 5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0" name="直線コネクタ 5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1" name="テキスト ボックス 6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2" name="直線コネクタ 6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3" name="テキスト ボックス 6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4" name="直線コネクタ 6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5" name="テキスト ボックス 6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09" name="直線コネクタ 608"/>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10"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11" name="直線コネクタ 610"/>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12"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13" name="直線コネクタ 612"/>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14"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15" name="フローチャート: 判断 614"/>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16" name="フローチャート: 判断 615"/>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76019</xdr:rowOff>
    </xdr:from>
    <xdr:to>
      <xdr:col>107</xdr:col>
      <xdr:colOff>101600</xdr:colOff>
      <xdr:row>108</xdr:row>
      <xdr:rowOff>6169</xdr:rowOff>
    </xdr:to>
    <xdr:sp macro="" textlink="">
      <xdr:nvSpPr>
        <xdr:cNvPr id="617" name="フローチャート: 判断 616"/>
        <xdr:cNvSpPr/>
      </xdr:nvSpPr>
      <xdr:spPr>
        <a:xfrm>
          <a:off x="20383500" y="1842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168548</xdr:rowOff>
    </xdr:from>
    <xdr:to>
      <xdr:col>116</xdr:col>
      <xdr:colOff>114300</xdr:colOff>
      <xdr:row>108</xdr:row>
      <xdr:rowOff>98698</xdr:rowOff>
    </xdr:to>
    <xdr:sp macro="" textlink="">
      <xdr:nvSpPr>
        <xdr:cNvPr id="623" name="楕円 622"/>
        <xdr:cNvSpPr/>
      </xdr:nvSpPr>
      <xdr:spPr>
        <a:xfrm>
          <a:off x="22110700" y="185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83475</xdr:rowOff>
    </xdr:from>
    <xdr:ext cx="469744" cy="259045"/>
    <xdr:sp macro="" textlink="">
      <xdr:nvSpPr>
        <xdr:cNvPr id="624" name="【庁舎】&#10;一人当たり面積該当値テキスト"/>
        <xdr:cNvSpPr txBox="1"/>
      </xdr:nvSpPr>
      <xdr:spPr>
        <a:xfrm>
          <a:off x="22199600" y="1842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168548</xdr:rowOff>
    </xdr:from>
    <xdr:to>
      <xdr:col>112</xdr:col>
      <xdr:colOff>38100</xdr:colOff>
      <xdr:row>108</xdr:row>
      <xdr:rowOff>98698</xdr:rowOff>
    </xdr:to>
    <xdr:sp macro="" textlink="">
      <xdr:nvSpPr>
        <xdr:cNvPr id="625" name="楕円 624"/>
        <xdr:cNvSpPr/>
      </xdr:nvSpPr>
      <xdr:spPr>
        <a:xfrm>
          <a:off x="21272500" y="185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47898</xdr:rowOff>
    </xdr:from>
    <xdr:to>
      <xdr:col>116</xdr:col>
      <xdr:colOff>63500</xdr:colOff>
      <xdr:row>108</xdr:row>
      <xdr:rowOff>47898</xdr:rowOff>
    </xdr:to>
    <xdr:cxnSp macro="">
      <xdr:nvCxnSpPr>
        <xdr:cNvPr id="626" name="直線コネクタ 625"/>
        <xdr:cNvCxnSpPr/>
      </xdr:nvCxnSpPr>
      <xdr:spPr>
        <a:xfrm>
          <a:off x="21323300" y="185644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168548</xdr:rowOff>
    </xdr:from>
    <xdr:to>
      <xdr:col>107</xdr:col>
      <xdr:colOff>101600</xdr:colOff>
      <xdr:row>108</xdr:row>
      <xdr:rowOff>98698</xdr:rowOff>
    </xdr:to>
    <xdr:sp macro="" textlink="">
      <xdr:nvSpPr>
        <xdr:cNvPr id="627" name="楕円 626"/>
        <xdr:cNvSpPr/>
      </xdr:nvSpPr>
      <xdr:spPr>
        <a:xfrm>
          <a:off x="20383500" y="185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47898</xdr:rowOff>
    </xdr:from>
    <xdr:to>
      <xdr:col>111</xdr:col>
      <xdr:colOff>177800</xdr:colOff>
      <xdr:row>108</xdr:row>
      <xdr:rowOff>47898</xdr:rowOff>
    </xdr:to>
    <xdr:cxnSp macro="">
      <xdr:nvCxnSpPr>
        <xdr:cNvPr id="628" name="直線コネクタ 627"/>
        <xdr:cNvCxnSpPr/>
      </xdr:nvCxnSpPr>
      <xdr:spPr>
        <a:xfrm>
          <a:off x="20434300" y="18564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629"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22696</xdr:rowOff>
    </xdr:from>
    <xdr:ext cx="469744" cy="259045"/>
    <xdr:sp macro="" textlink="">
      <xdr:nvSpPr>
        <xdr:cNvPr id="630" name="n_2aveValue【庁舎】&#10;一人当たり面積"/>
        <xdr:cNvSpPr txBox="1"/>
      </xdr:nvSpPr>
      <xdr:spPr>
        <a:xfrm>
          <a:off x="20199427" y="1819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89825</xdr:rowOff>
    </xdr:from>
    <xdr:ext cx="469744" cy="259045"/>
    <xdr:sp macro="" textlink="">
      <xdr:nvSpPr>
        <xdr:cNvPr id="631" name="n_1mainValue【庁舎】&#10;一人当たり面積"/>
        <xdr:cNvSpPr txBox="1"/>
      </xdr:nvSpPr>
      <xdr:spPr>
        <a:xfrm>
          <a:off x="21075727" y="1860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89825</xdr:rowOff>
    </xdr:from>
    <xdr:ext cx="469744" cy="259045"/>
    <xdr:sp macro="" textlink="">
      <xdr:nvSpPr>
        <xdr:cNvPr id="632" name="n_2mainValue【庁舎】&#10;一人当たり面積"/>
        <xdr:cNvSpPr txBox="1"/>
      </xdr:nvSpPr>
      <xdr:spPr>
        <a:xfrm>
          <a:off x="20199427" y="1860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寒川町公共施設等総合管理計画」に基づく「施設再編計画」策定を進めるため、各施設の老朽化状況を踏まえ必要な対策・検討を進め、長寿命化・統合複合化が開始するまでの間は、該当事業の財源となる新たな地方債や債務負担行為が増加せず実質的な負債として算入されないため、将来負担比率は減少傾向の見込みとなり、有形固定資産減価償却率は増加傾向の見込みとなる。今後としては、町の財政状況を鑑みて地方債借入については将来負担の急増とならないよう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各施設ともに、「施設再編計画」策定までは、長寿命化・統合複合化等の方針が決定するまでは有形固定資産減価償却率は増加又は横ばい傾向となる。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48,446
47,731
13.34
17,096,304
15,861,895
1,162,361
9,121,778
8,525,974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０年度秋の景気低迷後も経済情勢の回復が遅れ、個人所得及び法人収益が伸びず、それに伴い町税の減収が続いたことから財政力指数の減が続き、平成２４年度、２５年度の単年度での指数が０．９９となり、交付団体へと転じた。平成２６年度から町内保育園３園を民営化したことで、交付税措置されなくなり、需要額が減となったことや、地方消費税率引き上げによる地方消費税交付金の増による収入額の増などが原因で、平成２６年度には単年度指数が１．０１となり、３年ぶりに不交付団体へ転じ、平成２７年度は単年度の指数が１．０４、３か年平均指数が１．０</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平成２８年度は単年度の指数が１．０５、３か年平均指数が１．０３、</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年度にあっては、単年度の指数は１．０</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、３か年平均の指数は１．０</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上昇傾向となった。これは、日本経済が堅調に推移していることから、歳入総額の約５割を占める町税が対前年比で１５４，１５２千円の増（１．８％）となり、財政力指数自体は類似団体を上回っているものの、景気動向次第では町税収入の下振れリスクは常に伴うものであるから、今後も財源の確保に努めていく。</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124178</xdr:rowOff>
    </xdr:to>
    <xdr:cxnSp macro="">
      <xdr:nvCxnSpPr>
        <xdr:cNvPr id="69" name="直線コネクタ 68"/>
        <xdr:cNvCxnSpPr/>
      </xdr:nvCxnSpPr>
      <xdr:spPr>
        <a:xfrm flipV="1">
          <a:off x="4114800" y="67839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124178</xdr:rowOff>
    </xdr:from>
    <xdr:to>
      <xdr:col>19</xdr:col>
      <xdr:colOff>133350</xdr:colOff>
      <xdr:row>39</xdr:row>
      <xdr:rowOff>150989</xdr:rowOff>
    </xdr:to>
    <xdr:cxnSp macro="">
      <xdr:nvCxnSpPr>
        <xdr:cNvPr id="72" name="直線コネクタ 71"/>
        <xdr:cNvCxnSpPr/>
      </xdr:nvCxnSpPr>
      <xdr:spPr>
        <a:xfrm flipV="1">
          <a:off x="3225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150989</xdr:rowOff>
    </xdr:from>
    <xdr:to>
      <xdr:col>15</xdr:col>
      <xdr:colOff>82550</xdr:colOff>
      <xdr:row>39</xdr:row>
      <xdr:rowOff>164395</xdr:rowOff>
    </xdr:to>
    <xdr:cxnSp macro="">
      <xdr:nvCxnSpPr>
        <xdr:cNvPr id="75" name="直線コネクタ 74"/>
        <xdr:cNvCxnSpPr/>
      </xdr:nvCxnSpPr>
      <xdr:spPr>
        <a:xfrm flipV="1">
          <a:off x="2336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164395</xdr:rowOff>
    </xdr:from>
    <xdr:to>
      <xdr:col>11</xdr:col>
      <xdr:colOff>31750</xdr:colOff>
      <xdr:row>39</xdr:row>
      <xdr:rowOff>164395</xdr:rowOff>
    </xdr:to>
    <xdr:cxnSp macro="">
      <xdr:nvCxnSpPr>
        <xdr:cNvPr id="78" name="直線コネクタ 77"/>
        <xdr:cNvCxnSpPr/>
      </xdr:nvCxnSpPr>
      <xdr:spPr>
        <a:xfrm>
          <a:off x="1447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73378</xdr:rowOff>
    </xdr:from>
    <xdr:to>
      <xdr:col>19</xdr:col>
      <xdr:colOff>184150</xdr:colOff>
      <xdr:row>40</xdr:row>
      <xdr:rowOff>3528</xdr:rowOff>
    </xdr:to>
    <xdr:sp macro="" textlink="">
      <xdr:nvSpPr>
        <xdr:cNvPr id="90" name="楕円 89"/>
        <xdr:cNvSpPr/>
      </xdr:nvSpPr>
      <xdr:spPr>
        <a:xfrm>
          <a:off x="4064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13705</xdr:rowOff>
    </xdr:from>
    <xdr:ext cx="736600" cy="259045"/>
    <xdr:sp macro="" textlink="">
      <xdr:nvSpPr>
        <xdr:cNvPr id="91" name="テキスト ボックス 90"/>
        <xdr:cNvSpPr txBox="1"/>
      </xdr:nvSpPr>
      <xdr:spPr>
        <a:xfrm>
          <a:off x="3733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100189</xdr:rowOff>
    </xdr:from>
    <xdr:to>
      <xdr:col>15</xdr:col>
      <xdr:colOff>133350</xdr:colOff>
      <xdr:row>40</xdr:row>
      <xdr:rowOff>30339</xdr:rowOff>
    </xdr:to>
    <xdr:sp macro="" textlink="">
      <xdr:nvSpPr>
        <xdr:cNvPr id="92" name="楕円 91"/>
        <xdr:cNvSpPr/>
      </xdr:nvSpPr>
      <xdr:spPr>
        <a:xfrm>
          <a:off x="3175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40516</xdr:rowOff>
    </xdr:from>
    <xdr:ext cx="762000" cy="259045"/>
    <xdr:sp macro="" textlink="">
      <xdr:nvSpPr>
        <xdr:cNvPr id="93" name="テキスト ボックス 92"/>
        <xdr:cNvSpPr txBox="1"/>
      </xdr:nvSpPr>
      <xdr:spPr>
        <a:xfrm>
          <a:off x="2844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113595</xdr:rowOff>
    </xdr:from>
    <xdr:to>
      <xdr:col>11</xdr:col>
      <xdr:colOff>82550</xdr:colOff>
      <xdr:row>40</xdr:row>
      <xdr:rowOff>43745</xdr:rowOff>
    </xdr:to>
    <xdr:sp macro="" textlink="">
      <xdr:nvSpPr>
        <xdr:cNvPr id="94" name="楕円 93"/>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95" name="テキスト ボックス 94"/>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113595</xdr:rowOff>
    </xdr:from>
    <xdr:to>
      <xdr:col>7</xdr:col>
      <xdr:colOff>31750</xdr:colOff>
      <xdr:row>40</xdr:row>
      <xdr:rowOff>43745</xdr:rowOff>
    </xdr:to>
    <xdr:sp macro="" textlink="">
      <xdr:nvSpPr>
        <xdr:cNvPr id="96" name="楕円 95"/>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53922</xdr:rowOff>
    </xdr:from>
    <xdr:ext cx="762000" cy="259045"/>
    <xdr:sp macro="" textlink="">
      <xdr:nvSpPr>
        <xdr:cNvPr id="97" name="テキスト ボックス 96"/>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86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１年度に町税の大幅な減収により初の９０％台となったが、平成２２年度においては経常経費の削減に努めるなど３．６ポイント改善し８０％台へ回復した。平成２３年度は扶助費、公債費の増により、経常経費充当一般財源等が大幅な増となったことから再び９０％台へと転じた。平成２４年度は、３３年ぶりに交付団体となったことで普通交付税の増及び臨時財政対策債発行可能額の増により、対前年度比０．２ポイント改善したが、平成２５年度は、臨時財政対策債や町税、普通地方交付税などの減により分母側の減が大きく、２．６ポイント上昇し、平成２６年度からは再び不交付団体となり、臨時財政対策債や普通地方交付税の皆減など１．９ポイント上昇した。平成２７年度は地方消費税交付金が地方消費税率の引き上げによる影響額で増額となったことなどにより０．５ポイント改善し９８．２％となった。平成２８年度は、分子・分母ともに減となったが、分子側の公債費充当が大幅に下がったことで、１．６ポイント改善し９６．６％となった。</a:t>
          </a:r>
          <a:r>
            <a:rPr lang="ja-JP" altLang="en-US" sz="86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平成２９年度にあっては、分子側の町税が増額、分母側の公債費充当が減額したことにより、</a:t>
          </a:r>
          <a:r>
            <a:rPr lang="ja-JP" altLang="ja-JP" sz="86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lang="ja-JP" altLang="en-US" sz="86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860" b="0" i="0" baseline="0">
              <a:solidFill>
                <a:schemeClr val="dk1"/>
              </a:solidFill>
              <a:effectLst/>
              <a:latin typeface="ＭＳ Ｐゴシック" panose="020B0600070205080204" pitchFamily="50" charset="-128"/>
              <a:ea typeface="ＭＳ Ｐゴシック" panose="020B0600070205080204" pitchFamily="50" charset="-128"/>
              <a:cs typeface="+mn-cs"/>
            </a:rPr>
            <a:t>か年続けて改善し、平成２</a:t>
          </a:r>
          <a:r>
            <a:rPr lang="ja-JP" altLang="en-US" sz="86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860" b="0" i="0" baseline="0">
              <a:solidFill>
                <a:schemeClr val="dk1"/>
              </a:solidFill>
              <a:effectLst/>
              <a:latin typeface="ＭＳ Ｐゴシック" panose="020B0600070205080204" pitchFamily="50" charset="-128"/>
              <a:ea typeface="ＭＳ Ｐゴシック" panose="020B0600070205080204" pitchFamily="50" charset="-128"/>
              <a:cs typeface="+mn-cs"/>
            </a:rPr>
            <a:t>年度と同程度の水準となったが、依然として類似団体平均を上回る数値であるため、今後も事業の精査を行い、経常経費の圧縮に努めていく。</a:t>
          </a:r>
          <a:endParaRPr kumimoji="1" lang="ja-JP" altLang="en-US" sz="86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134408</xdr:rowOff>
    </xdr:from>
    <xdr:to>
      <xdr:col>23</xdr:col>
      <xdr:colOff>133350</xdr:colOff>
      <xdr:row>64</xdr:row>
      <xdr:rowOff>87630</xdr:rowOff>
    </xdr:to>
    <xdr:cxnSp macro="">
      <xdr:nvCxnSpPr>
        <xdr:cNvPr id="132" name="直線コネクタ 131"/>
        <xdr:cNvCxnSpPr/>
      </xdr:nvCxnSpPr>
      <xdr:spPr>
        <a:xfrm flipV="1">
          <a:off x="4114800" y="10935758"/>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64</xdr:row>
      <xdr:rowOff>151977</xdr:rowOff>
    </xdr:to>
    <xdr:cxnSp macro="">
      <xdr:nvCxnSpPr>
        <xdr:cNvPr id="135" name="直線コネクタ 134"/>
        <xdr:cNvCxnSpPr/>
      </xdr:nvCxnSpPr>
      <xdr:spPr>
        <a:xfrm flipV="1">
          <a:off x="3225800" y="110604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65</xdr:row>
      <xdr:rowOff>635</xdr:rowOff>
    </xdr:to>
    <xdr:cxnSp macro="">
      <xdr:nvCxnSpPr>
        <xdr:cNvPr id="138" name="直線コネクタ 137"/>
        <xdr:cNvCxnSpPr/>
      </xdr:nvCxnSpPr>
      <xdr:spPr>
        <a:xfrm flipV="1">
          <a:off x="2336800" y="1112477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72602</xdr:rowOff>
    </xdr:from>
    <xdr:to>
      <xdr:col>15</xdr:col>
      <xdr:colOff>133350</xdr:colOff>
      <xdr:row>62</xdr:row>
      <xdr:rowOff>2752</xdr:rowOff>
    </xdr:to>
    <xdr:sp macro="" textlink="">
      <xdr:nvSpPr>
        <xdr:cNvPr id="139" name="フローチャート: 判断 138"/>
        <xdr:cNvSpPr/>
      </xdr:nvSpPr>
      <xdr:spPr>
        <a:xfrm>
          <a:off x="3175000" y="105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12929</xdr:rowOff>
    </xdr:from>
    <xdr:ext cx="762000" cy="259045"/>
    <xdr:sp macro="" textlink="">
      <xdr:nvSpPr>
        <xdr:cNvPr id="140" name="テキスト ボックス 139"/>
        <xdr:cNvSpPr txBox="1"/>
      </xdr:nvSpPr>
      <xdr:spPr>
        <a:xfrm>
          <a:off x="2844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65</xdr:row>
      <xdr:rowOff>635</xdr:rowOff>
    </xdr:to>
    <xdr:cxnSp macro="">
      <xdr:nvCxnSpPr>
        <xdr:cNvPr id="141" name="直線コネクタ 140"/>
        <xdr:cNvCxnSpPr/>
      </xdr:nvCxnSpPr>
      <xdr:spPr>
        <a:xfrm>
          <a:off x="1447800" y="1106847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83608</xdr:rowOff>
    </xdr:from>
    <xdr:to>
      <xdr:col>23</xdr:col>
      <xdr:colOff>184150</xdr:colOff>
      <xdr:row>64</xdr:row>
      <xdr:rowOff>13758</xdr:rowOff>
    </xdr:to>
    <xdr:sp macro="" textlink="">
      <xdr:nvSpPr>
        <xdr:cNvPr id="151" name="楕円 150"/>
        <xdr:cNvSpPr/>
      </xdr:nvSpPr>
      <xdr:spPr>
        <a:xfrm>
          <a:off x="49022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55685</xdr:rowOff>
    </xdr:from>
    <xdr:ext cx="762000" cy="259045"/>
    <xdr:sp macro="" textlink="">
      <xdr:nvSpPr>
        <xdr:cNvPr id="152" name="財政構造の弾力性該当値テキスト"/>
        <xdr:cNvSpPr txBox="1"/>
      </xdr:nvSpPr>
      <xdr:spPr>
        <a:xfrm>
          <a:off x="5041900" y="1085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3" name="楕円 152"/>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4" name="テキスト ボックス 153"/>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101177</xdr:rowOff>
    </xdr:from>
    <xdr:to>
      <xdr:col>15</xdr:col>
      <xdr:colOff>133350</xdr:colOff>
      <xdr:row>65</xdr:row>
      <xdr:rowOff>31327</xdr:rowOff>
    </xdr:to>
    <xdr:sp macro="" textlink="">
      <xdr:nvSpPr>
        <xdr:cNvPr id="155" name="楕円 154"/>
        <xdr:cNvSpPr/>
      </xdr:nvSpPr>
      <xdr:spPr>
        <a:xfrm>
          <a:off x="3175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56" name="テキスト ボックス 155"/>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121285</xdr:rowOff>
    </xdr:from>
    <xdr:to>
      <xdr:col>11</xdr:col>
      <xdr:colOff>82550</xdr:colOff>
      <xdr:row>65</xdr:row>
      <xdr:rowOff>51435</xdr:rowOff>
    </xdr:to>
    <xdr:sp macro="" textlink="">
      <xdr:nvSpPr>
        <xdr:cNvPr id="157" name="楕円 156"/>
        <xdr:cNvSpPr/>
      </xdr:nvSpPr>
      <xdr:spPr>
        <a:xfrm>
          <a:off x="2286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36212</xdr:rowOff>
    </xdr:from>
    <xdr:ext cx="762000" cy="259045"/>
    <xdr:sp macro="" textlink="">
      <xdr:nvSpPr>
        <xdr:cNvPr id="158" name="テキスト ボックス 157"/>
        <xdr:cNvSpPr txBox="1"/>
      </xdr:nvSpPr>
      <xdr:spPr>
        <a:xfrm>
          <a:off x="1955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44873</xdr:rowOff>
    </xdr:from>
    <xdr:to>
      <xdr:col>7</xdr:col>
      <xdr:colOff>31750</xdr:colOff>
      <xdr:row>64</xdr:row>
      <xdr:rowOff>146473</xdr:rowOff>
    </xdr:to>
    <xdr:sp macro="" textlink="">
      <xdr:nvSpPr>
        <xdr:cNvPr id="159" name="楕円 158"/>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131250</xdr:rowOff>
    </xdr:from>
    <xdr:ext cx="762000" cy="259045"/>
    <xdr:sp macro="" textlink="">
      <xdr:nvSpPr>
        <xdr:cNvPr id="160" name="テキスト ボックス 159"/>
        <xdr:cNvSpPr txBox="1"/>
      </xdr:nvSpPr>
      <xdr:spPr>
        <a:xfrm>
          <a:off x="1066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類似団体平均額との比較では</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上回っている状況で</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ある。平成２５年度では、人件費において負担率の改定による退職手当組合負担金の減や給与削減措置の拡大により減となったこと、物件費において予防接種委託料や田端西地区まちづくり事業に係る調査業務委託料などの減により、人口１人当たりの決算額は２，０５３円の減となった。平成２６年度は、給与費削減措置の終了により増になったこと、広域リサイクルセンターを長期包括運営責任業務委託（アドバイザリー委託含む）としたことによる増などにより、６，３９８円の増となった。平成２７年度はほぼ横ばいであったが、平成２８年度は、対前年度比で人件費は減となっているが備品購入費や役務費といった物件費の増により、人口１人当たり決算額では４７１円の増となった。</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平成２９年度は、ふるさと納税拡充に伴い、物件費が増額したことで人口１人当たり決算額では２３，６３３円の増となった。</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今後、町有施設の老朽化に伴う維持補修費の増加も予想され</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ることから</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、人件費、物件費の適正化に努めていく。</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56086</xdr:rowOff>
    </xdr:from>
    <xdr:to>
      <xdr:col>23</xdr:col>
      <xdr:colOff>133350</xdr:colOff>
      <xdr:row>84</xdr:row>
      <xdr:rowOff>74724</xdr:rowOff>
    </xdr:to>
    <xdr:cxnSp macro="">
      <xdr:nvCxnSpPr>
        <xdr:cNvPr id="195" name="直線コネクタ 194"/>
        <xdr:cNvCxnSpPr/>
      </xdr:nvCxnSpPr>
      <xdr:spPr>
        <a:xfrm>
          <a:off x="4114800" y="14286436"/>
          <a:ext cx="838200" cy="19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52298</xdr:rowOff>
    </xdr:from>
    <xdr:to>
      <xdr:col>19</xdr:col>
      <xdr:colOff>133350</xdr:colOff>
      <xdr:row>83</xdr:row>
      <xdr:rowOff>56086</xdr:rowOff>
    </xdr:to>
    <xdr:cxnSp macro="">
      <xdr:nvCxnSpPr>
        <xdr:cNvPr id="198" name="直線コネクタ 197"/>
        <xdr:cNvCxnSpPr/>
      </xdr:nvCxnSpPr>
      <xdr:spPr>
        <a:xfrm>
          <a:off x="3225800" y="14282648"/>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49715</xdr:rowOff>
    </xdr:from>
    <xdr:to>
      <xdr:col>15</xdr:col>
      <xdr:colOff>82550</xdr:colOff>
      <xdr:row>83</xdr:row>
      <xdr:rowOff>52298</xdr:rowOff>
    </xdr:to>
    <xdr:cxnSp macro="">
      <xdr:nvCxnSpPr>
        <xdr:cNvPr id="201" name="直線コネクタ 200"/>
        <xdr:cNvCxnSpPr/>
      </xdr:nvCxnSpPr>
      <xdr:spPr>
        <a:xfrm>
          <a:off x="2336800" y="14280065"/>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11730</xdr:rowOff>
    </xdr:from>
    <xdr:to>
      <xdr:col>15</xdr:col>
      <xdr:colOff>133350</xdr:colOff>
      <xdr:row>84</xdr:row>
      <xdr:rowOff>113330</xdr:rowOff>
    </xdr:to>
    <xdr:sp macro="" textlink="">
      <xdr:nvSpPr>
        <xdr:cNvPr id="202" name="フローチャート: 判断 201"/>
        <xdr:cNvSpPr/>
      </xdr:nvSpPr>
      <xdr:spPr>
        <a:xfrm>
          <a:off x="3175000" y="144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98107</xdr:rowOff>
    </xdr:from>
    <xdr:ext cx="762000" cy="259045"/>
    <xdr:sp macro="" textlink="">
      <xdr:nvSpPr>
        <xdr:cNvPr id="203" name="テキスト ボックス 202"/>
        <xdr:cNvSpPr txBox="1"/>
      </xdr:nvSpPr>
      <xdr:spPr>
        <a:xfrm>
          <a:off x="2844800" y="1449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169704</xdr:rowOff>
    </xdr:from>
    <xdr:to>
      <xdr:col>11</xdr:col>
      <xdr:colOff>31750</xdr:colOff>
      <xdr:row>83</xdr:row>
      <xdr:rowOff>49715</xdr:rowOff>
    </xdr:to>
    <xdr:cxnSp macro="">
      <xdr:nvCxnSpPr>
        <xdr:cNvPr id="204" name="直線コネクタ 203"/>
        <xdr:cNvCxnSpPr/>
      </xdr:nvCxnSpPr>
      <xdr:spPr>
        <a:xfrm>
          <a:off x="1447800" y="14228604"/>
          <a:ext cx="889000" cy="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23924</xdr:rowOff>
    </xdr:from>
    <xdr:to>
      <xdr:col>23</xdr:col>
      <xdr:colOff>184150</xdr:colOff>
      <xdr:row>84</xdr:row>
      <xdr:rowOff>125524</xdr:rowOff>
    </xdr:to>
    <xdr:sp macro="" textlink="">
      <xdr:nvSpPr>
        <xdr:cNvPr id="214" name="楕円 213"/>
        <xdr:cNvSpPr/>
      </xdr:nvSpPr>
      <xdr:spPr>
        <a:xfrm>
          <a:off x="4902200" y="144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167451</xdr:rowOff>
    </xdr:from>
    <xdr:ext cx="762000" cy="259045"/>
    <xdr:sp macro="" textlink="">
      <xdr:nvSpPr>
        <xdr:cNvPr id="215" name="人件費・物件費等の状況該当値テキスト"/>
        <xdr:cNvSpPr txBox="1"/>
      </xdr:nvSpPr>
      <xdr:spPr>
        <a:xfrm>
          <a:off x="5041900" y="143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5286</xdr:rowOff>
    </xdr:from>
    <xdr:to>
      <xdr:col>19</xdr:col>
      <xdr:colOff>184150</xdr:colOff>
      <xdr:row>83</xdr:row>
      <xdr:rowOff>106886</xdr:rowOff>
    </xdr:to>
    <xdr:sp macro="" textlink="">
      <xdr:nvSpPr>
        <xdr:cNvPr id="216" name="楕円 215"/>
        <xdr:cNvSpPr/>
      </xdr:nvSpPr>
      <xdr:spPr>
        <a:xfrm>
          <a:off x="4064000" y="142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117063</xdr:rowOff>
    </xdr:from>
    <xdr:ext cx="736600" cy="259045"/>
    <xdr:sp macro="" textlink="">
      <xdr:nvSpPr>
        <xdr:cNvPr id="217" name="テキスト ボックス 216"/>
        <xdr:cNvSpPr txBox="1"/>
      </xdr:nvSpPr>
      <xdr:spPr>
        <a:xfrm>
          <a:off x="3733800" y="14004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1498</xdr:rowOff>
    </xdr:from>
    <xdr:to>
      <xdr:col>15</xdr:col>
      <xdr:colOff>133350</xdr:colOff>
      <xdr:row>83</xdr:row>
      <xdr:rowOff>103098</xdr:rowOff>
    </xdr:to>
    <xdr:sp macro="" textlink="">
      <xdr:nvSpPr>
        <xdr:cNvPr id="218" name="楕円 217"/>
        <xdr:cNvSpPr/>
      </xdr:nvSpPr>
      <xdr:spPr>
        <a:xfrm>
          <a:off x="3175000" y="142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113275</xdr:rowOff>
    </xdr:from>
    <xdr:ext cx="762000" cy="259045"/>
    <xdr:sp macro="" textlink="">
      <xdr:nvSpPr>
        <xdr:cNvPr id="219" name="テキスト ボックス 218"/>
        <xdr:cNvSpPr txBox="1"/>
      </xdr:nvSpPr>
      <xdr:spPr>
        <a:xfrm>
          <a:off x="2844800" y="1400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170365</xdr:rowOff>
    </xdr:from>
    <xdr:to>
      <xdr:col>11</xdr:col>
      <xdr:colOff>82550</xdr:colOff>
      <xdr:row>83</xdr:row>
      <xdr:rowOff>100515</xdr:rowOff>
    </xdr:to>
    <xdr:sp macro="" textlink="">
      <xdr:nvSpPr>
        <xdr:cNvPr id="220" name="楕円 219"/>
        <xdr:cNvSpPr/>
      </xdr:nvSpPr>
      <xdr:spPr>
        <a:xfrm>
          <a:off x="2286000" y="142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110692</xdr:rowOff>
    </xdr:from>
    <xdr:ext cx="762000" cy="259045"/>
    <xdr:sp macro="" textlink="">
      <xdr:nvSpPr>
        <xdr:cNvPr id="221" name="テキスト ボックス 220"/>
        <xdr:cNvSpPr txBox="1"/>
      </xdr:nvSpPr>
      <xdr:spPr>
        <a:xfrm>
          <a:off x="1955800" y="1399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118904</xdr:rowOff>
    </xdr:from>
    <xdr:to>
      <xdr:col>7</xdr:col>
      <xdr:colOff>31750</xdr:colOff>
      <xdr:row>83</xdr:row>
      <xdr:rowOff>49054</xdr:rowOff>
    </xdr:to>
    <xdr:sp macro="" textlink="">
      <xdr:nvSpPr>
        <xdr:cNvPr id="222" name="楕円 221"/>
        <xdr:cNvSpPr/>
      </xdr:nvSpPr>
      <xdr:spPr>
        <a:xfrm>
          <a:off x="1397000" y="141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59231</xdr:rowOff>
    </xdr:from>
    <xdr:ext cx="762000" cy="259045"/>
    <xdr:sp macro="" textlink="">
      <xdr:nvSpPr>
        <xdr:cNvPr id="223" name="テキスト ボックス 222"/>
        <xdr:cNvSpPr txBox="1"/>
      </xdr:nvSpPr>
      <xdr:spPr>
        <a:xfrm>
          <a:off x="1066800" y="1394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２年度までは類似団体と同率以上の結果となっていたが、緊急財政対策による給与削減措置により、平成２３年度から平均値を下回っていた。平成２５年度末で当該給与削減措置が終了となったことから、再び平均値を上回る結果となっている。今後も、国等の状況を参考に給与を決定し、適正な指数水準の維持に努めていく。</a:t>
          </a:r>
          <a:endParaRPr lang="en-US"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　なお、今年度のラスパイレス指数は、前年度の数値である。</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29634</xdr:rowOff>
    </xdr:from>
    <xdr:to>
      <xdr:col>81</xdr:col>
      <xdr:colOff>44450</xdr:colOff>
      <xdr:row>89</xdr:row>
      <xdr:rowOff>29634</xdr:rowOff>
    </xdr:to>
    <xdr:cxnSp macro="">
      <xdr:nvCxnSpPr>
        <xdr:cNvPr id="257" name="直線コネクタ 256"/>
        <xdr:cNvCxnSpPr/>
      </xdr:nvCxnSpPr>
      <xdr:spPr>
        <a:xfrm>
          <a:off x="16179800" y="152886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29634</xdr:rowOff>
    </xdr:from>
    <xdr:to>
      <xdr:col>77</xdr:col>
      <xdr:colOff>44450</xdr:colOff>
      <xdr:row>89</xdr:row>
      <xdr:rowOff>150284</xdr:rowOff>
    </xdr:to>
    <xdr:cxnSp macro="">
      <xdr:nvCxnSpPr>
        <xdr:cNvPr id="260" name="直線コネクタ 259"/>
        <xdr:cNvCxnSpPr/>
      </xdr:nvCxnSpPr>
      <xdr:spPr>
        <a:xfrm flipV="1">
          <a:off x="15290800" y="152886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150284</xdr:rowOff>
    </xdr:to>
    <xdr:cxnSp macro="">
      <xdr:nvCxnSpPr>
        <xdr:cNvPr id="263" name="直線コネクタ 262"/>
        <xdr:cNvCxnSpPr/>
      </xdr:nvCxnSpPr>
      <xdr:spPr>
        <a:xfrm>
          <a:off x="14401800" y="1520825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4" name="フローチャート: 判断 263"/>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5" name="テキスト ボックス 264"/>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120650</xdr:rowOff>
    </xdr:to>
    <xdr:cxnSp macro="">
      <xdr:nvCxnSpPr>
        <xdr:cNvPr id="266" name="直線コネクタ 265"/>
        <xdr:cNvCxnSpPr/>
      </xdr:nvCxnSpPr>
      <xdr:spPr>
        <a:xfrm>
          <a:off x="13512800" y="150876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150284</xdr:rowOff>
    </xdr:from>
    <xdr:to>
      <xdr:col>81</xdr:col>
      <xdr:colOff>95250</xdr:colOff>
      <xdr:row>89</xdr:row>
      <xdr:rowOff>80434</xdr:rowOff>
    </xdr:to>
    <xdr:sp macro="" textlink="">
      <xdr:nvSpPr>
        <xdr:cNvPr id="276" name="楕円 275"/>
        <xdr:cNvSpPr/>
      </xdr:nvSpPr>
      <xdr:spPr>
        <a:xfrm>
          <a:off x="169672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122361</xdr:rowOff>
    </xdr:from>
    <xdr:ext cx="762000" cy="259045"/>
    <xdr:sp macro="" textlink="">
      <xdr:nvSpPr>
        <xdr:cNvPr id="277" name="給与水準   （国との比較）該当値テキスト"/>
        <xdr:cNvSpPr txBox="1"/>
      </xdr:nvSpPr>
      <xdr:spPr>
        <a:xfrm>
          <a:off x="17106900" y="1520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150284</xdr:rowOff>
    </xdr:from>
    <xdr:to>
      <xdr:col>77</xdr:col>
      <xdr:colOff>95250</xdr:colOff>
      <xdr:row>89</xdr:row>
      <xdr:rowOff>80434</xdr:rowOff>
    </xdr:to>
    <xdr:sp macro="" textlink="">
      <xdr:nvSpPr>
        <xdr:cNvPr id="278" name="楕円 277"/>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65211</xdr:rowOff>
    </xdr:from>
    <xdr:ext cx="736600" cy="259045"/>
    <xdr:sp macro="" textlink="">
      <xdr:nvSpPr>
        <xdr:cNvPr id="279" name="テキスト ボックス 278"/>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99484</xdr:rowOff>
    </xdr:from>
    <xdr:to>
      <xdr:col>73</xdr:col>
      <xdr:colOff>44450</xdr:colOff>
      <xdr:row>90</xdr:row>
      <xdr:rowOff>29634</xdr:rowOff>
    </xdr:to>
    <xdr:sp macro="" textlink="">
      <xdr:nvSpPr>
        <xdr:cNvPr id="280" name="楕円 279"/>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14411</xdr:rowOff>
    </xdr:from>
    <xdr:ext cx="762000" cy="259045"/>
    <xdr:sp macro="" textlink="">
      <xdr:nvSpPr>
        <xdr:cNvPr id="281" name="テキスト ボックス 280"/>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4" name="楕円 283"/>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5" name="テキスト ボックス 284"/>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　事務事業の見直しや効率化の徹底、柔軟な職員配置を行うとともに、勧奨退職や退職者不補充により定員管理の適正化を進めてきたことで、平成２８年度</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以降</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は全国平均・神奈川県平均を下回る結果となったものの、類似団体比較では僅かであるが平均を上回る結果となった。今後もより一層の定員管理に努めていく。</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170180</xdr:rowOff>
    </xdr:from>
    <xdr:to>
      <xdr:col>81</xdr:col>
      <xdr:colOff>44450</xdr:colOff>
      <xdr:row>61</xdr:row>
      <xdr:rowOff>71</xdr:rowOff>
    </xdr:to>
    <xdr:cxnSp macro="">
      <xdr:nvCxnSpPr>
        <xdr:cNvPr id="320" name="直線コネクタ 319"/>
        <xdr:cNvCxnSpPr/>
      </xdr:nvCxnSpPr>
      <xdr:spPr>
        <a:xfrm flipV="1">
          <a:off x="16179800" y="10457180"/>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xdr:rowOff>
    </xdr:from>
    <xdr:to>
      <xdr:col>77</xdr:col>
      <xdr:colOff>44450</xdr:colOff>
      <xdr:row>61</xdr:row>
      <xdr:rowOff>14817</xdr:rowOff>
    </xdr:to>
    <xdr:cxnSp macro="">
      <xdr:nvCxnSpPr>
        <xdr:cNvPr id="323" name="直線コネクタ 322"/>
        <xdr:cNvCxnSpPr/>
      </xdr:nvCxnSpPr>
      <xdr:spPr>
        <a:xfrm flipV="1">
          <a:off x="15290800" y="10458521"/>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10795</xdr:rowOff>
    </xdr:from>
    <xdr:to>
      <xdr:col>72</xdr:col>
      <xdr:colOff>203200</xdr:colOff>
      <xdr:row>61</xdr:row>
      <xdr:rowOff>14817</xdr:rowOff>
    </xdr:to>
    <xdr:cxnSp macro="">
      <xdr:nvCxnSpPr>
        <xdr:cNvPr id="326" name="直線コネクタ 325"/>
        <xdr:cNvCxnSpPr/>
      </xdr:nvCxnSpPr>
      <xdr:spPr>
        <a:xfrm>
          <a:off x="14401800" y="1046924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83326</xdr:rowOff>
    </xdr:from>
    <xdr:to>
      <xdr:col>73</xdr:col>
      <xdr:colOff>44450</xdr:colOff>
      <xdr:row>62</xdr:row>
      <xdr:rowOff>13476</xdr:rowOff>
    </xdr:to>
    <xdr:sp macro="" textlink="">
      <xdr:nvSpPr>
        <xdr:cNvPr id="327" name="フローチャート: 判断 326"/>
        <xdr:cNvSpPr/>
      </xdr:nvSpPr>
      <xdr:spPr>
        <a:xfrm>
          <a:off x="15240000" y="105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169703</xdr:rowOff>
    </xdr:from>
    <xdr:ext cx="762000" cy="259045"/>
    <xdr:sp macro="" textlink="">
      <xdr:nvSpPr>
        <xdr:cNvPr id="328" name="テキスト ボックス 327"/>
        <xdr:cNvSpPr txBox="1"/>
      </xdr:nvSpPr>
      <xdr:spPr>
        <a:xfrm>
          <a:off x="14909800" y="1062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10795</xdr:rowOff>
    </xdr:from>
    <xdr:to>
      <xdr:col>68</xdr:col>
      <xdr:colOff>152400</xdr:colOff>
      <xdr:row>61</xdr:row>
      <xdr:rowOff>21520</xdr:rowOff>
    </xdr:to>
    <xdr:cxnSp macro="">
      <xdr:nvCxnSpPr>
        <xdr:cNvPr id="329" name="直線コネクタ 328"/>
        <xdr:cNvCxnSpPr/>
      </xdr:nvCxnSpPr>
      <xdr:spPr>
        <a:xfrm flipV="1">
          <a:off x="13512800" y="10469245"/>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39" name="楕円 338"/>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91457</xdr:rowOff>
    </xdr:from>
    <xdr:ext cx="762000" cy="259045"/>
    <xdr:sp macro="" textlink="">
      <xdr:nvSpPr>
        <xdr:cNvPr id="340" name="定員管理の状況該当値テキスト"/>
        <xdr:cNvSpPr txBox="1"/>
      </xdr:nvSpPr>
      <xdr:spPr>
        <a:xfrm>
          <a:off x="17106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120721</xdr:rowOff>
    </xdr:from>
    <xdr:to>
      <xdr:col>77</xdr:col>
      <xdr:colOff>95250</xdr:colOff>
      <xdr:row>61</xdr:row>
      <xdr:rowOff>50871</xdr:rowOff>
    </xdr:to>
    <xdr:sp macro="" textlink="">
      <xdr:nvSpPr>
        <xdr:cNvPr id="341" name="楕円 340"/>
        <xdr:cNvSpPr/>
      </xdr:nvSpPr>
      <xdr:spPr>
        <a:xfrm>
          <a:off x="16129000" y="104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35648</xdr:rowOff>
    </xdr:from>
    <xdr:ext cx="736600" cy="259045"/>
    <xdr:sp macro="" textlink="">
      <xdr:nvSpPr>
        <xdr:cNvPr id="342" name="テキスト ボックス 341"/>
        <xdr:cNvSpPr txBox="1"/>
      </xdr:nvSpPr>
      <xdr:spPr>
        <a:xfrm>
          <a:off x="15798800" y="1049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135467</xdr:rowOff>
    </xdr:from>
    <xdr:to>
      <xdr:col>73</xdr:col>
      <xdr:colOff>44450</xdr:colOff>
      <xdr:row>61</xdr:row>
      <xdr:rowOff>65617</xdr:rowOff>
    </xdr:to>
    <xdr:sp macro="" textlink="">
      <xdr:nvSpPr>
        <xdr:cNvPr id="343" name="楕円 342"/>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75794</xdr:rowOff>
    </xdr:from>
    <xdr:ext cx="762000" cy="259045"/>
    <xdr:sp macro="" textlink="">
      <xdr:nvSpPr>
        <xdr:cNvPr id="344" name="テキスト ボックス 343"/>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131445</xdr:rowOff>
    </xdr:from>
    <xdr:to>
      <xdr:col>68</xdr:col>
      <xdr:colOff>203200</xdr:colOff>
      <xdr:row>61</xdr:row>
      <xdr:rowOff>61595</xdr:rowOff>
    </xdr:to>
    <xdr:sp macro="" textlink="">
      <xdr:nvSpPr>
        <xdr:cNvPr id="345" name="楕円 344"/>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46" name="テキスト ボックス 345"/>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142170</xdr:rowOff>
    </xdr:from>
    <xdr:to>
      <xdr:col>64</xdr:col>
      <xdr:colOff>152400</xdr:colOff>
      <xdr:row>61</xdr:row>
      <xdr:rowOff>72320</xdr:rowOff>
    </xdr:to>
    <xdr:sp macro="" textlink="">
      <xdr:nvSpPr>
        <xdr:cNvPr id="347" name="楕円 346"/>
        <xdr:cNvSpPr/>
      </xdr:nvSpPr>
      <xdr:spPr>
        <a:xfrm>
          <a:off x="13462000" y="104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82497</xdr:rowOff>
    </xdr:from>
    <xdr:ext cx="762000" cy="259045"/>
    <xdr:sp macro="" textlink="">
      <xdr:nvSpPr>
        <xdr:cNvPr id="348" name="テキスト ボックス 347"/>
        <xdr:cNvSpPr txBox="1"/>
      </xdr:nvSpPr>
      <xdr:spPr>
        <a:xfrm>
          <a:off x="13131800" y="1019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、分母側のマイナス要因である事業費補正により基準財政需要額に算入された公債費が▲４５，９９８千円</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となったものの、分子側のプラス要因である</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公債費の元利償還金が▲１７３，２７６千円減し</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、マイナス要因である</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事業費補正により基準財政需要額に算入された公債費が▲４５，９９８</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千円となったことで分子が減、分母が増となったため、実質公債費比率（単年度）及び３ヵ年平均が減となった。</a:t>
          </a:r>
          <a:endParaRPr lang="en-US"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950">
              <a:effectLst/>
              <a:latin typeface="ＭＳ Ｐゴシック" panose="020B0600070205080204" pitchFamily="50" charset="-128"/>
              <a:ea typeface="ＭＳ Ｐゴシック" panose="020B0600070205080204" pitchFamily="50" charset="-128"/>
            </a:rPr>
            <a:t>　平成２９年度も、</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公債費の元利償還金が▲</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１１４，３８０</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千円減し</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事業費補正により基準財政需要額に算入された公債費が▲</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５５，７７６</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減したことにより、平成２８年度同様に</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実質公債費比率（単年度）及び３ヵ年平均が減となった。毎年度の償還とあわせ、平成２</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大規模事業の既発債の償還が終了したことで地方債現在高が順調に減少し、類似団体比較を下回っている。今後、公共施設の老朽化が進んでいることから、施設更新等の可能性もあり、公債費の増も否定できないところだが、県内平均値等を１つの目安としながら、適正水準の確保に努めていく。</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112776</xdr:rowOff>
    </xdr:from>
    <xdr:to>
      <xdr:col>81</xdr:col>
      <xdr:colOff>44450</xdr:colOff>
      <xdr:row>39</xdr:row>
      <xdr:rowOff>28194</xdr:rowOff>
    </xdr:to>
    <xdr:cxnSp macro="">
      <xdr:nvCxnSpPr>
        <xdr:cNvPr id="380" name="直線コネクタ 379"/>
        <xdr:cNvCxnSpPr/>
      </xdr:nvCxnSpPr>
      <xdr:spPr>
        <a:xfrm flipV="1">
          <a:off x="16179800" y="66278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115062</xdr:rowOff>
    </xdr:to>
    <xdr:cxnSp macro="">
      <xdr:nvCxnSpPr>
        <xdr:cNvPr id="383" name="直線コネクタ 382"/>
        <xdr:cNvCxnSpPr/>
      </xdr:nvCxnSpPr>
      <xdr:spPr>
        <a:xfrm flipV="1">
          <a:off x="15290800" y="67147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115062</xdr:rowOff>
    </xdr:from>
    <xdr:to>
      <xdr:col>72</xdr:col>
      <xdr:colOff>203200</xdr:colOff>
      <xdr:row>39</xdr:row>
      <xdr:rowOff>163322</xdr:rowOff>
    </xdr:to>
    <xdr:cxnSp macro="">
      <xdr:nvCxnSpPr>
        <xdr:cNvPr id="386" name="直線コネクタ 385"/>
        <xdr:cNvCxnSpPr/>
      </xdr:nvCxnSpPr>
      <xdr:spPr>
        <a:xfrm flipV="1">
          <a:off x="14401800" y="68016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37592</xdr:rowOff>
    </xdr:from>
    <xdr:to>
      <xdr:col>73</xdr:col>
      <xdr:colOff>44450</xdr:colOff>
      <xdr:row>40</xdr:row>
      <xdr:rowOff>139192</xdr:rowOff>
    </xdr:to>
    <xdr:sp macro="" textlink="">
      <xdr:nvSpPr>
        <xdr:cNvPr id="387" name="フローチャート: 判断 386"/>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123969</xdr:rowOff>
    </xdr:from>
    <xdr:ext cx="762000" cy="259045"/>
    <xdr:sp macro="" textlink="">
      <xdr:nvSpPr>
        <xdr:cNvPr id="388" name="テキスト ボックス 387"/>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30480</xdr:rowOff>
    </xdr:to>
    <xdr:cxnSp macro="">
      <xdr:nvCxnSpPr>
        <xdr:cNvPr id="389" name="直線コネクタ 388"/>
        <xdr:cNvCxnSpPr/>
      </xdr:nvCxnSpPr>
      <xdr:spPr>
        <a:xfrm flipV="1">
          <a:off x="13512800" y="68498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61976</xdr:rowOff>
    </xdr:from>
    <xdr:to>
      <xdr:col>81</xdr:col>
      <xdr:colOff>95250</xdr:colOff>
      <xdr:row>38</xdr:row>
      <xdr:rowOff>163576</xdr:rowOff>
    </xdr:to>
    <xdr:sp macro="" textlink="">
      <xdr:nvSpPr>
        <xdr:cNvPr id="399" name="楕円 398"/>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78503</xdr:rowOff>
    </xdr:from>
    <xdr:ext cx="762000" cy="259045"/>
    <xdr:sp macro="" textlink="">
      <xdr:nvSpPr>
        <xdr:cNvPr id="400" name="公債費負担の状況該当値テキスト"/>
        <xdr:cNvSpPr txBox="1"/>
      </xdr:nvSpPr>
      <xdr:spPr>
        <a:xfrm>
          <a:off x="17106900" y="642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401" name="楕円 400"/>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402" name="テキスト ボックス 401"/>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64262</xdr:rowOff>
    </xdr:from>
    <xdr:to>
      <xdr:col>73</xdr:col>
      <xdr:colOff>44450</xdr:colOff>
      <xdr:row>39</xdr:row>
      <xdr:rowOff>165862</xdr:rowOff>
    </xdr:to>
    <xdr:sp macro="" textlink="">
      <xdr:nvSpPr>
        <xdr:cNvPr id="403" name="楕円 402"/>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4589</xdr:rowOff>
    </xdr:from>
    <xdr:ext cx="762000" cy="259045"/>
    <xdr:sp macro="" textlink="">
      <xdr:nvSpPr>
        <xdr:cNvPr id="404" name="テキスト ボックス 403"/>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5" name="楕円 404"/>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6" name="テキスト ボックス 405"/>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7" name="楕円 406"/>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8" name="テキスト ボックス 407"/>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２年度までは増加傾向にあり、７０％台で推移してきたが、平成２３年度より６０％台、平成２４年度には５０％台となり、さらに平成２５年度は１６．３ポイント減の３８．４％、平成２６年度は５．９ポイント減の３２．５％、平成２７年度は９．４ポイント減の２３．１％</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、平成２８年度は１３．８ポイントの減の９．３％</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となった。これは、過年度借入の地方債の償還期間末期による元金償還の増による地方債現在高の減（▲</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７４０，２３１</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千円）や、資本費平準化債を財源とした元利償還金の償還に宛てたことにより公営企業債等繰入見込額が減少（▲</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３２０，１３０</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千円）したことから、分子全体が減少したこと、標準財政規模の増額などによる分母が増加したことが大きく影響している。平成２</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大規模事業の既発債の償還が終了する一方で、大規模事業にかかる新発債を発行していないことから将来負担額がさらに減少し、類似団体平均値を下回った。今後も後世への負担を少しでも軽減するよう、将来負担額のうち大きな割合を占める地方債現在高を可能な限り縮減するなど、適正水準の確保に努めていく。</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19776</xdr:rowOff>
    </xdr:from>
    <xdr:to>
      <xdr:col>77</xdr:col>
      <xdr:colOff>44450</xdr:colOff>
      <xdr:row>15</xdr:row>
      <xdr:rowOff>6894</xdr:rowOff>
    </xdr:to>
    <xdr:cxnSp macro="">
      <xdr:nvCxnSpPr>
        <xdr:cNvPr id="444" name="直線コネクタ 443"/>
        <xdr:cNvCxnSpPr/>
      </xdr:nvCxnSpPr>
      <xdr:spPr>
        <a:xfrm flipV="1">
          <a:off x="15290800" y="2420076"/>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6894</xdr:rowOff>
    </xdr:from>
    <xdr:to>
      <xdr:col>72</xdr:col>
      <xdr:colOff>203200</xdr:colOff>
      <xdr:row>15</xdr:row>
      <xdr:rowOff>114905</xdr:rowOff>
    </xdr:to>
    <xdr:cxnSp macro="">
      <xdr:nvCxnSpPr>
        <xdr:cNvPr id="447" name="直線コネクタ 446"/>
        <xdr:cNvCxnSpPr/>
      </xdr:nvCxnSpPr>
      <xdr:spPr>
        <a:xfrm flipV="1">
          <a:off x="14401800" y="2578644"/>
          <a:ext cx="8890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49" name="テキスト ボックス 448"/>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114905</xdr:rowOff>
    </xdr:from>
    <xdr:to>
      <xdr:col>68</xdr:col>
      <xdr:colOff>152400</xdr:colOff>
      <xdr:row>16</xdr:row>
      <xdr:rowOff>11249</xdr:rowOff>
    </xdr:to>
    <xdr:cxnSp macro="">
      <xdr:nvCxnSpPr>
        <xdr:cNvPr id="450" name="直線コネクタ 449"/>
        <xdr:cNvCxnSpPr/>
      </xdr:nvCxnSpPr>
      <xdr:spPr>
        <a:xfrm flipV="1">
          <a:off x="13512800" y="2686655"/>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1" name="フローチャート: 判断 450"/>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2" name="テキスト ボックス 451"/>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3" name="フローチャート: 判断 452"/>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4" name="テキスト ボックス 453"/>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5" name="フローチャート: 判断 454"/>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6" name="テキスト ボックス 455"/>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140426</xdr:rowOff>
    </xdr:from>
    <xdr:to>
      <xdr:col>77</xdr:col>
      <xdr:colOff>95250</xdr:colOff>
      <xdr:row>14</xdr:row>
      <xdr:rowOff>70576</xdr:rowOff>
    </xdr:to>
    <xdr:sp macro="" textlink="">
      <xdr:nvSpPr>
        <xdr:cNvPr id="462" name="楕円 461"/>
        <xdr:cNvSpPr/>
      </xdr:nvSpPr>
      <xdr:spPr>
        <a:xfrm>
          <a:off x="16129000" y="23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80753</xdr:rowOff>
    </xdr:from>
    <xdr:ext cx="736600" cy="259045"/>
    <xdr:sp macro="" textlink="">
      <xdr:nvSpPr>
        <xdr:cNvPr id="463" name="テキスト ボックス 462"/>
        <xdr:cNvSpPr txBox="1"/>
      </xdr:nvSpPr>
      <xdr:spPr>
        <a:xfrm>
          <a:off x="15798800" y="213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127544</xdr:rowOff>
    </xdr:from>
    <xdr:to>
      <xdr:col>73</xdr:col>
      <xdr:colOff>44450</xdr:colOff>
      <xdr:row>15</xdr:row>
      <xdr:rowOff>57694</xdr:rowOff>
    </xdr:to>
    <xdr:sp macro="" textlink="">
      <xdr:nvSpPr>
        <xdr:cNvPr id="464" name="楕円 463"/>
        <xdr:cNvSpPr/>
      </xdr:nvSpPr>
      <xdr:spPr>
        <a:xfrm>
          <a:off x="152400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42471</xdr:rowOff>
    </xdr:from>
    <xdr:ext cx="762000" cy="259045"/>
    <xdr:sp macro="" textlink="">
      <xdr:nvSpPr>
        <xdr:cNvPr id="465" name="テキスト ボックス 464"/>
        <xdr:cNvSpPr txBox="1"/>
      </xdr:nvSpPr>
      <xdr:spPr>
        <a:xfrm>
          <a:off x="14909800" y="261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66" name="楕円 465"/>
        <xdr:cNvSpPr/>
      </xdr:nvSpPr>
      <xdr:spPr>
        <a:xfrm>
          <a:off x="14351000" y="26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7" name="テキスト ボックス 466"/>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131899</xdr:rowOff>
    </xdr:from>
    <xdr:to>
      <xdr:col>64</xdr:col>
      <xdr:colOff>152400</xdr:colOff>
      <xdr:row>16</xdr:row>
      <xdr:rowOff>62049</xdr:rowOff>
    </xdr:to>
    <xdr:sp macro="" textlink="">
      <xdr:nvSpPr>
        <xdr:cNvPr id="468" name="楕円 467"/>
        <xdr:cNvSpPr/>
      </xdr:nvSpPr>
      <xdr:spPr>
        <a:xfrm>
          <a:off x="13462000" y="27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46826</xdr:rowOff>
    </xdr:from>
    <xdr:ext cx="762000" cy="259045"/>
    <xdr:sp macro="" textlink="">
      <xdr:nvSpPr>
        <xdr:cNvPr id="469" name="テキスト ボックス 468"/>
        <xdr:cNvSpPr txBox="1"/>
      </xdr:nvSpPr>
      <xdr:spPr>
        <a:xfrm>
          <a:off x="13131800" y="279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48,446
47,731
13.34
17,096,304
15,861,895
1,162,361
9,121,778
8,525,974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事務事業の見直しや効率化の徹底、柔軟な職員配置を行うとともに、勧奨退職や退職者不補充により定員管理の適正化を進めてきたことで、</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平成２８年度は職員数が減となったこともあり、前年比較で２７，４４５千円の減となったが、</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平成２９年度はあっては人事院勧告に基づく手当等の増額により、５６，３５３千円の増となった。</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類似団体との比較では平均値を上回っている。</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人件費の適正化に努めていく。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28702</xdr:rowOff>
    </xdr:from>
    <xdr:to>
      <xdr:col>24</xdr:col>
      <xdr:colOff>25400</xdr:colOff>
      <xdr:row>39</xdr:row>
      <xdr:rowOff>28702</xdr:rowOff>
    </xdr:to>
    <xdr:cxnSp macro="">
      <xdr:nvCxnSpPr>
        <xdr:cNvPr id="64" name="直線コネクタ 63"/>
        <xdr:cNvCxnSpPr/>
      </xdr:nvCxnSpPr>
      <xdr:spPr>
        <a:xfrm>
          <a:off x="3987800" y="6715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10414</xdr:rowOff>
    </xdr:from>
    <xdr:to>
      <xdr:col>19</xdr:col>
      <xdr:colOff>187325</xdr:colOff>
      <xdr:row>39</xdr:row>
      <xdr:rowOff>28702</xdr:rowOff>
    </xdr:to>
    <xdr:cxnSp macro="">
      <xdr:nvCxnSpPr>
        <xdr:cNvPr id="67" name="直線コネクタ 66"/>
        <xdr:cNvCxnSpPr/>
      </xdr:nvCxnSpPr>
      <xdr:spPr>
        <a:xfrm>
          <a:off x="3098800" y="66969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10414</xdr:rowOff>
    </xdr:from>
    <xdr:to>
      <xdr:col>15</xdr:col>
      <xdr:colOff>98425</xdr:colOff>
      <xdr:row>39</xdr:row>
      <xdr:rowOff>37846</xdr:rowOff>
    </xdr:to>
    <xdr:cxnSp macro="">
      <xdr:nvCxnSpPr>
        <xdr:cNvPr id="70" name="直線コネクタ 69"/>
        <xdr:cNvCxnSpPr/>
      </xdr:nvCxnSpPr>
      <xdr:spPr>
        <a:xfrm flipV="1">
          <a:off x="2209800" y="66969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37846</xdr:rowOff>
    </xdr:to>
    <xdr:cxnSp macro="">
      <xdr:nvCxnSpPr>
        <xdr:cNvPr id="73" name="直線コネクタ 72"/>
        <xdr:cNvCxnSpPr/>
      </xdr:nvCxnSpPr>
      <xdr:spPr>
        <a:xfrm>
          <a:off x="1320800" y="66878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149352</xdr:rowOff>
    </xdr:from>
    <xdr:to>
      <xdr:col>24</xdr:col>
      <xdr:colOff>76200</xdr:colOff>
      <xdr:row>39</xdr:row>
      <xdr:rowOff>79502</xdr:rowOff>
    </xdr:to>
    <xdr:sp macro="" textlink="">
      <xdr:nvSpPr>
        <xdr:cNvPr id="83" name="楕円 82"/>
        <xdr:cNvSpPr/>
      </xdr:nvSpPr>
      <xdr:spPr>
        <a:xfrm>
          <a:off x="4775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121429</xdr:rowOff>
    </xdr:from>
    <xdr:ext cx="762000" cy="259045"/>
    <xdr:sp macro="" textlink="">
      <xdr:nvSpPr>
        <xdr:cNvPr id="84" name="人件費該当値テキスト"/>
        <xdr:cNvSpPr txBox="1"/>
      </xdr:nvSpPr>
      <xdr:spPr>
        <a:xfrm>
          <a:off x="4914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149352</xdr:rowOff>
    </xdr:from>
    <xdr:to>
      <xdr:col>20</xdr:col>
      <xdr:colOff>38100</xdr:colOff>
      <xdr:row>39</xdr:row>
      <xdr:rowOff>79502</xdr:rowOff>
    </xdr:to>
    <xdr:sp macro="" textlink="">
      <xdr:nvSpPr>
        <xdr:cNvPr id="85" name="楕円 84"/>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64279</xdr:rowOff>
    </xdr:from>
    <xdr:ext cx="736600" cy="259045"/>
    <xdr:sp macro="" textlink="">
      <xdr:nvSpPr>
        <xdr:cNvPr id="86" name="テキスト ボックス 85"/>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131064</xdr:rowOff>
    </xdr:from>
    <xdr:to>
      <xdr:col>15</xdr:col>
      <xdr:colOff>149225</xdr:colOff>
      <xdr:row>39</xdr:row>
      <xdr:rowOff>61214</xdr:rowOff>
    </xdr:to>
    <xdr:sp macro="" textlink="">
      <xdr:nvSpPr>
        <xdr:cNvPr id="87" name="楕円 86"/>
        <xdr:cNvSpPr/>
      </xdr:nvSpPr>
      <xdr:spPr>
        <a:xfrm>
          <a:off x="3048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45991</xdr:rowOff>
    </xdr:from>
    <xdr:ext cx="762000" cy="259045"/>
    <xdr:sp macro="" textlink="">
      <xdr:nvSpPr>
        <xdr:cNvPr id="88" name="テキスト ボックス 87"/>
        <xdr:cNvSpPr txBox="1"/>
      </xdr:nvSpPr>
      <xdr:spPr>
        <a:xfrm>
          <a:off x="2717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158496</xdr:rowOff>
    </xdr:from>
    <xdr:to>
      <xdr:col>11</xdr:col>
      <xdr:colOff>60325</xdr:colOff>
      <xdr:row>39</xdr:row>
      <xdr:rowOff>88646</xdr:rowOff>
    </xdr:to>
    <xdr:sp macro="" textlink="">
      <xdr:nvSpPr>
        <xdr:cNvPr id="89" name="楕円 88"/>
        <xdr:cNvSpPr/>
      </xdr:nvSpPr>
      <xdr:spPr>
        <a:xfrm>
          <a:off x="215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73423</xdr:rowOff>
    </xdr:from>
    <xdr:ext cx="762000" cy="259045"/>
    <xdr:sp macro="" textlink="">
      <xdr:nvSpPr>
        <xdr:cNvPr id="90" name="テキスト ボックス 89"/>
        <xdr:cNvSpPr txBox="1"/>
      </xdr:nvSpPr>
      <xdr:spPr>
        <a:xfrm>
          <a:off x="1828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1" name="楕円 90"/>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92" name="テキスト ボックス 91"/>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高い割合となっているのは、町立体育館等の施設管理・運営について指定管理者制度を積極的に活用しているほか、広域リサイクルセンターの長期包括運営責任業務委託などが大きく影響しているものと考えられる。</a:t>
          </a:r>
          <a:endPar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２９</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ふるさと納税拡充に伴うふるさと納税推進事業委託料が９４７，７２２千円の増などにより、</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物件費全体では対前年比</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１，０９２，３７４</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千円の</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となった。今後も引き続き、物件費の適正化に努めていく必要がある。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130810</xdr:rowOff>
    </xdr:to>
    <xdr:cxnSp macro="">
      <xdr:nvCxnSpPr>
        <xdr:cNvPr id="125" name="直線コネクタ 124"/>
        <xdr:cNvCxnSpPr/>
      </xdr:nvCxnSpPr>
      <xdr:spPr>
        <a:xfrm flipV="1">
          <a:off x="15671800" y="29921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130810</xdr:rowOff>
    </xdr:to>
    <xdr:cxnSp macro="">
      <xdr:nvCxnSpPr>
        <xdr:cNvPr id="128" name="直線コネクタ 127"/>
        <xdr:cNvCxnSpPr/>
      </xdr:nvCxnSpPr>
      <xdr:spPr>
        <a:xfrm>
          <a:off x="14782800" y="3022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123190</xdr:rowOff>
    </xdr:to>
    <xdr:cxnSp macro="">
      <xdr:nvCxnSpPr>
        <xdr:cNvPr id="131" name="直線コネクタ 130"/>
        <xdr:cNvCxnSpPr/>
      </xdr:nvCxnSpPr>
      <xdr:spPr>
        <a:xfrm flipV="1">
          <a:off x="13893800" y="3022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160020</xdr:rowOff>
    </xdr:from>
    <xdr:to>
      <xdr:col>74</xdr:col>
      <xdr:colOff>31750</xdr:colOff>
      <xdr:row>15</xdr:row>
      <xdr:rowOff>90170</xdr:rowOff>
    </xdr:to>
    <xdr:sp macro="" textlink="">
      <xdr:nvSpPr>
        <xdr:cNvPr id="132" name="フローチャート: 判断 131"/>
        <xdr:cNvSpPr/>
      </xdr:nvSpPr>
      <xdr:spPr>
        <a:xfrm>
          <a:off x="14732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100347</xdr:rowOff>
    </xdr:from>
    <xdr:ext cx="762000" cy="259045"/>
    <xdr:sp macro="" textlink="">
      <xdr:nvSpPr>
        <xdr:cNvPr id="133" name="テキスト ボックス 132"/>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17</xdr:row>
      <xdr:rowOff>138430</xdr:rowOff>
    </xdr:to>
    <xdr:cxnSp macro="">
      <xdr:nvCxnSpPr>
        <xdr:cNvPr id="134" name="直線コネクタ 133"/>
        <xdr:cNvCxnSpPr/>
      </xdr:nvCxnSpPr>
      <xdr:spPr>
        <a:xfrm flipV="1">
          <a:off x="13004800" y="3037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4" name="楕円 143"/>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5"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80010</xdr:rowOff>
    </xdr:from>
    <xdr:to>
      <xdr:col>78</xdr:col>
      <xdr:colOff>120650</xdr:colOff>
      <xdr:row>18</xdr:row>
      <xdr:rowOff>10160</xdr:rowOff>
    </xdr:to>
    <xdr:sp macro="" textlink="">
      <xdr:nvSpPr>
        <xdr:cNvPr id="146" name="楕円 145"/>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166387</xdr:rowOff>
    </xdr:from>
    <xdr:ext cx="736600" cy="259045"/>
    <xdr:sp macro="" textlink="">
      <xdr:nvSpPr>
        <xdr:cNvPr id="147" name="テキスト ボックス 146"/>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48" name="楕円 147"/>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49" name="テキスト ボックス 148"/>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0" name="楕円 149"/>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1" name="テキスト ボックス 150"/>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52" name="楕円 151"/>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3" name="テキスト ボックス 152"/>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年度は、サービス利用の増により障害福祉サービス費が</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７２，５５７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となったものの</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年金生活者等支援臨時福祉給付金が１００，６５０千円の減、児童手当扶助料が１０，８９０千円となったことなどにより、全体で５７，１１９千円の減となった。</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扶助費が多い原因は、町独自の政策実施のほか、当町よりも規模の大きい近隣市に足並みを揃えた事業実施を行っていることなどが考えられる。扶助費が財政を圧迫する可能性もあり、今後も引き続き各種扶助等の適正化に努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48078</xdr:rowOff>
    </xdr:to>
    <xdr:cxnSp macro="">
      <xdr:nvCxnSpPr>
        <xdr:cNvPr id="188" name="直線コネクタ 187"/>
        <xdr:cNvCxnSpPr/>
      </xdr:nvCxnSpPr>
      <xdr:spPr>
        <a:xfrm>
          <a:off x="3987800" y="982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57</xdr:row>
      <xdr:rowOff>48078</xdr:rowOff>
    </xdr:to>
    <xdr:cxnSp macro="">
      <xdr:nvCxnSpPr>
        <xdr:cNvPr id="191" name="直線コネクタ 190"/>
        <xdr:cNvCxnSpPr/>
      </xdr:nvCxnSpPr>
      <xdr:spPr>
        <a:xfrm>
          <a:off x="3098800" y="9755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154215</xdr:rowOff>
    </xdr:from>
    <xdr:to>
      <xdr:col>15</xdr:col>
      <xdr:colOff>98425</xdr:colOff>
      <xdr:row>56</xdr:row>
      <xdr:rowOff>154215</xdr:rowOff>
    </xdr:to>
    <xdr:cxnSp macro="">
      <xdr:nvCxnSpPr>
        <xdr:cNvPr id="194" name="直線コネクタ 193"/>
        <xdr:cNvCxnSpPr/>
      </xdr:nvCxnSpPr>
      <xdr:spPr>
        <a:xfrm>
          <a:off x="2209800" y="9755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5" name="フローチャート: 判断 194"/>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6" name="テキスト ボックス 195"/>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154215</xdr:rowOff>
    </xdr:from>
    <xdr:to>
      <xdr:col>11</xdr:col>
      <xdr:colOff>9525</xdr:colOff>
      <xdr:row>57</xdr:row>
      <xdr:rowOff>58965</xdr:rowOff>
    </xdr:to>
    <xdr:cxnSp macro="">
      <xdr:nvCxnSpPr>
        <xdr:cNvPr id="197" name="直線コネクタ 196"/>
        <xdr:cNvCxnSpPr/>
      </xdr:nvCxnSpPr>
      <xdr:spPr>
        <a:xfrm flipV="1">
          <a:off x="1320800" y="97554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207" name="楕円 206"/>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140805</xdr:rowOff>
    </xdr:from>
    <xdr:ext cx="762000" cy="259045"/>
    <xdr:sp macro="" textlink="">
      <xdr:nvSpPr>
        <xdr:cNvPr id="208" name="扶助費該当値テキスト"/>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09" name="楕円 208"/>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0" name="テキスト ボックス 209"/>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103415</xdr:rowOff>
    </xdr:from>
    <xdr:to>
      <xdr:col>15</xdr:col>
      <xdr:colOff>149225</xdr:colOff>
      <xdr:row>57</xdr:row>
      <xdr:rowOff>33565</xdr:rowOff>
    </xdr:to>
    <xdr:sp macro="" textlink="">
      <xdr:nvSpPr>
        <xdr:cNvPr id="211" name="楕円 210"/>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18342</xdr:rowOff>
    </xdr:from>
    <xdr:ext cx="762000" cy="259045"/>
    <xdr:sp macro="" textlink="">
      <xdr:nvSpPr>
        <xdr:cNvPr id="212" name="テキスト ボックス 211"/>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103415</xdr:rowOff>
    </xdr:from>
    <xdr:to>
      <xdr:col>11</xdr:col>
      <xdr:colOff>60325</xdr:colOff>
      <xdr:row>57</xdr:row>
      <xdr:rowOff>33565</xdr:rowOff>
    </xdr:to>
    <xdr:sp macro="" textlink="">
      <xdr:nvSpPr>
        <xdr:cNvPr id="213" name="楕円 212"/>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214" name="テキスト ボックス 213"/>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8165</xdr:rowOff>
    </xdr:from>
    <xdr:to>
      <xdr:col>6</xdr:col>
      <xdr:colOff>171450</xdr:colOff>
      <xdr:row>57</xdr:row>
      <xdr:rowOff>109765</xdr:rowOff>
    </xdr:to>
    <xdr:sp macro="" textlink="">
      <xdr:nvSpPr>
        <xdr:cNvPr id="215" name="楕円 214"/>
        <xdr:cNvSpPr/>
      </xdr:nvSpPr>
      <xdr:spPr>
        <a:xfrm>
          <a:off x="1270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94542</xdr:rowOff>
    </xdr:from>
    <xdr:ext cx="762000" cy="259045"/>
    <xdr:sp macro="" textlink="">
      <xdr:nvSpPr>
        <xdr:cNvPr id="216" name="テキスト ボックス 215"/>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類似団体とほぼ同程度の水準で推移してきたが、平成２７年度に公営企業化した下水道事業に係る繰出金が補助費等に変更されたことで減となり、類似団体を下回る状況となっている。また、</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維持補修費は、各施設等の老朽化が進行しているものの、近年は施設利用等に影響のない範囲で、必要最低限の修繕にとどめている。</a:t>
          </a:r>
          <a:endParaRPr lang="ja-JP" altLang="ja-JP" sz="10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これらにより、平成２７年度以降は、類似団体比較で適正水準を確保しているが、今後、各施設の老朽化による維持補修費の増加や、高齢化の進行等により、社会保障制度である各特別会計への繰出金が増加するものと予想され、引き続き、適正範囲内での財政運営に努めていく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92710</xdr:rowOff>
    </xdr:to>
    <xdr:cxnSp macro="">
      <xdr:nvCxnSpPr>
        <xdr:cNvPr id="249" name="直線コネクタ 248"/>
        <xdr:cNvCxnSpPr/>
      </xdr:nvCxnSpPr>
      <xdr:spPr>
        <a:xfrm flipV="1">
          <a:off x="15671800" y="9476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107950</xdr:rowOff>
    </xdr:to>
    <xdr:cxnSp macro="">
      <xdr:nvCxnSpPr>
        <xdr:cNvPr id="252" name="直線コネクタ 251"/>
        <xdr:cNvCxnSpPr/>
      </xdr:nvCxnSpPr>
      <xdr:spPr>
        <a:xfrm flipV="1">
          <a:off x="14782800" y="9522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104140</xdr:rowOff>
    </xdr:to>
    <xdr:cxnSp macro="">
      <xdr:nvCxnSpPr>
        <xdr:cNvPr id="255" name="直線コネクタ 254"/>
        <xdr:cNvCxnSpPr/>
      </xdr:nvCxnSpPr>
      <xdr:spPr>
        <a:xfrm flipV="1">
          <a:off x="13893800" y="95377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6" name="フローチャート: 判断 255"/>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57" name="テキスト ボックス 256"/>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104140</xdr:rowOff>
    </xdr:to>
    <xdr:cxnSp macro="">
      <xdr:nvCxnSpPr>
        <xdr:cNvPr id="258" name="直線コネクタ 257"/>
        <xdr:cNvCxnSpPr/>
      </xdr:nvCxnSpPr>
      <xdr:spPr>
        <a:xfrm>
          <a:off x="13004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8" name="楕円 267"/>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9"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0" name="楕円 269"/>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1" name="テキスト ボックス 270"/>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2" name="楕円 271"/>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3" name="テキスト ボックス 272"/>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4" name="楕円 273"/>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5" name="テキスト ボックス 274"/>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6" name="楕円 275"/>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7" name="テキスト ボックス 276"/>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資源物拠出金分担金が２０，６７１千円の増となったほか、焼却処理施設基幹的設備改良事業負担金の１２，６２５千円の増となったことなどにより、全体では１９，１８８千円の増となった。</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従前から補助費等の増加傾向に歯止めをかけるため、団体向け補助金の見直し等を行ってきたことで、類似団体平均値を下回る結果となっており、今後も引き続き適正化に努めていく。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156718</xdr:rowOff>
    </xdr:to>
    <xdr:cxnSp macro="">
      <xdr:nvCxnSpPr>
        <xdr:cNvPr id="307" name="直線コネクタ 306"/>
        <xdr:cNvCxnSpPr/>
      </xdr:nvCxnSpPr>
      <xdr:spPr>
        <a:xfrm flipV="1">
          <a:off x="15671800" y="61437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35560</xdr:rowOff>
    </xdr:to>
    <xdr:cxnSp macro="">
      <xdr:nvCxnSpPr>
        <xdr:cNvPr id="310" name="直線コネクタ 309"/>
        <xdr:cNvCxnSpPr/>
      </xdr:nvCxnSpPr>
      <xdr:spPr>
        <a:xfrm flipV="1">
          <a:off x="14782800" y="6157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36</xdr:row>
      <xdr:rowOff>35560</xdr:rowOff>
    </xdr:to>
    <xdr:cxnSp macro="">
      <xdr:nvCxnSpPr>
        <xdr:cNvPr id="313" name="直線コネクタ 312"/>
        <xdr:cNvCxnSpPr/>
      </xdr:nvCxnSpPr>
      <xdr:spPr>
        <a:xfrm>
          <a:off x="13893800" y="60477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14" name="フローチャート: 判断 313"/>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15" name="テキスト ボックス 314"/>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46990</xdr:rowOff>
    </xdr:to>
    <xdr:cxnSp macro="">
      <xdr:nvCxnSpPr>
        <xdr:cNvPr id="316" name="直線コネクタ 315"/>
        <xdr:cNvCxnSpPr/>
      </xdr:nvCxnSpPr>
      <xdr:spPr>
        <a:xfrm>
          <a:off x="13004800" y="597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6" name="楕円 325"/>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7"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8" name="楕円 327"/>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9" name="テキスト ボックス 328"/>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0" name="楕円 329"/>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1" name="テキスト ボックス 330"/>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2" name="楕円 331"/>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3" name="テキスト ボックス 332"/>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4" name="楕円 333"/>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5" name="テキスト ボックス 334"/>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平成２８年度は、平成２</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年度に借入した臨時財政対策債の元金償還が開始となったことで</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７，９６９</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千円の増となったものの、</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平成８年度に借入したさむかわ中央公園整備</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が終了したことなどにより、全体では</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１１４，３８０</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千円の減となった。地方債現在高が順調に減少しており、類似団体と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の比較では平均を下回っている。</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今後は老朽化が進む公共施設の更新等の可能性もあり、借入額の増も否定できないことから、類似団体平均値等を１つの目安としながら適正な公債費水準を確保していく。</a:t>
          </a:r>
          <a:endParaRPr lang="ja-JP" altLang="ja-JP" sz="1050">
            <a:effectLst/>
            <a:latin typeface="ＭＳ Ｐゴシック" panose="020B0600070205080204" pitchFamily="50" charset="-128"/>
            <a:ea typeface="ＭＳ Ｐゴシック" panose="020B0600070205080204" pitchFamily="50" charset="-128"/>
          </a:endParaRPr>
        </a:p>
        <a:p>
          <a:pPr rtl="0"/>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142239</xdr:rowOff>
    </xdr:to>
    <xdr:cxnSp macro="">
      <xdr:nvCxnSpPr>
        <xdr:cNvPr id="368" name="直線コネクタ 367"/>
        <xdr:cNvCxnSpPr/>
      </xdr:nvCxnSpPr>
      <xdr:spPr>
        <a:xfrm flipV="1">
          <a:off x="3987800" y="130581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92711</xdr:rowOff>
    </xdr:to>
    <xdr:cxnSp macro="">
      <xdr:nvCxnSpPr>
        <xdr:cNvPr id="371" name="直線コネクタ 370"/>
        <xdr:cNvCxnSpPr/>
      </xdr:nvCxnSpPr>
      <xdr:spPr>
        <a:xfrm flipV="1">
          <a:off x="3098800" y="131724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168911</xdr:rowOff>
    </xdr:to>
    <xdr:cxnSp macro="">
      <xdr:nvCxnSpPr>
        <xdr:cNvPr id="374" name="直線コネクタ 373"/>
        <xdr:cNvCxnSpPr/>
      </xdr:nvCxnSpPr>
      <xdr:spPr>
        <a:xfrm flipV="1">
          <a:off x="2209800" y="132943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5" name="フローチャート: 判断 374"/>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6" name="テキスト ボックス 375"/>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77</xdr:row>
      <xdr:rowOff>168911</xdr:rowOff>
    </xdr:to>
    <xdr:cxnSp macro="">
      <xdr:nvCxnSpPr>
        <xdr:cNvPr id="377" name="直線コネクタ 376"/>
        <xdr:cNvCxnSpPr/>
      </xdr:nvCxnSpPr>
      <xdr:spPr>
        <a:xfrm>
          <a:off x="1320800" y="13370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87" name="楕円 386"/>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88"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89" name="楕円 388"/>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90" name="テキスト ボックス 389"/>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1" name="楕円 390"/>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92" name="テキスト ボックス 39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393" name="楕円 392"/>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94" name="テキスト ボックス 393"/>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395" name="楕円 394"/>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33038</xdr:rowOff>
    </xdr:from>
    <xdr:ext cx="762000" cy="259045"/>
    <xdr:sp macro="" textlink="">
      <xdr:nvSpPr>
        <xdr:cNvPr id="396" name="テキスト ボックス 395"/>
        <xdr:cNvSpPr txBox="1"/>
      </xdr:nvSpPr>
      <xdr:spPr>
        <a:xfrm>
          <a:off x="939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やその他においては類似団体平均値を下回っているものの、人件費、扶助費、物件費においては類似団体平均値を上回る結果となっている。一方、神奈川県平均では、より平均値に近い結果を示していることからも、町独自の政策実施のほか、当町よりも規模の大きい近隣市に足並みを揃えた事業実施を行っていることが考えられる。多様化する住民ニーズに対応していく必要もあるが、今後、類似団体平均を上回るものについてはさらなる精査を行い、適正化に努めていく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14987</xdr:rowOff>
    </xdr:from>
    <xdr:to>
      <xdr:col>82</xdr:col>
      <xdr:colOff>107950</xdr:colOff>
      <xdr:row>79</xdr:row>
      <xdr:rowOff>88137</xdr:rowOff>
    </xdr:to>
    <xdr:cxnSp macro="">
      <xdr:nvCxnSpPr>
        <xdr:cNvPr id="427" name="直線コネクタ 426"/>
        <xdr:cNvCxnSpPr/>
      </xdr:nvCxnSpPr>
      <xdr:spPr>
        <a:xfrm flipV="1">
          <a:off x="15671800" y="13559537"/>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88137</xdr:rowOff>
    </xdr:from>
    <xdr:to>
      <xdr:col>78</xdr:col>
      <xdr:colOff>69850</xdr:colOff>
      <xdr:row>79</xdr:row>
      <xdr:rowOff>88137</xdr:rowOff>
    </xdr:to>
    <xdr:cxnSp macro="">
      <xdr:nvCxnSpPr>
        <xdr:cNvPr id="430" name="直線コネクタ 429"/>
        <xdr:cNvCxnSpPr/>
      </xdr:nvCxnSpPr>
      <xdr:spPr>
        <a:xfrm>
          <a:off x="14782800" y="13632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65278</xdr:rowOff>
    </xdr:from>
    <xdr:to>
      <xdr:col>73</xdr:col>
      <xdr:colOff>180975</xdr:colOff>
      <xdr:row>79</xdr:row>
      <xdr:rowOff>88137</xdr:rowOff>
    </xdr:to>
    <xdr:cxnSp macro="">
      <xdr:nvCxnSpPr>
        <xdr:cNvPr id="433" name="直線コネクタ 432"/>
        <xdr:cNvCxnSpPr/>
      </xdr:nvCxnSpPr>
      <xdr:spPr>
        <a:xfrm>
          <a:off x="13893800" y="136098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34" name="フローチャート: 判断 43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35" name="テキスト ボックス 43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65278</xdr:rowOff>
    </xdr:to>
    <xdr:cxnSp macro="">
      <xdr:nvCxnSpPr>
        <xdr:cNvPr id="436" name="直線コネクタ 435"/>
        <xdr:cNvCxnSpPr/>
      </xdr:nvCxnSpPr>
      <xdr:spPr>
        <a:xfrm>
          <a:off x="13004800" y="135229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46" name="楕円 445"/>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107714</xdr:rowOff>
    </xdr:from>
    <xdr:ext cx="762000" cy="259045"/>
    <xdr:sp macro="" textlink="">
      <xdr:nvSpPr>
        <xdr:cNvPr id="447" name="公債費以外該当値テキスト"/>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37337</xdr:rowOff>
    </xdr:from>
    <xdr:to>
      <xdr:col>78</xdr:col>
      <xdr:colOff>120650</xdr:colOff>
      <xdr:row>79</xdr:row>
      <xdr:rowOff>138937</xdr:rowOff>
    </xdr:to>
    <xdr:sp macro="" textlink="">
      <xdr:nvSpPr>
        <xdr:cNvPr id="448" name="楕円 447"/>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123714</xdr:rowOff>
    </xdr:from>
    <xdr:ext cx="736600" cy="259045"/>
    <xdr:sp macro="" textlink="">
      <xdr:nvSpPr>
        <xdr:cNvPr id="449" name="テキスト ボックス 448"/>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37337</xdr:rowOff>
    </xdr:from>
    <xdr:to>
      <xdr:col>74</xdr:col>
      <xdr:colOff>31750</xdr:colOff>
      <xdr:row>79</xdr:row>
      <xdr:rowOff>138937</xdr:rowOff>
    </xdr:to>
    <xdr:sp macro="" textlink="">
      <xdr:nvSpPr>
        <xdr:cNvPr id="450" name="楕円 449"/>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123714</xdr:rowOff>
    </xdr:from>
    <xdr:ext cx="762000" cy="259045"/>
    <xdr:sp macro="" textlink="">
      <xdr:nvSpPr>
        <xdr:cNvPr id="451" name="テキスト ボックス 450"/>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xdr:rowOff>
    </xdr:from>
    <xdr:to>
      <xdr:col>69</xdr:col>
      <xdr:colOff>142875</xdr:colOff>
      <xdr:row>79</xdr:row>
      <xdr:rowOff>116078</xdr:rowOff>
    </xdr:to>
    <xdr:sp macro="" textlink="">
      <xdr:nvSpPr>
        <xdr:cNvPr id="452" name="楕円 451"/>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100855</xdr:rowOff>
    </xdr:from>
    <xdr:ext cx="762000" cy="259045"/>
    <xdr:sp macro="" textlink="">
      <xdr:nvSpPr>
        <xdr:cNvPr id="453" name="テキスト ボックス 452"/>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4" name="楕円 453"/>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5" name="テキスト ボックス 454"/>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44601</xdr:rowOff>
    </xdr:from>
    <xdr:to>
      <xdr:col>29</xdr:col>
      <xdr:colOff>127000</xdr:colOff>
      <xdr:row>18</xdr:row>
      <xdr:rowOff>55737</xdr:rowOff>
    </xdr:to>
    <xdr:cxnSp macro="">
      <xdr:nvCxnSpPr>
        <xdr:cNvPr id="52" name="直線コネクタ 51"/>
        <xdr:cNvCxnSpPr/>
      </xdr:nvCxnSpPr>
      <xdr:spPr bwMode="auto">
        <a:xfrm flipV="1">
          <a:off x="5003800" y="3178326"/>
          <a:ext cx="647700" cy="11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55737</xdr:rowOff>
    </xdr:from>
    <xdr:to>
      <xdr:col>26</xdr:col>
      <xdr:colOff>50800</xdr:colOff>
      <xdr:row>18</xdr:row>
      <xdr:rowOff>64766</xdr:rowOff>
    </xdr:to>
    <xdr:cxnSp macro="">
      <xdr:nvCxnSpPr>
        <xdr:cNvPr id="55" name="直線コネクタ 54"/>
        <xdr:cNvCxnSpPr/>
      </xdr:nvCxnSpPr>
      <xdr:spPr bwMode="auto">
        <a:xfrm flipV="1">
          <a:off x="4305300" y="3189462"/>
          <a:ext cx="698500" cy="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64766</xdr:rowOff>
    </xdr:from>
    <xdr:to>
      <xdr:col>22</xdr:col>
      <xdr:colOff>114300</xdr:colOff>
      <xdr:row>18</xdr:row>
      <xdr:rowOff>71282</xdr:rowOff>
    </xdr:to>
    <xdr:cxnSp macro="">
      <xdr:nvCxnSpPr>
        <xdr:cNvPr id="58" name="直線コネクタ 57"/>
        <xdr:cNvCxnSpPr/>
      </xdr:nvCxnSpPr>
      <xdr:spPr bwMode="auto">
        <a:xfrm flipV="1">
          <a:off x="3606800" y="3198491"/>
          <a:ext cx="698500" cy="6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71282</xdr:rowOff>
    </xdr:from>
    <xdr:to>
      <xdr:col>18</xdr:col>
      <xdr:colOff>177800</xdr:colOff>
      <xdr:row>18</xdr:row>
      <xdr:rowOff>114846</xdr:rowOff>
    </xdr:to>
    <xdr:cxnSp macro="">
      <xdr:nvCxnSpPr>
        <xdr:cNvPr id="61" name="直線コネクタ 60"/>
        <xdr:cNvCxnSpPr/>
      </xdr:nvCxnSpPr>
      <xdr:spPr bwMode="auto">
        <a:xfrm flipV="1">
          <a:off x="2908300" y="3205007"/>
          <a:ext cx="698500" cy="43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165251</xdr:rowOff>
    </xdr:from>
    <xdr:to>
      <xdr:col>29</xdr:col>
      <xdr:colOff>177800</xdr:colOff>
      <xdr:row>18</xdr:row>
      <xdr:rowOff>95401</xdr:rowOff>
    </xdr:to>
    <xdr:sp macro="" textlink="">
      <xdr:nvSpPr>
        <xdr:cNvPr id="71" name="楕円 70"/>
        <xdr:cNvSpPr/>
      </xdr:nvSpPr>
      <xdr:spPr bwMode="auto">
        <a:xfrm>
          <a:off x="5600700" y="312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137328</xdr:rowOff>
    </xdr:from>
    <xdr:ext cx="762000" cy="259045"/>
    <xdr:sp macro="" textlink="">
      <xdr:nvSpPr>
        <xdr:cNvPr id="72" name="人口1人当たり決算額の推移該当値テキスト130"/>
        <xdr:cNvSpPr txBox="1"/>
      </xdr:nvSpPr>
      <xdr:spPr>
        <a:xfrm>
          <a:off x="5740400" y="309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4937</xdr:rowOff>
    </xdr:from>
    <xdr:to>
      <xdr:col>26</xdr:col>
      <xdr:colOff>101600</xdr:colOff>
      <xdr:row>18</xdr:row>
      <xdr:rowOff>106537</xdr:rowOff>
    </xdr:to>
    <xdr:sp macro="" textlink="">
      <xdr:nvSpPr>
        <xdr:cNvPr id="73" name="楕円 72"/>
        <xdr:cNvSpPr/>
      </xdr:nvSpPr>
      <xdr:spPr bwMode="auto">
        <a:xfrm>
          <a:off x="4953000" y="313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91314</xdr:rowOff>
    </xdr:from>
    <xdr:ext cx="736600" cy="259045"/>
    <xdr:sp macro="" textlink="">
      <xdr:nvSpPr>
        <xdr:cNvPr id="74" name="テキスト ボックス 73"/>
        <xdr:cNvSpPr txBox="1"/>
      </xdr:nvSpPr>
      <xdr:spPr>
        <a:xfrm>
          <a:off x="4622800" y="322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13966</xdr:rowOff>
    </xdr:from>
    <xdr:to>
      <xdr:col>22</xdr:col>
      <xdr:colOff>165100</xdr:colOff>
      <xdr:row>18</xdr:row>
      <xdr:rowOff>115566</xdr:rowOff>
    </xdr:to>
    <xdr:sp macro="" textlink="">
      <xdr:nvSpPr>
        <xdr:cNvPr id="75" name="楕円 74"/>
        <xdr:cNvSpPr/>
      </xdr:nvSpPr>
      <xdr:spPr bwMode="auto">
        <a:xfrm>
          <a:off x="4254500" y="3147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100343</xdr:rowOff>
    </xdr:from>
    <xdr:ext cx="762000" cy="259045"/>
    <xdr:sp macro="" textlink="">
      <xdr:nvSpPr>
        <xdr:cNvPr id="76" name="テキスト ボックス 75"/>
        <xdr:cNvSpPr txBox="1"/>
      </xdr:nvSpPr>
      <xdr:spPr>
        <a:xfrm>
          <a:off x="3924300" y="32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20482</xdr:rowOff>
    </xdr:from>
    <xdr:to>
      <xdr:col>19</xdr:col>
      <xdr:colOff>38100</xdr:colOff>
      <xdr:row>18</xdr:row>
      <xdr:rowOff>122082</xdr:rowOff>
    </xdr:to>
    <xdr:sp macro="" textlink="">
      <xdr:nvSpPr>
        <xdr:cNvPr id="77" name="楕円 76"/>
        <xdr:cNvSpPr/>
      </xdr:nvSpPr>
      <xdr:spPr bwMode="auto">
        <a:xfrm>
          <a:off x="3556000" y="3154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106858</xdr:rowOff>
    </xdr:from>
    <xdr:ext cx="762000" cy="259045"/>
    <xdr:sp macro="" textlink="">
      <xdr:nvSpPr>
        <xdr:cNvPr id="78" name="テキスト ボックス 77"/>
        <xdr:cNvSpPr txBox="1"/>
      </xdr:nvSpPr>
      <xdr:spPr>
        <a:xfrm>
          <a:off x="3225800" y="324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64046</xdr:rowOff>
    </xdr:from>
    <xdr:to>
      <xdr:col>15</xdr:col>
      <xdr:colOff>101600</xdr:colOff>
      <xdr:row>18</xdr:row>
      <xdr:rowOff>165646</xdr:rowOff>
    </xdr:to>
    <xdr:sp macro="" textlink="">
      <xdr:nvSpPr>
        <xdr:cNvPr id="79" name="楕円 78"/>
        <xdr:cNvSpPr/>
      </xdr:nvSpPr>
      <xdr:spPr bwMode="auto">
        <a:xfrm>
          <a:off x="2857500" y="319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150423</xdr:rowOff>
    </xdr:from>
    <xdr:ext cx="762000" cy="259045"/>
    <xdr:sp macro="" textlink="">
      <xdr:nvSpPr>
        <xdr:cNvPr id="80" name="テキスト ボックス 79"/>
        <xdr:cNvSpPr txBox="1"/>
      </xdr:nvSpPr>
      <xdr:spPr>
        <a:xfrm>
          <a:off x="2527300" y="328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149501</xdr:rowOff>
    </xdr:from>
    <xdr:to>
      <xdr:col>29</xdr:col>
      <xdr:colOff>127000</xdr:colOff>
      <xdr:row>37</xdr:row>
      <xdr:rowOff>453</xdr:rowOff>
    </xdr:to>
    <xdr:cxnSp macro="">
      <xdr:nvCxnSpPr>
        <xdr:cNvPr id="115" name="直線コネクタ 114"/>
        <xdr:cNvCxnSpPr/>
      </xdr:nvCxnSpPr>
      <xdr:spPr bwMode="auto">
        <a:xfrm>
          <a:off x="5003800" y="7102751"/>
          <a:ext cx="647700" cy="2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49309</xdr:rowOff>
    </xdr:from>
    <xdr:to>
      <xdr:col>26</xdr:col>
      <xdr:colOff>50800</xdr:colOff>
      <xdr:row>36</xdr:row>
      <xdr:rowOff>149501</xdr:rowOff>
    </xdr:to>
    <xdr:cxnSp macro="">
      <xdr:nvCxnSpPr>
        <xdr:cNvPr id="118" name="直線コネクタ 117"/>
        <xdr:cNvCxnSpPr/>
      </xdr:nvCxnSpPr>
      <xdr:spPr bwMode="auto">
        <a:xfrm>
          <a:off x="4305300" y="7002559"/>
          <a:ext cx="698500" cy="100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25665</xdr:rowOff>
    </xdr:from>
    <xdr:to>
      <xdr:col>22</xdr:col>
      <xdr:colOff>114300</xdr:colOff>
      <xdr:row>36</xdr:row>
      <xdr:rowOff>49309</xdr:rowOff>
    </xdr:to>
    <xdr:cxnSp macro="">
      <xdr:nvCxnSpPr>
        <xdr:cNvPr id="121" name="直線コネクタ 120"/>
        <xdr:cNvCxnSpPr/>
      </xdr:nvCxnSpPr>
      <xdr:spPr bwMode="auto">
        <a:xfrm>
          <a:off x="3606800" y="6978915"/>
          <a:ext cx="698500" cy="23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149581</xdr:rowOff>
    </xdr:from>
    <xdr:to>
      <xdr:col>22</xdr:col>
      <xdr:colOff>165100</xdr:colOff>
      <xdr:row>35</xdr:row>
      <xdr:rowOff>251181</xdr:rowOff>
    </xdr:to>
    <xdr:sp macro="" textlink="">
      <xdr:nvSpPr>
        <xdr:cNvPr id="122" name="フローチャート: 判断 121"/>
        <xdr:cNvSpPr/>
      </xdr:nvSpPr>
      <xdr:spPr bwMode="auto">
        <a:xfrm>
          <a:off x="42545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261358</xdr:rowOff>
    </xdr:from>
    <xdr:ext cx="762000" cy="259045"/>
    <xdr:sp macro="" textlink="">
      <xdr:nvSpPr>
        <xdr:cNvPr id="123" name="テキスト ボックス 122"/>
        <xdr:cNvSpPr txBox="1"/>
      </xdr:nvSpPr>
      <xdr:spPr>
        <a:xfrm>
          <a:off x="39243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13941</xdr:rowOff>
    </xdr:from>
    <xdr:to>
      <xdr:col>18</xdr:col>
      <xdr:colOff>177800</xdr:colOff>
      <xdr:row>36</xdr:row>
      <xdr:rowOff>25665</xdr:rowOff>
    </xdr:to>
    <xdr:cxnSp macro="">
      <xdr:nvCxnSpPr>
        <xdr:cNvPr id="124" name="直線コネクタ 123"/>
        <xdr:cNvCxnSpPr/>
      </xdr:nvCxnSpPr>
      <xdr:spPr bwMode="auto">
        <a:xfrm>
          <a:off x="2908300" y="6967191"/>
          <a:ext cx="6985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121103</xdr:rowOff>
    </xdr:from>
    <xdr:to>
      <xdr:col>29</xdr:col>
      <xdr:colOff>177800</xdr:colOff>
      <xdr:row>37</xdr:row>
      <xdr:rowOff>51253</xdr:rowOff>
    </xdr:to>
    <xdr:sp macro="" textlink="">
      <xdr:nvSpPr>
        <xdr:cNvPr id="134" name="楕円 133"/>
        <xdr:cNvSpPr/>
      </xdr:nvSpPr>
      <xdr:spPr bwMode="auto">
        <a:xfrm>
          <a:off x="5600700" y="7074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93180</xdr:rowOff>
    </xdr:from>
    <xdr:ext cx="762000" cy="259045"/>
    <xdr:sp macro="" textlink="">
      <xdr:nvSpPr>
        <xdr:cNvPr id="135" name="人口1人当たり決算額の推移該当値テキスト445"/>
        <xdr:cNvSpPr txBox="1"/>
      </xdr:nvSpPr>
      <xdr:spPr>
        <a:xfrm>
          <a:off x="5740400" y="704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98701</xdr:rowOff>
    </xdr:from>
    <xdr:to>
      <xdr:col>26</xdr:col>
      <xdr:colOff>101600</xdr:colOff>
      <xdr:row>37</xdr:row>
      <xdr:rowOff>28851</xdr:rowOff>
    </xdr:to>
    <xdr:sp macro="" textlink="">
      <xdr:nvSpPr>
        <xdr:cNvPr id="136" name="楕円 135"/>
        <xdr:cNvSpPr/>
      </xdr:nvSpPr>
      <xdr:spPr bwMode="auto">
        <a:xfrm>
          <a:off x="4953000" y="7051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13628</xdr:rowOff>
    </xdr:from>
    <xdr:ext cx="736600" cy="259045"/>
    <xdr:sp macro="" textlink="">
      <xdr:nvSpPr>
        <xdr:cNvPr id="137" name="テキスト ボックス 136"/>
        <xdr:cNvSpPr txBox="1"/>
      </xdr:nvSpPr>
      <xdr:spPr>
        <a:xfrm>
          <a:off x="4622800" y="7138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341409</xdr:rowOff>
    </xdr:from>
    <xdr:to>
      <xdr:col>22</xdr:col>
      <xdr:colOff>165100</xdr:colOff>
      <xdr:row>36</xdr:row>
      <xdr:rowOff>100109</xdr:rowOff>
    </xdr:to>
    <xdr:sp macro="" textlink="">
      <xdr:nvSpPr>
        <xdr:cNvPr id="138" name="楕円 137"/>
        <xdr:cNvSpPr/>
      </xdr:nvSpPr>
      <xdr:spPr bwMode="auto">
        <a:xfrm>
          <a:off x="4254500" y="6951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84886</xdr:rowOff>
    </xdr:from>
    <xdr:ext cx="762000" cy="259045"/>
    <xdr:sp macro="" textlink="">
      <xdr:nvSpPr>
        <xdr:cNvPr id="139" name="テキスト ボックス 138"/>
        <xdr:cNvSpPr txBox="1"/>
      </xdr:nvSpPr>
      <xdr:spPr>
        <a:xfrm>
          <a:off x="3924300" y="703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317765</xdr:rowOff>
    </xdr:from>
    <xdr:to>
      <xdr:col>19</xdr:col>
      <xdr:colOff>38100</xdr:colOff>
      <xdr:row>36</xdr:row>
      <xdr:rowOff>76465</xdr:rowOff>
    </xdr:to>
    <xdr:sp macro="" textlink="">
      <xdr:nvSpPr>
        <xdr:cNvPr id="140" name="楕円 139"/>
        <xdr:cNvSpPr/>
      </xdr:nvSpPr>
      <xdr:spPr bwMode="auto">
        <a:xfrm>
          <a:off x="3556000" y="692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61242</xdr:rowOff>
    </xdr:from>
    <xdr:ext cx="762000" cy="259045"/>
    <xdr:sp macro="" textlink="">
      <xdr:nvSpPr>
        <xdr:cNvPr id="141" name="テキスト ボックス 140"/>
        <xdr:cNvSpPr txBox="1"/>
      </xdr:nvSpPr>
      <xdr:spPr>
        <a:xfrm>
          <a:off x="3225800" y="70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306041</xdr:rowOff>
    </xdr:from>
    <xdr:to>
      <xdr:col>15</xdr:col>
      <xdr:colOff>101600</xdr:colOff>
      <xdr:row>36</xdr:row>
      <xdr:rowOff>64741</xdr:rowOff>
    </xdr:to>
    <xdr:sp macro="" textlink="">
      <xdr:nvSpPr>
        <xdr:cNvPr id="142" name="楕円 141"/>
        <xdr:cNvSpPr/>
      </xdr:nvSpPr>
      <xdr:spPr bwMode="auto">
        <a:xfrm>
          <a:off x="2857500" y="691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49518</xdr:rowOff>
    </xdr:from>
    <xdr:ext cx="762000" cy="259045"/>
    <xdr:sp macro="" textlink="">
      <xdr:nvSpPr>
        <xdr:cNvPr id="143" name="テキスト ボックス 142"/>
        <xdr:cNvSpPr txBox="1"/>
      </xdr:nvSpPr>
      <xdr:spPr>
        <a:xfrm>
          <a:off x="2527300" y="70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48,446
47,731
13.34
17,096,304
15,861,895
1,162,361
9,121,778
8,525,974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71887</xdr:rowOff>
    </xdr:from>
    <xdr:to>
      <xdr:col>24</xdr:col>
      <xdr:colOff>63500</xdr:colOff>
      <xdr:row>35</xdr:row>
      <xdr:rowOff>89326</xdr:rowOff>
    </xdr:to>
    <xdr:cxnSp macro="">
      <xdr:nvCxnSpPr>
        <xdr:cNvPr id="63" name="直線コネクタ 62"/>
        <xdr:cNvCxnSpPr/>
      </xdr:nvCxnSpPr>
      <xdr:spPr>
        <a:xfrm flipV="1">
          <a:off x="3797300" y="6072637"/>
          <a:ext cx="8382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79349</xdr:rowOff>
    </xdr:from>
    <xdr:to>
      <xdr:col>19</xdr:col>
      <xdr:colOff>177800</xdr:colOff>
      <xdr:row>35</xdr:row>
      <xdr:rowOff>89326</xdr:rowOff>
    </xdr:to>
    <xdr:cxnSp macro="">
      <xdr:nvCxnSpPr>
        <xdr:cNvPr id="66" name="直線コネクタ 65"/>
        <xdr:cNvCxnSpPr/>
      </xdr:nvCxnSpPr>
      <xdr:spPr>
        <a:xfrm>
          <a:off x="2908300" y="6080099"/>
          <a:ext cx="8890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78615</xdr:rowOff>
    </xdr:from>
    <xdr:to>
      <xdr:col>15</xdr:col>
      <xdr:colOff>50800</xdr:colOff>
      <xdr:row>35</xdr:row>
      <xdr:rowOff>79349</xdr:rowOff>
    </xdr:to>
    <xdr:cxnSp macro="">
      <xdr:nvCxnSpPr>
        <xdr:cNvPr id="69" name="直線コネクタ 68"/>
        <xdr:cNvCxnSpPr/>
      </xdr:nvCxnSpPr>
      <xdr:spPr>
        <a:xfrm>
          <a:off x="2019300" y="6079365"/>
          <a:ext cx="8890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12841</xdr:rowOff>
    </xdr:from>
    <xdr:to>
      <xdr:col>15</xdr:col>
      <xdr:colOff>101600</xdr:colOff>
      <xdr:row>35</xdr:row>
      <xdr:rowOff>114441</xdr:rowOff>
    </xdr:to>
    <xdr:sp macro="" textlink="">
      <xdr:nvSpPr>
        <xdr:cNvPr id="70" name="フローチャート: 判断 69"/>
        <xdr:cNvSpPr/>
      </xdr:nvSpPr>
      <xdr:spPr>
        <a:xfrm>
          <a:off x="2857500" y="601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130968</xdr:rowOff>
    </xdr:from>
    <xdr:ext cx="534377" cy="259045"/>
    <xdr:sp macro="" textlink="">
      <xdr:nvSpPr>
        <xdr:cNvPr id="71" name="テキスト ボックス 70"/>
        <xdr:cNvSpPr txBox="1"/>
      </xdr:nvSpPr>
      <xdr:spPr>
        <a:xfrm>
          <a:off x="2641111" y="578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78615</xdr:rowOff>
    </xdr:from>
    <xdr:to>
      <xdr:col>10</xdr:col>
      <xdr:colOff>114300</xdr:colOff>
      <xdr:row>35</xdr:row>
      <xdr:rowOff>106586</xdr:rowOff>
    </xdr:to>
    <xdr:cxnSp macro="">
      <xdr:nvCxnSpPr>
        <xdr:cNvPr id="72" name="直線コネクタ 71"/>
        <xdr:cNvCxnSpPr/>
      </xdr:nvCxnSpPr>
      <xdr:spPr>
        <a:xfrm flipV="1">
          <a:off x="1130300" y="6079365"/>
          <a:ext cx="889000" cy="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21087</xdr:rowOff>
    </xdr:from>
    <xdr:to>
      <xdr:col>24</xdr:col>
      <xdr:colOff>114300</xdr:colOff>
      <xdr:row>35</xdr:row>
      <xdr:rowOff>122687</xdr:rowOff>
    </xdr:to>
    <xdr:sp macro="" textlink="">
      <xdr:nvSpPr>
        <xdr:cNvPr id="82" name="楕円 81"/>
        <xdr:cNvSpPr/>
      </xdr:nvSpPr>
      <xdr:spPr>
        <a:xfrm>
          <a:off x="4584700" y="60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43964</xdr:rowOff>
    </xdr:from>
    <xdr:ext cx="534377" cy="259045"/>
    <xdr:sp macro="" textlink="">
      <xdr:nvSpPr>
        <xdr:cNvPr id="83" name="人件費該当値テキスト"/>
        <xdr:cNvSpPr txBox="1"/>
      </xdr:nvSpPr>
      <xdr:spPr>
        <a:xfrm>
          <a:off x="4686300" y="587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38526</xdr:rowOff>
    </xdr:from>
    <xdr:to>
      <xdr:col>20</xdr:col>
      <xdr:colOff>38100</xdr:colOff>
      <xdr:row>35</xdr:row>
      <xdr:rowOff>140126</xdr:rowOff>
    </xdr:to>
    <xdr:sp macro="" textlink="">
      <xdr:nvSpPr>
        <xdr:cNvPr id="84" name="楕円 83"/>
        <xdr:cNvSpPr/>
      </xdr:nvSpPr>
      <xdr:spPr>
        <a:xfrm>
          <a:off x="3746500" y="60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156653</xdr:rowOff>
    </xdr:from>
    <xdr:ext cx="534377" cy="259045"/>
    <xdr:sp macro="" textlink="">
      <xdr:nvSpPr>
        <xdr:cNvPr id="85" name="テキスト ボックス 84"/>
        <xdr:cNvSpPr txBox="1"/>
      </xdr:nvSpPr>
      <xdr:spPr>
        <a:xfrm>
          <a:off x="3530111" y="581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28549</xdr:rowOff>
    </xdr:from>
    <xdr:to>
      <xdr:col>15</xdr:col>
      <xdr:colOff>101600</xdr:colOff>
      <xdr:row>35</xdr:row>
      <xdr:rowOff>130149</xdr:rowOff>
    </xdr:to>
    <xdr:sp macro="" textlink="">
      <xdr:nvSpPr>
        <xdr:cNvPr id="86" name="楕円 85"/>
        <xdr:cNvSpPr/>
      </xdr:nvSpPr>
      <xdr:spPr>
        <a:xfrm>
          <a:off x="2857500" y="60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121276</xdr:rowOff>
    </xdr:from>
    <xdr:ext cx="534377" cy="259045"/>
    <xdr:sp macro="" textlink="">
      <xdr:nvSpPr>
        <xdr:cNvPr id="87" name="テキスト ボックス 86"/>
        <xdr:cNvSpPr txBox="1"/>
      </xdr:nvSpPr>
      <xdr:spPr>
        <a:xfrm>
          <a:off x="2641111" y="61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27815</xdr:rowOff>
    </xdr:from>
    <xdr:to>
      <xdr:col>10</xdr:col>
      <xdr:colOff>165100</xdr:colOff>
      <xdr:row>35</xdr:row>
      <xdr:rowOff>129415</xdr:rowOff>
    </xdr:to>
    <xdr:sp macro="" textlink="">
      <xdr:nvSpPr>
        <xdr:cNvPr id="88" name="楕円 87"/>
        <xdr:cNvSpPr/>
      </xdr:nvSpPr>
      <xdr:spPr>
        <a:xfrm>
          <a:off x="1968500" y="60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145942</xdr:rowOff>
    </xdr:from>
    <xdr:ext cx="534377" cy="259045"/>
    <xdr:sp macro="" textlink="">
      <xdr:nvSpPr>
        <xdr:cNvPr id="89" name="テキスト ボックス 88"/>
        <xdr:cNvSpPr txBox="1"/>
      </xdr:nvSpPr>
      <xdr:spPr>
        <a:xfrm>
          <a:off x="1752111" y="580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55786</xdr:rowOff>
    </xdr:from>
    <xdr:to>
      <xdr:col>6</xdr:col>
      <xdr:colOff>38100</xdr:colOff>
      <xdr:row>35</xdr:row>
      <xdr:rowOff>157386</xdr:rowOff>
    </xdr:to>
    <xdr:sp macro="" textlink="">
      <xdr:nvSpPr>
        <xdr:cNvPr id="90" name="楕円 89"/>
        <xdr:cNvSpPr/>
      </xdr:nvSpPr>
      <xdr:spPr>
        <a:xfrm>
          <a:off x="1079500" y="605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2463</xdr:rowOff>
    </xdr:from>
    <xdr:ext cx="534377" cy="259045"/>
    <xdr:sp macro="" textlink="">
      <xdr:nvSpPr>
        <xdr:cNvPr id="91" name="テキスト ボックス 90"/>
        <xdr:cNvSpPr txBox="1"/>
      </xdr:nvSpPr>
      <xdr:spPr>
        <a:xfrm>
          <a:off x="863111" y="583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145535</xdr:rowOff>
    </xdr:from>
    <xdr:to>
      <xdr:col>24</xdr:col>
      <xdr:colOff>63500</xdr:colOff>
      <xdr:row>58</xdr:row>
      <xdr:rowOff>47248</xdr:rowOff>
    </xdr:to>
    <xdr:cxnSp macro="">
      <xdr:nvCxnSpPr>
        <xdr:cNvPr id="123" name="直線コネクタ 122"/>
        <xdr:cNvCxnSpPr/>
      </xdr:nvCxnSpPr>
      <xdr:spPr>
        <a:xfrm flipV="1">
          <a:off x="3797300" y="9746735"/>
          <a:ext cx="838200" cy="24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47248</xdr:rowOff>
    </xdr:from>
    <xdr:to>
      <xdr:col>19</xdr:col>
      <xdr:colOff>177800</xdr:colOff>
      <xdr:row>58</xdr:row>
      <xdr:rowOff>49261</xdr:rowOff>
    </xdr:to>
    <xdr:cxnSp macro="">
      <xdr:nvCxnSpPr>
        <xdr:cNvPr id="126" name="直線コネクタ 125"/>
        <xdr:cNvCxnSpPr/>
      </xdr:nvCxnSpPr>
      <xdr:spPr>
        <a:xfrm flipV="1">
          <a:off x="2908300" y="9991348"/>
          <a:ext cx="8890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49261</xdr:rowOff>
    </xdr:from>
    <xdr:to>
      <xdr:col>15</xdr:col>
      <xdr:colOff>50800</xdr:colOff>
      <xdr:row>58</xdr:row>
      <xdr:rowOff>53735</xdr:rowOff>
    </xdr:to>
    <xdr:cxnSp macro="">
      <xdr:nvCxnSpPr>
        <xdr:cNvPr id="129" name="直線コネクタ 128"/>
        <xdr:cNvCxnSpPr/>
      </xdr:nvCxnSpPr>
      <xdr:spPr>
        <a:xfrm flipV="1">
          <a:off x="2019300" y="9993361"/>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131213</xdr:rowOff>
    </xdr:from>
    <xdr:to>
      <xdr:col>15</xdr:col>
      <xdr:colOff>101600</xdr:colOff>
      <xdr:row>57</xdr:row>
      <xdr:rowOff>61363</xdr:rowOff>
    </xdr:to>
    <xdr:sp macro="" textlink="">
      <xdr:nvSpPr>
        <xdr:cNvPr id="130" name="フローチャート: 判断 129"/>
        <xdr:cNvSpPr/>
      </xdr:nvSpPr>
      <xdr:spPr>
        <a:xfrm>
          <a:off x="2857500" y="97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77890</xdr:rowOff>
    </xdr:from>
    <xdr:ext cx="534377" cy="259045"/>
    <xdr:sp macro="" textlink="">
      <xdr:nvSpPr>
        <xdr:cNvPr id="131" name="テキスト ボックス 130"/>
        <xdr:cNvSpPr txBox="1"/>
      </xdr:nvSpPr>
      <xdr:spPr>
        <a:xfrm>
          <a:off x="2641111" y="950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53735</xdr:rowOff>
    </xdr:from>
    <xdr:to>
      <xdr:col>10</xdr:col>
      <xdr:colOff>114300</xdr:colOff>
      <xdr:row>58</xdr:row>
      <xdr:rowOff>95831</xdr:rowOff>
    </xdr:to>
    <xdr:cxnSp macro="">
      <xdr:nvCxnSpPr>
        <xdr:cNvPr id="132" name="直線コネクタ 131"/>
        <xdr:cNvCxnSpPr/>
      </xdr:nvCxnSpPr>
      <xdr:spPr>
        <a:xfrm flipV="1">
          <a:off x="1130300" y="9997835"/>
          <a:ext cx="889000" cy="4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94735</xdr:rowOff>
    </xdr:from>
    <xdr:to>
      <xdr:col>24</xdr:col>
      <xdr:colOff>114300</xdr:colOff>
      <xdr:row>57</xdr:row>
      <xdr:rowOff>24885</xdr:rowOff>
    </xdr:to>
    <xdr:sp macro="" textlink="">
      <xdr:nvSpPr>
        <xdr:cNvPr id="142" name="楕円 141"/>
        <xdr:cNvSpPr/>
      </xdr:nvSpPr>
      <xdr:spPr>
        <a:xfrm>
          <a:off x="4584700" y="969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117612</xdr:rowOff>
    </xdr:from>
    <xdr:ext cx="534377" cy="259045"/>
    <xdr:sp macro="" textlink="">
      <xdr:nvSpPr>
        <xdr:cNvPr id="143" name="物件費該当値テキスト"/>
        <xdr:cNvSpPr txBox="1"/>
      </xdr:nvSpPr>
      <xdr:spPr>
        <a:xfrm>
          <a:off x="4686300" y="954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167898</xdr:rowOff>
    </xdr:from>
    <xdr:to>
      <xdr:col>20</xdr:col>
      <xdr:colOff>38100</xdr:colOff>
      <xdr:row>58</xdr:row>
      <xdr:rowOff>98048</xdr:rowOff>
    </xdr:to>
    <xdr:sp macro="" textlink="">
      <xdr:nvSpPr>
        <xdr:cNvPr id="144" name="楕円 143"/>
        <xdr:cNvSpPr/>
      </xdr:nvSpPr>
      <xdr:spPr>
        <a:xfrm>
          <a:off x="3746500" y="994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89175</xdr:rowOff>
    </xdr:from>
    <xdr:ext cx="534377" cy="259045"/>
    <xdr:sp macro="" textlink="">
      <xdr:nvSpPr>
        <xdr:cNvPr id="145" name="テキスト ボックス 144"/>
        <xdr:cNvSpPr txBox="1"/>
      </xdr:nvSpPr>
      <xdr:spPr>
        <a:xfrm>
          <a:off x="3530111" y="1003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169911</xdr:rowOff>
    </xdr:from>
    <xdr:to>
      <xdr:col>15</xdr:col>
      <xdr:colOff>101600</xdr:colOff>
      <xdr:row>58</xdr:row>
      <xdr:rowOff>100061</xdr:rowOff>
    </xdr:to>
    <xdr:sp macro="" textlink="">
      <xdr:nvSpPr>
        <xdr:cNvPr id="146" name="楕円 145"/>
        <xdr:cNvSpPr/>
      </xdr:nvSpPr>
      <xdr:spPr>
        <a:xfrm>
          <a:off x="2857500" y="9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91188</xdr:rowOff>
    </xdr:from>
    <xdr:ext cx="534377" cy="259045"/>
    <xdr:sp macro="" textlink="">
      <xdr:nvSpPr>
        <xdr:cNvPr id="147" name="テキスト ボックス 146"/>
        <xdr:cNvSpPr txBox="1"/>
      </xdr:nvSpPr>
      <xdr:spPr>
        <a:xfrm>
          <a:off x="2641111" y="100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2935</xdr:rowOff>
    </xdr:from>
    <xdr:to>
      <xdr:col>10</xdr:col>
      <xdr:colOff>165100</xdr:colOff>
      <xdr:row>58</xdr:row>
      <xdr:rowOff>104535</xdr:rowOff>
    </xdr:to>
    <xdr:sp macro="" textlink="">
      <xdr:nvSpPr>
        <xdr:cNvPr id="148" name="楕円 147"/>
        <xdr:cNvSpPr/>
      </xdr:nvSpPr>
      <xdr:spPr>
        <a:xfrm>
          <a:off x="1968500" y="99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95662</xdr:rowOff>
    </xdr:from>
    <xdr:ext cx="534377" cy="259045"/>
    <xdr:sp macro="" textlink="">
      <xdr:nvSpPr>
        <xdr:cNvPr id="149" name="テキスト ボックス 148"/>
        <xdr:cNvSpPr txBox="1"/>
      </xdr:nvSpPr>
      <xdr:spPr>
        <a:xfrm>
          <a:off x="1752111" y="100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45031</xdr:rowOff>
    </xdr:from>
    <xdr:to>
      <xdr:col>6</xdr:col>
      <xdr:colOff>38100</xdr:colOff>
      <xdr:row>58</xdr:row>
      <xdr:rowOff>146631</xdr:rowOff>
    </xdr:to>
    <xdr:sp macro="" textlink="">
      <xdr:nvSpPr>
        <xdr:cNvPr id="150" name="楕円 149"/>
        <xdr:cNvSpPr/>
      </xdr:nvSpPr>
      <xdr:spPr>
        <a:xfrm>
          <a:off x="1079500" y="99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137758</xdr:rowOff>
    </xdr:from>
    <xdr:ext cx="534377" cy="259045"/>
    <xdr:sp macro="" textlink="">
      <xdr:nvSpPr>
        <xdr:cNvPr id="151" name="テキスト ボックス 150"/>
        <xdr:cNvSpPr txBox="1"/>
      </xdr:nvSpPr>
      <xdr:spPr>
        <a:xfrm>
          <a:off x="863111" y="100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67157</xdr:rowOff>
    </xdr:from>
    <xdr:to>
      <xdr:col>24</xdr:col>
      <xdr:colOff>63500</xdr:colOff>
      <xdr:row>78</xdr:row>
      <xdr:rowOff>73558</xdr:rowOff>
    </xdr:to>
    <xdr:cxnSp macro="">
      <xdr:nvCxnSpPr>
        <xdr:cNvPr id="180" name="直線コネクタ 179"/>
        <xdr:cNvCxnSpPr/>
      </xdr:nvCxnSpPr>
      <xdr:spPr>
        <a:xfrm flipV="1">
          <a:off x="3797300" y="13440257"/>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73558</xdr:rowOff>
    </xdr:from>
    <xdr:to>
      <xdr:col>19</xdr:col>
      <xdr:colOff>177800</xdr:colOff>
      <xdr:row>78</xdr:row>
      <xdr:rowOff>96799</xdr:rowOff>
    </xdr:to>
    <xdr:cxnSp macro="">
      <xdr:nvCxnSpPr>
        <xdr:cNvPr id="183" name="直線コネクタ 182"/>
        <xdr:cNvCxnSpPr/>
      </xdr:nvCxnSpPr>
      <xdr:spPr>
        <a:xfrm flipV="1">
          <a:off x="2908300" y="1344665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75312</xdr:rowOff>
    </xdr:from>
    <xdr:to>
      <xdr:col>15</xdr:col>
      <xdr:colOff>50800</xdr:colOff>
      <xdr:row>78</xdr:row>
      <xdr:rowOff>96799</xdr:rowOff>
    </xdr:to>
    <xdr:cxnSp macro="">
      <xdr:nvCxnSpPr>
        <xdr:cNvPr id="186" name="直線コネクタ 185"/>
        <xdr:cNvCxnSpPr/>
      </xdr:nvCxnSpPr>
      <xdr:spPr>
        <a:xfrm>
          <a:off x="2019300" y="13448412"/>
          <a:ext cx="8890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64212</xdr:rowOff>
    </xdr:from>
    <xdr:to>
      <xdr:col>15</xdr:col>
      <xdr:colOff>101600</xdr:colOff>
      <xdr:row>77</xdr:row>
      <xdr:rowOff>165812</xdr:rowOff>
    </xdr:to>
    <xdr:sp macro="" textlink="">
      <xdr:nvSpPr>
        <xdr:cNvPr id="187" name="フローチャート: 判断 186"/>
        <xdr:cNvSpPr/>
      </xdr:nvSpPr>
      <xdr:spPr>
        <a:xfrm>
          <a:off x="2857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10889</xdr:rowOff>
    </xdr:from>
    <xdr:ext cx="469744" cy="259045"/>
    <xdr:sp macro="" textlink="">
      <xdr:nvSpPr>
        <xdr:cNvPr id="188" name="テキスト ボックス 187"/>
        <xdr:cNvSpPr txBox="1"/>
      </xdr:nvSpPr>
      <xdr:spPr>
        <a:xfrm>
          <a:off x="2673428"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75312</xdr:rowOff>
    </xdr:from>
    <xdr:to>
      <xdr:col>10</xdr:col>
      <xdr:colOff>114300</xdr:colOff>
      <xdr:row>78</xdr:row>
      <xdr:rowOff>98171</xdr:rowOff>
    </xdr:to>
    <xdr:cxnSp macro="">
      <xdr:nvCxnSpPr>
        <xdr:cNvPr id="189" name="直線コネクタ 188"/>
        <xdr:cNvCxnSpPr/>
      </xdr:nvCxnSpPr>
      <xdr:spPr>
        <a:xfrm flipV="1">
          <a:off x="1130300" y="134484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16357</xdr:rowOff>
    </xdr:from>
    <xdr:to>
      <xdr:col>24</xdr:col>
      <xdr:colOff>114300</xdr:colOff>
      <xdr:row>78</xdr:row>
      <xdr:rowOff>117957</xdr:rowOff>
    </xdr:to>
    <xdr:sp macro="" textlink="">
      <xdr:nvSpPr>
        <xdr:cNvPr id="199" name="楕円 198"/>
        <xdr:cNvSpPr/>
      </xdr:nvSpPr>
      <xdr:spPr>
        <a:xfrm>
          <a:off x="4584700" y="133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102734</xdr:rowOff>
    </xdr:from>
    <xdr:ext cx="469744" cy="259045"/>
    <xdr:sp macro="" textlink="">
      <xdr:nvSpPr>
        <xdr:cNvPr id="200" name="維持補修費該当値テキスト"/>
        <xdr:cNvSpPr txBox="1"/>
      </xdr:nvSpPr>
      <xdr:spPr>
        <a:xfrm>
          <a:off x="4686300" y="1330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22758</xdr:rowOff>
    </xdr:from>
    <xdr:to>
      <xdr:col>20</xdr:col>
      <xdr:colOff>38100</xdr:colOff>
      <xdr:row>78</xdr:row>
      <xdr:rowOff>124358</xdr:rowOff>
    </xdr:to>
    <xdr:sp macro="" textlink="">
      <xdr:nvSpPr>
        <xdr:cNvPr id="201" name="楕円 200"/>
        <xdr:cNvSpPr/>
      </xdr:nvSpPr>
      <xdr:spPr>
        <a:xfrm>
          <a:off x="3746500" y="133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115485</xdr:rowOff>
    </xdr:from>
    <xdr:ext cx="469744" cy="259045"/>
    <xdr:sp macro="" textlink="">
      <xdr:nvSpPr>
        <xdr:cNvPr id="202" name="テキスト ボックス 201"/>
        <xdr:cNvSpPr txBox="1"/>
      </xdr:nvSpPr>
      <xdr:spPr>
        <a:xfrm>
          <a:off x="3562428" y="1348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45999</xdr:rowOff>
    </xdr:from>
    <xdr:to>
      <xdr:col>15</xdr:col>
      <xdr:colOff>101600</xdr:colOff>
      <xdr:row>78</xdr:row>
      <xdr:rowOff>147599</xdr:rowOff>
    </xdr:to>
    <xdr:sp macro="" textlink="">
      <xdr:nvSpPr>
        <xdr:cNvPr id="203" name="楕円 202"/>
        <xdr:cNvSpPr/>
      </xdr:nvSpPr>
      <xdr:spPr>
        <a:xfrm>
          <a:off x="2857500" y="1341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138726</xdr:rowOff>
    </xdr:from>
    <xdr:ext cx="469744" cy="259045"/>
    <xdr:sp macro="" textlink="">
      <xdr:nvSpPr>
        <xdr:cNvPr id="204" name="テキスト ボックス 203"/>
        <xdr:cNvSpPr txBox="1"/>
      </xdr:nvSpPr>
      <xdr:spPr>
        <a:xfrm>
          <a:off x="2673428" y="1351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24512</xdr:rowOff>
    </xdr:from>
    <xdr:to>
      <xdr:col>10</xdr:col>
      <xdr:colOff>165100</xdr:colOff>
      <xdr:row>78</xdr:row>
      <xdr:rowOff>126112</xdr:rowOff>
    </xdr:to>
    <xdr:sp macro="" textlink="">
      <xdr:nvSpPr>
        <xdr:cNvPr id="205" name="楕円 204"/>
        <xdr:cNvSpPr/>
      </xdr:nvSpPr>
      <xdr:spPr>
        <a:xfrm>
          <a:off x="1968500" y="133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117239</xdr:rowOff>
    </xdr:from>
    <xdr:ext cx="469744" cy="259045"/>
    <xdr:sp macro="" textlink="">
      <xdr:nvSpPr>
        <xdr:cNvPr id="206" name="テキスト ボックス 205"/>
        <xdr:cNvSpPr txBox="1"/>
      </xdr:nvSpPr>
      <xdr:spPr>
        <a:xfrm>
          <a:off x="1784428" y="1349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47371</xdr:rowOff>
    </xdr:from>
    <xdr:to>
      <xdr:col>6</xdr:col>
      <xdr:colOff>38100</xdr:colOff>
      <xdr:row>78</xdr:row>
      <xdr:rowOff>148971</xdr:rowOff>
    </xdr:to>
    <xdr:sp macro="" textlink="">
      <xdr:nvSpPr>
        <xdr:cNvPr id="207" name="楕円 206"/>
        <xdr:cNvSpPr/>
      </xdr:nvSpPr>
      <xdr:spPr>
        <a:xfrm>
          <a:off x="1079500" y="134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140098</xdr:rowOff>
    </xdr:from>
    <xdr:ext cx="469744" cy="259045"/>
    <xdr:sp macro="" textlink="">
      <xdr:nvSpPr>
        <xdr:cNvPr id="208" name="テキスト ボックス 207"/>
        <xdr:cNvSpPr txBox="1"/>
      </xdr:nvSpPr>
      <xdr:spPr>
        <a:xfrm>
          <a:off x="895428" y="1351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45517</xdr:rowOff>
    </xdr:from>
    <xdr:to>
      <xdr:col>24</xdr:col>
      <xdr:colOff>63500</xdr:colOff>
      <xdr:row>97</xdr:row>
      <xdr:rowOff>66368</xdr:rowOff>
    </xdr:to>
    <xdr:cxnSp macro="">
      <xdr:nvCxnSpPr>
        <xdr:cNvPr id="240" name="直線コネクタ 239"/>
        <xdr:cNvCxnSpPr/>
      </xdr:nvCxnSpPr>
      <xdr:spPr>
        <a:xfrm>
          <a:off x="3797300" y="16676167"/>
          <a:ext cx="838200" cy="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45517</xdr:rowOff>
    </xdr:from>
    <xdr:to>
      <xdr:col>19</xdr:col>
      <xdr:colOff>177800</xdr:colOff>
      <xdr:row>97</xdr:row>
      <xdr:rowOff>115894</xdr:rowOff>
    </xdr:to>
    <xdr:cxnSp macro="">
      <xdr:nvCxnSpPr>
        <xdr:cNvPr id="243" name="直線コネクタ 242"/>
        <xdr:cNvCxnSpPr/>
      </xdr:nvCxnSpPr>
      <xdr:spPr>
        <a:xfrm flipV="1">
          <a:off x="2908300" y="16676167"/>
          <a:ext cx="889000" cy="7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115894</xdr:rowOff>
    </xdr:from>
    <xdr:to>
      <xdr:col>15</xdr:col>
      <xdr:colOff>50800</xdr:colOff>
      <xdr:row>97</xdr:row>
      <xdr:rowOff>169680</xdr:rowOff>
    </xdr:to>
    <xdr:cxnSp macro="">
      <xdr:nvCxnSpPr>
        <xdr:cNvPr id="246" name="直線コネクタ 245"/>
        <xdr:cNvCxnSpPr/>
      </xdr:nvCxnSpPr>
      <xdr:spPr>
        <a:xfrm flipV="1">
          <a:off x="2019300" y="16746544"/>
          <a:ext cx="889000" cy="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116870</xdr:rowOff>
    </xdr:from>
    <xdr:to>
      <xdr:col>15</xdr:col>
      <xdr:colOff>101600</xdr:colOff>
      <xdr:row>98</xdr:row>
      <xdr:rowOff>47020</xdr:rowOff>
    </xdr:to>
    <xdr:sp macro="" textlink="">
      <xdr:nvSpPr>
        <xdr:cNvPr id="247" name="フローチャート: 判断 246"/>
        <xdr:cNvSpPr/>
      </xdr:nvSpPr>
      <xdr:spPr>
        <a:xfrm>
          <a:off x="2857500" y="167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38147</xdr:rowOff>
    </xdr:from>
    <xdr:ext cx="534377" cy="259045"/>
    <xdr:sp macro="" textlink="">
      <xdr:nvSpPr>
        <xdr:cNvPr id="248" name="テキスト ボックス 247"/>
        <xdr:cNvSpPr txBox="1"/>
      </xdr:nvSpPr>
      <xdr:spPr>
        <a:xfrm>
          <a:off x="2641111" y="168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169680</xdr:rowOff>
    </xdr:from>
    <xdr:to>
      <xdr:col>10</xdr:col>
      <xdr:colOff>114300</xdr:colOff>
      <xdr:row>98</xdr:row>
      <xdr:rowOff>73047</xdr:rowOff>
    </xdr:to>
    <xdr:cxnSp macro="">
      <xdr:nvCxnSpPr>
        <xdr:cNvPr id="249" name="直線コネクタ 248"/>
        <xdr:cNvCxnSpPr/>
      </xdr:nvCxnSpPr>
      <xdr:spPr>
        <a:xfrm flipV="1">
          <a:off x="1130300" y="16800330"/>
          <a:ext cx="889000" cy="7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15568</xdr:rowOff>
    </xdr:from>
    <xdr:to>
      <xdr:col>24</xdr:col>
      <xdr:colOff>114300</xdr:colOff>
      <xdr:row>97</xdr:row>
      <xdr:rowOff>117168</xdr:rowOff>
    </xdr:to>
    <xdr:sp macro="" textlink="">
      <xdr:nvSpPr>
        <xdr:cNvPr id="259" name="楕円 258"/>
        <xdr:cNvSpPr/>
      </xdr:nvSpPr>
      <xdr:spPr>
        <a:xfrm>
          <a:off x="4584700" y="166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165445</xdr:rowOff>
    </xdr:from>
    <xdr:ext cx="534377" cy="259045"/>
    <xdr:sp macro="" textlink="">
      <xdr:nvSpPr>
        <xdr:cNvPr id="260" name="扶助費該当値テキスト"/>
        <xdr:cNvSpPr txBox="1"/>
      </xdr:nvSpPr>
      <xdr:spPr>
        <a:xfrm>
          <a:off x="4686300" y="1662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166167</xdr:rowOff>
    </xdr:from>
    <xdr:to>
      <xdr:col>20</xdr:col>
      <xdr:colOff>38100</xdr:colOff>
      <xdr:row>97</xdr:row>
      <xdr:rowOff>96317</xdr:rowOff>
    </xdr:to>
    <xdr:sp macro="" textlink="">
      <xdr:nvSpPr>
        <xdr:cNvPr id="261" name="楕円 260"/>
        <xdr:cNvSpPr/>
      </xdr:nvSpPr>
      <xdr:spPr>
        <a:xfrm>
          <a:off x="3746500" y="166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87444</xdr:rowOff>
    </xdr:from>
    <xdr:ext cx="534377" cy="259045"/>
    <xdr:sp macro="" textlink="">
      <xdr:nvSpPr>
        <xdr:cNvPr id="262" name="テキスト ボックス 261"/>
        <xdr:cNvSpPr txBox="1"/>
      </xdr:nvSpPr>
      <xdr:spPr>
        <a:xfrm>
          <a:off x="3530111" y="1671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65094</xdr:rowOff>
    </xdr:from>
    <xdr:to>
      <xdr:col>15</xdr:col>
      <xdr:colOff>101600</xdr:colOff>
      <xdr:row>97</xdr:row>
      <xdr:rowOff>166694</xdr:rowOff>
    </xdr:to>
    <xdr:sp macro="" textlink="">
      <xdr:nvSpPr>
        <xdr:cNvPr id="263" name="楕円 262"/>
        <xdr:cNvSpPr/>
      </xdr:nvSpPr>
      <xdr:spPr>
        <a:xfrm>
          <a:off x="2857500" y="1669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11771</xdr:rowOff>
    </xdr:from>
    <xdr:ext cx="534377" cy="259045"/>
    <xdr:sp macro="" textlink="">
      <xdr:nvSpPr>
        <xdr:cNvPr id="264" name="テキスト ボックス 263"/>
        <xdr:cNvSpPr txBox="1"/>
      </xdr:nvSpPr>
      <xdr:spPr>
        <a:xfrm>
          <a:off x="2641111" y="164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118880</xdr:rowOff>
    </xdr:from>
    <xdr:to>
      <xdr:col>10</xdr:col>
      <xdr:colOff>165100</xdr:colOff>
      <xdr:row>98</xdr:row>
      <xdr:rowOff>49030</xdr:rowOff>
    </xdr:to>
    <xdr:sp macro="" textlink="">
      <xdr:nvSpPr>
        <xdr:cNvPr id="265" name="楕円 264"/>
        <xdr:cNvSpPr/>
      </xdr:nvSpPr>
      <xdr:spPr>
        <a:xfrm>
          <a:off x="1968500" y="167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65557</xdr:rowOff>
    </xdr:from>
    <xdr:ext cx="534377" cy="259045"/>
    <xdr:sp macro="" textlink="">
      <xdr:nvSpPr>
        <xdr:cNvPr id="266" name="テキスト ボックス 265"/>
        <xdr:cNvSpPr txBox="1"/>
      </xdr:nvSpPr>
      <xdr:spPr>
        <a:xfrm>
          <a:off x="1752111" y="1652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22247</xdr:rowOff>
    </xdr:from>
    <xdr:to>
      <xdr:col>6</xdr:col>
      <xdr:colOff>38100</xdr:colOff>
      <xdr:row>98</xdr:row>
      <xdr:rowOff>123847</xdr:rowOff>
    </xdr:to>
    <xdr:sp macro="" textlink="">
      <xdr:nvSpPr>
        <xdr:cNvPr id="267" name="楕円 266"/>
        <xdr:cNvSpPr/>
      </xdr:nvSpPr>
      <xdr:spPr>
        <a:xfrm>
          <a:off x="1079500" y="1682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140374</xdr:rowOff>
    </xdr:from>
    <xdr:ext cx="534377" cy="259045"/>
    <xdr:sp macro="" textlink="">
      <xdr:nvSpPr>
        <xdr:cNvPr id="268" name="テキスト ボックス 267"/>
        <xdr:cNvSpPr txBox="1"/>
      </xdr:nvSpPr>
      <xdr:spPr>
        <a:xfrm>
          <a:off x="863111" y="1659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51283</xdr:rowOff>
    </xdr:from>
    <xdr:to>
      <xdr:col>55</xdr:col>
      <xdr:colOff>0</xdr:colOff>
      <xdr:row>37</xdr:row>
      <xdr:rowOff>53329</xdr:rowOff>
    </xdr:to>
    <xdr:cxnSp macro="">
      <xdr:nvCxnSpPr>
        <xdr:cNvPr id="293" name="直線コネクタ 292"/>
        <xdr:cNvCxnSpPr/>
      </xdr:nvCxnSpPr>
      <xdr:spPr>
        <a:xfrm flipV="1">
          <a:off x="9639300" y="6394933"/>
          <a:ext cx="8382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39865</xdr:rowOff>
    </xdr:from>
    <xdr:to>
      <xdr:col>50</xdr:col>
      <xdr:colOff>114300</xdr:colOff>
      <xdr:row>37</xdr:row>
      <xdr:rowOff>53329</xdr:rowOff>
    </xdr:to>
    <xdr:cxnSp macro="">
      <xdr:nvCxnSpPr>
        <xdr:cNvPr id="296" name="直線コネクタ 295"/>
        <xdr:cNvCxnSpPr/>
      </xdr:nvCxnSpPr>
      <xdr:spPr>
        <a:xfrm>
          <a:off x="8750300" y="6383515"/>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39865</xdr:rowOff>
    </xdr:from>
    <xdr:to>
      <xdr:col>45</xdr:col>
      <xdr:colOff>177800</xdr:colOff>
      <xdr:row>37</xdr:row>
      <xdr:rowOff>100175</xdr:rowOff>
    </xdr:to>
    <xdr:cxnSp macro="">
      <xdr:nvCxnSpPr>
        <xdr:cNvPr id="299" name="直線コネクタ 298"/>
        <xdr:cNvCxnSpPr/>
      </xdr:nvCxnSpPr>
      <xdr:spPr>
        <a:xfrm flipV="1">
          <a:off x="7861300" y="6383515"/>
          <a:ext cx="889000" cy="6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18691</xdr:rowOff>
    </xdr:from>
    <xdr:to>
      <xdr:col>46</xdr:col>
      <xdr:colOff>38100</xdr:colOff>
      <xdr:row>36</xdr:row>
      <xdr:rowOff>120291</xdr:rowOff>
    </xdr:to>
    <xdr:sp macro="" textlink="">
      <xdr:nvSpPr>
        <xdr:cNvPr id="300" name="フローチャート: 判断 299"/>
        <xdr:cNvSpPr/>
      </xdr:nvSpPr>
      <xdr:spPr>
        <a:xfrm>
          <a:off x="8699500" y="619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136818</xdr:rowOff>
    </xdr:from>
    <xdr:ext cx="534377" cy="259045"/>
    <xdr:sp macro="" textlink="">
      <xdr:nvSpPr>
        <xdr:cNvPr id="301" name="テキスト ボックス 300"/>
        <xdr:cNvSpPr txBox="1"/>
      </xdr:nvSpPr>
      <xdr:spPr>
        <a:xfrm>
          <a:off x="8483111" y="596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100175</xdr:rowOff>
    </xdr:from>
    <xdr:to>
      <xdr:col>41</xdr:col>
      <xdr:colOff>50800</xdr:colOff>
      <xdr:row>37</xdr:row>
      <xdr:rowOff>126984</xdr:rowOff>
    </xdr:to>
    <xdr:cxnSp macro="">
      <xdr:nvCxnSpPr>
        <xdr:cNvPr id="302" name="直線コネクタ 301"/>
        <xdr:cNvCxnSpPr/>
      </xdr:nvCxnSpPr>
      <xdr:spPr>
        <a:xfrm flipV="1">
          <a:off x="6972300" y="6443825"/>
          <a:ext cx="889000" cy="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483</xdr:rowOff>
    </xdr:from>
    <xdr:to>
      <xdr:col>55</xdr:col>
      <xdr:colOff>50800</xdr:colOff>
      <xdr:row>37</xdr:row>
      <xdr:rowOff>102083</xdr:rowOff>
    </xdr:to>
    <xdr:sp macro="" textlink="">
      <xdr:nvSpPr>
        <xdr:cNvPr id="312" name="楕円 311"/>
        <xdr:cNvSpPr/>
      </xdr:nvSpPr>
      <xdr:spPr>
        <a:xfrm>
          <a:off x="10426700" y="63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86860</xdr:rowOff>
    </xdr:from>
    <xdr:ext cx="534377" cy="259045"/>
    <xdr:sp macro="" textlink="">
      <xdr:nvSpPr>
        <xdr:cNvPr id="313" name="補助費等該当値テキスト"/>
        <xdr:cNvSpPr txBox="1"/>
      </xdr:nvSpPr>
      <xdr:spPr>
        <a:xfrm>
          <a:off x="10528300" y="62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2529</xdr:rowOff>
    </xdr:from>
    <xdr:to>
      <xdr:col>50</xdr:col>
      <xdr:colOff>165100</xdr:colOff>
      <xdr:row>37</xdr:row>
      <xdr:rowOff>104129</xdr:rowOff>
    </xdr:to>
    <xdr:sp macro="" textlink="">
      <xdr:nvSpPr>
        <xdr:cNvPr id="314" name="楕円 313"/>
        <xdr:cNvSpPr/>
      </xdr:nvSpPr>
      <xdr:spPr>
        <a:xfrm>
          <a:off x="9588500" y="63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95256</xdr:rowOff>
    </xdr:from>
    <xdr:ext cx="534377" cy="259045"/>
    <xdr:sp macro="" textlink="">
      <xdr:nvSpPr>
        <xdr:cNvPr id="315" name="テキスト ボックス 314"/>
        <xdr:cNvSpPr txBox="1"/>
      </xdr:nvSpPr>
      <xdr:spPr>
        <a:xfrm>
          <a:off x="9372111" y="643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160515</xdr:rowOff>
    </xdr:from>
    <xdr:to>
      <xdr:col>46</xdr:col>
      <xdr:colOff>38100</xdr:colOff>
      <xdr:row>37</xdr:row>
      <xdr:rowOff>90665</xdr:rowOff>
    </xdr:to>
    <xdr:sp macro="" textlink="">
      <xdr:nvSpPr>
        <xdr:cNvPr id="316" name="楕円 315"/>
        <xdr:cNvSpPr/>
      </xdr:nvSpPr>
      <xdr:spPr>
        <a:xfrm>
          <a:off x="8699500" y="63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81792</xdr:rowOff>
    </xdr:from>
    <xdr:ext cx="534377" cy="259045"/>
    <xdr:sp macro="" textlink="">
      <xdr:nvSpPr>
        <xdr:cNvPr id="317" name="テキスト ボックス 316"/>
        <xdr:cNvSpPr txBox="1"/>
      </xdr:nvSpPr>
      <xdr:spPr>
        <a:xfrm>
          <a:off x="8483111" y="642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49375</xdr:rowOff>
    </xdr:from>
    <xdr:to>
      <xdr:col>41</xdr:col>
      <xdr:colOff>101600</xdr:colOff>
      <xdr:row>37</xdr:row>
      <xdr:rowOff>150975</xdr:rowOff>
    </xdr:to>
    <xdr:sp macro="" textlink="">
      <xdr:nvSpPr>
        <xdr:cNvPr id="318" name="楕円 317"/>
        <xdr:cNvSpPr/>
      </xdr:nvSpPr>
      <xdr:spPr>
        <a:xfrm>
          <a:off x="7810500" y="639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142102</xdr:rowOff>
    </xdr:from>
    <xdr:ext cx="534377" cy="259045"/>
    <xdr:sp macro="" textlink="">
      <xdr:nvSpPr>
        <xdr:cNvPr id="319" name="テキスト ボックス 318"/>
        <xdr:cNvSpPr txBox="1"/>
      </xdr:nvSpPr>
      <xdr:spPr>
        <a:xfrm>
          <a:off x="7594111" y="64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76184</xdr:rowOff>
    </xdr:from>
    <xdr:to>
      <xdr:col>36</xdr:col>
      <xdr:colOff>165100</xdr:colOff>
      <xdr:row>38</xdr:row>
      <xdr:rowOff>6334</xdr:rowOff>
    </xdr:to>
    <xdr:sp macro="" textlink="">
      <xdr:nvSpPr>
        <xdr:cNvPr id="320" name="楕円 319"/>
        <xdr:cNvSpPr/>
      </xdr:nvSpPr>
      <xdr:spPr>
        <a:xfrm>
          <a:off x="6921500" y="641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168911</xdr:rowOff>
    </xdr:from>
    <xdr:ext cx="534377" cy="259045"/>
    <xdr:sp macro="" textlink="">
      <xdr:nvSpPr>
        <xdr:cNvPr id="321" name="テキスト ボックス 320"/>
        <xdr:cNvSpPr txBox="1"/>
      </xdr:nvSpPr>
      <xdr:spPr>
        <a:xfrm>
          <a:off x="6705111" y="651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11715</xdr:rowOff>
    </xdr:from>
    <xdr:to>
      <xdr:col>55</xdr:col>
      <xdr:colOff>0</xdr:colOff>
      <xdr:row>58</xdr:row>
      <xdr:rowOff>52352</xdr:rowOff>
    </xdr:to>
    <xdr:cxnSp macro="">
      <xdr:nvCxnSpPr>
        <xdr:cNvPr id="350" name="直線コネクタ 349"/>
        <xdr:cNvCxnSpPr/>
      </xdr:nvCxnSpPr>
      <xdr:spPr>
        <a:xfrm flipV="1">
          <a:off x="9639300" y="9955815"/>
          <a:ext cx="838200" cy="4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15601</xdr:rowOff>
    </xdr:from>
    <xdr:to>
      <xdr:col>50</xdr:col>
      <xdr:colOff>114300</xdr:colOff>
      <xdr:row>58</xdr:row>
      <xdr:rowOff>52352</xdr:rowOff>
    </xdr:to>
    <xdr:cxnSp macro="">
      <xdr:nvCxnSpPr>
        <xdr:cNvPr id="353" name="直線コネクタ 352"/>
        <xdr:cNvCxnSpPr/>
      </xdr:nvCxnSpPr>
      <xdr:spPr>
        <a:xfrm>
          <a:off x="8750300" y="9959701"/>
          <a:ext cx="889000" cy="3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15601</xdr:rowOff>
    </xdr:from>
    <xdr:to>
      <xdr:col>45</xdr:col>
      <xdr:colOff>177800</xdr:colOff>
      <xdr:row>58</xdr:row>
      <xdr:rowOff>57313</xdr:rowOff>
    </xdr:to>
    <xdr:cxnSp macro="">
      <xdr:nvCxnSpPr>
        <xdr:cNvPr id="356" name="直線コネクタ 355"/>
        <xdr:cNvCxnSpPr/>
      </xdr:nvCxnSpPr>
      <xdr:spPr>
        <a:xfrm flipV="1">
          <a:off x="7861300" y="9959701"/>
          <a:ext cx="889000" cy="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74468</xdr:rowOff>
    </xdr:from>
    <xdr:to>
      <xdr:col>46</xdr:col>
      <xdr:colOff>38100</xdr:colOff>
      <xdr:row>57</xdr:row>
      <xdr:rowOff>4618</xdr:rowOff>
    </xdr:to>
    <xdr:sp macro="" textlink="">
      <xdr:nvSpPr>
        <xdr:cNvPr id="357" name="フローチャート: 判断 356"/>
        <xdr:cNvSpPr/>
      </xdr:nvSpPr>
      <xdr:spPr>
        <a:xfrm>
          <a:off x="8699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21145</xdr:rowOff>
    </xdr:from>
    <xdr:ext cx="534377" cy="259045"/>
    <xdr:sp macro="" textlink="">
      <xdr:nvSpPr>
        <xdr:cNvPr id="358" name="テキスト ボックス 357"/>
        <xdr:cNvSpPr txBox="1"/>
      </xdr:nvSpPr>
      <xdr:spPr>
        <a:xfrm>
          <a:off x="8483111" y="945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56748</xdr:rowOff>
    </xdr:from>
    <xdr:to>
      <xdr:col>41</xdr:col>
      <xdr:colOff>50800</xdr:colOff>
      <xdr:row>58</xdr:row>
      <xdr:rowOff>57313</xdr:rowOff>
    </xdr:to>
    <xdr:cxnSp macro="">
      <xdr:nvCxnSpPr>
        <xdr:cNvPr id="359" name="直線コネクタ 358"/>
        <xdr:cNvCxnSpPr/>
      </xdr:nvCxnSpPr>
      <xdr:spPr>
        <a:xfrm>
          <a:off x="6972300" y="10000848"/>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132365</xdr:rowOff>
    </xdr:from>
    <xdr:to>
      <xdr:col>55</xdr:col>
      <xdr:colOff>50800</xdr:colOff>
      <xdr:row>58</xdr:row>
      <xdr:rowOff>62515</xdr:rowOff>
    </xdr:to>
    <xdr:sp macro="" textlink="">
      <xdr:nvSpPr>
        <xdr:cNvPr id="369" name="楕円 368"/>
        <xdr:cNvSpPr/>
      </xdr:nvSpPr>
      <xdr:spPr>
        <a:xfrm>
          <a:off x="10426700" y="99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110792</xdr:rowOff>
    </xdr:from>
    <xdr:ext cx="534377" cy="259045"/>
    <xdr:sp macro="" textlink="">
      <xdr:nvSpPr>
        <xdr:cNvPr id="370" name="普通建設事業費該当値テキスト"/>
        <xdr:cNvSpPr txBox="1"/>
      </xdr:nvSpPr>
      <xdr:spPr>
        <a:xfrm>
          <a:off x="10528300" y="988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1552</xdr:rowOff>
    </xdr:from>
    <xdr:to>
      <xdr:col>50</xdr:col>
      <xdr:colOff>165100</xdr:colOff>
      <xdr:row>58</xdr:row>
      <xdr:rowOff>103152</xdr:rowOff>
    </xdr:to>
    <xdr:sp macro="" textlink="">
      <xdr:nvSpPr>
        <xdr:cNvPr id="371" name="楕円 370"/>
        <xdr:cNvSpPr/>
      </xdr:nvSpPr>
      <xdr:spPr>
        <a:xfrm>
          <a:off x="9588500" y="994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94279</xdr:rowOff>
    </xdr:from>
    <xdr:ext cx="534377" cy="259045"/>
    <xdr:sp macro="" textlink="">
      <xdr:nvSpPr>
        <xdr:cNvPr id="372" name="テキスト ボックス 371"/>
        <xdr:cNvSpPr txBox="1"/>
      </xdr:nvSpPr>
      <xdr:spPr>
        <a:xfrm>
          <a:off x="9372111" y="1003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136251</xdr:rowOff>
    </xdr:from>
    <xdr:to>
      <xdr:col>46</xdr:col>
      <xdr:colOff>38100</xdr:colOff>
      <xdr:row>58</xdr:row>
      <xdr:rowOff>66401</xdr:rowOff>
    </xdr:to>
    <xdr:sp macro="" textlink="">
      <xdr:nvSpPr>
        <xdr:cNvPr id="373" name="楕円 372"/>
        <xdr:cNvSpPr/>
      </xdr:nvSpPr>
      <xdr:spPr>
        <a:xfrm>
          <a:off x="8699500" y="99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57528</xdr:rowOff>
    </xdr:from>
    <xdr:ext cx="534377" cy="259045"/>
    <xdr:sp macro="" textlink="">
      <xdr:nvSpPr>
        <xdr:cNvPr id="374" name="テキスト ボックス 373"/>
        <xdr:cNvSpPr txBox="1"/>
      </xdr:nvSpPr>
      <xdr:spPr>
        <a:xfrm>
          <a:off x="8483111" y="1000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6513</xdr:rowOff>
    </xdr:from>
    <xdr:to>
      <xdr:col>41</xdr:col>
      <xdr:colOff>101600</xdr:colOff>
      <xdr:row>58</xdr:row>
      <xdr:rowOff>108113</xdr:rowOff>
    </xdr:to>
    <xdr:sp macro="" textlink="">
      <xdr:nvSpPr>
        <xdr:cNvPr id="375" name="楕円 374"/>
        <xdr:cNvSpPr/>
      </xdr:nvSpPr>
      <xdr:spPr>
        <a:xfrm>
          <a:off x="7810500" y="99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99240</xdr:rowOff>
    </xdr:from>
    <xdr:ext cx="534377" cy="259045"/>
    <xdr:sp macro="" textlink="">
      <xdr:nvSpPr>
        <xdr:cNvPr id="376" name="テキスト ボックス 375"/>
        <xdr:cNvSpPr txBox="1"/>
      </xdr:nvSpPr>
      <xdr:spPr>
        <a:xfrm>
          <a:off x="7594111" y="10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5948</xdr:rowOff>
    </xdr:from>
    <xdr:to>
      <xdr:col>36</xdr:col>
      <xdr:colOff>165100</xdr:colOff>
      <xdr:row>58</xdr:row>
      <xdr:rowOff>107548</xdr:rowOff>
    </xdr:to>
    <xdr:sp macro="" textlink="">
      <xdr:nvSpPr>
        <xdr:cNvPr id="377" name="楕円 376"/>
        <xdr:cNvSpPr/>
      </xdr:nvSpPr>
      <xdr:spPr>
        <a:xfrm>
          <a:off x="6921500" y="995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98675</xdr:rowOff>
    </xdr:from>
    <xdr:ext cx="534377" cy="259045"/>
    <xdr:sp macro="" textlink="">
      <xdr:nvSpPr>
        <xdr:cNvPr id="378" name="テキスト ボックス 377"/>
        <xdr:cNvSpPr txBox="1"/>
      </xdr:nvSpPr>
      <xdr:spPr>
        <a:xfrm>
          <a:off x="6705111" y="1004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31262</xdr:rowOff>
    </xdr:from>
    <xdr:to>
      <xdr:col>55</xdr:col>
      <xdr:colOff>0</xdr:colOff>
      <xdr:row>79</xdr:row>
      <xdr:rowOff>71544</xdr:rowOff>
    </xdr:to>
    <xdr:cxnSp macro="">
      <xdr:nvCxnSpPr>
        <xdr:cNvPr id="409" name="直線コネクタ 408"/>
        <xdr:cNvCxnSpPr/>
      </xdr:nvCxnSpPr>
      <xdr:spPr>
        <a:xfrm flipV="1">
          <a:off x="9639300" y="13575812"/>
          <a:ext cx="838200" cy="4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4466</xdr:rowOff>
    </xdr:from>
    <xdr:to>
      <xdr:col>50</xdr:col>
      <xdr:colOff>114300</xdr:colOff>
      <xdr:row>79</xdr:row>
      <xdr:rowOff>71544</xdr:rowOff>
    </xdr:to>
    <xdr:cxnSp macro="">
      <xdr:nvCxnSpPr>
        <xdr:cNvPr id="412" name="直線コネクタ 411"/>
        <xdr:cNvCxnSpPr/>
      </xdr:nvCxnSpPr>
      <xdr:spPr>
        <a:xfrm>
          <a:off x="8750300" y="13549016"/>
          <a:ext cx="889000" cy="6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144027</xdr:rowOff>
    </xdr:from>
    <xdr:to>
      <xdr:col>45</xdr:col>
      <xdr:colOff>177800</xdr:colOff>
      <xdr:row>79</xdr:row>
      <xdr:rowOff>4466</xdr:rowOff>
    </xdr:to>
    <xdr:cxnSp macro="">
      <xdr:nvCxnSpPr>
        <xdr:cNvPr id="415" name="直線コネクタ 414"/>
        <xdr:cNvCxnSpPr/>
      </xdr:nvCxnSpPr>
      <xdr:spPr>
        <a:xfrm>
          <a:off x="7861300" y="13517127"/>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134392</xdr:rowOff>
    </xdr:from>
    <xdr:to>
      <xdr:col>46</xdr:col>
      <xdr:colOff>38100</xdr:colOff>
      <xdr:row>77</xdr:row>
      <xdr:rowOff>64542</xdr:rowOff>
    </xdr:to>
    <xdr:sp macro="" textlink="">
      <xdr:nvSpPr>
        <xdr:cNvPr id="416" name="フローチャート: 判断 415"/>
        <xdr:cNvSpPr/>
      </xdr:nvSpPr>
      <xdr:spPr>
        <a:xfrm>
          <a:off x="8699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81068</xdr:rowOff>
    </xdr:from>
    <xdr:ext cx="534377" cy="259045"/>
    <xdr:sp macro="" textlink="">
      <xdr:nvSpPr>
        <xdr:cNvPr id="417" name="テキスト ボックス 416"/>
        <xdr:cNvSpPr txBox="1"/>
      </xdr:nvSpPr>
      <xdr:spPr>
        <a:xfrm>
          <a:off x="8483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151912</xdr:rowOff>
    </xdr:from>
    <xdr:to>
      <xdr:col>55</xdr:col>
      <xdr:colOff>50800</xdr:colOff>
      <xdr:row>79</xdr:row>
      <xdr:rowOff>82062</xdr:rowOff>
    </xdr:to>
    <xdr:sp macro="" textlink="">
      <xdr:nvSpPr>
        <xdr:cNvPr id="425" name="楕円 424"/>
        <xdr:cNvSpPr/>
      </xdr:nvSpPr>
      <xdr:spPr>
        <a:xfrm>
          <a:off x="10426700" y="135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66839</xdr:rowOff>
    </xdr:from>
    <xdr:ext cx="469744" cy="259045"/>
    <xdr:sp macro="" textlink="">
      <xdr:nvSpPr>
        <xdr:cNvPr id="426" name="普通建設事業費 （ うち新規整備　）該当値テキスト"/>
        <xdr:cNvSpPr txBox="1"/>
      </xdr:nvSpPr>
      <xdr:spPr>
        <a:xfrm>
          <a:off x="10528300" y="1343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20744</xdr:rowOff>
    </xdr:from>
    <xdr:to>
      <xdr:col>50</xdr:col>
      <xdr:colOff>165100</xdr:colOff>
      <xdr:row>79</xdr:row>
      <xdr:rowOff>122344</xdr:rowOff>
    </xdr:to>
    <xdr:sp macro="" textlink="">
      <xdr:nvSpPr>
        <xdr:cNvPr id="427" name="楕円 426"/>
        <xdr:cNvSpPr/>
      </xdr:nvSpPr>
      <xdr:spPr>
        <a:xfrm>
          <a:off x="9588500" y="135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113471</xdr:rowOff>
    </xdr:from>
    <xdr:ext cx="469744" cy="259045"/>
    <xdr:sp macro="" textlink="">
      <xdr:nvSpPr>
        <xdr:cNvPr id="428" name="テキスト ボックス 427"/>
        <xdr:cNvSpPr txBox="1"/>
      </xdr:nvSpPr>
      <xdr:spPr>
        <a:xfrm>
          <a:off x="9404428" y="1365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125116</xdr:rowOff>
    </xdr:from>
    <xdr:to>
      <xdr:col>46</xdr:col>
      <xdr:colOff>38100</xdr:colOff>
      <xdr:row>79</xdr:row>
      <xdr:rowOff>55266</xdr:rowOff>
    </xdr:to>
    <xdr:sp macro="" textlink="">
      <xdr:nvSpPr>
        <xdr:cNvPr id="429" name="楕円 428"/>
        <xdr:cNvSpPr/>
      </xdr:nvSpPr>
      <xdr:spPr>
        <a:xfrm>
          <a:off x="8699500" y="134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46393</xdr:rowOff>
    </xdr:from>
    <xdr:ext cx="469744" cy="259045"/>
    <xdr:sp macro="" textlink="">
      <xdr:nvSpPr>
        <xdr:cNvPr id="430" name="テキスト ボックス 429"/>
        <xdr:cNvSpPr txBox="1"/>
      </xdr:nvSpPr>
      <xdr:spPr>
        <a:xfrm>
          <a:off x="8515428" y="1359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93227</xdr:rowOff>
    </xdr:from>
    <xdr:to>
      <xdr:col>41</xdr:col>
      <xdr:colOff>101600</xdr:colOff>
      <xdr:row>79</xdr:row>
      <xdr:rowOff>23377</xdr:rowOff>
    </xdr:to>
    <xdr:sp macro="" textlink="">
      <xdr:nvSpPr>
        <xdr:cNvPr id="431" name="楕円 430"/>
        <xdr:cNvSpPr/>
      </xdr:nvSpPr>
      <xdr:spPr>
        <a:xfrm>
          <a:off x="7810500" y="134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14504</xdr:rowOff>
    </xdr:from>
    <xdr:ext cx="469744" cy="259045"/>
    <xdr:sp macro="" textlink="">
      <xdr:nvSpPr>
        <xdr:cNvPr id="432" name="テキスト ボックス 431"/>
        <xdr:cNvSpPr txBox="1"/>
      </xdr:nvSpPr>
      <xdr:spPr>
        <a:xfrm>
          <a:off x="7626428" y="135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14770</xdr:rowOff>
    </xdr:from>
    <xdr:to>
      <xdr:col>55</xdr:col>
      <xdr:colOff>0</xdr:colOff>
      <xdr:row>98</xdr:row>
      <xdr:rowOff>86982</xdr:rowOff>
    </xdr:to>
    <xdr:cxnSp macro="">
      <xdr:nvCxnSpPr>
        <xdr:cNvPr id="461" name="直線コネクタ 460"/>
        <xdr:cNvCxnSpPr/>
      </xdr:nvCxnSpPr>
      <xdr:spPr>
        <a:xfrm>
          <a:off x="9639300" y="16816870"/>
          <a:ext cx="838200" cy="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168402</xdr:rowOff>
    </xdr:from>
    <xdr:to>
      <xdr:col>50</xdr:col>
      <xdr:colOff>114300</xdr:colOff>
      <xdr:row>98</xdr:row>
      <xdr:rowOff>14770</xdr:rowOff>
    </xdr:to>
    <xdr:cxnSp macro="">
      <xdr:nvCxnSpPr>
        <xdr:cNvPr id="464" name="直線コネクタ 463"/>
        <xdr:cNvCxnSpPr/>
      </xdr:nvCxnSpPr>
      <xdr:spPr>
        <a:xfrm>
          <a:off x="8750300" y="16799052"/>
          <a:ext cx="889000" cy="1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168402</xdr:rowOff>
    </xdr:from>
    <xdr:to>
      <xdr:col>45</xdr:col>
      <xdr:colOff>177800</xdr:colOff>
      <xdr:row>98</xdr:row>
      <xdr:rowOff>73025</xdr:rowOff>
    </xdr:to>
    <xdr:cxnSp macro="">
      <xdr:nvCxnSpPr>
        <xdr:cNvPr id="467" name="直線コネクタ 466"/>
        <xdr:cNvCxnSpPr/>
      </xdr:nvCxnSpPr>
      <xdr:spPr>
        <a:xfrm flipV="1">
          <a:off x="7861300" y="16799052"/>
          <a:ext cx="889000" cy="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40424</xdr:rowOff>
    </xdr:from>
    <xdr:to>
      <xdr:col>46</xdr:col>
      <xdr:colOff>38100</xdr:colOff>
      <xdr:row>97</xdr:row>
      <xdr:rowOff>142024</xdr:rowOff>
    </xdr:to>
    <xdr:sp macro="" textlink="">
      <xdr:nvSpPr>
        <xdr:cNvPr id="468" name="フローチャート: 判断 467"/>
        <xdr:cNvSpPr/>
      </xdr:nvSpPr>
      <xdr:spPr>
        <a:xfrm>
          <a:off x="8699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158551</xdr:rowOff>
    </xdr:from>
    <xdr:ext cx="534377" cy="259045"/>
    <xdr:sp macro="" textlink="">
      <xdr:nvSpPr>
        <xdr:cNvPr id="469" name="テキスト ボックス 468"/>
        <xdr:cNvSpPr txBox="1"/>
      </xdr:nvSpPr>
      <xdr:spPr>
        <a:xfrm>
          <a:off x="8483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36182</xdr:rowOff>
    </xdr:from>
    <xdr:to>
      <xdr:col>55</xdr:col>
      <xdr:colOff>50800</xdr:colOff>
      <xdr:row>98</xdr:row>
      <xdr:rowOff>137782</xdr:rowOff>
    </xdr:to>
    <xdr:sp macro="" textlink="">
      <xdr:nvSpPr>
        <xdr:cNvPr id="477" name="楕円 476"/>
        <xdr:cNvSpPr/>
      </xdr:nvSpPr>
      <xdr:spPr>
        <a:xfrm>
          <a:off x="10426700" y="168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122559</xdr:rowOff>
    </xdr:from>
    <xdr:ext cx="534377" cy="259045"/>
    <xdr:sp macro="" textlink="">
      <xdr:nvSpPr>
        <xdr:cNvPr id="478" name="普通建設事業費 （ うち更新整備　）該当値テキスト"/>
        <xdr:cNvSpPr txBox="1"/>
      </xdr:nvSpPr>
      <xdr:spPr>
        <a:xfrm>
          <a:off x="10528300" y="1675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135420</xdr:rowOff>
    </xdr:from>
    <xdr:to>
      <xdr:col>50</xdr:col>
      <xdr:colOff>165100</xdr:colOff>
      <xdr:row>98</xdr:row>
      <xdr:rowOff>65570</xdr:rowOff>
    </xdr:to>
    <xdr:sp macro="" textlink="">
      <xdr:nvSpPr>
        <xdr:cNvPr id="479" name="楕円 478"/>
        <xdr:cNvSpPr/>
      </xdr:nvSpPr>
      <xdr:spPr>
        <a:xfrm>
          <a:off x="9588500" y="167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56697</xdr:rowOff>
    </xdr:from>
    <xdr:ext cx="534377" cy="259045"/>
    <xdr:sp macro="" textlink="">
      <xdr:nvSpPr>
        <xdr:cNvPr id="480" name="テキスト ボックス 479"/>
        <xdr:cNvSpPr txBox="1"/>
      </xdr:nvSpPr>
      <xdr:spPr>
        <a:xfrm>
          <a:off x="9372111" y="168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117602</xdr:rowOff>
    </xdr:from>
    <xdr:to>
      <xdr:col>46</xdr:col>
      <xdr:colOff>38100</xdr:colOff>
      <xdr:row>98</xdr:row>
      <xdr:rowOff>47752</xdr:rowOff>
    </xdr:to>
    <xdr:sp macro="" textlink="">
      <xdr:nvSpPr>
        <xdr:cNvPr id="481" name="楕円 480"/>
        <xdr:cNvSpPr/>
      </xdr:nvSpPr>
      <xdr:spPr>
        <a:xfrm>
          <a:off x="8699500" y="167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38879</xdr:rowOff>
    </xdr:from>
    <xdr:ext cx="534377" cy="259045"/>
    <xdr:sp macro="" textlink="">
      <xdr:nvSpPr>
        <xdr:cNvPr id="482" name="テキスト ボックス 481"/>
        <xdr:cNvSpPr txBox="1"/>
      </xdr:nvSpPr>
      <xdr:spPr>
        <a:xfrm>
          <a:off x="8483111" y="1684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22225</xdr:rowOff>
    </xdr:from>
    <xdr:to>
      <xdr:col>41</xdr:col>
      <xdr:colOff>101600</xdr:colOff>
      <xdr:row>98</xdr:row>
      <xdr:rowOff>123825</xdr:rowOff>
    </xdr:to>
    <xdr:sp macro="" textlink="">
      <xdr:nvSpPr>
        <xdr:cNvPr id="483" name="楕円 482"/>
        <xdr:cNvSpPr/>
      </xdr:nvSpPr>
      <xdr:spPr>
        <a:xfrm>
          <a:off x="7810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114952</xdr:rowOff>
    </xdr:from>
    <xdr:ext cx="534377" cy="259045"/>
    <xdr:sp macro="" textlink="">
      <xdr:nvSpPr>
        <xdr:cNvPr id="484" name="テキスト ボックス 483"/>
        <xdr:cNvSpPr txBox="1"/>
      </xdr:nvSpPr>
      <xdr:spPr>
        <a:xfrm>
          <a:off x="7594111" y="1691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83578</xdr:rowOff>
    </xdr:from>
    <xdr:to>
      <xdr:col>76</xdr:col>
      <xdr:colOff>165100</xdr:colOff>
      <xdr:row>39</xdr:row>
      <xdr:rowOff>13728</xdr:rowOff>
    </xdr:to>
    <xdr:sp macro="" textlink="">
      <xdr:nvSpPr>
        <xdr:cNvPr id="518" name="フローチャート: 判断 517"/>
        <xdr:cNvSpPr/>
      </xdr:nvSpPr>
      <xdr:spPr>
        <a:xfrm>
          <a:off x="14541500" y="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30255</xdr:rowOff>
    </xdr:from>
    <xdr:ext cx="378565" cy="259045"/>
    <xdr:sp macro="" textlink="">
      <xdr:nvSpPr>
        <xdr:cNvPr id="519" name="テキスト ボックス 518"/>
        <xdr:cNvSpPr txBox="1"/>
      </xdr:nvSpPr>
      <xdr:spPr>
        <a:xfrm>
          <a:off x="14403017" y="6373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20044</xdr:rowOff>
    </xdr:from>
    <xdr:to>
      <xdr:col>85</xdr:col>
      <xdr:colOff>127000</xdr:colOff>
      <xdr:row>77</xdr:row>
      <xdr:rowOff>59249</xdr:rowOff>
    </xdr:to>
    <xdr:cxnSp macro="">
      <xdr:nvCxnSpPr>
        <xdr:cNvPr id="619" name="直線コネクタ 618"/>
        <xdr:cNvCxnSpPr/>
      </xdr:nvCxnSpPr>
      <xdr:spPr>
        <a:xfrm>
          <a:off x="15481300" y="13221694"/>
          <a:ext cx="8382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132483</xdr:rowOff>
    </xdr:from>
    <xdr:to>
      <xdr:col>81</xdr:col>
      <xdr:colOff>50800</xdr:colOff>
      <xdr:row>77</xdr:row>
      <xdr:rowOff>20044</xdr:rowOff>
    </xdr:to>
    <xdr:cxnSp macro="">
      <xdr:nvCxnSpPr>
        <xdr:cNvPr id="622" name="直線コネクタ 621"/>
        <xdr:cNvCxnSpPr/>
      </xdr:nvCxnSpPr>
      <xdr:spPr>
        <a:xfrm>
          <a:off x="14592300" y="13162683"/>
          <a:ext cx="889000" cy="5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109950</xdr:rowOff>
    </xdr:from>
    <xdr:to>
      <xdr:col>76</xdr:col>
      <xdr:colOff>114300</xdr:colOff>
      <xdr:row>76</xdr:row>
      <xdr:rowOff>132483</xdr:rowOff>
    </xdr:to>
    <xdr:cxnSp macro="">
      <xdr:nvCxnSpPr>
        <xdr:cNvPr id="625" name="直線コネクタ 624"/>
        <xdr:cNvCxnSpPr/>
      </xdr:nvCxnSpPr>
      <xdr:spPr>
        <a:xfrm>
          <a:off x="13703300" y="13140150"/>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6" name="フローチャート: 判断 625"/>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7" name="テキスト ボックス 626"/>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109917</xdr:rowOff>
    </xdr:from>
    <xdr:to>
      <xdr:col>71</xdr:col>
      <xdr:colOff>177800</xdr:colOff>
      <xdr:row>76</xdr:row>
      <xdr:rowOff>109950</xdr:rowOff>
    </xdr:to>
    <xdr:cxnSp macro="">
      <xdr:nvCxnSpPr>
        <xdr:cNvPr id="628" name="直線コネクタ 627"/>
        <xdr:cNvCxnSpPr/>
      </xdr:nvCxnSpPr>
      <xdr:spPr>
        <a:xfrm>
          <a:off x="12814300" y="1314011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8449</xdr:rowOff>
    </xdr:from>
    <xdr:to>
      <xdr:col>85</xdr:col>
      <xdr:colOff>177800</xdr:colOff>
      <xdr:row>77</xdr:row>
      <xdr:rowOff>110049</xdr:rowOff>
    </xdr:to>
    <xdr:sp macro="" textlink="">
      <xdr:nvSpPr>
        <xdr:cNvPr id="638" name="楕円 637"/>
        <xdr:cNvSpPr/>
      </xdr:nvSpPr>
      <xdr:spPr>
        <a:xfrm>
          <a:off x="16268700" y="1321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158326</xdr:rowOff>
    </xdr:from>
    <xdr:ext cx="534377" cy="259045"/>
    <xdr:sp macro="" textlink="">
      <xdr:nvSpPr>
        <xdr:cNvPr id="639" name="公債費該当値テキスト"/>
        <xdr:cNvSpPr txBox="1"/>
      </xdr:nvSpPr>
      <xdr:spPr>
        <a:xfrm>
          <a:off x="16370300" y="1318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140694</xdr:rowOff>
    </xdr:from>
    <xdr:to>
      <xdr:col>81</xdr:col>
      <xdr:colOff>101600</xdr:colOff>
      <xdr:row>77</xdr:row>
      <xdr:rowOff>70844</xdr:rowOff>
    </xdr:to>
    <xdr:sp macro="" textlink="">
      <xdr:nvSpPr>
        <xdr:cNvPr id="640" name="楕円 639"/>
        <xdr:cNvSpPr/>
      </xdr:nvSpPr>
      <xdr:spPr>
        <a:xfrm>
          <a:off x="15430500" y="1317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61971</xdr:rowOff>
    </xdr:from>
    <xdr:ext cx="534377" cy="259045"/>
    <xdr:sp macro="" textlink="">
      <xdr:nvSpPr>
        <xdr:cNvPr id="641" name="テキスト ボックス 640"/>
        <xdr:cNvSpPr txBox="1"/>
      </xdr:nvSpPr>
      <xdr:spPr>
        <a:xfrm>
          <a:off x="15214111" y="132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81683</xdr:rowOff>
    </xdr:from>
    <xdr:to>
      <xdr:col>76</xdr:col>
      <xdr:colOff>165100</xdr:colOff>
      <xdr:row>77</xdr:row>
      <xdr:rowOff>11833</xdr:rowOff>
    </xdr:to>
    <xdr:sp macro="" textlink="">
      <xdr:nvSpPr>
        <xdr:cNvPr id="642" name="楕円 641"/>
        <xdr:cNvSpPr/>
      </xdr:nvSpPr>
      <xdr:spPr>
        <a:xfrm>
          <a:off x="14541500" y="131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2960</xdr:rowOff>
    </xdr:from>
    <xdr:ext cx="534377" cy="259045"/>
    <xdr:sp macro="" textlink="">
      <xdr:nvSpPr>
        <xdr:cNvPr id="643" name="テキスト ボックス 642"/>
        <xdr:cNvSpPr txBox="1"/>
      </xdr:nvSpPr>
      <xdr:spPr>
        <a:xfrm>
          <a:off x="14325111" y="1320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59150</xdr:rowOff>
    </xdr:from>
    <xdr:to>
      <xdr:col>72</xdr:col>
      <xdr:colOff>38100</xdr:colOff>
      <xdr:row>76</xdr:row>
      <xdr:rowOff>160750</xdr:rowOff>
    </xdr:to>
    <xdr:sp macro="" textlink="">
      <xdr:nvSpPr>
        <xdr:cNvPr id="644" name="楕円 643"/>
        <xdr:cNvSpPr/>
      </xdr:nvSpPr>
      <xdr:spPr>
        <a:xfrm>
          <a:off x="13652500" y="130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151877</xdr:rowOff>
    </xdr:from>
    <xdr:ext cx="534377" cy="259045"/>
    <xdr:sp macro="" textlink="">
      <xdr:nvSpPr>
        <xdr:cNvPr id="645" name="テキスト ボックス 644"/>
        <xdr:cNvSpPr txBox="1"/>
      </xdr:nvSpPr>
      <xdr:spPr>
        <a:xfrm>
          <a:off x="13436111" y="131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59117</xdr:rowOff>
    </xdr:from>
    <xdr:to>
      <xdr:col>67</xdr:col>
      <xdr:colOff>101600</xdr:colOff>
      <xdr:row>76</xdr:row>
      <xdr:rowOff>160717</xdr:rowOff>
    </xdr:to>
    <xdr:sp macro="" textlink="">
      <xdr:nvSpPr>
        <xdr:cNvPr id="646" name="楕円 645"/>
        <xdr:cNvSpPr/>
      </xdr:nvSpPr>
      <xdr:spPr>
        <a:xfrm>
          <a:off x="12763500" y="1308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151844</xdr:rowOff>
    </xdr:from>
    <xdr:ext cx="534377" cy="259045"/>
    <xdr:sp macro="" textlink="">
      <xdr:nvSpPr>
        <xdr:cNvPr id="647" name="テキスト ボックス 646"/>
        <xdr:cNvSpPr txBox="1"/>
      </xdr:nvSpPr>
      <xdr:spPr>
        <a:xfrm>
          <a:off x="12547111" y="1318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42911</xdr:rowOff>
    </xdr:from>
    <xdr:to>
      <xdr:col>85</xdr:col>
      <xdr:colOff>127000</xdr:colOff>
      <xdr:row>98</xdr:row>
      <xdr:rowOff>101843</xdr:rowOff>
    </xdr:to>
    <xdr:cxnSp macro="">
      <xdr:nvCxnSpPr>
        <xdr:cNvPr id="674" name="直線コネクタ 673"/>
        <xdr:cNvCxnSpPr/>
      </xdr:nvCxnSpPr>
      <xdr:spPr>
        <a:xfrm flipV="1">
          <a:off x="15481300" y="16845011"/>
          <a:ext cx="838200" cy="5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101843</xdr:rowOff>
    </xdr:from>
    <xdr:to>
      <xdr:col>81</xdr:col>
      <xdr:colOff>50800</xdr:colOff>
      <xdr:row>98</xdr:row>
      <xdr:rowOff>104884</xdr:rowOff>
    </xdr:to>
    <xdr:cxnSp macro="">
      <xdr:nvCxnSpPr>
        <xdr:cNvPr id="677" name="直線コネクタ 676"/>
        <xdr:cNvCxnSpPr/>
      </xdr:nvCxnSpPr>
      <xdr:spPr>
        <a:xfrm flipV="1">
          <a:off x="14592300" y="16903943"/>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89308</xdr:rowOff>
    </xdr:from>
    <xdr:to>
      <xdr:col>76</xdr:col>
      <xdr:colOff>114300</xdr:colOff>
      <xdr:row>98</xdr:row>
      <xdr:rowOff>104884</xdr:rowOff>
    </xdr:to>
    <xdr:cxnSp macro="">
      <xdr:nvCxnSpPr>
        <xdr:cNvPr id="680" name="直線コネクタ 679"/>
        <xdr:cNvCxnSpPr/>
      </xdr:nvCxnSpPr>
      <xdr:spPr>
        <a:xfrm>
          <a:off x="13703300" y="16891408"/>
          <a:ext cx="889000" cy="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26432</xdr:rowOff>
    </xdr:from>
    <xdr:to>
      <xdr:col>76</xdr:col>
      <xdr:colOff>165100</xdr:colOff>
      <xdr:row>98</xdr:row>
      <xdr:rowOff>128032</xdr:rowOff>
    </xdr:to>
    <xdr:sp macro="" textlink="">
      <xdr:nvSpPr>
        <xdr:cNvPr id="681" name="フローチャート: 判断 680"/>
        <xdr:cNvSpPr/>
      </xdr:nvSpPr>
      <xdr:spPr>
        <a:xfrm>
          <a:off x="14541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144559</xdr:rowOff>
    </xdr:from>
    <xdr:ext cx="534377" cy="259045"/>
    <xdr:sp macro="" textlink="">
      <xdr:nvSpPr>
        <xdr:cNvPr id="682" name="テキスト ボックス 681"/>
        <xdr:cNvSpPr txBox="1"/>
      </xdr:nvSpPr>
      <xdr:spPr>
        <a:xfrm>
          <a:off x="14325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67768</xdr:rowOff>
    </xdr:from>
    <xdr:to>
      <xdr:col>71</xdr:col>
      <xdr:colOff>177800</xdr:colOff>
      <xdr:row>98</xdr:row>
      <xdr:rowOff>89308</xdr:rowOff>
    </xdr:to>
    <xdr:cxnSp macro="">
      <xdr:nvCxnSpPr>
        <xdr:cNvPr id="683" name="直線コネクタ 682"/>
        <xdr:cNvCxnSpPr/>
      </xdr:nvCxnSpPr>
      <xdr:spPr>
        <a:xfrm>
          <a:off x="12814300" y="16869868"/>
          <a:ext cx="889000" cy="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163561</xdr:rowOff>
    </xdr:from>
    <xdr:to>
      <xdr:col>85</xdr:col>
      <xdr:colOff>177800</xdr:colOff>
      <xdr:row>98</xdr:row>
      <xdr:rowOff>93711</xdr:rowOff>
    </xdr:to>
    <xdr:sp macro="" textlink="">
      <xdr:nvSpPr>
        <xdr:cNvPr id="693" name="楕円 692"/>
        <xdr:cNvSpPr/>
      </xdr:nvSpPr>
      <xdr:spPr>
        <a:xfrm>
          <a:off x="16268700" y="1679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122938</xdr:rowOff>
    </xdr:from>
    <xdr:ext cx="534377" cy="259045"/>
    <xdr:sp macro="" textlink="">
      <xdr:nvSpPr>
        <xdr:cNvPr id="694" name="積立金該当値テキスト"/>
        <xdr:cNvSpPr txBox="1"/>
      </xdr:nvSpPr>
      <xdr:spPr>
        <a:xfrm>
          <a:off x="16370300" y="1658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51043</xdr:rowOff>
    </xdr:from>
    <xdr:to>
      <xdr:col>81</xdr:col>
      <xdr:colOff>101600</xdr:colOff>
      <xdr:row>98</xdr:row>
      <xdr:rowOff>152643</xdr:rowOff>
    </xdr:to>
    <xdr:sp macro="" textlink="">
      <xdr:nvSpPr>
        <xdr:cNvPr id="695" name="楕円 694"/>
        <xdr:cNvSpPr/>
      </xdr:nvSpPr>
      <xdr:spPr>
        <a:xfrm>
          <a:off x="15430500" y="168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143770</xdr:rowOff>
    </xdr:from>
    <xdr:ext cx="469744" cy="259045"/>
    <xdr:sp macro="" textlink="">
      <xdr:nvSpPr>
        <xdr:cNvPr id="696" name="テキスト ボックス 695"/>
        <xdr:cNvSpPr txBox="1"/>
      </xdr:nvSpPr>
      <xdr:spPr>
        <a:xfrm>
          <a:off x="15246428" y="1694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54084</xdr:rowOff>
    </xdr:from>
    <xdr:to>
      <xdr:col>76</xdr:col>
      <xdr:colOff>165100</xdr:colOff>
      <xdr:row>98</xdr:row>
      <xdr:rowOff>155684</xdr:rowOff>
    </xdr:to>
    <xdr:sp macro="" textlink="">
      <xdr:nvSpPr>
        <xdr:cNvPr id="697" name="楕円 696"/>
        <xdr:cNvSpPr/>
      </xdr:nvSpPr>
      <xdr:spPr>
        <a:xfrm>
          <a:off x="14541500" y="168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146811</xdr:rowOff>
    </xdr:from>
    <xdr:ext cx="469744" cy="259045"/>
    <xdr:sp macro="" textlink="">
      <xdr:nvSpPr>
        <xdr:cNvPr id="698" name="テキスト ボックス 697"/>
        <xdr:cNvSpPr txBox="1"/>
      </xdr:nvSpPr>
      <xdr:spPr>
        <a:xfrm>
          <a:off x="14357428" y="1694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38508</xdr:rowOff>
    </xdr:from>
    <xdr:to>
      <xdr:col>72</xdr:col>
      <xdr:colOff>38100</xdr:colOff>
      <xdr:row>98</xdr:row>
      <xdr:rowOff>140108</xdr:rowOff>
    </xdr:to>
    <xdr:sp macro="" textlink="">
      <xdr:nvSpPr>
        <xdr:cNvPr id="699" name="楕円 698"/>
        <xdr:cNvSpPr/>
      </xdr:nvSpPr>
      <xdr:spPr>
        <a:xfrm>
          <a:off x="13652500" y="168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131235</xdr:rowOff>
    </xdr:from>
    <xdr:ext cx="534377" cy="259045"/>
    <xdr:sp macro="" textlink="">
      <xdr:nvSpPr>
        <xdr:cNvPr id="700" name="テキスト ボックス 699"/>
        <xdr:cNvSpPr txBox="1"/>
      </xdr:nvSpPr>
      <xdr:spPr>
        <a:xfrm>
          <a:off x="13436111" y="1693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16968</xdr:rowOff>
    </xdr:from>
    <xdr:to>
      <xdr:col>67</xdr:col>
      <xdr:colOff>101600</xdr:colOff>
      <xdr:row>98</xdr:row>
      <xdr:rowOff>118568</xdr:rowOff>
    </xdr:to>
    <xdr:sp macro="" textlink="">
      <xdr:nvSpPr>
        <xdr:cNvPr id="701" name="楕円 700"/>
        <xdr:cNvSpPr/>
      </xdr:nvSpPr>
      <xdr:spPr>
        <a:xfrm>
          <a:off x="12763500" y="168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109695</xdr:rowOff>
    </xdr:from>
    <xdr:ext cx="534377" cy="259045"/>
    <xdr:sp macro="" textlink="">
      <xdr:nvSpPr>
        <xdr:cNvPr id="702" name="テキスト ボックス 701"/>
        <xdr:cNvSpPr txBox="1"/>
      </xdr:nvSpPr>
      <xdr:spPr>
        <a:xfrm>
          <a:off x="12547111" y="1691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42273</xdr:rowOff>
    </xdr:from>
    <xdr:to>
      <xdr:col>111</xdr:col>
      <xdr:colOff>177800</xdr:colOff>
      <xdr:row>39</xdr:row>
      <xdr:rowOff>98878</xdr:rowOff>
    </xdr:to>
    <xdr:cxnSp macro="">
      <xdr:nvCxnSpPr>
        <xdr:cNvPr id="736" name="直線コネクタ 735"/>
        <xdr:cNvCxnSpPr/>
      </xdr:nvCxnSpPr>
      <xdr:spPr>
        <a:xfrm>
          <a:off x="20434300" y="6728823"/>
          <a:ext cx="8890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42273</xdr:rowOff>
    </xdr:from>
    <xdr:to>
      <xdr:col>107</xdr:col>
      <xdr:colOff>50800</xdr:colOff>
      <xdr:row>39</xdr:row>
      <xdr:rowOff>98878</xdr:rowOff>
    </xdr:to>
    <xdr:cxnSp macro="">
      <xdr:nvCxnSpPr>
        <xdr:cNvPr id="739" name="直線コネクタ 738"/>
        <xdr:cNvCxnSpPr/>
      </xdr:nvCxnSpPr>
      <xdr:spPr>
        <a:xfrm flipV="1">
          <a:off x="19545300" y="6728823"/>
          <a:ext cx="8890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133967</xdr:rowOff>
    </xdr:from>
    <xdr:to>
      <xdr:col>107</xdr:col>
      <xdr:colOff>101600</xdr:colOff>
      <xdr:row>39</xdr:row>
      <xdr:rowOff>64117</xdr:rowOff>
    </xdr:to>
    <xdr:sp macro="" textlink="">
      <xdr:nvSpPr>
        <xdr:cNvPr id="740" name="フローチャート: 判断 739"/>
        <xdr:cNvSpPr/>
      </xdr:nvSpPr>
      <xdr:spPr>
        <a:xfrm>
          <a:off x="20383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80644</xdr:rowOff>
    </xdr:from>
    <xdr:ext cx="378565" cy="259045"/>
    <xdr:sp macro="" textlink="">
      <xdr:nvSpPr>
        <xdr:cNvPr id="741" name="テキスト ボックス 740"/>
        <xdr:cNvSpPr txBox="1"/>
      </xdr:nvSpPr>
      <xdr:spPr>
        <a:xfrm>
          <a:off x="20245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162923</xdr:rowOff>
    </xdr:from>
    <xdr:to>
      <xdr:col>107</xdr:col>
      <xdr:colOff>101600</xdr:colOff>
      <xdr:row>39</xdr:row>
      <xdr:rowOff>93073</xdr:rowOff>
    </xdr:to>
    <xdr:sp macro="" textlink="">
      <xdr:nvSpPr>
        <xdr:cNvPr id="756" name="楕円 755"/>
        <xdr:cNvSpPr/>
      </xdr:nvSpPr>
      <xdr:spPr>
        <a:xfrm>
          <a:off x="20383500" y="66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84200</xdr:rowOff>
    </xdr:from>
    <xdr:ext cx="378565" cy="259045"/>
    <xdr:sp macro="" textlink="">
      <xdr:nvSpPr>
        <xdr:cNvPr id="757" name="テキスト ボックス 756"/>
        <xdr:cNvSpPr txBox="1"/>
      </xdr:nvSpPr>
      <xdr:spPr>
        <a:xfrm>
          <a:off x="20245017" y="6770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56535</xdr:rowOff>
    </xdr:from>
    <xdr:to>
      <xdr:col>116</xdr:col>
      <xdr:colOff>63500</xdr:colOff>
      <xdr:row>58</xdr:row>
      <xdr:rowOff>56673</xdr:rowOff>
    </xdr:to>
    <xdr:cxnSp macro="">
      <xdr:nvCxnSpPr>
        <xdr:cNvPr id="788" name="直線コネクタ 787"/>
        <xdr:cNvCxnSpPr/>
      </xdr:nvCxnSpPr>
      <xdr:spPr>
        <a:xfrm>
          <a:off x="21323300" y="10000635"/>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56444</xdr:rowOff>
    </xdr:from>
    <xdr:to>
      <xdr:col>111</xdr:col>
      <xdr:colOff>177800</xdr:colOff>
      <xdr:row>58</xdr:row>
      <xdr:rowOff>56535</xdr:rowOff>
    </xdr:to>
    <xdr:cxnSp macro="">
      <xdr:nvCxnSpPr>
        <xdr:cNvPr id="791" name="直線コネクタ 790"/>
        <xdr:cNvCxnSpPr/>
      </xdr:nvCxnSpPr>
      <xdr:spPr>
        <a:xfrm>
          <a:off x="20434300" y="1000054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56032</xdr:rowOff>
    </xdr:from>
    <xdr:to>
      <xdr:col>107</xdr:col>
      <xdr:colOff>50800</xdr:colOff>
      <xdr:row>58</xdr:row>
      <xdr:rowOff>56444</xdr:rowOff>
    </xdr:to>
    <xdr:cxnSp macro="">
      <xdr:nvCxnSpPr>
        <xdr:cNvPr id="794" name="直線コネクタ 793"/>
        <xdr:cNvCxnSpPr/>
      </xdr:nvCxnSpPr>
      <xdr:spPr>
        <a:xfrm>
          <a:off x="19545300" y="10000132"/>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137957</xdr:rowOff>
    </xdr:from>
    <xdr:to>
      <xdr:col>107</xdr:col>
      <xdr:colOff>101600</xdr:colOff>
      <xdr:row>58</xdr:row>
      <xdr:rowOff>68107</xdr:rowOff>
    </xdr:to>
    <xdr:sp macro="" textlink="">
      <xdr:nvSpPr>
        <xdr:cNvPr id="795" name="フローチャート: 判断 794"/>
        <xdr:cNvSpPr/>
      </xdr:nvSpPr>
      <xdr:spPr>
        <a:xfrm>
          <a:off x="20383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84634</xdr:rowOff>
    </xdr:from>
    <xdr:ext cx="469744" cy="259045"/>
    <xdr:sp macro="" textlink="">
      <xdr:nvSpPr>
        <xdr:cNvPr id="796" name="テキスト ボックス 795"/>
        <xdr:cNvSpPr txBox="1"/>
      </xdr:nvSpPr>
      <xdr:spPr>
        <a:xfrm>
          <a:off x="20199428" y="9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55849</xdr:rowOff>
    </xdr:from>
    <xdr:to>
      <xdr:col>102</xdr:col>
      <xdr:colOff>114300</xdr:colOff>
      <xdr:row>58</xdr:row>
      <xdr:rowOff>56032</xdr:rowOff>
    </xdr:to>
    <xdr:cxnSp macro="">
      <xdr:nvCxnSpPr>
        <xdr:cNvPr id="797" name="直線コネクタ 796"/>
        <xdr:cNvCxnSpPr/>
      </xdr:nvCxnSpPr>
      <xdr:spPr>
        <a:xfrm>
          <a:off x="18656300" y="999994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5873</xdr:rowOff>
    </xdr:from>
    <xdr:to>
      <xdr:col>116</xdr:col>
      <xdr:colOff>114300</xdr:colOff>
      <xdr:row>58</xdr:row>
      <xdr:rowOff>107473</xdr:rowOff>
    </xdr:to>
    <xdr:sp macro="" textlink="">
      <xdr:nvSpPr>
        <xdr:cNvPr id="807" name="楕円 806"/>
        <xdr:cNvSpPr/>
      </xdr:nvSpPr>
      <xdr:spPr>
        <a:xfrm>
          <a:off x="22110700" y="99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136700</xdr:rowOff>
    </xdr:from>
    <xdr:ext cx="469744" cy="259045"/>
    <xdr:sp macro="" textlink="">
      <xdr:nvSpPr>
        <xdr:cNvPr id="808" name="貸付金該当値テキスト"/>
        <xdr:cNvSpPr txBox="1"/>
      </xdr:nvSpPr>
      <xdr:spPr>
        <a:xfrm>
          <a:off x="22212300" y="973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5735</xdr:rowOff>
    </xdr:from>
    <xdr:to>
      <xdr:col>112</xdr:col>
      <xdr:colOff>38100</xdr:colOff>
      <xdr:row>58</xdr:row>
      <xdr:rowOff>107335</xdr:rowOff>
    </xdr:to>
    <xdr:sp macro="" textlink="">
      <xdr:nvSpPr>
        <xdr:cNvPr id="809" name="楕円 808"/>
        <xdr:cNvSpPr/>
      </xdr:nvSpPr>
      <xdr:spPr>
        <a:xfrm>
          <a:off x="21272500" y="99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123862</xdr:rowOff>
    </xdr:from>
    <xdr:ext cx="469744" cy="259045"/>
    <xdr:sp macro="" textlink="">
      <xdr:nvSpPr>
        <xdr:cNvPr id="810" name="テキスト ボックス 809"/>
        <xdr:cNvSpPr txBox="1"/>
      </xdr:nvSpPr>
      <xdr:spPr>
        <a:xfrm>
          <a:off x="21088428" y="972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5644</xdr:rowOff>
    </xdr:from>
    <xdr:to>
      <xdr:col>107</xdr:col>
      <xdr:colOff>101600</xdr:colOff>
      <xdr:row>58</xdr:row>
      <xdr:rowOff>107244</xdr:rowOff>
    </xdr:to>
    <xdr:sp macro="" textlink="">
      <xdr:nvSpPr>
        <xdr:cNvPr id="811" name="楕円 810"/>
        <xdr:cNvSpPr/>
      </xdr:nvSpPr>
      <xdr:spPr>
        <a:xfrm>
          <a:off x="20383500" y="994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98371</xdr:rowOff>
    </xdr:from>
    <xdr:ext cx="469744" cy="259045"/>
    <xdr:sp macro="" textlink="">
      <xdr:nvSpPr>
        <xdr:cNvPr id="812" name="テキスト ボックス 811"/>
        <xdr:cNvSpPr txBox="1"/>
      </xdr:nvSpPr>
      <xdr:spPr>
        <a:xfrm>
          <a:off x="20199428" y="1004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5232</xdr:rowOff>
    </xdr:from>
    <xdr:to>
      <xdr:col>102</xdr:col>
      <xdr:colOff>165100</xdr:colOff>
      <xdr:row>58</xdr:row>
      <xdr:rowOff>106832</xdr:rowOff>
    </xdr:to>
    <xdr:sp macro="" textlink="">
      <xdr:nvSpPr>
        <xdr:cNvPr id="813" name="楕円 812"/>
        <xdr:cNvSpPr/>
      </xdr:nvSpPr>
      <xdr:spPr>
        <a:xfrm>
          <a:off x="19494500" y="99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123359</xdr:rowOff>
    </xdr:from>
    <xdr:ext cx="469744" cy="259045"/>
    <xdr:sp macro="" textlink="">
      <xdr:nvSpPr>
        <xdr:cNvPr id="814" name="テキスト ボックス 813"/>
        <xdr:cNvSpPr txBox="1"/>
      </xdr:nvSpPr>
      <xdr:spPr>
        <a:xfrm>
          <a:off x="19310428" y="972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5049</xdr:rowOff>
    </xdr:from>
    <xdr:to>
      <xdr:col>98</xdr:col>
      <xdr:colOff>38100</xdr:colOff>
      <xdr:row>58</xdr:row>
      <xdr:rowOff>106649</xdr:rowOff>
    </xdr:to>
    <xdr:sp macro="" textlink="">
      <xdr:nvSpPr>
        <xdr:cNvPr id="815" name="楕円 814"/>
        <xdr:cNvSpPr/>
      </xdr:nvSpPr>
      <xdr:spPr>
        <a:xfrm>
          <a:off x="18605500" y="99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123176</xdr:rowOff>
    </xdr:from>
    <xdr:ext cx="469744" cy="259045"/>
    <xdr:sp macro="" textlink="">
      <xdr:nvSpPr>
        <xdr:cNvPr id="816" name="テキスト ボックス 815"/>
        <xdr:cNvSpPr txBox="1"/>
      </xdr:nvSpPr>
      <xdr:spPr>
        <a:xfrm>
          <a:off x="18421428" y="972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114737</xdr:rowOff>
    </xdr:from>
    <xdr:to>
      <xdr:col>116</xdr:col>
      <xdr:colOff>63500</xdr:colOff>
      <xdr:row>77</xdr:row>
      <xdr:rowOff>147152</xdr:rowOff>
    </xdr:to>
    <xdr:cxnSp macro="">
      <xdr:nvCxnSpPr>
        <xdr:cNvPr id="844" name="直線コネクタ 843"/>
        <xdr:cNvCxnSpPr/>
      </xdr:nvCxnSpPr>
      <xdr:spPr>
        <a:xfrm>
          <a:off x="21323300" y="13316387"/>
          <a:ext cx="8382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114737</xdr:rowOff>
    </xdr:from>
    <xdr:to>
      <xdr:col>111</xdr:col>
      <xdr:colOff>177800</xdr:colOff>
      <xdr:row>77</xdr:row>
      <xdr:rowOff>167864</xdr:rowOff>
    </xdr:to>
    <xdr:cxnSp macro="">
      <xdr:nvCxnSpPr>
        <xdr:cNvPr id="847" name="直線コネクタ 846"/>
        <xdr:cNvCxnSpPr/>
      </xdr:nvCxnSpPr>
      <xdr:spPr>
        <a:xfrm flipV="1">
          <a:off x="20434300" y="13316387"/>
          <a:ext cx="8890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114303</xdr:rowOff>
    </xdr:from>
    <xdr:to>
      <xdr:col>107</xdr:col>
      <xdr:colOff>50800</xdr:colOff>
      <xdr:row>77</xdr:row>
      <xdr:rowOff>167864</xdr:rowOff>
    </xdr:to>
    <xdr:cxnSp macro="">
      <xdr:nvCxnSpPr>
        <xdr:cNvPr id="850" name="直線コネクタ 849"/>
        <xdr:cNvCxnSpPr/>
      </xdr:nvCxnSpPr>
      <xdr:spPr>
        <a:xfrm>
          <a:off x="19545300" y="13144503"/>
          <a:ext cx="889000" cy="22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167493</xdr:rowOff>
    </xdr:from>
    <xdr:to>
      <xdr:col>107</xdr:col>
      <xdr:colOff>101600</xdr:colOff>
      <xdr:row>75</xdr:row>
      <xdr:rowOff>97643</xdr:rowOff>
    </xdr:to>
    <xdr:sp macro="" textlink="">
      <xdr:nvSpPr>
        <xdr:cNvPr id="851" name="フローチャート: 判断 850"/>
        <xdr:cNvSpPr/>
      </xdr:nvSpPr>
      <xdr:spPr>
        <a:xfrm>
          <a:off x="20383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114170</xdr:rowOff>
    </xdr:from>
    <xdr:ext cx="534377" cy="259045"/>
    <xdr:sp macro="" textlink="">
      <xdr:nvSpPr>
        <xdr:cNvPr id="852" name="テキスト ボックス 851"/>
        <xdr:cNvSpPr txBox="1"/>
      </xdr:nvSpPr>
      <xdr:spPr>
        <a:xfrm>
          <a:off x="20167111" y="126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114303</xdr:rowOff>
    </xdr:from>
    <xdr:to>
      <xdr:col>102</xdr:col>
      <xdr:colOff>114300</xdr:colOff>
      <xdr:row>77</xdr:row>
      <xdr:rowOff>12302</xdr:rowOff>
    </xdr:to>
    <xdr:cxnSp macro="">
      <xdr:nvCxnSpPr>
        <xdr:cNvPr id="853" name="直線コネクタ 852"/>
        <xdr:cNvCxnSpPr/>
      </xdr:nvCxnSpPr>
      <xdr:spPr>
        <a:xfrm flipV="1">
          <a:off x="18656300" y="13144503"/>
          <a:ext cx="8890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96352</xdr:rowOff>
    </xdr:from>
    <xdr:to>
      <xdr:col>116</xdr:col>
      <xdr:colOff>114300</xdr:colOff>
      <xdr:row>78</xdr:row>
      <xdr:rowOff>26502</xdr:rowOff>
    </xdr:to>
    <xdr:sp macro="" textlink="">
      <xdr:nvSpPr>
        <xdr:cNvPr id="863" name="楕円 862"/>
        <xdr:cNvSpPr/>
      </xdr:nvSpPr>
      <xdr:spPr>
        <a:xfrm>
          <a:off x="22110700" y="132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11279</xdr:rowOff>
    </xdr:from>
    <xdr:ext cx="534377" cy="259045"/>
    <xdr:sp macro="" textlink="">
      <xdr:nvSpPr>
        <xdr:cNvPr id="864" name="繰出金該当値テキスト"/>
        <xdr:cNvSpPr txBox="1"/>
      </xdr:nvSpPr>
      <xdr:spPr>
        <a:xfrm>
          <a:off x="22212300" y="132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63937</xdr:rowOff>
    </xdr:from>
    <xdr:to>
      <xdr:col>112</xdr:col>
      <xdr:colOff>38100</xdr:colOff>
      <xdr:row>77</xdr:row>
      <xdr:rowOff>165537</xdr:rowOff>
    </xdr:to>
    <xdr:sp macro="" textlink="">
      <xdr:nvSpPr>
        <xdr:cNvPr id="865" name="楕円 864"/>
        <xdr:cNvSpPr/>
      </xdr:nvSpPr>
      <xdr:spPr>
        <a:xfrm>
          <a:off x="21272500" y="132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156664</xdr:rowOff>
    </xdr:from>
    <xdr:ext cx="534377" cy="259045"/>
    <xdr:sp macro="" textlink="">
      <xdr:nvSpPr>
        <xdr:cNvPr id="866" name="テキスト ボックス 865"/>
        <xdr:cNvSpPr txBox="1"/>
      </xdr:nvSpPr>
      <xdr:spPr>
        <a:xfrm>
          <a:off x="21056111" y="133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117064</xdr:rowOff>
    </xdr:from>
    <xdr:to>
      <xdr:col>107</xdr:col>
      <xdr:colOff>101600</xdr:colOff>
      <xdr:row>78</xdr:row>
      <xdr:rowOff>47214</xdr:rowOff>
    </xdr:to>
    <xdr:sp macro="" textlink="">
      <xdr:nvSpPr>
        <xdr:cNvPr id="867" name="楕円 866"/>
        <xdr:cNvSpPr/>
      </xdr:nvSpPr>
      <xdr:spPr>
        <a:xfrm>
          <a:off x="20383500" y="1331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38341</xdr:rowOff>
    </xdr:from>
    <xdr:ext cx="534377" cy="259045"/>
    <xdr:sp macro="" textlink="">
      <xdr:nvSpPr>
        <xdr:cNvPr id="868" name="テキスト ボックス 867"/>
        <xdr:cNvSpPr txBox="1"/>
      </xdr:nvSpPr>
      <xdr:spPr>
        <a:xfrm>
          <a:off x="20167111" y="134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63503</xdr:rowOff>
    </xdr:from>
    <xdr:to>
      <xdr:col>102</xdr:col>
      <xdr:colOff>165100</xdr:colOff>
      <xdr:row>76</xdr:row>
      <xdr:rowOff>165103</xdr:rowOff>
    </xdr:to>
    <xdr:sp macro="" textlink="">
      <xdr:nvSpPr>
        <xdr:cNvPr id="869" name="楕円 868"/>
        <xdr:cNvSpPr/>
      </xdr:nvSpPr>
      <xdr:spPr>
        <a:xfrm>
          <a:off x="19494500" y="1309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156230</xdr:rowOff>
    </xdr:from>
    <xdr:ext cx="534377" cy="259045"/>
    <xdr:sp macro="" textlink="">
      <xdr:nvSpPr>
        <xdr:cNvPr id="870" name="テキスト ボックス 869"/>
        <xdr:cNvSpPr txBox="1"/>
      </xdr:nvSpPr>
      <xdr:spPr>
        <a:xfrm>
          <a:off x="19278111" y="131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132952</xdr:rowOff>
    </xdr:from>
    <xdr:to>
      <xdr:col>98</xdr:col>
      <xdr:colOff>38100</xdr:colOff>
      <xdr:row>77</xdr:row>
      <xdr:rowOff>63102</xdr:rowOff>
    </xdr:to>
    <xdr:sp macro="" textlink="">
      <xdr:nvSpPr>
        <xdr:cNvPr id="871" name="楕円 870"/>
        <xdr:cNvSpPr/>
      </xdr:nvSpPr>
      <xdr:spPr>
        <a:xfrm>
          <a:off x="18605500" y="1316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54229</xdr:rowOff>
    </xdr:from>
    <xdr:ext cx="534377" cy="259045"/>
    <xdr:sp macro="" textlink="">
      <xdr:nvSpPr>
        <xdr:cNvPr id="872" name="テキスト ボックス 871"/>
        <xdr:cNvSpPr txBox="1"/>
      </xdr:nvSpPr>
      <xdr:spPr>
        <a:xfrm>
          <a:off x="18389111" y="132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年度の歳出決算総額に対する住民一人当たり平均額は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３２７，４１４</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円であり、前年度の住民一人当たり平均額である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２９０，３０９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円と比べ、</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３７，１０５</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る。大幅な増額要因としては、ふるさと納税拡充に伴い、物件費はふるさと納税推進事業委託料の増、積立金はまちづくり基金積立金の増のほか、普通建設事業費では中学校普通教室空調機設置工事による増などの事情によるもの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、性質別歳出で見た時に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物件費、積立金及び、普通建設事業費以外では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類似団体平均値との比較では各項目が概ね下回っている結果となっている。これは、寒川町が面積が狭いものの人口密度は高く、相対的に人口一人当たりコストが抑えられる傾向にあることがあげられる。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今後は、福祉のために使われる扶助費、町所有施設等の老朽化進行による維持補修費、高齢化進展に伴う社会保障制度の給付増による介護保険事業特別会計や後期高齢者医療事業特別会計への繰出金などの経費が、更なる公共施設の老朽化や高齢化率の進行に伴いさらに増加していくものと考えられ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このため、公共施設総合管理計画に基づき計画的な施設更新をはじめ、事業の取捨選択を行うなど、さらなる</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適正化に努めていく必要がある。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48,446
47,731
13.34
17,096,304
15,861,895
1,162,361
9,121,778
8,525,974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162941</xdr:rowOff>
    </xdr:from>
    <xdr:to>
      <xdr:col>24</xdr:col>
      <xdr:colOff>63500</xdr:colOff>
      <xdr:row>34</xdr:row>
      <xdr:rowOff>63881</xdr:rowOff>
    </xdr:to>
    <xdr:cxnSp macro="">
      <xdr:nvCxnSpPr>
        <xdr:cNvPr id="61" name="直線コネクタ 60"/>
        <xdr:cNvCxnSpPr/>
      </xdr:nvCxnSpPr>
      <xdr:spPr>
        <a:xfrm>
          <a:off x="3797300" y="5649341"/>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162941</xdr:rowOff>
    </xdr:from>
    <xdr:to>
      <xdr:col>19</xdr:col>
      <xdr:colOff>177800</xdr:colOff>
      <xdr:row>34</xdr:row>
      <xdr:rowOff>42545</xdr:rowOff>
    </xdr:to>
    <xdr:cxnSp macro="">
      <xdr:nvCxnSpPr>
        <xdr:cNvPr id="64" name="直線コネクタ 63"/>
        <xdr:cNvCxnSpPr/>
      </xdr:nvCxnSpPr>
      <xdr:spPr>
        <a:xfrm flipV="1">
          <a:off x="2908300" y="5649341"/>
          <a:ext cx="8890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42545</xdr:rowOff>
    </xdr:from>
    <xdr:to>
      <xdr:col>15</xdr:col>
      <xdr:colOff>50800</xdr:colOff>
      <xdr:row>34</xdr:row>
      <xdr:rowOff>53975</xdr:rowOff>
    </xdr:to>
    <xdr:cxnSp macro="">
      <xdr:nvCxnSpPr>
        <xdr:cNvPr id="67" name="直線コネクタ 66"/>
        <xdr:cNvCxnSpPr/>
      </xdr:nvCxnSpPr>
      <xdr:spPr>
        <a:xfrm flipV="1">
          <a:off x="2019300" y="58718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53975</xdr:rowOff>
    </xdr:from>
    <xdr:to>
      <xdr:col>10</xdr:col>
      <xdr:colOff>114300</xdr:colOff>
      <xdr:row>34</xdr:row>
      <xdr:rowOff>112649</xdr:rowOff>
    </xdr:to>
    <xdr:cxnSp macro="">
      <xdr:nvCxnSpPr>
        <xdr:cNvPr id="70" name="直線コネクタ 69"/>
        <xdr:cNvCxnSpPr/>
      </xdr:nvCxnSpPr>
      <xdr:spPr>
        <a:xfrm flipV="1">
          <a:off x="1130300" y="5883275"/>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13081</xdr:rowOff>
    </xdr:from>
    <xdr:to>
      <xdr:col>24</xdr:col>
      <xdr:colOff>114300</xdr:colOff>
      <xdr:row>34</xdr:row>
      <xdr:rowOff>114681</xdr:rowOff>
    </xdr:to>
    <xdr:sp macro="" textlink="">
      <xdr:nvSpPr>
        <xdr:cNvPr id="80" name="楕円 79"/>
        <xdr:cNvSpPr/>
      </xdr:nvSpPr>
      <xdr:spPr>
        <a:xfrm>
          <a:off x="4584700" y="58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35958</xdr:rowOff>
    </xdr:from>
    <xdr:ext cx="469744" cy="259045"/>
    <xdr:sp macro="" textlink="">
      <xdr:nvSpPr>
        <xdr:cNvPr id="81" name="議会費該当値テキスト"/>
        <xdr:cNvSpPr txBox="1"/>
      </xdr:nvSpPr>
      <xdr:spPr>
        <a:xfrm>
          <a:off x="4686300" y="569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112141</xdr:rowOff>
    </xdr:from>
    <xdr:to>
      <xdr:col>20</xdr:col>
      <xdr:colOff>38100</xdr:colOff>
      <xdr:row>33</xdr:row>
      <xdr:rowOff>42291</xdr:rowOff>
    </xdr:to>
    <xdr:sp macro="" textlink="">
      <xdr:nvSpPr>
        <xdr:cNvPr id="82" name="楕円 81"/>
        <xdr:cNvSpPr/>
      </xdr:nvSpPr>
      <xdr:spPr>
        <a:xfrm>
          <a:off x="3746500" y="55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58818</xdr:rowOff>
    </xdr:from>
    <xdr:ext cx="469744" cy="259045"/>
    <xdr:sp macro="" textlink="">
      <xdr:nvSpPr>
        <xdr:cNvPr id="83" name="テキスト ボックス 82"/>
        <xdr:cNvSpPr txBox="1"/>
      </xdr:nvSpPr>
      <xdr:spPr>
        <a:xfrm>
          <a:off x="3562428" y="537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163195</xdr:rowOff>
    </xdr:from>
    <xdr:to>
      <xdr:col>15</xdr:col>
      <xdr:colOff>101600</xdr:colOff>
      <xdr:row>34</xdr:row>
      <xdr:rowOff>93345</xdr:rowOff>
    </xdr:to>
    <xdr:sp macro="" textlink="">
      <xdr:nvSpPr>
        <xdr:cNvPr id="84" name="楕円 83"/>
        <xdr:cNvSpPr/>
      </xdr:nvSpPr>
      <xdr:spPr>
        <a:xfrm>
          <a:off x="2857500" y="58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84472</xdr:rowOff>
    </xdr:from>
    <xdr:ext cx="469744" cy="259045"/>
    <xdr:sp macro="" textlink="">
      <xdr:nvSpPr>
        <xdr:cNvPr id="85" name="テキスト ボックス 84"/>
        <xdr:cNvSpPr txBox="1"/>
      </xdr:nvSpPr>
      <xdr:spPr>
        <a:xfrm>
          <a:off x="2673428" y="59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3175</xdr:rowOff>
    </xdr:from>
    <xdr:to>
      <xdr:col>10</xdr:col>
      <xdr:colOff>165100</xdr:colOff>
      <xdr:row>34</xdr:row>
      <xdr:rowOff>104775</xdr:rowOff>
    </xdr:to>
    <xdr:sp macro="" textlink="">
      <xdr:nvSpPr>
        <xdr:cNvPr id="86" name="楕円 85"/>
        <xdr:cNvSpPr/>
      </xdr:nvSpPr>
      <xdr:spPr>
        <a:xfrm>
          <a:off x="1968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121302</xdr:rowOff>
    </xdr:from>
    <xdr:ext cx="469744" cy="259045"/>
    <xdr:sp macro="" textlink="">
      <xdr:nvSpPr>
        <xdr:cNvPr id="87" name="テキスト ボックス 86"/>
        <xdr:cNvSpPr txBox="1"/>
      </xdr:nvSpPr>
      <xdr:spPr>
        <a:xfrm>
          <a:off x="1784428" y="56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61849</xdr:rowOff>
    </xdr:from>
    <xdr:to>
      <xdr:col>6</xdr:col>
      <xdr:colOff>38100</xdr:colOff>
      <xdr:row>34</xdr:row>
      <xdr:rowOff>163449</xdr:rowOff>
    </xdr:to>
    <xdr:sp macro="" textlink="">
      <xdr:nvSpPr>
        <xdr:cNvPr id="88" name="楕円 87"/>
        <xdr:cNvSpPr/>
      </xdr:nvSpPr>
      <xdr:spPr>
        <a:xfrm>
          <a:off x="1079500" y="58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8526</xdr:rowOff>
    </xdr:from>
    <xdr:ext cx="469744" cy="259045"/>
    <xdr:sp macro="" textlink="">
      <xdr:nvSpPr>
        <xdr:cNvPr id="89" name="テキスト ボックス 88"/>
        <xdr:cNvSpPr txBox="1"/>
      </xdr:nvSpPr>
      <xdr:spPr>
        <a:xfrm>
          <a:off x="895428" y="566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17148</xdr:rowOff>
    </xdr:from>
    <xdr:to>
      <xdr:col>24</xdr:col>
      <xdr:colOff>63500</xdr:colOff>
      <xdr:row>58</xdr:row>
      <xdr:rowOff>132457</xdr:rowOff>
    </xdr:to>
    <xdr:cxnSp macro="">
      <xdr:nvCxnSpPr>
        <xdr:cNvPr id="120" name="直線コネクタ 119"/>
        <xdr:cNvCxnSpPr/>
      </xdr:nvCxnSpPr>
      <xdr:spPr>
        <a:xfrm flipV="1">
          <a:off x="3797300" y="9961248"/>
          <a:ext cx="838200" cy="11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132457</xdr:rowOff>
    </xdr:from>
    <xdr:to>
      <xdr:col>19</xdr:col>
      <xdr:colOff>177800</xdr:colOff>
      <xdr:row>58</xdr:row>
      <xdr:rowOff>132480</xdr:rowOff>
    </xdr:to>
    <xdr:cxnSp macro="">
      <xdr:nvCxnSpPr>
        <xdr:cNvPr id="123" name="直線コネクタ 122"/>
        <xdr:cNvCxnSpPr/>
      </xdr:nvCxnSpPr>
      <xdr:spPr>
        <a:xfrm flipV="1">
          <a:off x="2908300" y="1007655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127522</xdr:rowOff>
    </xdr:from>
    <xdr:to>
      <xdr:col>15</xdr:col>
      <xdr:colOff>50800</xdr:colOff>
      <xdr:row>58</xdr:row>
      <xdr:rowOff>132480</xdr:rowOff>
    </xdr:to>
    <xdr:cxnSp macro="">
      <xdr:nvCxnSpPr>
        <xdr:cNvPr id="126" name="直線コネクタ 125"/>
        <xdr:cNvCxnSpPr/>
      </xdr:nvCxnSpPr>
      <xdr:spPr>
        <a:xfrm>
          <a:off x="2019300" y="10071622"/>
          <a:ext cx="889000" cy="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15663</xdr:rowOff>
    </xdr:from>
    <xdr:to>
      <xdr:col>15</xdr:col>
      <xdr:colOff>101600</xdr:colOff>
      <xdr:row>58</xdr:row>
      <xdr:rowOff>117263</xdr:rowOff>
    </xdr:to>
    <xdr:sp macro="" textlink="">
      <xdr:nvSpPr>
        <xdr:cNvPr id="127" name="フローチャート: 判断 126"/>
        <xdr:cNvSpPr/>
      </xdr:nvSpPr>
      <xdr:spPr>
        <a:xfrm>
          <a:off x="2857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133790</xdr:rowOff>
    </xdr:from>
    <xdr:ext cx="534377" cy="259045"/>
    <xdr:sp macro="" textlink="">
      <xdr:nvSpPr>
        <xdr:cNvPr id="128" name="テキスト ボックス 127"/>
        <xdr:cNvSpPr txBox="1"/>
      </xdr:nvSpPr>
      <xdr:spPr>
        <a:xfrm>
          <a:off x="2641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110910</xdr:rowOff>
    </xdr:from>
    <xdr:to>
      <xdr:col>10</xdr:col>
      <xdr:colOff>114300</xdr:colOff>
      <xdr:row>58</xdr:row>
      <xdr:rowOff>127522</xdr:rowOff>
    </xdr:to>
    <xdr:cxnSp macro="">
      <xdr:nvCxnSpPr>
        <xdr:cNvPr id="129" name="直線コネクタ 128"/>
        <xdr:cNvCxnSpPr/>
      </xdr:nvCxnSpPr>
      <xdr:spPr>
        <a:xfrm>
          <a:off x="1130300" y="10055010"/>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137798</xdr:rowOff>
    </xdr:from>
    <xdr:to>
      <xdr:col>24</xdr:col>
      <xdr:colOff>114300</xdr:colOff>
      <xdr:row>58</xdr:row>
      <xdr:rowOff>67948</xdr:rowOff>
    </xdr:to>
    <xdr:sp macro="" textlink="">
      <xdr:nvSpPr>
        <xdr:cNvPr id="139" name="楕円 138"/>
        <xdr:cNvSpPr/>
      </xdr:nvSpPr>
      <xdr:spPr>
        <a:xfrm>
          <a:off x="4584700" y="991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160675</xdr:rowOff>
    </xdr:from>
    <xdr:ext cx="534377" cy="259045"/>
    <xdr:sp macro="" textlink="">
      <xdr:nvSpPr>
        <xdr:cNvPr id="140" name="総務費該当値テキスト"/>
        <xdr:cNvSpPr txBox="1"/>
      </xdr:nvSpPr>
      <xdr:spPr>
        <a:xfrm>
          <a:off x="4686300" y="976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81657</xdr:rowOff>
    </xdr:from>
    <xdr:to>
      <xdr:col>20</xdr:col>
      <xdr:colOff>38100</xdr:colOff>
      <xdr:row>59</xdr:row>
      <xdr:rowOff>11807</xdr:rowOff>
    </xdr:to>
    <xdr:sp macro="" textlink="">
      <xdr:nvSpPr>
        <xdr:cNvPr id="141" name="楕円 140"/>
        <xdr:cNvSpPr/>
      </xdr:nvSpPr>
      <xdr:spPr>
        <a:xfrm>
          <a:off x="3746500" y="1002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2934</xdr:rowOff>
    </xdr:from>
    <xdr:ext cx="534377" cy="259045"/>
    <xdr:sp macro="" textlink="">
      <xdr:nvSpPr>
        <xdr:cNvPr id="142" name="テキスト ボックス 141"/>
        <xdr:cNvSpPr txBox="1"/>
      </xdr:nvSpPr>
      <xdr:spPr>
        <a:xfrm>
          <a:off x="3530111" y="101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81680</xdr:rowOff>
    </xdr:from>
    <xdr:to>
      <xdr:col>15</xdr:col>
      <xdr:colOff>101600</xdr:colOff>
      <xdr:row>59</xdr:row>
      <xdr:rowOff>11830</xdr:rowOff>
    </xdr:to>
    <xdr:sp macro="" textlink="">
      <xdr:nvSpPr>
        <xdr:cNvPr id="143" name="楕円 142"/>
        <xdr:cNvSpPr/>
      </xdr:nvSpPr>
      <xdr:spPr>
        <a:xfrm>
          <a:off x="2857500" y="100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2957</xdr:rowOff>
    </xdr:from>
    <xdr:ext cx="534377" cy="259045"/>
    <xdr:sp macro="" textlink="">
      <xdr:nvSpPr>
        <xdr:cNvPr id="144" name="テキスト ボックス 143"/>
        <xdr:cNvSpPr txBox="1"/>
      </xdr:nvSpPr>
      <xdr:spPr>
        <a:xfrm>
          <a:off x="2641111" y="101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76722</xdr:rowOff>
    </xdr:from>
    <xdr:to>
      <xdr:col>10</xdr:col>
      <xdr:colOff>165100</xdr:colOff>
      <xdr:row>59</xdr:row>
      <xdr:rowOff>6872</xdr:rowOff>
    </xdr:to>
    <xdr:sp macro="" textlink="">
      <xdr:nvSpPr>
        <xdr:cNvPr id="145" name="楕円 144"/>
        <xdr:cNvSpPr/>
      </xdr:nvSpPr>
      <xdr:spPr>
        <a:xfrm>
          <a:off x="1968500" y="1002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169449</xdr:rowOff>
    </xdr:from>
    <xdr:ext cx="534377" cy="259045"/>
    <xdr:sp macro="" textlink="">
      <xdr:nvSpPr>
        <xdr:cNvPr id="146" name="テキスト ボックス 145"/>
        <xdr:cNvSpPr txBox="1"/>
      </xdr:nvSpPr>
      <xdr:spPr>
        <a:xfrm>
          <a:off x="1752111" y="1011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60110</xdr:rowOff>
    </xdr:from>
    <xdr:to>
      <xdr:col>6</xdr:col>
      <xdr:colOff>38100</xdr:colOff>
      <xdr:row>58</xdr:row>
      <xdr:rowOff>161710</xdr:rowOff>
    </xdr:to>
    <xdr:sp macro="" textlink="">
      <xdr:nvSpPr>
        <xdr:cNvPr id="147" name="楕円 146"/>
        <xdr:cNvSpPr/>
      </xdr:nvSpPr>
      <xdr:spPr>
        <a:xfrm>
          <a:off x="1079500" y="1000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152837</xdr:rowOff>
    </xdr:from>
    <xdr:ext cx="534377" cy="259045"/>
    <xdr:sp macro="" textlink="">
      <xdr:nvSpPr>
        <xdr:cNvPr id="148" name="テキスト ボックス 147"/>
        <xdr:cNvSpPr txBox="1"/>
      </xdr:nvSpPr>
      <xdr:spPr>
        <a:xfrm>
          <a:off x="863111" y="1009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115534</xdr:rowOff>
    </xdr:from>
    <xdr:to>
      <xdr:col>24</xdr:col>
      <xdr:colOff>62865</xdr:colOff>
      <xdr:row>77</xdr:row>
      <xdr:rowOff>80939</xdr:rowOff>
    </xdr:to>
    <xdr:cxnSp macro="">
      <xdr:nvCxnSpPr>
        <xdr:cNvPr id="175" name="直線コネクタ 174"/>
        <xdr:cNvCxnSpPr/>
      </xdr:nvCxnSpPr>
      <xdr:spPr>
        <a:xfrm flipV="1">
          <a:off x="4633595" y="11945584"/>
          <a:ext cx="1270" cy="133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84766</xdr:rowOff>
    </xdr:from>
    <xdr:ext cx="534377" cy="259045"/>
    <xdr:sp macro="" textlink="">
      <xdr:nvSpPr>
        <xdr:cNvPr id="176" name="民生費最小値テキスト"/>
        <xdr:cNvSpPr txBox="1"/>
      </xdr:nvSpPr>
      <xdr:spPr>
        <a:xfrm>
          <a:off x="4686300" y="132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80939</xdr:rowOff>
    </xdr:from>
    <xdr:to>
      <xdr:col>24</xdr:col>
      <xdr:colOff>152400</xdr:colOff>
      <xdr:row>77</xdr:row>
      <xdr:rowOff>80939</xdr:rowOff>
    </xdr:to>
    <xdr:cxnSp macro="">
      <xdr:nvCxnSpPr>
        <xdr:cNvPr id="177" name="直線コネクタ 176"/>
        <xdr:cNvCxnSpPr/>
      </xdr:nvCxnSpPr>
      <xdr:spPr>
        <a:xfrm>
          <a:off x="4546600" y="1328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62211</xdr:rowOff>
    </xdr:from>
    <xdr:ext cx="599010" cy="259045"/>
    <xdr:sp macro="" textlink="">
      <xdr:nvSpPr>
        <xdr:cNvPr id="178" name="民生費最大値テキスト"/>
        <xdr:cNvSpPr txBox="1"/>
      </xdr:nvSpPr>
      <xdr:spPr>
        <a:xfrm>
          <a:off x="4686300" y="1172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115534</xdr:rowOff>
    </xdr:from>
    <xdr:to>
      <xdr:col>24</xdr:col>
      <xdr:colOff>152400</xdr:colOff>
      <xdr:row>69</xdr:row>
      <xdr:rowOff>115534</xdr:rowOff>
    </xdr:to>
    <xdr:cxnSp macro="">
      <xdr:nvCxnSpPr>
        <xdr:cNvPr id="179" name="直線コネクタ 178"/>
        <xdr:cNvCxnSpPr/>
      </xdr:nvCxnSpPr>
      <xdr:spPr>
        <a:xfrm>
          <a:off x="4546600" y="1194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85119</xdr:rowOff>
    </xdr:from>
    <xdr:to>
      <xdr:col>24</xdr:col>
      <xdr:colOff>63500</xdr:colOff>
      <xdr:row>76</xdr:row>
      <xdr:rowOff>124623</xdr:rowOff>
    </xdr:to>
    <xdr:cxnSp macro="">
      <xdr:nvCxnSpPr>
        <xdr:cNvPr id="180" name="直線コネクタ 179"/>
        <xdr:cNvCxnSpPr/>
      </xdr:nvCxnSpPr>
      <xdr:spPr>
        <a:xfrm flipV="1">
          <a:off x="3797300" y="13115319"/>
          <a:ext cx="838200" cy="3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54355</xdr:rowOff>
    </xdr:from>
    <xdr:ext cx="599010" cy="259045"/>
    <xdr:sp macro="" textlink="">
      <xdr:nvSpPr>
        <xdr:cNvPr id="181" name="民生費平均値テキスト"/>
        <xdr:cNvSpPr txBox="1"/>
      </xdr:nvSpPr>
      <xdr:spPr>
        <a:xfrm>
          <a:off x="4686300" y="12741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31478</xdr:rowOff>
    </xdr:from>
    <xdr:to>
      <xdr:col>24</xdr:col>
      <xdr:colOff>114300</xdr:colOff>
      <xdr:row>75</xdr:row>
      <xdr:rowOff>133078</xdr:rowOff>
    </xdr:to>
    <xdr:sp macro="" textlink="">
      <xdr:nvSpPr>
        <xdr:cNvPr id="182" name="フローチャート: 判断 181"/>
        <xdr:cNvSpPr/>
      </xdr:nvSpPr>
      <xdr:spPr>
        <a:xfrm>
          <a:off x="4584700" y="128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124623</xdr:rowOff>
    </xdr:from>
    <xdr:to>
      <xdr:col>19</xdr:col>
      <xdr:colOff>177800</xdr:colOff>
      <xdr:row>77</xdr:row>
      <xdr:rowOff>17986</xdr:rowOff>
    </xdr:to>
    <xdr:cxnSp macro="">
      <xdr:nvCxnSpPr>
        <xdr:cNvPr id="183" name="直線コネクタ 182"/>
        <xdr:cNvCxnSpPr/>
      </xdr:nvCxnSpPr>
      <xdr:spPr>
        <a:xfrm flipV="1">
          <a:off x="2908300" y="13154823"/>
          <a:ext cx="889000" cy="6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59476</xdr:rowOff>
    </xdr:from>
    <xdr:to>
      <xdr:col>20</xdr:col>
      <xdr:colOff>38100</xdr:colOff>
      <xdr:row>75</xdr:row>
      <xdr:rowOff>161075</xdr:rowOff>
    </xdr:to>
    <xdr:sp macro="" textlink="">
      <xdr:nvSpPr>
        <xdr:cNvPr id="184" name="フローチャート: 判断 183"/>
        <xdr:cNvSpPr/>
      </xdr:nvSpPr>
      <xdr:spPr>
        <a:xfrm>
          <a:off x="3746500" y="129182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6153</xdr:rowOff>
    </xdr:from>
    <xdr:ext cx="599010" cy="259045"/>
    <xdr:sp macro="" textlink="">
      <xdr:nvSpPr>
        <xdr:cNvPr id="185" name="テキスト ボックス 184"/>
        <xdr:cNvSpPr txBox="1"/>
      </xdr:nvSpPr>
      <xdr:spPr>
        <a:xfrm>
          <a:off x="3497795" y="1269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17986</xdr:rowOff>
    </xdr:from>
    <xdr:to>
      <xdr:col>15</xdr:col>
      <xdr:colOff>50800</xdr:colOff>
      <xdr:row>77</xdr:row>
      <xdr:rowOff>90202</xdr:rowOff>
    </xdr:to>
    <xdr:cxnSp macro="">
      <xdr:nvCxnSpPr>
        <xdr:cNvPr id="186" name="直線コネクタ 185"/>
        <xdr:cNvCxnSpPr/>
      </xdr:nvCxnSpPr>
      <xdr:spPr>
        <a:xfrm flipV="1">
          <a:off x="2019300" y="13219636"/>
          <a:ext cx="889000" cy="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162585</xdr:rowOff>
    </xdr:from>
    <xdr:to>
      <xdr:col>15</xdr:col>
      <xdr:colOff>101600</xdr:colOff>
      <xdr:row>75</xdr:row>
      <xdr:rowOff>92735</xdr:rowOff>
    </xdr:to>
    <xdr:sp macro="" textlink="">
      <xdr:nvSpPr>
        <xdr:cNvPr id="187" name="フローチャート: 判断 186"/>
        <xdr:cNvSpPr/>
      </xdr:nvSpPr>
      <xdr:spPr>
        <a:xfrm>
          <a:off x="2857500" y="128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109262</xdr:rowOff>
    </xdr:from>
    <xdr:ext cx="599010" cy="259045"/>
    <xdr:sp macro="" textlink="">
      <xdr:nvSpPr>
        <xdr:cNvPr id="188" name="テキスト ボックス 187"/>
        <xdr:cNvSpPr txBox="1"/>
      </xdr:nvSpPr>
      <xdr:spPr>
        <a:xfrm>
          <a:off x="2608795" y="1262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90202</xdr:rowOff>
    </xdr:from>
    <xdr:to>
      <xdr:col>10</xdr:col>
      <xdr:colOff>114300</xdr:colOff>
      <xdr:row>78</xdr:row>
      <xdr:rowOff>39954</xdr:rowOff>
    </xdr:to>
    <xdr:cxnSp macro="">
      <xdr:nvCxnSpPr>
        <xdr:cNvPr id="189" name="直線コネクタ 188"/>
        <xdr:cNvCxnSpPr/>
      </xdr:nvCxnSpPr>
      <xdr:spPr>
        <a:xfrm flipV="1">
          <a:off x="1130300" y="13291852"/>
          <a:ext cx="889000" cy="12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170586</xdr:rowOff>
    </xdr:from>
    <xdr:to>
      <xdr:col>10</xdr:col>
      <xdr:colOff>165100</xdr:colOff>
      <xdr:row>76</xdr:row>
      <xdr:rowOff>100736</xdr:rowOff>
    </xdr:to>
    <xdr:sp macro="" textlink="">
      <xdr:nvSpPr>
        <xdr:cNvPr id="190" name="フローチャート: 判断 189"/>
        <xdr:cNvSpPr/>
      </xdr:nvSpPr>
      <xdr:spPr>
        <a:xfrm>
          <a:off x="1968500" y="130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117263</xdr:rowOff>
    </xdr:from>
    <xdr:ext cx="599010" cy="259045"/>
    <xdr:sp macro="" textlink="">
      <xdr:nvSpPr>
        <xdr:cNvPr id="191" name="テキスト ボックス 190"/>
        <xdr:cNvSpPr txBox="1"/>
      </xdr:nvSpPr>
      <xdr:spPr>
        <a:xfrm>
          <a:off x="1719795" y="1280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49244</xdr:rowOff>
    </xdr:from>
    <xdr:to>
      <xdr:col>6</xdr:col>
      <xdr:colOff>38100</xdr:colOff>
      <xdr:row>76</xdr:row>
      <xdr:rowOff>150844</xdr:rowOff>
    </xdr:to>
    <xdr:sp macro="" textlink="">
      <xdr:nvSpPr>
        <xdr:cNvPr id="192" name="フローチャート: 判断 191"/>
        <xdr:cNvSpPr/>
      </xdr:nvSpPr>
      <xdr:spPr>
        <a:xfrm>
          <a:off x="1079500" y="1307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167371</xdr:rowOff>
    </xdr:from>
    <xdr:ext cx="599010" cy="259045"/>
    <xdr:sp macro="" textlink="">
      <xdr:nvSpPr>
        <xdr:cNvPr id="193" name="テキスト ボックス 192"/>
        <xdr:cNvSpPr txBox="1"/>
      </xdr:nvSpPr>
      <xdr:spPr>
        <a:xfrm>
          <a:off x="830795" y="1285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34319</xdr:rowOff>
    </xdr:from>
    <xdr:to>
      <xdr:col>24</xdr:col>
      <xdr:colOff>114300</xdr:colOff>
      <xdr:row>76</xdr:row>
      <xdr:rowOff>135919</xdr:rowOff>
    </xdr:to>
    <xdr:sp macro="" textlink="">
      <xdr:nvSpPr>
        <xdr:cNvPr id="199" name="楕円 198"/>
        <xdr:cNvSpPr/>
      </xdr:nvSpPr>
      <xdr:spPr>
        <a:xfrm>
          <a:off x="4584700" y="130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12746</xdr:rowOff>
    </xdr:from>
    <xdr:ext cx="599010" cy="259045"/>
    <xdr:sp macro="" textlink="">
      <xdr:nvSpPr>
        <xdr:cNvPr id="200" name="民生費該当値テキスト"/>
        <xdr:cNvSpPr txBox="1"/>
      </xdr:nvSpPr>
      <xdr:spPr>
        <a:xfrm>
          <a:off x="4686300" y="130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73823</xdr:rowOff>
    </xdr:from>
    <xdr:to>
      <xdr:col>20</xdr:col>
      <xdr:colOff>38100</xdr:colOff>
      <xdr:row>77</xdr:row>
      <xdr:rowOff>3973</xdr:rowOff>
    </xdr:to>
    <xdr:sp macro="" textlink="">
      <xdr:nvSpPr>
        <xdr:cNvPr id="201" name="楕円 200"/>
        <xdr:cNvSpPr/>
      </xdr:nvSpPr>
      <xdr:spPr>
        <a:xfrm>
          <a:off x="3746500" y="1310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166550</xdr:rowOff>
    </xdr:from>
    <xdr:ext cx="599010" cy="259045"/>
    <xdr:sp macro="" textlink="">
      <xdr:nvSpPr>
        <xdr:cNvPr id="202" name="テキスト ボックス 201"/>
        <xdr:cNvSpPr txBox="1"/>
      </xdr:nvSpPr>
      <xdr:spPr>
        <a:xfrm>
          <a:off x="3497795" y="1319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138636</xdr:rowOff>
    </xdr:from>
    <xdr:to>
      <xdr:col>15</xdr:col>
      <xdr:colOff>101600</xdr:colOff>
      <xdr:row>77</xdr:row>
      <xdr:rowOff>68786</xdr:rowOff>
    </xdr:to>
    <xdr:sp macro="" textlink="">
      <xdr:nvSpPr>
        <xdr:cNvPr id="203" name="楕円 202"/>
        <xdr:cNvSpPr/>
      </xdr:nvSpPr>
      <xdr:spPr>
        <a:xfrm>
          <a:off x="2857500" y="131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59913</xdr:rowOff>
    </xdr:from>
    <xdr:ext cx="534377" cy="259045"/>
    <xdr:sp macro="" textlink="">
      <xdr:nvSpPr>
        <xdr:cNvPr id="204" name="テキスト ボックス 203"/>
        <xdr:cNvSpPr txBox="1"/>
      </xdr:nvSpPr>
      <xdr:spPr>
        <a:xfrm>
          <a:off x="2641111" y="132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39402</xdr:rowOff>
    </xdr:from>
    <xdr:to>
      <xdr:col>10</xdr:col>
      <xdr:colOff>165100</xdr:colOff>
      <xdr:row>77</xdr:row>
      <xdr:rowOff>141002</xdr:rowOff>
    </xdr:to>
    <xdr:sp macro="" textlink="">
      <xdr:nvSpPr>
        <xdr:cNvPr id="205" name="楕円 204"/>
        <xdr:cNvSpPr/>
      </xdr:nvSpPr>
      <xdr:spPr>
        <a:xfrm>
          <a:off x="1968500" y="132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132129</xdr:rowOff>
    </xdr:from>
    <xdr:ext cx="534377" cy="259045"/>
    <xdr:sp macro="" textlink="">
      <xdr:nvSpPr>
        <xdr:cNvPr id="206" name="テキスト ボックス 205"/>
        <xdr:cNvSpPr txBox="1"/>
      </xdr:nvSpPr>
      <xdr:spPr>
        <a:xfrm>
          <a:off x="1752111" y="133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160604</xdr:rowOff>
    </xdr:from>
    <xdr:to>
      <xdr:col>6</xdr:col>
      <xdr:colOff>38100</xdr:colOff>
      <xdr:row>78</xdr:row>
      <xdr:rowOff>90754</xdr:rowOff>
    </xdr:to>
    <xdr:sp macro="" textlink="">
      <xdr:nvSpPr>
        <xdr:cNvPr id="207" name="楕円 206"/>
        <xdr:cNvSpPr/>
      </xdr:nvSpPr>
      <xdr:spPr>
        <a:xfrm>
          <a:off x="1079500" y="133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81881</xdr:rowOff>
    </xdr:from>
    <xdr:ext cx="534377" cy="259045"/>
    <xdr:sp macro="" textlink="">
      <xdr:nvSpPr>
        <xdr:cNvPr id="208" name="テキスト ボックス 207"/>
        <xdr:cNvSpPr txBox="1"/>
      </xdr:nvSpPr>
      <xdr:spPr>
        <a:xfrm>
          <a:off x="863111" y="134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8" name="直線コネクタ 227"/>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9"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30" name="直線コネクタ 229"/>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31"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2" name="直線コネクタ 231"/>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8449</xdr:rowOff>
    </xdr:from>
    <xdr:to>
      <xdr:col>24</xdr:col>
      <xdr:colOff>63500</xdr:colOff>
      <xdr:row>97</xdr:row>
      <xdr:rowOff>20022</xdr:rowOff>
    </xdr:to>
    <xdr:cxnSp macro="">
      <xdr:nvCxnSpPr>
        <xdr:cNvPr id="233" name="直線コネクタ 232"/>
        <xdr:cNvCxnSpPr/>
      </xdr:nvCxnSpPr>
      <xdr:spPr>
        <a:xfrm flipV="1">
          <a:off x="3797300" y="16639099"/>
          <a:ext cx="838200" cy="1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4"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5" name="フローチャート: 判断 234"/>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20022</xdr:rowOff>
    </xdr:from>
    <xdr:to>
      <xdr:col>19</xdr:col>
      <xdr:colOff>177800</xdr:colOff>
      <xdr:row>97</xdr:row>
      <xdr:rowOff>24828</xdr:rowOff>
    </xdr:to>
    <xdr:cxnSp macro="">
      <xdr:nvCxnSpPr>
        <xdr:cNvPr id="236" name="直線コネクタ 235"/>
        <xdr:cNvCxnSpPr/>
      </xdr:nvCxnSpPr>
      <xdr:spPr>
        <a:xfrm flipV="1">
          <a:off x="2908300" y="16650672"/>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7" name="フローチャート: 判断 236"/>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8" name="テキスト ボックス 237"/>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15318</xdr:rowOff>
    </xdr:from>
    <xdr:to>
      <xdr:col>15</xdr:col>
      <xdr:colOff>50800</xdr:colOff>
      <xdr:row>97</xdr:row>
      <xdr:rowOff>24828</xdr:rowOff>
    </xdr:to>
    <xdr:cxnSp macro="">
      <xdr:nvCxnSpPr>
        <xdr:cNvPr id="239" name="直線コネクタ 238"/>
        <xdr:cNvCxnSpPr/>
      </xdr:nvCxnSpPr>
      <xdr:spPr>
        <a:xfrm>
          <a:off x="2019300" y="16645968"/>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129014</xdr:rowOff>
    </xdr:from>
    <xdr:to>
      <xdr:col>15</xdr:col>
      <xdr:colOff>101600</xdr:colOff>
      <xdr:row>97</xdr:row>
      <xdr:rowOff>59164</xdr:rowOff>
    </xdr:to>
    <xdr:sp macro="" textlink="">
      <xdr:nvSpPr>
        <xdr:cNvPr id="240" name="フローチャート: 判断 239"/>
        <xdr:cNvSpPr/>
      </xdr:nvSpPr>
      <xdr:spPr>
        <a:xfrm>
          <a:off x="2857500" y="165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75691</xdr:rowOff>
    </xdr:from>
    <xdr:ext cx="534377" cy="259045"/>
    <xdr:sp macro="" textlink="">
      <xdr:nvSpPr>
        <xdr:cNvPr id="241" name="テキスト ボックス 240"/>
        <xdr:cNvSpPr txBox="1"/>
      </xdr:nvSpPr>
      <xdr:spPr>
        <a:xfrm>
          <a:off x="2641111" y="163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15318</xdr:rowOff>
    </xdr:from>
    <xdr:to>
      <xdr:col>10</xdr:col>
      <xdr:colOff>114300</xdr:colOff>
      <xdr:row>97</xdr:row>
      <xdr:rowOff>43483</xdr:rowOff>
    </xdr:to>
    <xdr:cxnSp macro="">
      <xdr:nvCxnSpPr>
        <xdr:cNvPr id="242" name="直線コネクタ 241"/>
        <xdr:cNvCxnSpPr/>
      </xdr:nvCxnSpPr>
      <xdr:spPr>
        <a:xfrm flipV="1">
          <a:off x="1130300" y="16645968"/>
          <a:ext cx="889000" cy="2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3" name="フローチャート: 判断 242"/>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4" name="テキスト ボックス 243"/>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5" name="フローチャート: 判断 244"/>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6" name="テキスト ボックス 245"/>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129099</xdr:rowOff>
    </xdr:from>
    <xdr:to>
      <xdr:col>24</xdr:col>
      <xdr:colOff>114300</xdr:colOff>
      <xdr:row>97</xdr:row>
      <xdr:rowOff>59249</xdr:rowOff>
    </xdr:to>
    <xdr:sp macro="" textlink="">
      <xdr:nvSpPr>
        <xdr:cNvPr id="252" name="楕円 251"/>
        <xdr:cNvSpPr/>
      </xdr:nvSpPr>
      <xdr:spPr>
        <a:xfrm>
          <a:off x="4584700" y="165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3"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140672</xdr:rowOff>
    </xdr:from>
    <xdr:to>
      <xdr:col>20</xdr:col>
      <xdr:colOff>38100</xdr:colOff>
      <xdr:row>97</xdr:row>
      <xdr:rowOff>70822</xdr:rowOff>
    </xdr:to>
    <xdr:sp macro="" textlink="">
      <xdr:nvSpPr>
        <xdr:cNvPr id="254" name="楕円 253"/>
        <xdr:cNvSpPr/>
      </xdr:nvSpPr>
      <xdr:spPr>
        <a:xfrm>
          <a:off x="3746500" y="165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61949</xdr:rowOff>
    </xdr:from>
    <xdr:ext cx="534377" cy="259045"/>
    <xdr:sp macro="" textlink="">
      <xdr:nvSpPr>
        <xdr:cNvPr id="255" name="テキスト ボックス 254"/>
        <xdr:cNvSpPr txBox="1"/>
      </xdr:nvSpPr>
      <xdr:spPr>
        <a:xfrm>
          <a:off x="3530111" y="1669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145478</xdr:rowOff>
    </xdr:from>
    <xdr:to>
      <xdr:col>15</xdr:col>
      <xdr:colOff>101600</xdr:colOff>
      <xdr:row>97</xdr:row>
      <xdr:rowOff>75628</xdr:rowOff>
    </xdr:to>
    <xdr:sp macro="" textlink="">
      <xdr:nvSpPr>
        <xdr:cNvPr id="256" name="楕円 255"/>
        <xdr:cNvSpPr/>
      </xdr:nvSpPr>
      <xdr:spPr>
        <a:xfrm>
          <a:off x="2857500" y="166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66755</xdr:rowOff>
    </xdr:from>
    <xdr:ext cx="534377" cy="259045"/>
    <xdr:sp macro="" textlink="">
      <xdr:nvSpPr>
        <xdr:cNvPr id="257" name="テキスト ボックス 256"/>
        <xdr:cNvSpPr txBox="1"/>
      </xdr:nvSpPr>
      <xdr:spPr>
        <a:xfrm>
          <a:off x="2641111" y="166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135968</xdr:rowOff>
    </xdr:from>
    <xdr:to>
      <xdr:col>10</xdr:col>
      <xdr:colOff>165100</xdr:colOff>
      <xdr:row>97</xdr:row>
      <xdr:rowOff>66118</xdr:rowOff>
    </xdr:to>
    <xdr:sp macro="" textlink="">
      <xdr:nvSpPr>
        <xdr:cNvPr id="258" name="楕円 257"/>
        <xdr:cNvSpPr/>
      </xdr:nvSpPr>
      <xdr:spPr>
        <a:xfrm>
          <a:off x="1968500" y="1659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57245</xdr:rowOff>
    </xdr:from>
    <xdr:ext cx="534377" cy="259045"/>
    <xdr:sp macro="" textlink="">
      <xdr:nvSpPr>
        <xdr:cNvPr id="259" name="テキスト ボックス 258"/>
        <xdr:cNvSpPr txBox="1"/>
      </xdr:nvSpPr>
      <xdr:spPr>
        <a:xfrm>
          <a:off x="1752111" y="1668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164133</xdr:rowOff>
    </xdr:from>
    <xdr:to>
      <xdr:col>6</xdr:col>
      <xdr:colOff>38100</xdr:colOff>
      <xdr:row>97</xdr:row>
      <xdr:rowOff>94283</xdr:rowOff>
    </xdr:to>
    <xdr:sp macro="" textlink="">
      <xdr:nvSpPr>
        <xdr:cNvPr id="260" name="楕円 259"/>
        <xdr:cNvSpPr/>
      </xdr:nvSpPr>
      <xdr:spPr>
        <a:xfrm>
          <a:off x="1079500" y="1662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85410</xdr:rowOff>
    </xdr:from>
    <xdr:ext cx="534377" cy="259045"/>
    <xdr:sp macro="" textlink="">
      <xdr:nvSpPr>
        <xdr:cNvPr id="261" name="テキスト ボックス 260"/>
        <xdr:cNvSpPr txBox="1"/>
      </xdr:nvSpPr>
      <xdr:spPr>
        <a:xfrm>
          <a:off x="863111" y="1671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5" name="直線コネクタ 284"/>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8"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9" name="直線コネクタ 288"/>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7874</xdr:rowOff>
    </xdr:from>
    <xdr:to>
      <xdr:col>55</xdr:col>
      <xdr:colOff>0</xdr:colOff>
      <xdr:row>36</xdr:row>
      <xdr:rowOff>24638</xdr:rowOff>
    </xdr:to>
    <xdr:cxnSp macro="">
      <xdr:nvCxnSpPr>
        <xdr:cNvPr id="290" name="直線コネクタ 289"/>
        <xdr:cNvCxnSpPr/>
      </xdr:nvCxnSpPr>
      <xdr:spPr>
        <a:xfrm flipV="1">
          <a:off x="9639300" y="6180074"/>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91"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2" name="フローチャート: 判断 291"/>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20066</xdr:rowOff>
    </xdr:from>
    <xdr:to>
      <xdr:col>50</xdr:col>
      <xdr:colOff>114300</xdr:colOff>
      <xdr:row>36</xdr:row>
      <xdr:rowOff>24638</xdr:rowOff>
    </xdr:to>
    <xdr:cxnSp macro="">
      <xdr:nvCxnSpPr>
        <xdr:cNvPr id="293" name="直線コネクタ 292"/>
        <xdr:cNvCxnSpPr/>
      </xdr:nvCxnSpPr>
      <xdr:spPr>
        <a:xfrm>
          <a:off x="8750300" y="61922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4" name="フローチャート: 判断 293"/>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5" name="テキスト ボックス 294"/>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20066</xdr:rowOff>
    </xdr:from>
    <xdr:to>
      <xdr:col>45</xdr:col>
      <xdr:colOff>177800</xdr:colOff>
      <xdr:row>36</xdr:row>
      <xdr:rowOff>73406</xdr:rowOff>
    </xdr:to>
    <xdr:cxnSp macro="">
      <xdr:nvCxnSpPr>
        <xdr:cNvPr id="296" name="直線コネクタ 295"/>
        <xdr:cNvCxnSpPr/>
      </xdr:nvCxnSpPr>
      <xdr:spPr>
        <a:xfrm flipV="1">
          <a:off x="7861300" y="6192266"/>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150241</xdr:rowOff>
    </xdr:from>
    <xdr:to>
      <xdr:col>46</xdr:col>
      <xdr:colOff>38100</xdr:colOff>
      <xdr:row>37</xdr:row>
      <xdr:rowOff>80391</xdr:rowOff>
    </xdr:to>
    <xdr:sp macro="" textlink="">
      <xdr:nvSpPr>
        <xdr:cNvPr id="297" name="フローチャート: 判断 296"/>
        <xdr:cNvSpPr/>
      </xdr:nvSpPr>
      <xdr:spPr>
        <a:xfrm>
          <a:off x="8699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71518</xdr:rowOff>
    </xdr:from>
    <xdr:ext cx="378565" cy="259045"/>
    <xdr:sp macro="" textlink="">
      <xdr:nvSpPr>
        <xdr:cNvPr id="298" name="テキスト ボックス 297"/>
        <xdr:cNvSpPr txBox="1"/>
      </xdr:nvSpPr>
      <xdr:spPr>
        <a:xfrm>
          <a:off x="8561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69977</xdr:rowOff>
    </xdr:from>
    <xdr:to>
      <xdr:col>41</xdr:col>
      <xdr:colOff>50800</xdr:colOff>
      <xdr:row>36</xdr:row>
      <xdr:rowOff>73406</xdr:rowOff>
    </xdr:to>
    <xdr:cxnSp macro="">
      <xdr:nvCxnSpPr>
        <xdr:cNvPr id="299" name="直線コネクタ 298"/>
        <xdr:cNvCxnSpPr/>
      </xdr:nvCxnSpPr>
      <xdr:spPr>
        <a:xfrm>
          <a:off x="6972300" y="624217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300" name="フローチャート: 判断 299"/>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59707</xdr:rowOff>
    </xdr:from>
    <xdr:ext cx="378565" cy="259045"/>
    <xdr:sp macro="" textlink="">
      <xdr:nvSpPr>
        <xdr:cNvPr id="301" name="テキスト ボックス 300"/>
        <xdr:cNvSpPr txBox="1"/>
      </xdr:nvSpPr>
      <xdr:spPr>
        <a:xfrm>
          <a:off x="7672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2" name="フローチャート: 判断 301"/>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3" name="テキスト ボックス 302"/>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128524</xdr:rowOff>
    </xdr:from>
    <xdr:to>
      <xdr:col>55</xdr:col>
      <xdr:colOff>50800</xdr:colOff>
      <xdr:row>36</xdr:row>
      <xdr:rowOff>58674</xdr:rowOff>
    </xdr:to>
    <xdr:sp macro="" textlink="">
      <xdr:nvSpPr>
        <xdr:cNvPr id="309" name="楕円 308"/>
        <xdr:cNvSpPr/>
      </xdr:nvSpPr>
      <xdr:spPr>
        <a:xfrm>
          <a:off x="104267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151401</xdr:rowOff>
    </xdr:from>
    <xdr:ext cx="469744" cy="259045"/>
    <xdr:sp macro="" textlink="">
      <xdr:nvSpPr>
        <xdr:cNvPr id="310" name="労働費該当値テキスト"/>
        <xdr:cNvSpPr txBox="1"/>
      </xdr:nvSpPr>
      <xdr:spPr>
        <a:xfrm>
          <a:off x="10528300" y="598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145288</xdr:rowOff>
    </xdr:from>
    <xdr:to>
      <xdr:col>50</xdr:col>
      <xdr:colOff>165100</xdr:colOff>
      <xdr:row>36</xdr:row>
      <xdr:rowOff>75438</xdr:rowOff>
    </xdr:to>
    <xdr:sp macro="" textlink="">
      <xdr:nvSpPr>
        <xdr:cNvPr id="311" name="楕円 310"/>
        <xdr:cNvSpPr/>
      </xdr:nvSpPr>
      <xdr:spPr>
        <a:xfrm>
          <a:off x="9588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91965</xdr:rowOff>
    </xdr:from>
    <xdr:ext cx="469744" cy="259045"/>
    <xdr:sp macro="" textlink="">
      <xdr:nvSpPr>
        <xdr:cNvPr id="312" name="テキスト ボックス 311"/>
        <xdr:cNvSpPr txBox="1"/>
      </xdr:nvSpPr>
      <xdr:spPr>
        <a:xfrm>
          <a:off x="9404428" y="592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140716</xdr:rowOff>
    </xdr:from>
    <xdr:to>
      <xdr:col>46</xdr:col>
      <xdr:colOff>38100</xdr:colOff>
      <xdr:row>36</xdr:row>
      <xdr:rowOff>70866</xdr:rowOff>
    </xdr:to>
    <xdr:sp macro="" textlink="">
      <xdr:nvSpPr>
        <xdr:cNvPr id="313" name="楕円 312"/>
        <xdr:cNvSpPr/>
      </xdr:nvSpPr>
      <xdr:spPr>
        <a:xfrm>
          <a:off x="8699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87393</xdr:rowOff>
    </xdr:from>
    <xdr:ext cx="469744" cy="259045"/>
    <xdr:sp macro="" textlink="">
      <xdr:nvSpPr>
        <xdr:cNvPr id="314" name="テキスト ボックス 313"/>
        <xdr:cNvSpPr txBox="1"/>
      </xdr:nvSpPr>
      <xdr:spPr>
        <a:xfrm>
          <a:off x="8515428" y="591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22606</xdr:rowOff>
    </xdr:from>
    <xdr:to>
      <xdr:col>41</xdr:col>
      <xdr:colOff>101600</xdr:colOff>
      <xdr:row>36</xdr:row>
      <xdr:rowOff>124206</xdr:rowOff>
    </xdr:to>
    <xdr:sp macro="" textlink="">
      <xdr:nvSpPr>
        <xdr:cNvPr id="315" name="楕円 314"/>
        <xdr:cNvSpPr/>
      </xdr:nvSpPr>
      <xdr:spPr>
        <a:xfrm>
          <a:off x="7810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140733</xdr:rowOff>
    </xdr:from>
    <xdr:ext cx="469744" cy="259045"/>
    <xdr:sp macro="" textlink="">
      <xdr:nvSpPr>
        <xdr:cNvPr id="316" name="テキスト ボックス 315"/>
        <xdr:cNvSpPr txBox="1"/>
      </xdr:nvSpPr>
      <xdr:spPr>
        <a:xfrm>
          <a:off x="7626428" y="59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19177</xdr:rowOff>
    </xdr:from>
    <xdr:to>
      <xdr:col>36</xdr:col>
      <xdr:colOff>165100</xdr:colOff>
      <xdr:row>36</xdr:row>
      <xdr:rowOff>120777</xdr:rowOff>
    </xdr:to>
    <xdr:sp macro="" textlink="">
      <xdr:nvSpPr>
        <xdr:cNvPr id="317" name="楕円 316"/>
        <xdr:cNvSpPr/>
      </xdr:nvSpPr>
      <xdr:spPr>
        <a:xfrm>
          <a:off x="6921500" y="61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137304</xdr:rowOff>
    </xdr:from>
    <xdr:ext cx="469744" cy="259045"/>
    <xdr:sp macro="" textlink="">
      <xdr:nvSpPr>
        <xdr:cNvPr id="318" name="テキスト ボックス 317"/>
        <xdr:cNvSpPr txBox="1"/>
      </xdr:nvSpPr>
      <xdr:spPr>
        <a:xfrm>
          <a:off x="6737428" y="596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4" name="直線コネクタ 343"/>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5"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6" name="直線コネクタ 345"/>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7"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8" name="直線コネクタ 347"/>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66042</xdr:rowOff>
    </xdr:from>
    <xdr:to>
      <xdr:col>55</xdr:col>
      <xdr:colOff>0</xdr:colOff>
      <xdr:row>59</xdr:row>
      <xdr:rowOff>68916</xdr:rowOff>
    </xdr:to>
    <xdr:cxnSp macro="">
      <xdr:nvCxnSpPr>
        <xdr:cNvPr id="349" name="直線コネクタ 348"/>
        <xdr:cNvCxnSpPr/>
      </xdr:nvCxnSpPr>
      <xdr:spPr>
        <a:xfrm>
          <a:off x="9639300" y="10181592"/>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50"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51" name="フローチャート: 判断 350"/>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62711</xdr:rowOff>
    </xdr:from>
    <xdr:to>
      <xdr:col>50</xdr:col>
      <xdr:colOff>114300</xdr:colOff>
      <xdr:row>59</xdr:row>
      <xdr:rowOff>66042</xdr:rowOff>
    </xdr:to>
    <xdr:cxnSp macro="">
      <xdr:nvCxnSpPr>
        <xdr:cNvPr id="352" name="直線コネクタ 351"/>
        <xdr:cNvCxnSpPr/>
      </xdr:nvCxnSpPr>
      <xdr:spPr>
        <a:xfrm>
          <a:off x="8750300" y="10178261"/>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3" name="フローチャート: 判断 352"/>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4" name="テキスト ボックス 353"/>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62711</xdr:rowOff>
    </xdr:from>
    <xdr:to>
      <xdr:col>45</xdr:col>
      <xdr:colOff>177800</xdr:colOff>
      <xdr:row>59</xdr:row>
      <xdr:rowOff>66156</xdr:rowOff>
    </xdr:to>
    <xdr:cxnSp macro="">
      <xdr:nvCxnSpPr>
        <xdr:cNvPr id="355" name="直線コネクタ 354"/>
        <xdr:cNvCxnSpPr/>
      </xdr:nvCxnSpPr>
      <xdr:spPr>
        <a:xfrm flipV="1">
          <a:off x="7861300" y="10178261"/>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64032</xdr:rowOff>
    </xdr:from>
    <xdr:to>
      <xdr:col>46</xdr:col>
      <xdr:colOff>38100</xdr:colOff>
      <xdr:row>57</xdr:row>
      <xdr:rowOff>165632</xdr:rowOff>
    </xdr:to>
    <xdr:sp macro="" textlink="">
      <xdr:nvSpPr>
        <xdr:cNvPr id="356" name="フローチャート: 判断 355"/>
        <xdr:cNvSpPr/>
      </xdr:nvSpPr>
      <xdr:spPr>
        <a:xfrm>
          <a:off x="8699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10709</xdr:rowOff>
    </xdr:from>
    <xdr:ext cx="534377" cy="259045"/>
    <xdr:sp macro="" textlink="">
      <xdr:nvSpPr>
        <xdr:cNvPr id="357" name="テキスト ボックス 356"/>
        <xdr:cNvSpPr txBox="1"/>
      </xdr:nvSpPr>
      <xdr:spPr>
        <a:xfrm>
          <a:off x="8483111" y="96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66156</xdr:rowOff>
    </xdr:from>
    <xdr:to>
      <xdr:col>41</xdr:col>
      <xdr:colOff>50800</xdr:colOff>
      <xdr:row>59</xdr:row>
      <xdr:rowOff>72099</xdr:rowOff>
    </xdr:to>
    <xdr:cxnSp macro="">
      <xdr:nvCxnSpPr>
        <xdr:cNvPr id="358" name="直線コネクタ 357"/>
        <xdr:cNvCxnSpPr/>
      </xdr:nvCxnSpPr>
      <xdr:spPr>
        <a:xfrm flipV="1">
          <a:off x="6972300" y="10181706"/>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9" name="フローチャート: 判断 358"/>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60" name="テキスト ボックス 359"/>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61" name="フローチャート: 判断 360"/>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2" name="テキスト ボックス 361"/>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18116</xdr:rowOff>
    </xdr:from>
    <xdr:to>
      <xdr:col>55</xdr:col>
      <xdr:colOff>50800</xdr:colOff>
      <xdr:row>59</xdr:row>
      <xdr:rowOff>119716</xdr:rowOff>
    </xdr:to>
    <xdr:sp macro="" textlink="">
      <xdr:nvSpPr>
        <xdr:cNvPr id="368" name="楕円 367"/>
        <xdr:cNvSpPr/>
      </xdr:nvSpPr>
      <xdr:spPr>
        <a:xfrm>
          <a:off x="10426700" y="1013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104493</xdr:rowOff>
    </xdr:from>
    <xdr:ext cx="469744" cy="259045"/>
    <xdr:sp macro="" textlink="">
      <xdr:nvSpPr>
        <xdr:cNvPr id="369" name="農林水産業費該当値テキスト"/>
        <xdr:cNvSpPr txBox="1"/>
      </xdr:nvSpPr>
      <xdr:spPr>
        <a:xfrm>
          <a:off x="10528300" y="1004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15242</xdr:rowOff>
    </xdr:from>
    <xdr:to>
      <xdr:col>50</xdr:col>
      <xdr:colOff>165100</xdr:colOff>
      <xdr:row>59</xdr:row>
      <xdr:rowOff>116842</xdr:rowOff>
    </xdr:to>
    <xdr:sp macro="" textlink="">
      <xdr:nvSpPr>
        <xdr:cNvPr id="370" name="楕円 369"/>
        <xdr:cNvSpPr/>
      </xdr:nvSpPr>
      <xdr:spPr>
        <a:xfrm>
          <a:off x="9588500" y="1013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107969</xdr:rowOff>
    </xdr:from>
    <xdr:ext cx="469744" cy="259045"/>
    <xdr:sp macro="" textlink="">
      <xdr:nvSpPr>
        <xdr:cNvPr id="371" name="テキスト ボックス 370"/>
        <xdr:cNvSpPr txBox="1"/>
      </xdr:nvSpPr>
      <xdr:spPr>
        <a:xfrm>
          <a:off x="9404428" y="1022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11911</xdr:rowOff>
    </xdr:from>
    <xdr:to>
      <xdr:col>46</xdr:col>
      <xdr:colOff>38100</xdr:colOff>
      <xdr:row>59</xdr:row>
      <xdr:rowOff>113511</xdr:rowOff>
    </xdr:to>
    <xdr:sp macro="" textlink="">
      <xdr:nvSpPr>
        <xdr:cNvPr id="372" name="楕円 371"/>
        <xdr:cNvSpPr/>
      </xdr:nvSpPr>
      <xdr:spPr>
        <a:xfrm>
          <a:off x="8699500" y="101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104638</xdr:rowOff>
    </xdr:from>
    <xdr:ext cx="469744" cy="259045"/>
    <xdr:sp macro="" textlink="">
      <xdr:nvSpPr>
        <xdr:cNvPr id="373" name="テキスト ボックス 372"/>
        <xdr:cNvSpPr txBox="1"/>
      </xdr:nvSpPr>
      <xdr:spPr>
        <a:xfrm>
          <a:off x="8515428" y="1022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15356</xdr:rowOff>
    </xdr:from>
    <xdr:to>
      <xdr:col>41</xdr:col>
      <xdr:colOff>101600</xdr:colOff>
      <xdr:row>59</xdr:row>
      <xdr:rowOff>116956</xdr:rowOff>
    </xdr:to>
    <xdr:sp macro="" textlink="">
      <xdr:nvSpPr>
        <xdr:cNvPr id="374" name="楕円 373"/>
        <xdr:cNvSpPr/>
      </xdr:nvSpPr>
      <xdr:spPr>
        <a:xfrm>
          <a:off x="7810500" y="101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108083</xdr:rowOff>
    </xdr:from>
    <xdr:ext cx="469744" cy="259045"/>
    <xdr:sp macro="" textlink="">
      <xdr:nvSpPr>
        <xdr:cNvPr id="375" name="テキスト ボックス 374"/>
        <xdr:cNvSpPr txBox="1"/>
      </xdr:nvSpPr>
      <xdr:spPr>
        <a:xfrm>
          <a:off x="7626428" y="102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21299</xdr:rowOff>
    </xdr:from>
    <xdr:to>
      <xdr:col>36</xdr:col>
      <xdr:colOff>165100</xdr:colOff>
      <xdr:row>59</xdr:row>
      <xdr:rowOff>122899</xdr:rowOff>
    </xdr:to>
    <xdr:sp macro="" textlink="">
      <xdr:nvSpPr>
        <xdr:cNvPr id="376" name="楕円 375"/>
        <xdr:cNvSpPr/>
      </xdr:nvSpPr>
      <xdr:spPr>
        <a:xfrm>
          <a:off x="6921500" y="101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114026</xdr:rowOff>
    </xdr:from>
    <xdr:ext cx="469744" cy="259045"/>
    <xdr:sp macro="" textlink="">
      <xdr:nvSpPr>
        <xdr:cNvPr id="377" name="テキスト ボックス 376"/>
        <xdr:cNvSpPr txBox="1"/>
      </xdr:nvSpPr>
      <xdr:spPr>
        <a:xfrm>
          <a:off x="6737428" y="102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401" name="直線コネクタ 400"/>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2"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3" name="直線コネクタ 402"/>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4"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5" name="直線コネクタ 404"/>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92114</xdr:rowOff>
    </xdr:from>
    <xdr:to>
      <xdr:col>55</xdr:col>
      <xdr:colOff>0</xdr:colOff>
      <xdr:row>78</xdr:row>
      <xdr:rowOff>97256</xdr:rowOff>
    </xdr:to>
    <xdr:cxnSp macro="">
      <xdr:nvCxnSpPr>
        <xdr:cNvPr id="406" name="直線コネクタ 405"/>
        <xdr:cNvCxnSpPr/>
      </xdr:nvCxnSpPr>
      <xdr:spPr>
        <a:xfrm flipV="1">
          <a:off x="9639300" y="13465214"/>
          <a:ext cx="8382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7"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8" name="フローチャート: 判断 407"/>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97256</xdr:rowOff>
    </xdr:from>
    <xdr:to>
      <xdr:col>50</xdr:col>
      <xdr:colOff>114300</xdr:colOff>
      <xdr:row>78</xdr:row>
      <xdr:rowOff>104457</xdr:rowOff>
    </xdr:to>
    <xdr:cxnSp macro="">
      <xdr:nvCxnSpPr>
        <xdr:cNvPr id="409" name="直線コネクタ 408"/>
        <xdr:cNvCxnSpPr/>
      </xdr:nvCxnSpPr>
      <xdr:spPr>
        <a:xfrm flipV="1">
          <a:off x="8750300" y="13470356"/>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10" name="フローチャート: 判断 409"/>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11" name="テキスト ボックス 410"/>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104457</xdr:rowOff>
    </xdr:from>
    <xdr:to>
      <xdr:col>45</xdr:col>
      <xdr:colOff>177800</xdr:colOff>
      <xdr:row>78</xdr:row>
      <xdr:rowOff>121641</xdr:rowOff>
    </xdr:to>
    <xdr:cxnSp macro="">
      <xdr:nvCxnSpPr>
        <xdr:cNvPr id="412" name="直線コネクタ 411"/>
        <xdr:cNvCxnSpPr/>
      </xdr:nvCxnSpPr>
      <xdr:spPr>
        <a:xfrm flipV="1">
          <a:off x="7861300" y="13477557"/>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3" name="フローチャート: 判断 412"/>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4" name="テキスト ボックス 413"/>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121641</xdr:rowOff>
    </xdr:from>
    <xdr:to>
      <xdr:col>41</xdr:col>
      <xdr:colOff>50800</xdr:colOff>
      <xdr:row>78</xdr:row>
      <xdr:rowOff>132538</xdr:rowOff>
    </xdr:to>
    <xdr:cxnSp macro="">
      <xdr:nvCxnSpPr>
        <xdr:cNvPr id="415" name="直線コネクタ 414"/>
        <xdr:cNvCxnSpPr/>
      </xdr:nvCxnSpPr>
      <xdr:spPr>
        <a:xfrm flipV="1">
          <a:off x="6972300" y="13494741"/>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6" name="フローチャート: 判断 415"/>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7" name="テキスト ボックス 416"/>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8" name="フローチャート: 判断 417"/>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9" name="テキスト ボックス 418"/>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41314</xdr:rowOff>
    </xdr:from>
    <xdr:to>
      <xdr:col>55</xdr:col>
      <xdr:colOff>50800</xdr:colOff>
      <xdr:row>78</xdr:row>
      <xdr:rowOff>142914</xdr:rowOff>
    </xdr:to>
    <xdr:sp macro="" textlink="">
      <xdr:nvSpPr>
        <xdr:cNvPr id="425" name="楕円 424"/>
        <xdr:cNvSpPr/>
      </xdr:nvSpPr>
      <xdr:spPr>
        <a:xfrm>
          <a:off x="10426700" y="1341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127691</xdr:rowOff>
    </xdr:from>
    <xdr:ext cx="469744" cy="259045"/>
    <xdr:sp macro="" textlink="">
      <xdr:nvSpPr>
        <xdr:cNvPr id="426" name="商工費該当値テキスト"/>
        <xdr:cNvSpPr txBox="1"/>
      </xdr:nvSpPr>
      <xdr:spPr>
        <a:xfrm>
          <a:off x="10528300" y="1332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46456</xdr:rowOff>
    </xdr:from>
    <xdr:to>
      <xdr:col>50</xdr:col>
      <xdr:colOff>165100</xdr:colOff>
      <xdr:row>78</xdr:row>
      <xdr:rowOff>148056</xdr:rowOff>
    </xdr:to>
    <xdr:sp macro="" textlink="">
      <xdr:nvSpPr>
        <xdr:cNvPr id="427" name="楕円 426"/>
        <xdr:cNvSpPr/>
      </xdr:nvSpPr>
      <xdr:spPr>
        <a:xfrm>
          <a:off x="9588500" y="134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139183</xdr:rowOff>
    </xdr:from>
    <xdr:ext cx="469744" cy="259045"/>
    <xdr:sp macro="" textlink="">
      <xdr:nvSpPr>
        <xdr:cNvPr id="428" name="テキスト ボックス 427"/>
        <xdr:cNvSpPr txBox="1"/>
      </xdr:nvSpPr>
      <xdr:spPr>
        <a:xfrm>
          <a:off x="9404428" y="1351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53657</xdr:rowOff>
    </xdr:from>
    <xdr:to>
      <xdr:col>46</xdr:col>
      <xdr:colOff>38100</xdr:colOff>
      <xdr:row>78</xdr:row>
      <xdr:rowOff>155257</xdr:rowOff>
    </xdr:to>
    <xdr:sp macro="" textlink="">
      <xdr:nvSpPr>
        <xdr:cNvPr id="429" name="楕円 428"/>
        <xdr:cNvSpPr/>
      </xdr:nvSpPr>
      <xdr:spPr>
        <a:xfrm>
          <a:off x="8699500" y="134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146384</xdr:rowOff>
    </xdr:from>
    <xdr:ext cx="469744" cy="259045"/>
    <xdr:sp macro="" textlink="">
      <xdr:nvSpPr>
        <xdr:cNvPr id="430" name="テキスト ボックス 429"/>
        <xdr:cNvSpPr txBox="1"/>
      </xdr:nvSpPr>
      <xdr:spPr>
        <a:xfrm>
          <a:off x="8515428" y="135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70841</xdr:rowOff>
    </xdr:from>
    <xdr:to>
      <xdr:col>41</xdr:col>
      <xdr:colOff>101600</xdr:colOff>
      <xdr:row>79</xdr:row>
      <xdr:rowOff>991</xdr:rowOff>
    </xdr:to>
    <xdr:sp macro="" textlink="">
      <xdr:nvSpPr>
        <xdr:cNvPr id="431" name="楕円 430"/>
        <xdr:cNvSpPr/>
      </xdr:nvSpPr>
      <xdr:spPr>
        <a:xfrm>
          <a:off x="7810500" y="1344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163568</xdr:rowOff>
    </xdr:from>
    <xdr:ext cx="469744" cy="259045"/>
    <xdr:sp macro="" textlink="">
      <xdr:nvSpPr>
        <xdr:cNvPr id="432" name="テキスト ボックス 431"/>
        <xdr:cNvSpPr txBox="1"/>
      </xdr:nvSpPr>
      <xdr:spPr>
        <a:xfrm>
          <a:off x="7626428" y="1353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81738</xdr:rowOff>
    </xdr:from>
    <xdr:to>
      <xdr:col>36</xdr:col>
      <xdr:colOff>165100</xdr:colOff>
      <xdr:row>79</xdr:row>
      <xdr:rowOff>11888</xdr:rowOff>
    </xdr:to>
    <xdr:sp macro="" textlink="">
      <xdr:nvSpPr>
        <xdr:cNvPr id="433" name="楕円 432"/>
        <xdr:cNvSpPr/>
      </xdr:nvSpPr>
      <xdr:spPr>
        <a:xfrm>
          <a:off x="6921500" y="134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3015</xdr:rowOff>
    </xdr:from>
    <xdr:ext cx="469744" cy="259045"/>
    <xdr:sp macro="" textlink="">
      <xdr:nvSpPr>
        <xdr:cNvPr id="434" name="テキスト ボックス 433"/>
        <xdr:cNvSpPr txBox="1"/>
      </xdr:nvSpPr>
      <xdr:spPr>
        <a:xfrm>
          <a:off x="6737428" y="1354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8" name="直線コネクタ 457"/>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9"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60" name="直線コネクタ 459"/>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61"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2" name="直線コネクタ 461"/>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156147</xdr:rowOff>
    </xdr:from>
    <xdr:to>
      <xdr:col>55</xdr:col>
      <xdr:colOff>0</xdr:colOff>
      <xdr:row>97</xdr:row>
      <xdr:rowOff>25070</xdr:rowOff>
    </xdr:to>
    <xdr:cxnSp macro="">
      <xdr:nvCxnSpPr>
        <xdr:cNvPr id="463" name="直線コネクタ 462"/>
        <xdr:cNvCxnSpPr/>
      </xdr:nvCxnSpPr>
      <xdr:spPr>
        <a:xfrm>
          <a:off x="9639300" y="16615347"/>
          <a:ext cx="838200" cy="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4"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5" name="フローチャート: 判断 464"/>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119114</xdr:rowOff>
    </xdr:from>
    <xdr:to>
      <xdr:col>50</xdr:col>
      <xdr:colOff>114300</xdr:colOff>
      <xdr:row>96</xdr:row>
      <xdr:rowOff>156147</xdr:rowOff>
    </xdr:to>
    <xdr:cxnSp macro="">
      <xdr:nvCxnSpPr>
        <xdr:cNvPr id="466" name="直線コネクタ 465"/>
        <xdr:cNvCxnSpPr/>
      </xdr:nvCxnSpPr>
      <xdr:spPr>
        <a:xfrm>
          <a:off x="8750300" y="16578314"/>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7" name="フローチャート: 判断 466"/>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8" name="テキスト ボックス 467"/>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119114</xdr:rowOff>
    </xdr:from>
    <xdr:to>
      <xdr:col>45</xdr:col>
      <xdr:colOff>177800</xdr:colOff>
      <xdr:row>96</xdr:row>
      <xdr:rowOff>137083</xdr:rowOff>
    </xdr:to>
    <xdr:cxnSp macro="">
      <xdr:nvCxnSpPr>
        <xdr:cNvPr id="469" name="直線コネクタ 468"/>
        <xdr:cNvCxnSpPr/>
      </xdr:nvCxnSpPr>
      <xdr:spPr>
        <a:xfrm flipV="1">
          <a:off x="7861300" y="16578314"/>
          <a:ext cx="889000" cy="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28042</xdr:rowOff>
    </xdr:from>
    <xdr:to>
      <xdr:col>46</xdr:col>
      <xdr:colOff>38100</xdr:colOff>
      <xdr:row>96</xdr:row>
      <xdr:rowOff>129642</xdr:rowOff>
    </xdr:to>
    <xdr:sp macro="" textlink="">
      <xdr:nvSpPr>
        <xdr:cNvPr id="470" name="フローチャート: 判断 469"/>
        <xdr:cNvSpPr/>
      </xdr:nvSpPr>
      <xdr:spPr>
        <a:xfrm>
          <a:off x="8699500" y="1648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146169</xdr:rowOff>
    </xdr:from>
    <xdr:ext cx="534377" cy="259045"/>
    <xdr:sp macro="" textlink="">
      <xdr:nvSpPr>
        <xdr:cNvPr id="471" name="テキスト ボックス 470"/>
        <xdr:cNvSpPr txBox="1"/>
      </xdr:nvSpPr>
      <xdr:spPr>
        <a:xfrm>
          <a:off x="8483111" y="162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132080</xdr:rowOff>
    </xdr:from>
    <xdr:to>
      <xdr:col>41</xdr:col>
      <xdr:colOff>50800</xdr:colOff>
      <xdr:row>96</xdr:row>
      <xdr:rowOff>137083</xdr:rowOff>
    </xdr:to>
    <xdr:cxnSp macro="">
      <xdr:nvCxnSpPr>
        <xdr:cNvPr id="472" name="直線コネクタ 471"/>
        <xdr:cNvCxnSpPr/>
      </xdr:nvCxnSpPr>
      <xdr:spPr>
        <a:xfrm>
          <a:off x="6972300" y="16591280"/>
          <a:ext cx="889000" cy="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3" name="フローチャート: 判断 472"/>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4" name="テキスト ボックス 473"/>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5" name="フローチャート: 判断 474"/>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6" name="テキスト ボックス 475"/>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145720</xdr:rowOff>
    </xdr:from>
    <xdr:to>
      <xdr:col>55</xdr:col>
      <xdr:colOff>50800</xdr:colOff>
      <xdr:row>97</xdr:row>
      <xdr:rowOff>75870</xdr:rowOff>
    </xdr:to>
    <xdr:sp macro="" textlink="">
      <xdr:nvSpPr>
        <xdr:cNvPr id="482" name="楕円 481"/>
        <xdr:cNvSpPr/>
      </xdr:nvSpPr>
      <xdr:spPr>
        <a:xfrm>
          <a:off x="10426700" y="166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124147</xdr:rowOff>
    </xdr:from>
    <xdr:ext cx="534377" cy="259045"/>
    <xdr:sp macro="" textlink="">
      <xdr:nvSpPr>
        <xdr:cNvPr id="483" name="土木費該当値テキスト"/>
        <xdr:cNvSpPr txBox="1"/>
      </xdr:nvSpPr>
      <xdr:spPr>
        <a:xfrm>
          <a:off x="10528300" y="1658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105347</xdr:rowOff>
    </xdr:from>
    <xdr:to>
      <xdr:col>50</xdr:col>
      <xdr:colOff>165100</xdr:colOff>
      <xdr:row>97</xdr:row>
      <xdr:rowOff>35497</xdr:rowOff>
    </xdr:to>
    <xdr:sp macro="" textlink="">
      <xdr:nvSpPr>
        <xdr:cNvPr id="484" name="楕円 483"/>
        <xdr:cNvSpPr/>
      </xdr:nvSpPr>
      <xdr:spPr>
        <a:xfrm>
          <a:off x="9588500" y="165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26624</xdr:rowOff>
    </xdr:from>
    <xdr:ext cx="534377" cy="259045"/>
    <xdr:sp macro="" textlink="">
      <xdr:nvSpPr>
        <xdr:cNvPr id="485" name="テキスト ボックス 484"/>
        <xdr:cNvSpPr txBox="1"/>
      </xdr:nvSpPr>
      <xdr:spPr>
        <a:xfrm>
          <a:off x="9372111" y="166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68314</xdr:rowOff>
    </xdr:from>
    <xdr:to>
      <xdr:col>46</xdr:col>
      <xdr:colOff>38100</xdr:colOff>
      <xdr:row>96</xdr:row>
      <xdr:rowOff>169914</xdr:rowOff>
    </xdr:to>
    <xdr:sp macro="" textlink="">
      <xdr:nvSpPr>
        <xdr:cNvPr id="486" name="楕円 485"/>
        <xdr:cNvSpPr/>
      </xdr:nvSpPr>
      <xdr:spPr>
        <a:xfrm>
          <a:off x="8699500" y="165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161041</xdr:rowOff>
    </xdr:from>
    <xdr:ext cx="534377" cy="259045"/>
    <xdr:sp macro="" textlink="">
      <xdr:nvSpPr>
        <xdr:cNvPr id="487" name="テキスト ボックス 486"/>
        <xdr:cNvSpPr txBox="1"/>
      </xdr:nvSpPr>
      <xdr:spPr>
        <a:xfrm>
          <a:off x="8483111" y="166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86283</xdr:rowOff>
    </xdr:from>
    <xdr:to>
      <xdr:col>41</xdr:col>
      <xdr:colOff>101600</xdr:colOff>
      <xdr:row>97</xdr:row>
      <xdr:rowOff>16433</xdr:rowOff>
    </xdr:to>
    <xdr:sp macro="" textlink="">
      <xdr:nvSpPr>
        <xdr:cNvPr id="488" name="楕円 487"/>
        <xdr:cNvSpPr/>
      </xdr:nvSpPr>
      <xdr:spPr>
        <a:xfrm>
          <a:off x="7810500" y="165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7560</xdr:rowOff>
    </xdr:from>
    <xdr:ext cx="534377" cy="259045"/>
    <xdr:sp macro="" textlink="">
      <xdr:nvSpPr>
        <xdr:cNvPr id="489" name="テキスト ボックス 488"/>
        <xdr:cNvSpPr txBox="1"/>
      </xdr:nvSpPr>
      <xdr:spPr>
        <a:xfrm>
          <a:off x="7594111" y="1663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81280</xdr:rowOff>
    </xdr:from>
    <xdr:to>
      <xdr:col>36</xdr:col>
      <xdr:colOff>165100</xdr:colOff>
      <xdr:row>97</xdr:row>
      <xdr:rowOff>11430</xdr:rowOff>
    </xdr:to>
    <xdr:sp macro="" textlink="">
      <xdr:nvSpPr>
        <xdr:cNvPr id="490" name="楕円 489"/>
        <xdr:cNvSpPr/>
      </xdr:nvSpPr>
      <xdr:spPr>
        <a:xfrm>
          <a:off x="6921500" y="165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2557</xdr:rowOff>
    </xdr:from>
    <xdr:ext cx="534377" cy="259045"/>
    <xdr:sp macro="" textlink="">
      <xdr:nvSpPr>
        <xdr:cNvPr id="491" name="テキスト ボックス 490"/>
        <xdr:cNvSpPr txBox="1"/>
      </xdr:nvSpPr>
      <xdr:spPr>
        <a:xfrm>
          <a:off x="6705111" y="1663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8" name="直線コネクタ 517"/>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9"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20" name="直線コネクタ 519"/>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21"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2" name="直線コネクタ 521"/>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142346</xdr:rowOff>
    </xdr:from>
    <xdr:to>
      <xdr:col>85</xdr:col>
      <xdr:colOff>127000</xdr:colOff>
      <xdr:row>38</xdr:row>
      <xdr:rowOff>168928</xdr:rowOff>
    </xdr:to>
    <xdr:cxnSp macro="">
      <xdr:nvCxnSpPr>
        <xdr:cNvPr id="523" name="直線コネクタ 522"/>
        <xdr:cNvCxnSpPr/>
      </xdr:nvCxnSpPr>
      <xdr:spPr>
        <a:xfrm>
          <a:off x="15481300" y="6657446"/>
          <a:ext cx="838200" cy="2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4"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5" name="フローチャート: 判断 524"/>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142346</xdr:rowOff>
    </xdr:from>
    <xdr:to>
      <xdr:col>81</xdr:col>
      <xdr:colOff>50800</xdr:colOff>
      <xdr:row>39</xdr:row>
      <xdr:rowOff>5642</xdr:rowOff>
    </xdr:to>
    <xdr:cxnSp macro="">
      <xdr:nvCxnSpPr>
        <xdr:cNvPr id="526" name="直線コネクタ 525"/>
        <xdr:cNvCxnSpPr/>
      </xdr:nvCxnSpPr>
      <xdr:spPr>
        <a:xfrm flipV="1">
          <a:off x="14592300" y="6657446"/>
          <a:ext cx="8890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7" name="フローチャート: 判断 526"/>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8" name="テキスト ボックス 527"/>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5642</xdr:rowOff>
    </xdr:from>
    <xdr:to>
      <xdr:col>76</xdr:col>
      <xdr:colOff>114300</xdr:colOff>
      <xdr:row>39</xdr:row>
      <xdr:rowOff>47607</xdr:rowOff>
    </xdr:to>
    <xdr:cxnSp macro="">
      <xdr:nvCxnSpPr>
        <xdr:cNvPr id="529" name="直線コネクタ 528"/>
        <xdr:cNvCxnSpPr/>
      </xdr:nvCxnSpPr>
      <xdr:spPr>
        <a:xfrm flipV="1">
          <a:off x="13703300" y="6692192"/>
          <a:ext cx="8890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83871</xdr:rowOff>
    </xdr:from>
    <xdr:to>
      <xdr:col>76</xdr:col>
      <xdr:colOff>165100</xdr:colOff>
      <xdr:row>38</xdr:row>
      <xdr:rowOff>14021</xdr:rowOff>
    </xdr:to>
    <xdr:sp macro="" textlink="">
      <xdr:nvSpPr>
        <xdr:cNvPr id="530" name="フローチャート: 判断 529"/>
        <xdr:cNvSpPr/>
      </xdr:nvSpPr>
      <xdr:spPr>
        <a:xfrm>
          <a:off x="14541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30548</xdr:rowOff>
    </xdr:from>
    <xdr:ext cx="534377" cy="259045"/>
    <xdr:sp macro="" textlink="">
      <xdr:nvSpPr>
        <xdr:cNvPr id="531" name="テキスト ボックス 530"/>
        <xdr:cNvSpPr txBox="1"/>
      </xdr:nvSpPr>
      <xdr:spPr>
        <a:xfrm>
          <a:off x="14325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21644</xdr:rowOff>
    </xdr:from>
    <xdr:to>
      <xdr:col>71</xdr:col>
      <xdr:colOff>177800</xdr:colOff>
      <xdr:row>39</xdr:row>
      <xdr:rowOff>47607</xdr:rowOff>
    </xdr:to>
    <xdr:cxnSp macro="">
      <xdr:nvCxnSpPr>
        <xdr:cNvPr id="532" name="直線コネクタ 531"/>
        <xdr:cNvCxnSpPr/>
      </xdr:nvCxnSpPr>
      <xdr:spPr>
        <a:xfrm>
          <a:off x="12814300" y="6708194"/>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3" name="フローチャート: 判断 532"/>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4" name="テキスト ボックス 533"/>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5" name="フローチャート: 判断 534"/>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6" name="テキスト ボックス 535"/>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118128</xdr:rowOff>
    </xdr:from>
    <xdr:to>
      <xdr:col>85</xdr:col>
      <xdr:colOff>177800</xdr:colOff>
      <xdr:row>39</xdr:row>
      <xdr:rowOff>48278</xdr:rowOff>
    </xdr:to>
    <xdr:sp macro="" textlink="">
      <xdr:nvSpPr>
        <xdr:cNvPr id="542" name="楕円 541"/>
        <xdr:cNvSpPr/>
      </xdr:nvSpPr>
      <xdr:spPr>
        <a:xfrm>
          <a:off x="16268700" y="66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33055</xdr:rowOff>
    </xdr:from>
    <xdr:ext cx="534377" cy="259045"/>
    <xdr:sp macro="" textlink="">
      <xdr:nvSpPr>
        <xdr:cNvPr id="543" name="消防費該当値テキスト"/>
        <xdr:cNvSpPr txBox="1"/>
      </xdr:nvSpPr>
      <xdr:spPr>
        <a:xfrm>
          <a:off x="16370300" y="65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91546</xdr:rowOff>
    </xdr:from>
    <xdr:to>
      <xdr:col>81</xdr:col>
      <xdr:colOff>101600</xdr:colOff>
      <xdr:row>39</xdr:row>
      <xdr:rowOff>21696</xdr:rowOff>
    </xdr:to>
    <xdr:sp macro="" textlink="">
      <xdr:nvSpPr>
        <xdr:cNvPr id="544" name="楕円 543"/>
        <xdr:cNvSpPr/>
      </xdr:nvSpPr>
      <xdr:spPr>
        <a:xfrm>
          <a:off x="15430500" y="660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12823</xdr:rowOff>
    </xdr:from>
    <xdr:ext cx="534377" cy="259045"/>
    <xdr:sp macro="" textlink="">
      <xdr:nvSpPr>
        <xdr:cNvPr id="545" name="テキスト ボックス 544"/>
        <xdr:cNvSpPr txBox="1"/>
      </xdr:nvSpPr>
      <xdr:spPr>
        <a:xfrm>
          <a:off x="15214111" y="66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126292</xdr:rowOff>
    </xdr:from>
    <xdr:to>
      <xdr:col>76</xdr:col>
      <xdr:colOff>165100</xdr:colOff>
      <xdr:row>39</xdr:row>
      <xdr:rowOff>56442</xdr:rowOff>
    </xdr:to>
    <xdr:sp macro="" textlink="">
      <xdr:nvSpPr>
        <xdr:cNvPr id="546" name="楕円 545"/>
        <xdr:cNvSpPr/>
      </xdr:nvSpPr>
      <xdr:spPr>
        <a:xfrm>
          <a:off x="14541500" y="664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47569</xdr:rowOff>
    </xdr:from>
    <xdr:ext cx="534377" cy="259045"/>
    <xdr:sp macro="" textlink="">
      <xdr:nvSpPr>
        <xdr:cNvPr id="547" name="テキスト ボックス 546"/>
        <xdr:cNvSpPr txBox="1"/>
      </xdr:nvSpPr>
      <xdr:spPr>
        <a:xfrm>
          <a:off x="14325111" y="67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168257</xdr:rowOff>
    </xdr:from>
    <xdr:to>
      <xdr:col>72</xdr:col>
      <xdr:colOff>38100</xdr:colOff>
      <xdr:row>39</xdr:row>
      <xdr:rowOff>98407</xdr:rowOff>
    </xdr:to>
    <xdr:sp macro="" textlink="">
      <xdr:nvSpPr>
        <xdr:cNvPr id="548" name="楕円 547"/>
        <xdr:cNvSpPr/>
      </xdr:nvSpPr>
      <xdr:spPr>
        <a:xfrm>
          <a:off x="13652500" y="66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89534</xdr:rowOff>
    </xdr:from>
    <xdr:ext cx="534377" cy="259045"/>
    <xdr:sp macro="" textlink="">
      <xdr:nvSpPr>
        <xdr:cNvPr id="549" name="テキスト ボックス 548"/>
        <xdr:cNvSpPr txBox="1"/>
      </xdr:nvSpPr>
      <xdr:spPr>
        <a:xfrm>
          <a:off x="13436111" y="67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142294</xdr:rowOff>
    </xdr:from>
    <xdr:to>
      <xdr:col>67</xdr:col>
      <xdr:colOff>101600</xdr:colOff>
      <xdr:row>39</xdr:row>
      <xdr:rowOff>72444</xdr:rowOff>
    </xdr:to>
    <xdr:sp macro="" textlink="">
      <xdr:nvSpPr>
        <xdr:cNvPr id="550" name="楕円 549"/>
        <xdr:cNvSpPr/>
      </xdr:nvSpPr>
      <xdr:spPr>
        <a:xfrm>
          <a:off x="12763500" y="665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63571</xdr:rowOff>
    </xdr:from>
    <xdr:ext cx="534377" cy="259045"/>
    <xdr:sp macro="" textlink="">
      <xdr:nvSpPr>
        <xdr:cNvPr id="551" name="テキスト ボックス 550"/>
        <xdr:cNvSpPr txBox="1"/>
      </xdr:nvSpPr>
      <xdr:spPr>
        <a:xfrm>
          <a:off x="12547111" y="675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8" name="直線コネクタ 577"/>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9"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80" name="直線コネクタ 579"/>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81"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2" name="直線コネクタ 581"/>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64278</xdr:rowOff>
    </xdr:from>
    <xdr:to>
      <xdr:col>85</xdr:col>
      <xdr:colOff>127000</xdr:colOff>
      <xdr:row>58</xdr:row>
      <xdr:rowOff>116089</xdr:rowOff>
    </xdr:to>
    <xdr:cxnSp macro="">
      <xdr:nvCxnSpPr>
        <xdr:cNvPr id="583" name="直線コネクタ 582"/>
        <xdr:cNvCxnSpPr/>
      </xdr:nvCxnSpPr>
      <xdr:spPr>
        <a:xfrm flipV="1">
          <a:off x="15481300" y="10008378"/>
          <a:ext cx="838200" cy="5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4"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5" name="フローチャート: 判断 584"/>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17628</xdr:rowOff>
    </xdr:from>
    <xdr:to>
      <xdr:col>81</xdr:col>
      <xdr:colOff>50800</xdr:colOff>
      <xdr:row>58</xdr:row>
      <xdr:rowOff>116089</xdr:rowOff>
    </xdr:to>
    <xdr:cxnSp macro="">
      <xdr:nvCxnSpPr>
        <xdr:cNvPr id="586" name="直線コネクタ 585"/>
        <xdr:cNvCxnSpPr/>
      </xdr:nvCxnSpPr>
      <xdr:spPr>
        <a:xfrm>
          <a:off x="14592300" y="9961728"/>
          <a:ext cx="889000" cy="9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7" name="フローチャート: 判断 586"/>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8" name="テキスト ボックス 587"/>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12467</xdr:rowOff>
    </xdr:from>
    <xdr:to>
      <xdr:col>76</xdr:col>
      <xdr:colOff>114300</xdr:colOff>
      <xdr:row>58</xdr:row>
      <xdr:rowOff>17628</xdr:rowOff>
    </xdr:to>
    <xdr:cxnSp macro="">
      <xdr:nvCxnSpPr>
        <xdr:cNvPr id="589" name="直線コネクタ 588"/>
        <xdr:cNvCxnSpPr/>
      </xdr:nvCxnSpPr>
      <xdr:spPr>
        <a:xfrm>
          <a:off x="13703300" y="9956567"/>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90" name="フローチャート: 判断 589"/>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91" name="テキスト ボックス 590"/>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12467</xdr:rowOff>
    </xdr:from>
    <xdr:to>
      <xdr:col>71</xdr:col>
      <xdr:colOff>177800</xdr:colOff>
      <xdr:row>58</xdr:row>
      <xdr:rowOff>58465</xdr:rowOff>
    </xdr:to>
    <xdr:cxnSp macro="">
      <xdr:nvCxnSpPr>
        <xdr:cNvPr id="592" name="直線コネクタ 591"/>
        <xdr:cNvCxnSpPr/>
      </xdr:nvCxnSpPr>
      <xdr:spPr>
        <a:xfrm flipV="1">
          <a:off x="12814300" y="9956567"/>
          <a:ext cx="889000" cy="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3" name="フローチャート: 判断 592"/>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4" name="テキスト ボックス 593"/>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5" name="フローチャート: 判断 594"/>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6" name="テキスト ボックス 595"/>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13478</xdr:rowOff>
    </xdr:from>
    <xdr:to>
      <xdr:col>85</xdr:col>
      <xdr:colOff>177800</xdr:colOff>
      <xdr:row>58</xdr:row>
      <xdr:rowOff>115078</xdr:rowOff>
    </xdr:to>
    <xdr:sp macro="" textlink="">
      <xdr:nvSpPr>
        <xdr:cNvPr id="602" name="楕円 601"/>
        <xdr:cNvSpPr/>
      </xdr:nvSpPr>
      <xdr:spPr>
        <a:xfrm>
          <a:off x="16268700" y="995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163355</xdr:rowOff>
    </xdr:from>
    <xdr:ext cx="534377" cy="259045"/>
    <xdr:sp macro="" textlink="">
      <xdr:nvSpPr>
        <xdr:cNvPr id="603" name="教育費該当値テキスト"/>
        <xdr:cNvSpPr txBox="1"/>
      </xdr:nvSpPr>
      <xdr:spPr>
        <a:xfrm>
          <a:off x="16370300" y="993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65289</xdr:rowOff>
    </xdr:from>
    <xdr:to>
      <xdr:col>81</xdr:col>
      <xdr:colOff>101600</xdr:colOff>
      <xdr:row>58</xdr:row>
      <xdr:rowOff>166889</xdr:rowOff>
    </xdr:to>
    <xdr:sp macro="" textlink="">
      <xdr:nvSpPr>
        <xdr:cNvPr id="604" name="楕円 603"/>
        <xdr:cNvSpPr/>
      </xdr:nvSpPr>
      <xdr:spPr>
        <a:xfrm>
          <a:off x="15430500" y="100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158016</xdr:rowOff>
    </xdr:from>
    <xdr:ext cx="534377" cy="259045"/>
    <xdr:sp macro="" textlink="">
      <xdr:nvSpPr>
        <xdr:cNvPr id="605" name="テキスト ボックス 604"/>
        <xdr:cNvSpPr txBox="1"/>
      </xdr:nvSpPr>
      <xdr:spPr>
        <a:xfrm>
          <a:off x="15214111" y="1010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138278</xdr:rowOff>
    </xdr:from>
    <xdr:to>
      <xdr:col>76</xdr:col>
      <xdr:colOff>165100</xdr:colOff>
      <xdr:row>58</xdr:row>
      <xdr:rowOff>68428</xdr:rowOff>
    </xdr:to>
    <xdr:sp macro="" textlink="">
      <xdr:nvSpPr>
        <xdr:cNvPr id="606" name="楕円 605"/>
        <xdr:cNvSpPr/>
      </xdr:nvSpPr>
      <xdr:spPr>
        <a:xfrm>
          <a:off x="14541500" y="99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59555</xdr:rowOff>
    </xdr:from>
    <xdr:ext cx="534377" cy="259045"/>
    <xdr:sp macro="" textlink="">
      <xdr:nvSpPr>
        <xdr:cNvPr id="607" name="テキスト ボックス 606"/>
        <xdr:cNvSpPr txBox="1"/>
      </xdr:nvSpPr>
      <xdr:spPr>
        <a:xfrm>
          <a:off x="14325111"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133117</xdr:rowOff>
    </xdr:from>
    <xdr:to>
      <xdr:col>72</xdr:col>
      <xdr:colOff>38100</xdr:colOff>
      <xdr:row>58</xdr:row>
      <xdr:rowOff>63267</xdr:rowOff>
    </xdr:to>
    <xdr:sp macro="" textlink="">
      <xdr:nvSpPr>
        <xdr:cNvPr id="608" name="楕円 607"/>
        <xdr:cNvSpPr/>
      </xdr:nvSpPr>
      <xdr:spPr>
        <a:xfrm>
          <a:off x="13652500" y="99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54394</xdr:rowOff>
    </xdr:from>
    <xdr:ext cx="534377" cy="259045"/>
    <xdr:sp macro="" textlink="">
      <xdr:nvSpPr>
        <xdr:cNvPr id="609" name="テキスト ボックス 608"/>
        <xdr:cNvSpPr txBox="1"/>
      </xdr:nvSpPr>
      <xdr:spPr>
        <a:xfrm>
          <a:off x="13436111" y="99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7665</xdr:rowOff>
    </xdr:from>
    <xdr:to>
      <xdr:col>67</xdr:col>
      <xdr:colOff>101600</xdr:colOff>
      <xdr:row>58</xdr:row>
      <xdr:rowOff>109265</xdr:rowOff>
    </xdr:to>
    <xdr:sp macro="" textlink="">
      <xdr:nvSpPr>
        <xdr:cNvPr id="610" name="楕円 609"/>
        <xdr:cNvSpPr/>
      </xdr:nvSpPr>
      <xdr:spPr>
        <a:xfrm>
          <a:off x="12763500" y="99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100392</xdr:rowOff>
    </xdr:from>
    <xdr:ext cx="534377" cy="259045"/>
    <xdr:sp macro="" textlink="">
      <xdr:nvSpPr>
        <xdr:cNvPr id="611" name="テキスト ボックス 610"/>
        <xdr:cNvSpPr txBox="1"/>
      </xdr:nvSpPr>
      <xdr:spPr>
        <a:xfrm>
          <a:off x="12547111" y="100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3" name="直線コネクタ 632"/>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4"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6"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7" name="直線コネクタ 636"/>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8" name="直線コネクタ 63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9"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40" name="フローチャート: 判断 639"/>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1" name="直線コネクタ 64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2" name="フローチャート: 判断 641"/>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3" name="テキスト ボックス 642"/>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4" name="直線コネクタ 64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83578</xdr:rowOff>
    </xdr:from>
    <xdr:to>
      <xdr:col>76</xdr:col>
      <xdr:colOff>165100</xdr:colOff>
      <xdr:row>79</xdr:row>
      <xdr:rowOff>13728</xdr:rowOff>
    </xdr:to>
    <xdr:sp macro="" textlink="">
      <xdr:nvSpPr>
        <xdr:cNvPr id="645" name="フローチャート: 判断 644"/>
        <xdr:cNvSpPr/>
      </xdr:nvSpPr>
      <xdr:spPr>
        <a:xfrm>
          <a:off x="14541500" y="1345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30255</xdr:rowOff>
    </xdr:from>
    <xdr:ext cx="378565" cy="259045"/>
    <xdr:sp macro="" textlink="">
      <xdr:nvSpPr>
        <xdr:cNvPr id="646" name="テキスト ボックス 645"/>
        <xdr:cNvSpPr txBox="1"/>
      </xdr:nvSpPr>
      <xdr:spPr>
        <a:xfrm>
          <a:off x="14403017" y="132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7" name="直線コネクタ 64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8" name="フローチャート: 判断 647"/>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9" name="テキスト ボックス 648"/>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50" name="フローチャート: 判断 649"/>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51" name="テキスト ボックス 650"/>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8"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1" name="楕円 66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2" name="テキスト ボックス 66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3" name="楕円 66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4" name="テキスト ボックス 66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2" name="直線コネクタ 691"/>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3"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4" name="直線コネクタ 693"/>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5"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6" name="直線コネクタ 695"/>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20044</xdr:rowOff>
    </xdr:from>
    <xdr:to>
      <xdr:col>85</xdr:col>
      <xdr:colOff>127000</xdr:colOff>
      <xdr:row>97</xdr:row>
      <xdr:rowOff>59249</xdr:rowOff>
    </xdr:to>
    <xdr:cxnSp macro="">
      <xdr:nvCxnSpPr>
        <xdr:cNvPr id="697" name="直線コネクタ 696"/>
        <xdr:cNvCxnSpPr/>
      </xdr:nvCxnSpPr>
      <xdr:spPr>
        <a:xfrm>
          <a:off x="15481300" y="16650694"/>
          <a:ext cx="8382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8"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9" name="フローチャート: 判断 698"/>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132483</xdr:rowOff>
    </xdr:from>
    <xdr:to>
      <xdr:col>81</xdr:col>
      <xdr:colOff>50800</xdr:colOff>
      <xdr:row>97</xdr:row>
      <xdr:rowOff>20044</xdr:rowOff>
    </xdr:to>
    <xdr:cxnSp macro="">
      <xdr:nvCxnSpPr>
        <xdr:cNvPr id="700" name="直線コネクタ 699"/>
        <xdr:cNvCxnSpPr/>
      </xdr:nvCxnSpPr>
      <xdr:spPr>
        <a:xfrm>
          <a:off x="14592300" y="16591683"/>
          <a:ext cx="889000" cy="5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701" name="フローチャート: 判断 700"/>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2" name="テキスト ボックス 701"/>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109950</xdr:rowOff>
    </xdr:from>
    <xdr:to>
      <xdr:col>76</xdr:col>
      <xdr:colOff>114300</xdr:colOff>
      <xdr:row>96</xdr:row>
      <xdr:rowOff>132483</xdr:rowOff>
    </xdr:to>
    <xdr:cxnSp macro="">
      <xdr:nvCxnSpPr>
        <xdr:cNvPr id="703" name="直線コネクタ 702"/>
        <xdr:cNvCxnSpPr/>
      </xdr:nvCxnSpPr>
      <xdr:spPr>
        <a:xfrm>
          <a:off x="13703300" y="16569150"/>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4" name="フローチャート: 判断 703"/>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5" name="テキスト ボックス 704"/>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109917</xdr:rowOff>
    </xdr:from>
    <xdr:to>
      <xdr:col>71</xdr:col>
      <xdr:colOff>177800</xdr:colOff>
      <xdr:row>96</xdr:row>
      <xdr:rowOff>109950</xdr:rowOff>
    </xdr:to>
    <xdr:cxnSp macro="">
      <xdr:nvCxnSpPr>
        <xdr:cNvPr id="706" name="直線コネクタ 705"/>
        <xdr:cNvCxnSpPr/>
      </xdr:nvCxnSpPr>
      <xdr:spPr>
        <a:xfrm>
          <a:off x="12814300" y="1656911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7" name="フローチャート: 判断 706"/>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8" name="テキスト ボックス 707"/>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9" name="フローチャート: 判断 708"/>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10" name="テキスト ボックス 709"/>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8449</xdr:rowOff>
    </xdr:from>
    <xdr:to>
      <xdr:col>85</xdr:col>
      <xdr:colOff>177800</xdr:colOff>
      <xdr:row>97</xdr:row>
      <xdr:rowOff>110049</xdr:rowOff>
    </xdr:to>
    <xdr:sp macro="" textlink="">
      <xdr:nvSpPr>
        <xdr:cNvPr id="716" name="楕円 715"/>
        <xdr:cNvSpPr/>
      </xdr:nvSpPr>
      <xdr:spPr>
        <a:xfrm>
          <a:off x="16268700" y="1663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158326</xdr:rowOff>
    </xdr:from>
    <xdr:ext cx="534377" cy="259045"/>
    <xdr:sp macro="" textlink="">
      <xdr:nvSpPr>
        <xdr:cNvPr id="717" name="公債費該当値テキスト"/>
        <xdr:cNvSpPr txBox="1"/>
      </xdr:nvSpPr>
      <xdr:spPr>
        <a:xfrm>
          <a:off x="16370300" y="1661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140694</xdr:rowOff>
    </xdr:from>
    <xdr:to>
      <xdr:col>81</xdr:col>
      <xdr:colOff>101600</xdr:colOff>
      <xdr:row>97</xdr:row>
      <xdr:rowOff>70844</xdr:rowOff>
    </xdr:to>
    <xdr:sp macro="" textlink="">
      <xdr:nvSpPr>
        <xdr:cNvPr id="718" name="楕円 717"/>
        <xdr:cNvSpPr/>
      </xdr:nvSpPr>
      <xdr:spPr>
        <a:xfrm>
          <a:off x="15430500" y="165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61971</xdr:rowOff>
    </xdr:from>
    <xdr:ext cx="534377" cy="259045"/>
    <xdr:sp macro="" textlink="">
      <xdr:nvSpPr>
        <xdr:cNvPr id="719" name="テキスト ボックス 718"/>
        <xdr:cNvSpPr txBox="1"/>
      </xdr:nvSpPr>
      <xdr:spPr>
        <a:xfrm>
          <a:off x="15214111" y="1669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81683</xdr:rowOff>
    </xdr:from>
    <xdr:to>
      <xdr:col>76</xdr:col>
      <xdr:colOff>165100</xdr:colOff>
      <xdr:row>97</xdr:row>
      <xdr:rowOff>11833</xdr:rowOff>
    </xdr:to>
    <xdr:sp macro="" textlink="">
      <xdr:nvSpPr>
        <xdr:cNvPr id="720" name="楕円 719"/>
        <xdr:cNvSpPr/>
      </xdr:nvSpPr>
      <xdr:spPr>
        <a:xfrm>
          <a:off x="14541500" y="1654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2960</xdr:rowOff>
    </xdr:from>
    <xdr:ext cx="534377" cy="259045"/>
    <xdr:sp macro="" textlink="">
      <xdr:nvSpPr>
        <xdr:cNvPr id="721" name="テキスト ボックス 720"/>
        <xdr:cNvSpPr txBox="1"/>
      </xdr:nvSpPr>
      <xdr:spPr>
        <a:xfrm>
          <a:off x="14325111" y="1663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59150</xdr:rowOff>
    </xdr:from>
    <xdr:to>
      <xdr:col>72</xdr:col>
      <xdr:colOff>38100</xdr:colOff>
      <xdr:row>96</xdr:row>
      <xdr:rowOff>160750</xdr:rowOff>
    </xdr:to>
    <xdr:sp macro="" textlink="">
      <xdr:nvSpPr>
        <xdr:cNvPr id="722" name="楕円 721"/>
        <xdr:cNvSpPr/>
      </xdr:nvSpPr>
      <xdr:spPr>
        <a:xfrm>
          <a:off x="13652500" y="165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151877</xdr:rowOff>
    </xdr:from>
    <xdr:ext cx="534377" cy="259045"/>
    <xdr:sp macro="" textlink="">
      <xdr:nvSpPr>
        <xdr:cNvPr id="723" name="テキスト ボックス 722"/>
        <xdr:cNvSpPr txBox="1"/>
      </xdr:nvSpPr>
      <xdr:spPr>
        <a:xfrm>
          <a:off x="13436111" y="1661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59117</xdr:rowOff>
    </xdr:from>
    <xdr:to>
      <xdr:col>67</xdr:col>
      <xdr:colOff>101600</xdr:colOff>
      <xdr:row>96</xdr:row>
      <xdr:rowOff>160717</xdr:rowOff>
    </xdr:to>
    <xdr:sp macro="" textlink="">
      <xdr:nvSpPr>
        <xdr:cNvPr id="724" name="楕円 723"/>
        <xdr:cNvSpPr/>
      </xdr:nvSpPr>
      <xdr:spPr>
        <a:xfrm>
          <a:off x="12763500" y="1651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151844</xdr:rowOff>
    </xdr:from>
    <xdr:ext cx="534377" cy="259045"/>
    <xdr:sp macro="" textlink="">
      <xdr:nvSpPr>
        <xdr:cNvPr id="725" name="テキスト ボックス 724"/>
        <xdr:cNvSpPr txBox="1"/>
      </xdr:nvSpPr>
      <xdr:spPr>
        <a:xfrm>
          <a:off x="12547111" y="1661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51" name="直線コネクタ 750"/>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2"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4"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5" name="直線コネクタ 754"/>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7"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8" name="フローチャート: 判断 757"/>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60" name="フローチャート: 判断 759"/>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61" name="テキスト ボックス 760"/>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63" name="フローチャート: 判断 762"/>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64" name="テキスト ボックス 763"/>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6" name="フローチャート: 判断 765"/>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7" name="テキスト ボックス 766"/>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8" name="フローチャート: 判断 767"/>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9" name="テキスト ボックス 768"/>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6"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年度の歳出決算総額に対する住民一人当たり平均額は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３２７，４１４</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円であり、前年度の住民一人当たり平均額である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２９０，３０９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円と比べ、</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３７，１０５</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大幅な増加要因としては、ふるさと納税拡充に伴い、総務費はふるさと納税推進事業委託料</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、まちづくり基金積立金により前年度比３５，３０９千円の増、教育費は中学校普通教室空調機設置工事により前年度比３，１７３千円の増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のほか、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近年増加傾向にある民生費についても前年度比３，６２９千円の増となっており、高齢化の進行が大きく影響しているものと考えられ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目的別歳出で見た時に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総務費、教育費及び民生費以外では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類似団体平均値との比較では各項目が概ね下回っている結果となっている。これは、寒川町が面積が狭いものの人口密度は高く、相対的に人口一人当たりコストが抑えられる傾向にあることがあげられる。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今後さらに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高齢化が進行することで民生費についてもさらに増加していくものと考えられる。このため、さらなる事業の取捨選択を行うなど、今後の高齢化社会を見据えた、事業実施</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に努めていく必要がある。</a:t>
          </a:r>
          <a:endPar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町税及び各種交付金等の一般財源の変動による影響があるが、事業見直しなどによる経常経費の圧縮、不用額の執行凍結等を行い、実質収支について</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毎年度６億円前後の水準の確保に努めてきている。財政調整基金については、景気低迷の影響により、平成２３年度に１０億円を切ったものの、平成２４年度以降は、最低限の取り崩しとし、災害等の緊急時や将来に向けての備えとして、できる限り財政調整基金へ積み立てるよう努めており、近年では増加傾向にある。</a:t>
          </a:r>
          <a:endParaRPr lang="ja-JP" altLang="ja-JP" sz="1050">
            <a:effectLst/>
            <a:latin typeface="ＭＳ Ｐゴシック" panose="020B0600070205080204" pitchFamily="50" charset="-128"/>
            <a:ea typeface="ＭＳ Ｐゴシック" panose="020B0600070205080204" pitchFamily="50" charset="-128"/>
          </a:endParaRPr>
        </a:p>
        <a:p>
          <a:pPr rtl="0"/>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一方で、平成</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２９</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年度は、実質収支としては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１，１６２，３６１</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千円の黒字となり、前年比</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４７８，６２１</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千円の増となったが、財政調整基金の取崩額を</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６４０，０２９</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千円と前年比</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２４２，５２９</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円と大きく増していることもあり、今後も歳入確保の取り組みを強化し、適正な財政運営を行っていく必要がある。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平成２１年度以降は、各会計において経常経費の縮減や不用額の執行凍結等により、毎年度黒字を確保している。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今後も全会計について予算執行過程を適確に管理し、赤字が生じることがないよう、財政運営を行っていく。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17096304</v>
      </c>
      <c r="BO4" s="441"/>
      <c r="BP4" s="441"/>
      <c r="BQ4" s="441"/>
      <c r="BR4" s="441"/>
      <c r="BS4" s="441"/>
      <c r="BT4" s="441"/>
      <c r="BU4" s="442"/>
      <c r="BV4" s="440">
        <v>14788098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12.7</v>
      </c>
      <c r="CU4" s="622"/>
      <c r="CV4" s="622"/>
      <c r="CW4" s="622"/>
      <c r="CX4" s="622"/>
      <c r="CY4" s="622"/>
      <c r="CZ4" s="622"/>
      <c r="DA4" s="623"/>
      <c r="DB4" s="621">
        <v>7.5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15861895</v>
      </c>
      <c r="BO5" s="446"/>
      <c r="BP5" s="446"/>
      <c r="BQ5" s="446"/>
      <c r="BR5" s="446"/>
      <c r="BS5" s="446"/>
      <c r="BT5" s="446"/>
      <c r="BU5" s="447"/>
      <c r="BV5" s="445">
        <v>14042828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93.5</v>
      </c>
      <c r="CU5" s="416"/>
      <c r="CV5" s="416"/>
      <c r="CW5" s="416"/>
      <c r="CX5" s="416"/>
      <c r="CY5" s="416"/>
      <c r="CZ5" s="416"/>
      <c r="DA5" s="417"/>
      <c r="DB5" s="415">
        <v>96.6</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1234409</v>
      </c>
      <c r="BO6" s="446"/>
      <c r="BP6" s="446"/>
      <c r="BQ6" s="446"/>
      <c r="BR6" s="446"/>
      <c r="BS6" s="446"/>
      <c r="BT6" s="446"/>
      <c r="BU6" s="447"/>
      <c r="BV6" s="445">
        <v>745270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93.5</v>
      </c>
      <c r="CU6" s="596"/>
      <c r="CV6" s="596"/>
      <c r="CW6" s="596"/>
      <c r="CX6" s="596"/>
      <c r="CY6" s="596"/>
      <c r="CZ6" s="596"/>
      <c r="DA6" s="597"/>
      <c r="DB6" s="595">
        <v>96.6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72048</v>
      </c>
      <c r="BO7" s="446"/>
      <c r="BP7" s="446"/>
      <c r="BQ7" s="446"/>
      <c r="BR7" s="446"/>
      <c r="BS7" s="446"/>
      <c r="BT7" s="446"/>
      <c r="BU7" s="447"/>
      <c r="BV7" s="445">
        <v>61530</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9121778</v>
      </c>
      <c r="CU7" s="446"/>
      <c r="CV7" s="446"/>
      <c r="CW7" s="446"/>
      <c r="CX7" s="446"/>
      <c r="CY7" s="446"/>
      <c r="CZ7" s="446"/>
      <c r="DA7" s="447"/>
      <c r="DB7" s="445">
        <v>9057377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1162361</v>
      </c>
      <c r="BO8" s="446"/>
      <c r="BP8" s="446"/>
      <c r="BQ8" s="446"/>
      <c r="BR8" s="446"/>
      <c r="BS8" s="446"/>
      <c r="BT8" s="446"/>
      <c r="BU8" s="447"/>
      <c r="BV8" s="445">
        <v>683740</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1.05</v>
      </c>
      <c r="CU8" s="559"/>
      <c r="CV8" s="559"/>
      <c r="CW8" s="559"/>
      <c r="CX8" s="559"/>
      <c r="CY8" s="559"/>
      <c r="CZ8" s="559"/>
      <c r="DA8" s="560"/>
      <c r="DB8" s="558">
        <v>1.03</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47936</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478621</v>
      </c>
      <c r="BO9" s="446"/>
      <c r="BP9" s="446"/>
      <c r="BQ9" s="446"/>
      <c r="BR9" s="446"/>
      <c r="BS9" s="446"/>
      <c r="BT9" s="446"/>
      <c r="BU9" s="447"/>
      <c r="BV9" s="445">
        <v>105652</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10</v>
      </c>
      <c r="CU9" s="416"/>
      <c r="CV9" s="416"/>
      <c r="CW9" s="416"/>
      <c r="CX9" s="416"/>
      <c r="CY9" s="416"/>
      <c r="CZ9" s="416"/>
      <c r="DA9" s="417"/>
      <c r="DB9" s="415">
        <v>11.6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114</v>
      </c>
      <c r="M10" s="419"/>
      <c r="N10" s="419"/>
      <c r="O10" s="419"/>
      <c r="P10" s="419"/>
      <c r="Q10" s="420"/>
      <c r="R10" s="421">
        <v>47672</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461972</v>
      </c>
      <c r="BO10" s="446"/>
      <c r="BP10" s="446"/>
      <c r="BQ10" s="446"/>
      <c r="BR10" s="446"/>
      <c r="BS10" s="446"/>
      <c r="BT10" s="446"/>
      <c r="BU10" s="447"/>
      <c r="BV10" s="445">
        <v>359229</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122</v>
      </c>
      <c r="AV11" s="503"/>
      <c r="AW11" s="503"/>
      <c r="AX11" s="503"/>
      <c r="AY11" s="425" t="s">
        <v>123</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124</v>
      </c>
      <c r="CE11" s="455"/>
      <c r="CF11" s="455"/>
      <c r="CG11" s="455"/>
      <c r="CH11" s="455"/>
      <c r="CI11" s="455"/>
      <c r="CJ11" s="455"/>
      <c r="CK11" s="455"/>
      <c r="CL11" s="455"/>
      <c r="CM11" s="455"/>
      <c r="CN11" s="455"/>
      <c r="CO11" s="455"/>
      <c r="CP11" s="455"/>
      <c r="CQ11" s="455"/>
      <c r="CR11" s="455"/>
      <c r="CS11" s="456"/>
      <c r="CT11" s="558" t="s">
        <v>125</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15">
      <c r="A12" s="166"/>
      <c r="B12" s="561" t="s">
        <v>126</v>
      </c>
      <c r="C12" s="562"/>
      <c r="D12" s="562"/>
      <c r="E12" s="562"/>
      <c r="F12" s="562"/>
      <c r="G12" s="562"/>
      <c r="H12" s="562"/>
      <c r="I12" s="562"/>
      <c r="J12" s="562"/>
      <c r="K12" s="563"/>
      <c r="L12" s="570" t="s">
        <v>127</v>
      </c>
      <c r="M12" s="571"/>
      <c r="N12" s="571"/>
      <c r="O12" s="571"/>
      <c r="P12" s="571"/>
      <c r="Q12" s="572"/>
      <c r="R12" s="573">
        <v>48446</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122</v>
      </c>
      <c r="AV12" s="503"/>
      <c r="AW12" s="503"/>
      <c r="AX12" s="503"/>
      <c r="AY12" s="425" t="s">
        <v>131</v>
      </c>
      <c r="AZ12" s="426"/>
      <c r="BA12" s="426"/>
      <c r="BB12" s="426"/>
      <c r="BC12" s="426"/>
      <c r="BD12" s="426"/>
      <c r="BE12" s="426"/>
      <c r="BF12" s="426"/>
      <c r="BG12" s="426"/>
      <c r="BH12" s="426"/>
      <c r="BI12" s="426"/>
      <c r="BJ12" s="426"/>
      <c r="BK12" s="426"/>
      <c r="BL12" s="426"/>
      <c r="BM12" s="427"/>
      <c r="BN12" s="445">
        <v>640029</v>
      </c>
      <c r="BO12" s="446"/>
      <c r="BP12" s="446"/>
      <c r="BQ12" s="446"/>
      <c r="BR12" s="446"/>
      <c r="BS12" s="446"/>
      <c r="BT12" s="446"/>
      <c r="BU12" s="447"/>
      <c r="BV12" s="445">
        <v>397500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125</v>
      </c>
      <c r="CU12" s="559"/>
      <c r="CV12" s="559"/>
      <c r="CW12" s="559"/>
      <c r="CX12" s="559"/>
      <c r="CY12" s="559"/>
      <c r="CZ12" s="559"/>
      <c r="DA12" s="560"/>
      <c r="DB12" s="558" t="s">
        <v>125</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47731</v>
      </c>
      <c r="S13" s="549"/>
      <c r="T13" s="549"/>
      <c r="U13" s="549"/>
      <c r="V13" s="550"/>
      <c r="W13" s="536" t="s">
        <v>134</v>
      </c>
      <c r="X13" s="458"/>
      <c r="Y13" s="458"/>
      <c r="Z13" s="458"/>
      <c r="AA13" s="458"/>
      <c r="AB13" s="459"/>
      <c r="AC13" s="421">
        <v>487</v>
      </c>
      <c r="AD13" s="422"/>
      <c r="AE13" s="422"/>
      <c r="AF13" s="422"/>
      <c r="AG13" s="423"/>
      <c r="AH13" s="421">
        <v>483</v>
      </c>
      <c r="AI13" s="422"/>
      <c r="AJ13" s="422"/>
      <c r="AK13" s="422"/>
      <c r="AL13" s="424"/>
      <c r="AM13" s="514" t="s">
        <v>135</v>
      </c>
      <c r="AN13" s="419"/>
      <c r="AO13" s="419"/>
      <c r="AP13" s="419"/>
      <c r="AQ13" s="419"/>
      <c r="AR13" s="419"/>
      <c r="AS13" s="419"/>
      <c r="AT13" s="420"/>
      <c r="AU13" s="502" t="s">
        <v>96</v>
      </c>
      <c r="AV13" s="503"/>
      <c r="AW13" s="503"/>
      <c r="AX13" s="503"/>
      <c r="AY13" s="425" t="s">
        <v>136</v>
      </c>
      <c r="AZ13" s="426"/>
      <c r="BA13" s="426"/>
      <c r="BB13" s="426"/>
      <c r="BC13" s="426"/>
      <c r="BD13" s="426"/>
      <c r="BE13" s="426"/>
      <c r="BF13" s="426"/>
      <c r="BG13" s="426"/>
      <c r="BH13" s="426"/>
      <c r="BI13" s="426"/>
      <c r="BJ13" s="426"/>
      <c r="BK13" s="426"/>
      <c r="BL13" s="426"/>
      <c r="BM13" s="427"/>
      <c r="BN13" s="445">
        <v>300564</v>
      </c>
      <c r="BO13" s="446"/>
      <c r="BP13" s="446"/>
      <c r="BQ13" s="446"/>
      <c r="BR13" s="446"/>
      <c r="BS13" s="446"/>
      <c r="BT13" s="446"/>
      <c r="BU13" s="447"/>
      <c r="BV13" s="445">
        <v>67381</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3.8</v>
      </c>
      <c r="CU13" s="416"/>
      <c r="CV13" s="416"/>
      <c r="CW13" s="416"/>
      <c r="CX13" s="416"/>
      <c r="CY13" s="416"/>
      <c r="CZ13" s="416"/>
      <c r="DA13" s="417"/>
      <c r="DB13" s="415">
        <v>4.7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48372</v>
      </c>
      <c r="S14" s="549"/>
      <c r="T14" s="549"/>
      <c r="U14" s="549"/>
      <c r="V14" s="550"/>
      <c r="W14" s="551"/>
      <c r="X14" s="461"/>
      <c r="Y14" s="461"/>
      <c r="Z14" s="461"/>
      <c r="AA14" s="461"/>
      <c r="AB14" s="462"/>
      <c r="AC14" s="541">
        <v>2.2000000000000002</v>
      </c>
      <c r="AD14" s="542"/>
      <c r="AE14" s="542"/>
      <c r="AF14" s="542"/>
      <c r="AG14" s="543"/>
      <c r="AH14" s="541">
        <v>2.2000000000000002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125</v>
      </c>
      <c r="CU14" s="553"/>
      <c r="CV14" s="553"/>
      <c r="CW14" s="553"/>
      <c r="CX14" s="553"/>
      <c r="CY14" s="553"/>
      <c r="CZ14" s="553"/>
      <c r="DA14" s="554"/>
      <c r="DB14" s="552">
        <v>9.3000000000000007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47736</v>
      </c>
      <c r="S15" s="549"/>
      <c r="T15" s="549"/>
      <c r="U15" s="549"/>
      <c r="V15" s="550"/>
      <c r="W15" s="536" t="s">
        <v>140</v>
      </c>
      <c r="X15" s="458"/>
      <c r="Y15" s="458"/>
      <c r="Z15" s="458"/>
      <c r="AA15" s="458"/>
      <c r="AB15" s="459"/>
      <c r="AC15" s="421">
        <v>7629</v>
      </c>
      <c r="AD15" s="422"/>
      <c r="AE15" s="422"/>
      <c r="AF15" s="422"/>
      <c r="AG15" s="423"/>
      <c r="AH15" s="421">
        <v>8042</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7090666</v>
      </c>
      <c r="BO15" s="441"/>
      <c r="BP15" s="441"/>
      <c r="BQ15" s="441"/>
      <c r="BR15" s="441"/>
      <c r="BS15" s="441"/>
      <c r="BT15" s="441"/>
      <c r="BU15" s="442"/>
      <c r="BV15" s="440">
        <v>7044988</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34.299999999999997</v>
      </c>
      <c r="AD16" s="542"/>
      <c r="AE16" s="542"/>
      <c r="AF16" s="542"/>
      <c r="AG16" s="543"/>
      <c r="AH16" s="541">
        <v>36</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6695321</v>
      </c>
      <c r="BO16" s="446"/>
      <c r="BP16" s="446"/>
      <c r="BQ16" s="446"/>
      <c r="BR16" s="446"/>
      <c r="BS16" s="446"/>
      <c r="BT16" s="446"/>
      <c r="BU16" s="447"/>
      <c r="BV16" s="445">
        <v>6720377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14116</v>
      </c>
      <c r="AD17" s="422"/>
      <c r="AE17" s="422"/>
      <c r="AF17" s="422"/>
      <c r="AG17" s="423"/>
      <c r="AH17" s="421">
        <v>13787</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9121778</v>
      </c>
      <c r="BO17" s="446"/>
      <c r="BP17" s="446"/>
      <c r="BQ17" s="446"/>
      <c r="BR17" s="446"/>
      <c r="BS17" s="446"/>
      <c r="BT17" s="446"/>
      <c r="BU17" s="447"/>
      <c r="BV17" s="445">
        <v>9057377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13.34</v>
      </c>
      <c r="M18" s="510"/>
      <c r="N18" s="510"/>
      <c r="O18" s="510"/>
      <c r="P18" s="510"/>
      <c r="Q18" s="510"/>
      <c r="R18" s="511"/>
      <c r="S18" s="511"/>
      <c r="T18" s="511"/>
      <c r="U18" s="511"/>
      <c r="V18" s="512"/>
      <c r="W18" s="526"/>
      <c r="X18" s="527"/>
      <c r="Y18" s="527"/>
      <c r="Z18" s="527"/>
      <c r="AA18" s="527"/>
      <c r="AB18" s="537"/>
      <c r="AC18" s="409">
        <v>63.5</v>
      </c>
      <c r="AD18" s="410"/>
      <c r="AE18" s="410"/>
      <c r="AF18" s="410"/>
      <c r="AG18" s="513"/>
      <c r="AH18" s="409">
        <v>61.8</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8715528</v>
      </c>
      <c r="BO18" s="446"/>
      <c r="BP18" s="446"/>
      <c r="BQ18" s="446"/>
      <c r="BR18" s="446"/>
      <c r="BS18" s="446"/>
      <c r="BT18" s="446"/>
      <c r="BU18" s="447"/>
      <c r="BV18" s="445">
        <v>8787806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3593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11342304</v>
      </c>
      <c r="BO19" s="446"/>
      <c r="BP19" s="446"/>
      <c r="BQ19" s="446"/>
      <c r="BR19" s="446"/>
      <c r="BS19" s="446"/>
      <c r="BT19" s="446"/>
      <c r="BU19" s="447"/>
      <c r="BV19" s="445">
        <v>10766522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18744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8525974</v>
      </c>
      <c r="BO23" s="446"/>
      <c r="BP23" s="446"/>
      <c r="BQ23" s="446"/>
      <c r="BR23" s="446"/>
      <c r="BS23" s="446"/>
      <c r="BT23" s="446"/>
      <c r="BU23" s="447"/>
      <c r="BV23" s="445">
        <v>9069164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8290</v>
      </c>
      <c r="R24" s="422"/>
      <c r="S24" s="422"/>
      <c r="T24" s="422"/>
      <c r="U24" s="422"/>
      <c r="V24" s="423"/>
      <c r="W24" s="487"/>
      <c r="X24" s="478"/>
      <c r="Y24" s="479"/>
      <c r="Z24" s="418" t="s">
        <v>164</v>
      </c>
      <c r="AA24" s="419"/>
      <c r="AB24" s="419"/>
      <c r="AC24" s="419"/>
      <c r="AD24" s="419"/>
      <c r="AE24" s="419"/>
      <c r="AF24" s="419"/>
      <c r="AG24" s="420"/>
      <c r="AH24" s="421">
        <v>309</v>
      </c>
      <c r="AI24" s="422"/>
      <c r="AJ24" s="422"/>
      <c r="AK24" s="422"/>
      <c r="AL24" s="423"/>
      <c r="AM24" s="421">
        <v>980148</v>
      </c>
      <c r="AN24" s="422"/>
      <c r="AO24" s="422"/>
      <c r="AP24" s="422"/>
      <c r="AQ24" s="422"/>
      <c r="AR24" s="423"/>
      <c r="AS24" s="421">
        <v>3172</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6826781</v>
      </c>
      <c r="BO24" s="446"/>
      <c r="BP24" s="446"/>
      <c r="BQ24" s="446"/>
      <c r="BR24" s="446"/>
      <c r="BS24" s="446"/>
      <c r="BT24" s="446"/>
      <c r="BU24" s="447"/>
      <c r="BV24" s="445">
        <v>7160709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6730</v>
      </c>
      <c r="R25" s="422"/>
      <c r="S25" s="422"/>
      <c r="T25" s="422"/>
      <c r="U25" s="422"/>
      <c r="V25" s="423"/>
      <c r="W25" s="487"/>
      <c r="X25" s="478"/>
      <c r="Y25" s="479"/>
      <c r="Z25" s="418" t="s">
        <v>167</v>
      </c>
      <c r="AA25" s="419"/>
      <c r="AB25" s="419"/>
      <c r="AC25" s="419"/>
      <c r="AD25" s="419"/>
      <c r="AE25" s="419"/>
      <c r="AF25" s="419"/>
      <c r="AG25" s="420"/>
      <c r="AH25" s="421">
        <v>56</v>
      </c>
      <c r="AI25" s="422"/>
      <c r="AJ25" s="422"/>
      <c r="AK25" s="422"/>
      <c r="AL25" s="423"/>
      <c r="AM25" s="421">
        <v>167552</v>
      </c>
      <c r="AN25" s="422"/>
      <c r="AO25" s="422"/>
      <c r="AP25" s="422"/>
      <c r="AQ25" s="422"/>
      <c r="AR25" s="423"/>
      <c r="AS25" s="421">
        <v>2992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7277748</v>
      </c>
      <c r="BO25" s="441"/>
      <c r="BP25" s="441"/>
      <c r="BQ25" s="441"/>
      <c r="BR25" s="441"/>
      <c r="BS25" s="441"/>
      <c r="BT25" s="441"/>
      <c r="BU25" s="442"/>
      <c r="BV25" s="440">
        <v>8120447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6180</v>
      </c>
      <c r="R26" s="422"/>
      <c r="S26" s="422"/>
      <c r="T26" s="422"/>
      <c r="U26" s="422"/>
      <c r="V26" s="423"/>
      <c r="W26" s="487"/>
      <c r="X26" s="478"/>
      <c r="Y26" s="479"/>
      <c r="Z26" s="418" t="s">
        <v>170</v>
      </c>
      <c r="AA26" s="500"/>
      <c r="AB26" s="500"/>
      <c r="AC26" s="500"/>
      <c r="AD26" s="500"/>
      <c r="AE26" s="500"/>
      <c r="AF26" s="500"/>
      <c r="AG26" s="501"/>
      <c r="AH26" s="421">
        <v>20</v>
      </c>
      <c r="AI26" s="422"/>
      <c r="AJ26" s="422"/>
      <c r="AK26" s="422"/>
      <c r="AL26" s="423"/>
      <c r="AM26" s="421">
        <v>63280</v>
      </c>
      <c r="AN26" s="422"/>
      <c r="AO26" s="422"/>
      <c r="AP26" s="422"/>
      <c r="AQ26" s="422"/>
      <c r="AR26" s="423"/>
      <c r="AS26" s="421">
        <v>3164</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125</v>
      </c>
      <c r="BO26" s="446"/>
      <c r="BP26" s="446"/>
      <c r="BQ26" s="446"/>
      <c r="BR26" s="446"/>
      <c r="BS26" s="446"/>
      <c r="BT26" s="446"/>
      <c r="BU26" s="447"/>
      <c r="BV26" s="445" t="s">
        <v>125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4790</v>
      </c>
      <c r="R27" s="422"/>
      <c r="S27" s="422"/>
      <c r="T27" s="422"/>
      <c r="U27" s="422"/>
      <c r="V27" s="423"/>
      <c r="W27" s="487"/>
      <c r="X27" s="478"/>
      <c r="Y27" s="479"/>
      <c r="Z27" s="418" t="s">
        <v>173</v>
      </c>
      <c r="AA27" s="419"/>
      <c r="AB27" s="419"/>
      <c r="AC27" s="419"/>
      <c r="AD27" s="419"/>
      <c r="AE27" s="419"/>
      <c r="AF27" s="419"/>
      <c r="AG27" s="420"/>
      <c r="AH27" s="421">
        <v>5</v>
      </c>
      <c r="AI27" s="422"/>
      <c r="AJ27" s="422"/>
      <c r="AK27" s="422"/>
      <c r="AL27" s="423"/>
      <c r="AM27" s="421">
        <v>18560</v>
      </c>
      <c r="AN27" s="422"/>
      <c r="AO27" s="422"/>
      <c r="AP27" s="422"/>
      <c r="AQ27" s="422"/>
      <c r="AR27" s="423"/>
      <c r="AS27" s="421">
        <v>3712</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583408</v>
      </c>
      <c r="BO27" s="449"/>
      <c r="BP27" s="449"/>
      <c r="BQ27" s="449"/>
      <c r="BR27" s="449"/>
      <c r="BS27" s="449"/>
      <c r="BT27" s="449"/>
      <c r="BU27" s="450"/>
      <c r="BV27" s="448">
        <v>583394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3970</v>
      </c>
      <c r="R28" s="422"/>
      <c r="S28" s="422"/>
      <c r="T28" s="422"/>
      <c r="U28" s="422"/>
      <c r="V28" s="423"/>
      <c r="W28" s="487"/>
      <c r="X28" s="478"/>
      <c r="Y28" s="479"/>
      <c r="Z28" s="418" t="s">
        <v>176</v>
      </c>
      <c r="AA28" s="419"/>
      <c r="AB28" s="419"/>
      <c r="AC28" s="419"/>
      <c r="AD28" s="419"/>
      <c r="AE28" s="419"/>
      <c r="AF28" s="419"/>
      <c r="AG28" s="420"/>
      <c r="AH28" s="421" t="s">
        <v>125</v>
      </c>
      <c r="AI28" s="422"/>
      <c r="AJ28" s="422"/>
      <c r="AK28" s="422"/>
      <c r="AL28" s="423"/>
      <c r="AM28" s="421" t="s">
        <v>125</v>
      </c>
      <c r="AN28" s="422"/>
      <c r="AO28" s="422"/>
      <c r="AP28" s="422"/>
      <c r="AQ28" s="422"/>
      <c r="AR28" s="423"/>
      <c r="AS28" s="421" t="s">
        <v>125</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1332960</v>
      </c>
      <c r="BO28" s="441"/>
      <c r="BP28" s="441"/>
      <c r="BQ28" s="441"/>
      <c r="BR28" s="441"/>
      <c r="BS28" s="441"/>
      <c r="BT28" s="441"/>
      <c r="BU28" s="442"/>
      <c r="BV28" s="440">
        <v>1511017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16</v>
      </c>
      <c r="M29" s="422"/>
      <c r="N29" s="422"/>
      <c r="O29" s="422"/>
      <c r="P29" s="423"/>
      <c r="Q29" s="421">
        <v>3680</v>
      </c>
      <c r="R29" s="422"/>
      <c r="S29" s="422"/>
      <c r="T29" s="422"/>
      <c r="U29" s="422"/>
      <c r="V29" s="423"/>
      <c r="W29" s="488"/>
      <c r="X29" s="489"/>
      <c r="Y29" s="490"/>
      <c r="Z29" s="418" t="s">
        <v>179</v>
      </c>
      <c r="AA29" s="419"/>
      <c r="AB29" s="419"/>
      <c r="AC29" s="419"/>
      <c r="AD29" s="419"/>
      <c r="AE29" s="419"/>
      <c r="AF29" s="419"/>
      <c r="AG29" s="420"/>
      <c r="AH29" s="421">
        <v>314</v>
      </c>
      <c r="AI29" s="422"/>
      <c r="AJ29" s="422"/>
      <c r="AK29" s="422"/>
      <c r="AL29" s="423"/>
      <c r="AM29" s="421">
        <v>998708</v>
      </c>
      <c r="AN29" s="422"/>
      <c r="AO29" s="422"/>
      <c r="AP29" s="422"/>
      <c r="AQ29" s="422"/>
      <c r="AR29" s="423"/>
      <c r="AS29" s="421">
        <v>3181</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46942</v>
      </c>
      <c r="BO29" s="446"/>
      <c r="BP29" s="446"/>
      <c r="BQ29" s="446"/>
      <c r="BR29" s="446"/>
      <c r="BS29" s="446"/>
      <c r="BT29" s="446"/>
      <c r="BU29" s="447"/>
      <c r="BV29" s="445">
        <v>46935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101.1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1281408</v>
      </c>
      <c r="BO30" s="449"/>
      <c r="BP30" s="449"/>
      <c r="BQ30" s="449"/>
      <c r="BR30" s="449"/>
      <c r="BS30" s="449"/>
      <c r="BT30" s="449"/>
      <c r="BU30" s="450"/>
      <c r="BV30" s="448">
        <v>735297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190</v>
      </c>
      <c r="AN33" s="408"/>
      <c r="AO33" s="407" t="s">
        <v>189</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188</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下水道事業特別会計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神奈川県後期高齢者医療広域連合（一般会計）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11</v>
      </c>
      <c r="CP34" s="404"/>
      <c r="CQ34" s="403" t="str">
        <f>IF('各会計、関係団体の財政状況及び健全化判断比率'!BS7="","",'各会計、関係団体の財政状況及び健全化判断比率'!BS7)</f>
        <v>寒川町土地開発公社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（仮称）健康福祉総合センター用地取得事業特別会計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神奈川県後期高齢者医療広域連合（特別会計）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神奈川県市町村職員退職手当組合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神奈川県町村情報システム共同事業組合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tpcRNEBJTEaIaDPHLb+fvQ0c/04YgucprqRL6TLxWUI1mH/C2AalPlp/G6QQDxyt58kjtT/Ejt1Ifg1P9mRzw==" saltValue="NO/1Ym6SA7/24F2cUXx8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546</v>
      </c>
      <c r="D34" s="1224"/>
      <c r="E34" s="1225"/>
      <c r="F34" s="32">
        <v>9.31</v>
      </c>
      <c r="G34" s="33">
        <v>7.27</v>
      </c>
      <c r="H34" s="33">
        <v>6.38</v>
      </c>
      <c r="I34" s="33">
        <v>7.54</v>
      </c>
      <c r="J34" s="34">
        <v>12.74</v>
      </c>
      <c r="K34" s="22"/>
      <c r="L34" s="22"/>
      <c r="M34" s="22"/>
      <c r="N34" s="22"/>
      <c r="O34" s="22"/>
      <c r="P34" s="22"/>
    </row>
    <row r="35" spans="1:16" ht="39" customHeight="1" x14ac:dyDescent="0.15">
      <c r="A35" s="22"/>
      <c r="B35" s="35"/>
      <c r="C35" s="1218" t="s">
        <v>547</v>
      </c>
      <c r="D35" s="1219"/>
      <c r="E35" s="1220"/>
      <c r="F35" s="36">
        <v>1.73</v>
      </c>
      <c r="G35" s="37">
        <v>1.62</v>
      </c>
      <c r="H35" s="37">
        <v>1.1399999999999999</v>
      </c>
      <c r="I35" s="37">
        <v>1.4</v>
      </c>
      <c r="J35" s="38">
        <v>2.02</v>
      </c>
      <c r="K35" s="22"/>
      <c r="L35" s="22"/>
      <c r="M35" s="22"/>
      <c r="N35" s="22"/>
      <c r="O35" s="22"/>
      <c r="P35" s="22"/>
    </row>
    <row r="36" spans="1:16" ht="39" customHeight="1" x14ac:dyDescent="0.15">
      <c r="A36" s="22"/>
      <c r="B36" s="35"/>
      <c r="C36" s="1218" t="s">
        <v>548</v>
      </c>
      <c r="D36" s="1219"/>
      <c r="E36" s="1220"/>
      <c r="F36" s="36">
        <v>2.64</v>
      </c>
      <c r="G36" s="37">
        <v>3.86</v>
      </c>
      <c r="H36" s="37">
        <v>3.61</v>
      </c>
      <c r="I36" s="37">
        <v>5.49</v>
      </c>
      <c r="J36" s="38">
        <v>1.56</v>
      </c>
      <c r="K36" s="22"/>
      <c r="L36" s="22"/>
      <c r="M36" s="22"/>
      <c r="N36" s="22"/>
      <c r="O36" s="22"/>
      <c r="P36" s="22"/>
    </row>
    <row r="37" spans="1:16" ht="39" customHeight="1" x14ac:dyDescent="0.15">
      <c r="A37" s="22"/>
      <c r="B37" s="35"/>
      <c r="C37" s="1218" t="s">
        <v>549</v>
      </c>
      <c r="D37" s="1219"/>
      <c r="E37" s="1220"/>
      <c r="F37" s="36">
        <v>0.37</v>
      </c>
      <c r="G37" s="37">
        <v>0.32</v>
      </c>
      <c r="H37" s="37">
        <v>0.47</v>
      </c>
      <c r="I37" s="37">
        <v>0.56999999999999995</v>
      </c>
      <c r="J37" s="38">
        <v>0.96</v>
      </c>
      <c r="K37" s="22"/>
      <c r="L37" s="22"/>
      <c r="M37" s="22"/>
      <c r="N37" s="22"/>
      <c r="O37" s="22"/>
      <c r="P37" s="22"/>
    </row>
    <row r="38" spans="1:16" ht="39" customHeight="1" x14ac:dyDescent="0.15">
      <c r="A38" s="22"/>
      <c r="B38" s="35"/>
      <c r="C38" s="1218" t="s">
        <v>550</v>
      </c>
      <c r="D38" s="1219"/>
      <c r="E38" s="1220"/>
      <c r="F38" s="36">
        <v>0.17</v>
      </c>
      <c r="G38" s="37">
        <v>0.21</v>
      </c>
      <c r="H38" s="37">
        <v>0.19</v>
      </c>
      <c r="I38" s="37">
        <v>0.21</v>
      </c>
      <c r="J38" s="38">
        <v>0.23</v>
      </c>
      <c r="K38" s="22"/>
      <c r="L38" s="22"/>
      <c r="M38" s="22"/>
      <c r="N38" s="22"/>
      <c r="O38" s="22"/>
      <c r="P38" s="22"/>
    </row>
    <row r="39" spans="1:16" ht="39" customHeight="1" x14ac:dyDescent="0.15">
      <c r="A39" s="22"/>
      <c r="B39" s="35"/>
      <c r="C39" s="1218" t="s">
        <v>551</v>
      </c>
      <c r="D39" s="1219"/>
      <c r="E39" s="1220"/>
      <c r="F39" s="36">
        <v>0</v>
      </c>
      <c r="G39" s="37">
        <v>0</v>
      </c>
      <c r="H39" s="37">
        <v>0</v>
      </c>
      <c r="I39" s="37">
        <v>0</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552</v>
      </c>
      <c r="D42" s="1219"/>
      <c r="E42" s="1220"/>
      <c r="F42" s="36" t="s">
        <v>499</v>
      </c>
      <c r="G42" s="37" t="s">
        <v>499</v>
      </c>
      <c r="H42" s="37" t="s">
        <v>499</v>
      </c>
      <c r="I42" s="37" t="s">
        <v>499</v>
      </c>
      <c r="J42" s="38" t="s">
        <v>499</v>
      </c>
      <c r="K42" s="22"/>
      <c r="L42" s="22"/>
      <c r="M42" s="22"/>
      <c r="N42" s="22"/>
      <c r="O42" s="22"/>
      <c r="P42" s="22"/>
    </row>
    <row r="43" spans="1:16" ht="39" customHeight="1" thickBot="1" x14ac:dyDescent="0.2">
      <c r="A43" s="22"/>
      <c r="B43" s="40"/>
      <c r="C43" s="1221" t="s">
        <v>553</v>
      </c>
      <c r="D43" s="1222"/>
      <c r="E43" s="1223"/>
      <c r="F43" s="41" t="s">
        <v>499</v>
      </c>
      <c r="G43" s="42" t="s">
        <v>499</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MtE3qo9b/Ow2cpyZxos0DVjUEOlByHmC44w7TVMSfEdRKq/EfYSznRWJUyGOCLHO3eyXvZYR6maitYE3sarlw==" saltValue="F5NDZyQY/CEj0GZYzgsJ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1479</v>
      </c>
      <c r="L45" s="60">
        <v>1482</v>
      </c>
      <c r="M45" s="60">
        <v>1423</v>
      </c>
      <c r="N45" s="60">
        <v>1249</v>
      </c>
      <c r="O45" s="61">
        <v>1135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x14ac:dyDescent="0.15">
      <c r="A48" s="48"/>
      <c r="B48" s="1236"/>
      <c r="C48" s="1237"/>
      <c r="D48" s="62"/>
      <c r="E48" s="1228" t="s">
        <v>15</v>
      </c>
      <c r="F48" s="1228"/>
      <c r="G48" s="1228"/>
      <c r="H48" s="1228"/>
      <c r="I48" s="1228"/>
      <c r="J48" s="1229"/>
      <c r="K48" s="63">
        <v>480</v>
      </c>
      <c r="L48" s="64">
        <v>473</v>
      </c>
      <c r="M48" s="64">
        <v>320</v>
      </c>
      <c r="N48" s="64">
        <v>297</v>
      </c>
      <c r="O48" s="65">
        <v>293</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499</v>
      </c>
      <c r="L49" s="64" t="s">
        <v>499</v>
      </c>
      <c r="M49" s="64" t="s">
        <v>499</v>
      </c>
      <c r="N49" s="64" t="s">
        <v>499</v>
      </c>
      <c r="O49" s="65" t="s">
        <v>499</v>
      </c>
      <c r="P49" s="48"/>
      <c r="Q49" s="48"/>
      <c r="R49" s="48"/>
      <c r="S49" s="48"/>
      <c r="T49" s="48"/>
      <c r="U49" s="48"/>
    </row>
    <row r="50" spans="1:21" ht="30.75" customHeight="1" x14ac:dyDescent="0.15">
      <c r="A50" s="48"/>
      <c r="B50" s="1236"/>
      <c r="C50" s="1237"/>
      <c r="D50" s="62"/>
      <c r="E50" s="1228" t="s">
        <v>17</v>
      </c>
      <c r="F50" s="1228"/>
      <c r="G50" s="1228"/>
      <c r="H50" s="1228"/>
      <c r="I50" s="1228"/>
      <c r="J50" s="1229"/>
      <c r="K50" s="63">
        <v>99</v>
      </c>
      <c r="L50" s="64">
        <v>99</v>
      </c>
      <c r="M50" s="64">
        <v>99</v>
      </c>
      <c r="N50" s="64">
        <v>99</v>
      </c>
      <c r="O50" s="65">
        <v>99</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499</v>
      </c>
      <c r="L51" s="64" t="s">
        <v>499</v>
      </c>
      <c r="M51" s="64" t="s">
        <v>499</v>
      </c>
      <c r="N51" s="64" t="s">
        <v>499</v>
      </c>
      <c r="O51" s="65" t="s">
        <v>499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1590</v>
      </c>
      <c r="L52" s="64">
        <v>1604</v>
      </c>
      <c r="M52" s="64">
        <v>1424</v>
      </c>
      <c r="N52" s="64">
        <v>1377</v>
      </c>
      <c r="O52" s="65">
        <v>1290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468</v>
      </c>
      <c r="L53" s="69">
        <v>450</v>
      </c>
      <c r="M53" s="69">
        <v>418</v>
      </c>
      <c r="N53" s="69">
        <v>268</v>
      </c>
      <c r="O53" s="70">
        <v>237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w0dXQXobFse/0mDRsf0Otzkh8kVNxIb0nxVg85qiREtheCV9a80Kp7kq/qnOLSw3cpuRxnjeCYmKFH8nu35Wg==" saltValue="c+cVovSx7QCjOcOLC1LQR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54" t="s">
        <v>24</v>
      </c>
      <c r="C41" s="1255"/>
      <c r="D41" s="81"/>
      <c r="E41" s="1256" t="s">
        <v>25</v>
      </c>
      <c r="F41" s="1256"/>
      <c r="G41" s="1256"/>
      <c r="H41" s="1257"/>
      <c r="I41" s="82">
        <v>11403</v>
      </c>
      <c r="J41" s="83">
        <v>10504</v>
      </c>
      <c r="K41" s="83">
        <v>9809</v>
      </c>
      <c r="L41" s="83">
        <v>9069</v>
      </c>
      <c r="M41" s="84">
        <v>8526</v>
      </c>
    </row>
    <row r="42" spans="2:13" ht="27.75" customHeight="1" x14ac:dyDescent="0.15">
      <c r="B42" s="1244"/>
      <c r="C42" s="1245"/>
      <c r="D42" s="85"/>
      <c r="E42" s="1248" t="s">
        <v>26</v>
      </c>
      <c r="F42" s="1248"/>
      <c r="G42" s="1248"/>
      <c r="H42" s="1249"/>
      <c r="I42" s="86">
        <v>1168</v>
      </c>
      <c r="J42" s="87">
        <v>1080</v>
      </c>
      <c r="K42" s="87">
        <v>990</v>
      </c>
      <c r="L42" s="87">
        <v>900</v>
      </c>
      <c r="M42" s="88">
        <v>809</v>
      </c>
    </row>
    <row r="43" spans="2:13" ht="27.75" customHeight="1" x14ac:dyDescent="0.15">
      <c r="B43" s="1244"/>
      <c r="C43" s="1245"/>
      <c r="D43" s="85"/>
      <c r="E43" s="1248" t="s">
        <v>27</v>
      </c>
      <c r="F43" s="1248"/>
      <c r="G43" s="1248"/>
      <c r="H43" s="1249"/>
      <c r="I43" s="86">
        <v>4668</v>
      </c>
      <c r="J43" s="87">
        <v>4340</v>
      </c>
      <c r="K43" s="87">
        <v>3726</v>
      </c>
      <c r="L43" s="87">
        <v>3255</v>
      </c>
      <c r="M43" s="88">
        <v>2935</v>
      </c>
    </row>
    <row r="44" spans="2:13" ht="27.75" customHeight="1" x14ac:dyDescent="0.15">
      <c r="B44" s="1244"/>
      <c r="C44" s="1245"/>
      <c r="D44" s="85"/>
      <c r="E44" s="1248" t="s">
        <v>28</v>
      </c>
      <c r="F44" s="1248"/>
      <c r="G44" s="1248"/>
      <c r="H44" s="1249"/>
      <c r="I44" s="86" t="s">
        <v>499</v>
      </c>
      <c r="J44" s="87" t="s">
        <v>499</v>
      </c>
      <c r="K44" s="87" t="s">
        <v>499</v>
      </c>
      <c r="L44" s="87" t="s">
        <v>499</v>
      </c>
      <c r="M44" s="88" t="s">
        <v>499</v>
      </c>
    </row>
    <row r="45" spans="2:13" ht="27.75" customHeight="1" x14ac:dyDescent="0.15">
      <c r="B45" s="1244"/>
      <c r="C45" s="1245"/>
      <c r="D45" s="85"/>
      <c r="E45" s="1248" t="s">
        <v>29</v>
      </c>
      <c r="F45" s="1248"/>
      <c r="G45" s="1248"/>
      <c r="H45" s="1249"/>
      <c r="I45" s="86">
        <v>1901</v>
      </c>
      <c r="J45" s="87">
        <v>1680</v>
      </c>
      <c r="K45" s="87">
        <v>1635</v>
      </c>
      <c r="L45" s="87">
        <v>1476</v>
      </c>
      <c r="M45" s="88">
        <v>1431</v>
      </c>
    </row>
    <row r="46" spans="2:13" ht="27.75" customHeight="1" x14ac:dyDescent="0.15">
      <c r="B46" s="1244"/>
      <c r="C46" s="1245"/>
      <c r="D46" s="89"/>
      <c r="E46" s="1248" t="s">
        <v>30</v>
      </c>
      <c r="F46" s="1248"/>
      <c r="G46" s="1248"/>
      <c r="H46" s="1249"/>
      <c r="I46" s="86" t="s">
        <v>499</v>
      </c>
      <c r="J46" s="87" t="s">
        <v>499</v>
      </c>
      <c r="K46" s="87" t="s">
        <v>499</v>
      </c>
      <c r="L46" s="87" t="s">
        <v>499</v>
      </c>
      <c r="M46" s="88" t="s">
        <v>499</v>
      </c>
    </row>
    <row r="47" spans="2:13" ht="27.75" customHeight="1" x14ac:dyDescent="0.15">
      <c r="B47" s="1244"/>
      <c r="C47" s="1245"/>
      <c r="D47" s="90"/>
      <c r="E47" s="1258" t="s">
        <v>31</v>
      </c>
      <c r="F47" s="1259"/>
      <c r="G47" s="1259"/>
      <c r="H47" s="1260"/>
      <c r="I47" s="86" t="s">
        <v>499</v>
      </c>
      <c r="J47" s="87" t="s">
        <v>499</v>
      </c>
      <c r="K47" s="87" t="s">
        <v>499</v>
      </c>
      <c r="L47" s="87" t="s">
        <v>499</v>
      </c>
      <c r="M47" s="88" t="s">
        <v>499</v>
      </c>
    </row>
    <row r="48" spans="2:13" ht="27.75" customHeight="1" x14ac:dyDescent="0.15">
      <c r="B48" s="1244"/>
      <c r="C48" s="1245"/>
      <c r="D48" s="85"/>
      <c r="E48" s="1248" t="s">
        <v>32</v>
      </c>
      <c r="F48" s="1248"/>
      <c r="G48" s="1248"/>
      <c r="H48" s="1249"/>
      <c r="I48" s="86" t="s">
        <v>499</v>
      </c>
      <c r="J48" s="87" t="s">
        <v>499</v>
      </c>
      <c r="K48" s="87" t="s">
        <v>499</v>
      </c>
      <c r="L48" s="87" t="s">
        <v>499</v>
      </c>
      <c r="M48" s="88" t="s">
        <v>499</v>
      </c>
    </row>
    <row r="49" spans="2:13" ht="27.75" customHeight="1" x14ac:dyDescent="0.15">
      <c r="B49" s="1246"/>
      <c r="C49" s="1247"/>
      <c r="D49" s="85"/>
      <c r="E49" s="1248" t="s">
        <v>33</v>
      </c>
      <c r="F49" s="1248"/>
      <c r="G49" s="1248"/>
      <c r="H49" s="1249"/>
      <c r="I49" s="86" t="s">
        <v>499</v>
      </c>
      <c r="J49" s="87">
        <v>0</v>
      </c>
      <c r="K49" s="87" t="s">
        <v>499</v>
      </c>
      <c r="L49" s="87" t="s">
        <v>499</v>
      </c>
      <c r="M49" s="88" t="s">
        <v>499</v>
      </c>
    </row>
    <row r="50" spans="2:13" ht="27.75" customHeight="1" x14ac:dyDescent="0.15">
      <c r="B50" s="1242" t="s">
        <v>34</v>
      </c>
      <c r="C50" s="1243"/>
      <c r="D50" s="91"/>
      <c r="E50" s="1248" t="s">
        <v>35</v>
      </c>
      <c r="F50" s="1248"/>
      <c r="G50" s="1248"/>
      <c r="H50" s="1249"/>
      <c r="I50" s="86">
        <v>2808</v>
      </c>
      <c r="J50" s="87">
        <v>3003</v>
      </c>
      <c r="K50" s="87">
        <v>3089</v>
      </c>
      <c r="L50" s="87">
        <v>3496</v>
      </c>
      <c r="M50" s="88">
        <v>4237</v>
      </c>
    </row>
    <row r="51" spans="2:13" ht="27.75" customHeight="1" x14ac:dyDescent="0.15">
      <c r="B51" s="1244"/>
      <c r="C51" s="1245"/>
      <c r="D51" s="85"/>
      <c r="E51" s="1248" t="s">
        <v>36</v>
      </c>
      <c r="F51" s="1248"/>
      <c r="G51" s="1248"/>
      <c r="H51" s="1249"/>
      <c r="I51" s="86">
        <v>3091</v>
      </c>
      <c r="J51" s="87">
        <v>2812</v>
      </c>
      <c r="K51" s="87">
        <v>2561</v>
      </c>
      <c r="L51" s="87">
        <v>2423</v>
      </c>
      <c r="M51" s="88">
        <v>2371</v>
      </c>
    </row>
    <row r="52" spans="2:13" ht="27.75" customHeight="1" x14ac:dyDescent="0.15">
      <c r="B52" s="1246"/>
      <c r="C52" s="1247"/>
      <c r="D52" s="85"/>
      <c r="E52" s="1248" t="s">
        <v>37</v>
      </c>
      <c r="F52" s="1248"/>
      <c r="G52" s="1248"/>
      <c r="H52" s="1249"/>
      <c r="I52" s="86">
        <v>10211</v>
      </c>
      <c r="J52" s="87">
        <v>9289</v>
      </c>
      <c r="K52" s="87">
        <v>8653</v>
      </c>
      <c r="L52" s="87">
        <v>8026</v>
      </c>
      <c r="M52" s="88">
        <v>7395</v>
      </c>
    </row>
    <row r="53" spans="2:13" ht="27.75" customHeight="1" thickBot="1" x14ac:dyDescent="0.2">
      <c r="B53" s="1250" t="s">
        <v>38</v>
      </c>
      <c r="C53" s="1251"/>
      <c r="D53" s="92"/>
      <c r="E53" s="1252" t="s">
        <v>39</v>
      </c>
      <c r="F53" s="1252"/>
      <c r="G53" s="1252"/>
      <c r="H53" s="1253"/>
      <c r="I53" s="93">
        <v>3030</v>
      </c>
      <c r="J53" s="94">
        <v>2500</v>
      </c>
      <c r="K53" s="94">
        <v>1858</v>
      </c>
      <c r="L53" s="94">
        <v>755</v>
      </c>
      <c r="M53" s="95">
        <v>-302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WO9RNZkVLd5ZTjuXgz0sAePNs/l/G8ekG7U50ehCy3Zc/UnRbab0z47hBJ+BQVDKpX2e7xQmNerjXX/YPRLGw==" saltValue="0ctor1KzE8Qkn8nMWUub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42</v>
      </c>
      <c r="D55" s="1269"/>
      <c r="E55" s="1270"/>
      <c r="F55" s="107">
        <v>1549</v>
      </c>
      <c r="G55" s="107">
        <v>1511</v>
      </c>
      <c r="H55" s="108">
        <v>1333</v>
      </c>
    </row>
    <row r="56" spans="2:8" ht="52.5" customHeight="1" x14ac:dyDescent="0.15">
      <c r="B56" s="109"/>
      <c r="C56" s="1271" t="s">
        <v>43</v>
      </c>
      <c r="D56" s="1271"/>
      <c r="E56" s="1272"/>
      <c r="F56" s="110">
        <v>47</v>
      </c>
      <c r="G56" s="110">
        <v>47</v>
      </c>
      <c r="H56" s="111">
        <v>47</v>
      </c>
    </row>
    <row r="57" spans="2:8" ht="53.25" customHeight="1" x14ac:dyDescent="0.15">
      <c r="B57" s="109"/>
      <c r="C57" s="1273" t="s">
        <v>44</v>
      </c>
      <c r="D57" s="1273"/>
      <c r="E57" s="1274"/>
      <c r="F57" s="112">
        <v>741</v>
      </c>
      <c r="G57" s="112">
        <v>735</v>
      </c>
      <c r="H57" s="113">
        <v>1281</v>
      </c>
    </row>
    <row r="58" spans="2:8" ht="45.75" customHeight="1" x14ac:dyDescent="0.15">
      <c r="B58" s="114"/>
      <c r="C58" s="1261" t="s">
        <v>564</v>
      </c>
      <c r="D58" s="1262"/>
      <c r="E58" s="1263"/>
      <c r="F58" s="115">
        <v>590</v>
      </c>
      <c r="G58" s="115">
        <v>620</v>
      </c>
      <c r="H58" s="116">
        <v>620</v>
      </c>
    </row>
    <row r="59" spans="2:8" ht="45.75" customHeight="1" x14ac:dyDescent="0.15">
      <c r="B59" s="114"/>
      <c r="C59" s="1261" t="s">
        <v>565</v>
      </c>
      <c r="D59" s="1262"/>
      <c r="E59" s="1263"/>
      <c r="F59" s="115">
        <v>83</v>
      </c>
      <c r="G59" s="115">
        <v>47</v>
      </c>
      <c r="H59" s="116">
        <v>594</v>
      </c>
    </row>
    <row r="60" spans="2:8" ht="45.75" customHeight="1" x14ac:dyDescent="0.15">
      <c r="B60" s="114"/>
      <c r="C60" s="1261" t="s">
        <v>566</v>
      </c>
      <c r="D60" s="1262"/>
      <c r="E60" s="1263"/>
      <c r="F60" s="115">
        <v>25</v>
      </c>
      <c r="G60" s="115">
        <v>25</v>
      </c>
      <c r="H60" s="116">
        <v>25</v>
      </c>
    </row>
    <row r="61" spans="2:8" ht="45.75" customHeight="1" x14ac:dyDescent="0.15">
      <c r="B61" s="114"/>
      <c r="C61" s="1261" t="s">
        <v>567</v>
      </c>
      <c r="D61" s="1262"/>
      <c r="E61" s="1263"/>
      <c r="F61" s="115">
        <v>19</v>
      </c>
      <c r="G61" s="115">
        <v>19</v>
      </c>
      <c r="H61" s="116">
        <v>18</v>
      </c>
    </row>
    <row r="62" spans="2:8" ht="45.75" customHeight="1" thickBot="1" x14ac:dyDescent="0.2">
      <c r="B62" s="117"/>
      <c r="C62" s="1264" t="s">
        <v>568</v>
      </c>
      <c r="D62" s="1265"/>
      <c r="E62" s="1266"/>
      <c r="F62" s="118">
        <v>8</v>
      </c>
      <c r="G62" s="118">
        <v>8</v>
      </c>
      <c r="H62" s="119">
        <v>8</v>
      </c>
    </row>
    <row r="63" spans="2:8" ht="52.5" customHeight="1" thickBot="1" x14ac:dyDescent="0.2">
      <c r="B63" s="120"/>
      <c r="C63" s="1267" t="s">
        <v>45</v>
      </c>
      <c r="D63" s="1267"/>
      <c r="E63" s="1268"/>
      <c r="F63" s="121">
        <v>2337</v>
      </c>
      <c r="G63" s="121">
        <v>2293</v>
      </c>
      <c r="H63" s="122">
        <v>2661</v>
      </c>
    </row>
    <row r="64" spans="2:8" ht="15" customHeight="1" x14ac:dyDescent="0.15"/>
    <row r="65" ht="0" hidden="1" customHeight="1" x14ac:dyDescent="0.15"/>
    <row r="66" ht="0" hidden="1" customHeight="1" x14ac:dyDescent="0.15"/>
  </sheetData>
  <sheetProtection algorithmName="SHA-512" hashValue="+WlEi8g3nh9mY3O1Gej7vJAxFd5xNUWgEWvO35qIGzW0xJb5vt1IyMi3l6LM5rMmIaq92gj9Iv8eZIL0l0XBRQ==" saltValue="FeefTcc2peTm2HNtwarN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572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573</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540</v>
      </c>
      <c r="BQ50" s="1279"/>
      <c r="BR50" s="1279"/>
      <c r="BS50" s="1279"/>
      <c r="BT50" s="1279"/>
      <c r="BU50" s="1279"/>
      <c r="BV50" s="1279"/>
      <c r="BW50" s="1279"/>
      <c r="BX50" s="1279" t="s">
        <v>541</v>
      </c>
      <c r="BY50" s="1279"/>
      <c r="BZ50" s="1279"/>
      <c r="CA50" s="1279"/>
      <c r="CB50" s="1279"/>
      <c r="CC50" s="1279"/>
      <c r="CD50" s="1279"/>
      <c r="CE50" s="1279"/>
      <c r="CF50" s="1279" t="s">
        <v>542</v>
      </c>
      <c r="CG50" s="1279"/>
      <c r="CH50" s="1279"/>
      <c r="CI50" s="1279"/>
      <c r="CJ50" s="1279"/>
      <c r="CK50" s="1279"/>
      <c r="CL50" s="1279"/>
      <c r="CM50" s="1279"/>
      <c r="CN50" s="1279" t="s">
        <v>543</v>
      </c>
      <c r="CO50" s="1279"/>
      <c r="CP50" s="1279"/>
      <c r="CQ50" s="1279"/>
      <c r="CR50" s="1279"/>
      <c r="CS50" s="1279"/>
      <c r="CT50" s="1279"/>
      <c r="CU50" s="1279"/>
      <c r="CV50" s="1279" t="s">
        <v>544</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574</v>
      </c>
      <c r="AO51" s="1282"/>
      <c r="AP51" s="1282"/>
      <c r="AQ51" s="1282"/>
      <c r="AR51" s="1282"/>
      <c r="AS51" s="1282"/>
      <c r="AT51" s="1282"/>
      <c r="AU51" s="1282"/>
      <c r="AV51" s="1282"/>
      <c r="AW51" s="1282"/>
      <c r="AX51" s="1282"/>
      <c r="AY51" s="1282"/>
      <c r="AZ51" s="1282"/>
      <c r="BA51" s="1282"/>
      <c r="BB51" s="1282" t="s">
        <v>575</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23.1</v>
      </c>
      <c r="CG51" s="1280"/>
      <c r="CH51" s="1280"/>
      <c r="CI51" s="1280"/>
      <c r="CJ51" s="1280"/>
      <c r="CK51" s="1280"/>
      <c r="CL51" s="1280"/>
      <c r="CM51" s="1280"/>
      <c r="CN51" s="1280">
        <v>9.3000000000000007</v>
      </c>
      <c r="CO51" s="1280"/>
      <c r="CP51" s="1280"/>
      <c r="CQ51" s="1280"/>
      <c r="CR51" s="1280"/>
      <c r="CS51" s="1280"/>
      <c r="CT51" s="1280"/>
      <c r="CU51" s="1280"/>
      <c r="CV51" s="1280"/>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576</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57</v>
      </c>
      <c r="CG53" s="1280"/>
      <c r="CH53" s="1280"/>
      <c r="CI53" s="1280"/>
      <c r="CJ53" s="1280"/>
      <c r="CK53" s="1280"/>
      <c r="CL53" s="1280"/>
      <c r="CM53" s="1280"/>
      <c r="CN53" s="1280">
        <v>61.9</v>
      </c>
      <c r="CO53" s="1280"/>
      <c r="CP53" s="1280"/>
      <c r="CQ53" s="1280"/>
      <c r="CR53" s="1280"/>
      <c r="CS53" s="1280"/>
      <c r="CT53" s="1280"/>
      <c r="CU53" s="1280"/>
      <c r="CV53" s="1280">
        <v>63.7</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577</v>
      </c>
      <c r="AO55" s="1279"/>
      <c r="AP55" s="1279"/>
      <c r="AQ55" s="1279"/>
      <c r="AR55" s="1279"/>
      <c r="AS55" s="1279"/>
      <c r="AT55" s="1279"/>
      <c r="AU55" s="1279"/>
      <c r="AV55" s="1279"/>
      <c r="AW55" s="1279"/>
      <c r="AX55" s="1279"/>
      <c r="AY55" s="1279"/>
      <c r="AZ55" s="1279"/>
      <c r="BA55" s="1279"/>
      <c r="BB55" s="1282" t="s">
        <v>578</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20.2</v>
      </c>
      <c r="CG55" s="1280"/>
      <c r="CH55" s="1280"/>
      <c r="CI55" s="1280"/>
      <c r="CJ55" s="1280"/>
      <c r="CK55" s="1280"/>
      <c r="CL55" s="1280"/>
      <c r="CM55" s="1280"/>
      <c r="CN55" s="1280">
        <v>21</v>
      </c>
      <c r="CO55" s="1280"/>
      <c r="CP55" s="1280"/>
      <c r="CQ55" s="1280"/>
      <c r="CR55" s="1280"/>
      <c r="CS55" s="1280"/>
      <c r="CT55" s="1280"/>
      <c r="CU55" s="1280"/>
      <c r="CV55" s="1280">
        <v>20.2</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579</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54.5</v>
      </c>
      <c r="CG57" s="1280"/>
      <c r="CH57" s="1280"/>
      <c r="CI57" s="1280"/>
      <c r="CJ57" s="1280"/>
      <c r="CK57" s="1280"/>
      <c r="CL57" s="1280"/>
      <c r="CM57" s="1280"/>
      <c r="CN57" s="1280">
        <v>56.1</v>
      </c>
      <c r="CO57" s="1280"/>
      <c r="CP57" s="1280"/>
      <c r="CQ57" s="1280"/>
      <c r="CR57" s="1280"/>
      <c r="CS57" s="1280"/>
      <c r="CT57" s="1280"/>
      <c r="CU57" s="1280"/>
      <c r="CV57" s="1280">
        <v>58.1</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580</v>
      </c>
    </row>
    <row r="64" spans="1:109" x14ac:dyDescent="0.15">
      <c r="B64" s="374"/>
      <c r="G64" s="381"/>
      <c r="I64" s="394"/>
      <c r="J64" s="394"/>
      <c r="K64" s="394"/>
      <c r="L64" s="394"/>
      <c r="M64" s="394"/>
      <c r="N64" s="395"/>
      <c r="AM64" s="381"/>
      <c r="AN64" s="381" t="s">
        <v>571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573</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540</v>
      </c>
      <c r="BQ72" s="1279"/>
      <c r="BR72" s="1279"/>
      <c r="BS72" s="1279"/>
      <c r="BT72" s="1279"/>
      <c r="BU72" s="1279"/>
      <c r="BV72" s="1279"/>
      <c r="BW72" s="1279"/>
      <c r="BX72" s="1279" t="s">
        <v>541</v>
      </c>
      <c r="BY72" s="1279"/>
      <c r="BZ72" s="1279"/>
      <c r="CA72" s="1279"/>
      <c r="CB72" s="1279"/>
      <c r="CC72" s="1279"/>
      <c r="CD72" s="1279"/>
      <c r="CE72" s="1279"/>
      <c r="CF72" s="1279" t="s">
        <v>542</v>
      </c>
      <c r="CG72" s="1279"/>
      <c r="CH72" s="1279"/>
      <c r="CI72" s="1279"/>
      <c r="CJ72" s="1279"/>
      <c r="CK72" s="1279"/>
      <c r="CL72" s="1279"/>
      <c r="CM72" s="1279"/>
      <c r="CN72" s="1279" t="s">
        <v>543</v>
      </c>
      <c r="CO72" s="1279"/>
      <c r="CP72" s="1279"/>
      <c r="CQ72" s="1279"/>
      <c r="CR72" s="1279"/>
      <c r="CS72" s="1279"/>
      <c r="CT72" s="1279"/>
      <c r="CU72" s="1279"/>
      <c r="CV72" s="1279" t="s">
        <v>544</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574</v>
      </c>
      <c r="AO73" s="1282"/>
      <c r="AP73" s="1282"/>
      <c r="AQ73" s="1282"/>
      <c r="AR73" s="1282"/>
      <c r="AS73" s="1282"/>
      <c r="AT73" s="1282"/>
      <c r="AU73" s="1282"/>
      <c r="AV73" s="1282"/>
      <c r="AW73" s="1282"/>
      <c r="AX73" s="1282"/>
      <c r="AY73" s="1282"/>
      <c r="AZ73" s="1282"/>
      <c r="BA73" s="1282"/>
      <c r="BB73" s="1282" t="s">
        <v>575</v>
      </c>
      <c r="BC73" s="1282"/>
      <c r="BD73" s="1282"/>
      <c r="BE73" s="1282"/>
      <c r="BF73" s="1282"/>
      <c r="BG73" s="1282"/>
      <c r="BH73" s="1282"/>
      <c r="BI73" s="1282"/>
      <c r="BJ73" s="1282"/>
      <c r="BK73" s="1282"/>
      <c r="BL73" s="1282"/>
      <c r="BM73" s="1282"/>
      <c r="BN73" s="1282"/>
      <c r="BO73" s="1282"/>
      <c r="BP73" s="1280">
        <v>38.4</v>
      </c>
      <c r="BQ73" s="1280"/>
      <c r="BR73" s="1280"/>
      <c r="BS73" s="1280"/>
      <c r="BT73" s="1280"/>
      <c r="BU73" s="1280"/>
      <c r="BV73" s="1280"/>
      <c r="BW73" s="1280"/>
      <c r="BX73" s="1280">
        <v>32.5</v>
      </c>
      <c r="BY73" s="1280"/>
      <c r="BZ73" s="1280"/>
      <c r="CA73" s="1280"/>
      <c r="CB73" s="1280"/>
      <c r="CC73" s="1280"/>
      <c r="CD73" s="1280"/>
      <c r="CE73" s="1280"/>
      <c r="CF73" s="1280">
        <v>23.1</v>
      </c>
      <c r="CG73" s="1280"/>
      <c r="CH73" s="1280"/>
      <c r="CI73" s="1280"/>
      <c r="CJ73" s="1280"/>
      <c r="CK73" s="1280"/>
      <c r="CL73" s="1280"/>
      <c r="CM73" s="1280"/>
      <c r="CN73" s="1280">
        <v>9.3000000000000007</v>
      </c>
      <c r="CO73" s="1280"/>
      <c r="CP73" s="1280"/>
      <c r="CQ73" s="1280"/>
      <c r="CR73" s="1280"/>
      <c r="CS73" s="1280"/>
      <c r="CT73" s="1280"/>
      <c r="CU73" s="1280"/>
      <c r="CV73" s="1280"/>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581</v>
      </c>
      <c r="BC75" s="1282"/>
      <c r="BD75" s="1282"/>
      <c r="BE75" s="1282"/>
      <c r="BF75" s="1282"/>
      <c r="BG75" s="1282"/>
      <c r="BH75" s="1282"/>
      <c r="BI75" s="1282"/>
      <c r="BJ75" s="1282"/>
      <c r="BK75" s="1282"/>
      <c r="BL75" s="1282"/>
      <c r="BM75" s="1282"/>
      <c r="BN75" s="1282"/>
      <c r="BO75" s="1282"/>
      <c r="BP75" s="1280">
        <v>6.5</v>
      </c>
      <c r="BQ75" s="1280"/>
      <c r="BR75" s="1280"/>
      <c r="BS75" s="1280"/>
      <c r="BT75" s="1280"/>
      <c r="BU75" s="1280"/>
      <c r="BV75" s="1280"/>
      <c r="BW75" s="1280"/>
      <c r="BX75" s="1280">
        <v>6.1</v>
      </c>
      <c r="BY75" s="1280"/>
      <c r="BZ75" s="1280"/>
      <c r="CA75" s="1280"/>
      <c r="CB75" s="1280"/>
      <c r="CC75" s="1280"/>
      <c r="CD75" s="1280"/>
      <c r="CE75" s="1280"/>
      <c r="CF75" s="1280">
        <v>5.6</v>
      </c>
      <c r="CG75" s="1280"/>
      <c r="CH75" s="1280"/>
      <c r="CI75" s="1280"/>
      <c r="CJ75" s="1280"/>
      <c r="CK75" s="1280"/>
      <c r="CL75" s="1280"/>
      <c r="CM75" s="1280"/>
      <c r="CN75" s="1280">
        <v>4.7</v>
      </c>
      <c r="CO75" s="1280"/>
      <c r="CP75" s="1280"/>
      <c r="CQ75" s="1280"/>
      <c r="CR75" s="1280"/>
      <c r="CS75" s="1280"/>
      <c r="CT75" s="1280"/>
      <c r="CU75" s="1280"/>
      <c r="CV75" s="1280">
        <v>3.8</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577</v>
      </c>
      <c r="AO77" s="1279"/>
      <c r="AP77" s="1279"/>
      <c r="AQ77" s="1279"/>
      <c r="AR77" s="1279"/>
      <c r="AS77" s="1279"/>
      <c r="AT77" s="1279"/>
      <c r="AU77" s="1279"/>
      <c r="AV77" s="1279"/>
      <c r="AW77" s="1279"/>
      <c r="AX77" s="1279"/>
      <c r="AY77" s="1279"/>
      <c r="AZ77" s="1279"/>
      <c r="BA77" s="1279"/>
      <c r="BB77" s="1282" t="s">
        <v>578</v>
      </c>
      <c r="BC77" s="1282"/>
      <c r="BD77" s="1282"/>
      <c r="BE77" s="1282"/>
      <c r="BF77" s="1282"/>
      <c r="BG77" s="1282"/>
      <c r="BH77" s="1282"/>
      <c r="BI77" s="1282"/>
      <c r="BJ77" s="1282"/>
      <c r="BK77" s="1282"/>
      <c r="BL77" s="1282"/>
      <c r="BM77" s="1282"/>
      <c r="BN77" s="1282"/>
      <c r="BO77" s="1282"/>
      <c r="BP77" s="1280">
        <v>22.3</v>
      </c>
      <c r="BQ77" s="1280"/>
      <c r="BR77" s="1280"/>
      <c r="BS77" s="1280"/>
      <c r="BT77" s="1280"/>
      <c r="BU77" s="1280"/>
      <c r="BV77" s="1280"/>
      <c r="BW77" s="1280"/>
      <c r="BX77" s="1280">
        <v>20.3</v>
      </c>
      <c r="BY77" s="1280"/>
      <c r="BZ77" s="1280"/>
      <c r="CA77" s="1280"/>
      <c r="CB77" s="1280"/>
      <c r="CC77" s="1280"/>
      <c r="CD77" s="1280"/>
      <c r="CE77" s="1280"/>
      <c r="CF77" s="1280">
        <v>20.2</v>
      </c>
      <c r="CG77" s="1280"/>
      <c r="CH77" s="1280"/>
      <c r="CI77" s="1280"/>
      <c r="CJ77" s="1280"/>
      <c r="CK77" s="1280"/>
      <c r="CL77" s="1280"/>
      <c r="CM77" s="1280"/>
      <c r="CN77" s="1280">
        <v>21</v>
      </c>
      <c r="CO77" s="1280"/>
      <c r="CP77" s="1280"/>
      <c r="CQ77" s="1280"/>
      <c r="CR77" s="1280"/>
      <c r="CS77" s="1280"/>
      <c r="CT77" s="1280"/>
      <c r="CU77" s="1280"/>
      <c r="CV77" s="1280">
        <v>20.2</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581</v>
      </c>
      <c r="BC79" s="1282"/>
      <c r="BD79" s="1282"/>
      <c r="BE79" s="1282"/>
      <c r="BF79" s="1282"/>
      <c r="BG79" s="1282"/>
      <c r="BH79" s="1282"/>
      <c r="BI79" s="1282"/>
      <c r="BJ79" s="1282"/>
      <c r="BK79" s="1282"/>
      <c r="BL79" s="1282"/>
      <c r="BM79" s="1282"/>
      <c r="BN79" s="1282"/>
      <c r="BO79" s="1282"/>
      <c r="BP79" s="1280">
        <v>8.5</v>
      </c>
      <c r="BQ79" s="1280"/>
      <c r="BR79" s="1280"/>
      <c r="BS79" s="1280"/>
      <c r="BT79" s="1280"/>
      <c r="BU79" s="1280"/>
      <c r="BV79" s="1280"/>
      <c r="BW79" s="1280"/>
      <c r="BX79" s="1280">
        <v>7.7</v>
      </c>
      <c r="BY79" s="1280"/>
      <c r="BZ79" s="1280"/>
      <c r="CA79" s="1280"/>
      <c r="CB79" s="1280"/>
      <c r="CC79" s="1280"/>
      <c r="CD79" s="1280"/>
      <c r="CE79" s="1280"/>
      <c r="CF79" s="1280">
        <v>7.1</v>
      </c>
      <c r="CG79" s="1280"/>
      <c r="CH79" s="1280"/>
      <c r="CI79" s="1280"/>
      <c r="CJ79" s="1280"/>
      <c r="CK79" s="1280"/>
      <c r="CL79" s="1280"/>
      <c r="CM79" s="1280"/>
      <c r="CN79" s="1280">
        <v>6.8</v>
      </c>
      <c r="CO79" s="1280"/>
      <c r="CP79" s="1280"/>
      <c r="CQ79" s="1280"/>
      <c r="CR79" s="1280"/>
      <c r="CS79" s="1280"/>
      <c r="CT79" s="1280"/>
      <c r="CU79" s="1280"/>
      <c r="CV79" s="1280">
        <v>6.8</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eLSVvuKgOpoVUJHWVhporK/d5NSzfEuMbvFd76EPV7M7XzYYI7Zl8HGDSDNMR2xS+B/MJhVBSfEOQUVwjcmA==" saltValue="813P7Pg/btplbC0coankV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9/08V2Dj3wVXyjM1r3hA7Ikb6a/JZvF6eFErnMMxedH8mlBv1gWvLRHfQvssMulmqiTvfL+VqXQ9b3oK/BUzw==" saltValue="TNz0GGIiorCVEo1LpwTP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pRsykSxuZyN3odBL6z41zrb4HZbGl4UorlhegshI2X8aq4SQYqw3V2NLTKRKXdSre2O5eIY12UEnx2B6ax2Yw==" saltValue="MUyGfdVieJeljXchj/QO7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20886</v>
      </c>
      <c r="E3" s="141"/>
      <c r="F3" s="142">
        <v>53270</v>
      </c>
      <c r="G3" s="143"/>
      <c r="H3" s="144"/>
    </row>
    <row r="4" spans="1:8" x14ac:dyDescent="0.15">
      <c r="A4" s="145"/>
      <c r="B4" s="146"/>
      <c r="C4" s="147"/>
      <c r="D4" s="148">
        <v>12739</v>
      </c>
      <c r="E4" s="149"/>
      <c r="F4" s="150">
        <v>24316</v>
      </c>
      <c r="G4" s="151"/>
      <c r="H4" s="152"/>
    </row>
    <row r="5" spans="1:8" x14ac:dyDescent="0.15">
      <c r="A5" s="133" t="s">
        <v>532</v>
      </c>
      <c r="B5" s="138"/>
      <c r="C5" s="139"/>
      <c r="D5" s="140">
        <v>20812</v>
      </c>
      <c r="E5" s="141"/>
      <c r="F5" s="142">
        <v>53292</v>
      </c>
      <c r="G5" s="143"/>
      <c r="H5" s="144"/>
    </row>
    <row r="6" spans="1:8" x14ac:dyDescent="0.15">
      <c r="A6" s="145"/>
      <c r="B6" s="146"/>
      <c r="C6" s="147"/>
      <c r="D6" s="148">
        <v>13629</v>
      </c>
      <c r="E6" s="149"/>
      <c r="F6" s="150">
        <v>28900</v>
      </c>
      <c r="G6" s="151"/>
      <c r="H6" s="152"/>
    </row>
    <row r="7" spans="1:8" x14ac:dyDescent="0.15">
      <c r="A7" s="133" t="s">
        <v>533</v>
      </c>
      <c r="B7" s="138"/>
      <c r="C7" s="139"/>
      <c r="D7" s="140">
        <v>26286</v>
      </c>
      <c r="E7" s="141"/>
      <c r="F7" s="142">
        <v>56894</v>
      </c>
      <c r="G7" s="143"/>
      <c r="H7" s="144"/>
    </row>
    <row r="8" spans="1:8" x14ac:dyDescent="0.15">
      <c r="A8" s="145"/>
      <c r="B8" s="146"/>
      <c r="C8" s="147"/>
      <c r="D8" s="148">
        <v>19008</v>
      </c>
      <c r="E8" s="149"/>
      <c r="F8" s="150">
        <v>32548</v>
      </c>
      <c r="G8" s="151"/>
      <c r="H8" s="152"/>
    </row>
    <row r="9" spans="1:8" x14ac:dyDescent="0.15">
      <c r="A9" s="133" t="s">
        <v>534</v>
      </c>
      <c r="B9" s="138"/>
      <c r="C9" s="139"/>
      <c r="D9" s="140">
        <v>21463</v>
      </c>
      <c r="E9" s="141"/>
      <c r="F9" s="142">
        <v>47738</v>
      </c>
      <c r="G9" s="143"/>
      <c r="H9" s="144"/>
    </row>
    <row r="10" spans="1:8" x14ac:dyDescent="0.15">
      <c r="A10" s="145"/>
      <c r="B10" s="146"/>
      <c r="C10" s="147"/>
      <c r="D10" s="148">
        <v>18489</v>
      </c>
      <c r="E10" s="149"/>
      <c r="F10" s="150">
        <v>24937</v>
      </c>
      <c r="G10" s="151"/>
      <c r="H10" s="152"/>
    </row>
    <row r="11" spans="1:8" x14ac:dyDescent="0.15">
      <c r="A11" s="133" t="s">
        <v>535</v>
      </c>
      <c r="B11" s="138"/>
      <c r="C11" s="139"/>
      <c r="D11" s="140">
        <v>26796</v>
      </c>
      <c r="E11" s="141"/>
      <c r="F11" s="142">
        <v>52191</v>
      </c>
      <c r="G11" s="143"/>
      <c r="H11" s="144"/>
    </row>
    <row r="12" spans="1:8" x14ac:dyDescent="0.15">
      <c r="A12" s="145"/>
      <c r="B12" s="146"/>
      <c r="C12" s="153"/>
      <c r="D12" s="148">
        <v>14063</v>
      </c>
      <c r="E12" s="149"/>
      <c r="F12" s="150">
        <v>24843</v>
      </c>
      <c r="G12" s="151"/>
      <c r="H12" s="152"/>
    </row>
    <row r="13" spans="1:8" x14ac:dyDescent="0.15">
      <c r="A13" s="133"/>
      <c r="B13" s="138"/>
      <c r="C13" s="154"/>
      <c r="D13" s="155">
        <v>23249</v>
      </c>
      <c r="E13" s="156"/>
      <c r="F13" s="157">
        <v>52677</v>
      </c>
      <c r="G13" s="158"/>
      <c r="H13" s="144"/>
    </row>
    <row r="14" spans="1:8" x14ac:dyDescent="0.15">
      <c r="A14" s="145"/>
      <c r="B14" s="146"/>
      <c r="C14" s="147"/>
      <c r="D14" s="148">
        <v>15586</v>
      </c>
      <c r="E14" s="149"/>
      <c r="F14" s="150">
        <v>27109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9.31</v>
      </c>
      <c r="C19" s="159">
        <f>ROUND(VALUE(SUBSTITUTE(実質収支比率等に係る経年分析!G$48,"▲","-")),2)</f>
        <v>7.27</v>
      </c>
      <c r="D19" s="159">
        <f>ROUND(VALUE(SUBSTITUTE(実質収支比率等に係る経年分析!H$48,"▲","-")),2)</f>
        <v>6.38</v>
      </c>
      <c r="E19" s="159">
        <f>ROUND(VALUE(SUBSTITUTE(実質収支比率等に係る経年分析!I$48,"▲","-")),2)</f>
        <v>7.55</v>
      </c>
      <c r="F19" s="159">
        <f>ROUND(VALUE(SUBSTITUTE(実質収支比率等に係る経年分析!J$48,"▲","-")),2)</f>
        <v>12.74</v>
      </c>
    </row>
    <row r="20" spans="1:11" x14ac:dyDescent="0.15">
      <c r="A20" s="159" t="s">
        <v>49</v>
      </c>
      <c r="B20" s="159">
        <f>ROUND(VALUE(SUBSTITUTE(実質収支比率等に係る経年分析!F$47,"▲","-")),2)</f>
        <v>13.32</v>
      </c>
      <c r="C20" s="159">
        <f>ROUND(VALUE(SUBSTITUTE(実質収支比率等に係る経年分析!G$47,"▲","-")),2)</f>
        <v>15.2</v>
      </c>
      <c r="D20" s="159">
        <f>ROUND(VALUE(SUBSTITUTE(実質収支比率等に係る経年分析!H$47,"▲","-")),2)</f>
        <v>17.100000000000001</v>
      </c>
      <c r="E20" s="159">
        <f>ROUND(VALUE(SUBSTITUTE(実質収支比率等に係る経年分析!I$47,"▲","-")),2)</f>
        <v>16.68</v>
      </c>
      <c r="F20" s="159">
        <f>ROUND(VALUE(SUBSTITUTE(実質収支比率等に係る経年分析!J$47,"▲","-")),2)</f>
        <v>14.61</v>
      </c>
    </row>
    <row r="21" spans="1:11" x14ac:dyDescent="0.15">
      <c r="A21" s="159" t="s">
        <v>50</v>
      </c>
      <c r="B21" s="159">
        <f>IF(ISNUMBER(VALUE(SUBSTITUTE(実質収支比率等に係る経年分析!F$49,"▲","-"))),ROUND(VALUE(SUBSTITUTE(実質収支比率等に係る経年分析!F$49,"▲","-")),2),NA())</f>
        <v>2.62</v>
      </c>
      <c r="C21" s="159">
        <f>IF(ISNUMBER(VALUE(SUBSTITUTE(実質収支比率等に係る経年分析!G$49,"▲","-"))),ROUND(VALUE(SUBSTITUTE(実質収支比率等に係る経年分析!G$49,"▲","-")),2),NA())</f>
        <v>-0.66</v>
      </c>
      <c r="D21" s="159">
        <f>IF(ISNUMBER(VALUE(SUBSTITUTE(実質収支比率等に係る経年分析!H$49,"▲","-"))),ROUND(VALUE(SUBSTITUTE(実質収支比率等に係る経年分析!H$49,"▲","-")),2),NA())</f>
        <v>1.48</v>
      </c>
      <c r="E21" s="159">
        <f>IF(ISNUMBER(VALUE(SUBSTITUTE(実質収支比率等に係る経年分析!I$49,"▲","-"))),ROUND(VALUE(SUBSTITUTE(実質収支比率等に係る経年分析!I$49,"▲","-")),2),NA())</f>
        <v>0.74</v>
      </c>
      <c r="F21" s="159">
        <f>IF(ISNUMBER(VALUE(SUBSTITUTE(実質収支比率等に係る経年分析!J$49,"▲","-"))),ROUND(VALUE(SUBSTITUTE(実質収支比率等に係る経年分析!J$49,"▲","-")),2),NA())</f>
        <v>3.3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（仮称）健康福祉総合センター用地取得事業特別会計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0.23</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0.56999999999999995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0.96</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2.64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3.86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5.49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1.56</v>
      </c>
    </row>
    <row r="35" spans="1:16" x14ac:dyDescent="0.15">
      <c r="A35" s="160" t="str">
        <f>IF(連結実質赤字比率に係る赤字・黒字の構成分析!C$35="",NA(),連結実質赤字比率に係る赤字・黒字の構成分析!C$35)</f>
        <v>介護保険事業特別会計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1.1399999999999999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2.02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9.31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7.27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6.38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7.54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12.74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1590</v>
      </c>
      <c r="E42" s="161"/>
      <c r="F42" s="161"/>
      <c r="G42" s="161">
        <f>'実質公債費比率（分子）の構造'!L$52</f>
        <v>1604</v>
      </c>
      <c r="H42" s="161"/>
      <c r="I42" s="161"/>
      <c r="J42" s="161">
        <f>'実質公債費比率（分子）の構造'!M$52</f>
        <v>1424</v>
      </c>
      <c r="K42" s="161"/>
      <c r="L42" s="161"/>
      <c r="M42" s="161">
        <f>'実質公債費比率（分子）の構造'!N$52</f>
        <v>1377</v>
      </c>
      <c r="N42" s="161"/>
      <c r="O42" s="161"/>
      <c r="P42" s="161">
        <f>'実質公債費比率（分子）の構造'!O$52</f>
        <v>1290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99</v>
      </c>
      <c r="C44" s="161"/>
      <c r="D44" s="161"/>
      <c r="E44" s="161">
        <f>'実質公債費比率（分子）の構造'!L$50</f>
        <v>99</v>
      </c>
      <c r="F44" s="161"/>
      <c r="G44" s="161"/>
      <c r="H44" s="161">
        <f>'実質公債費比率（分子）の構造'!M$50</f>
        <v>99</v>
      </c>
      <c r="I44" s="161"/>
      <c r="J44" s="161"/>
      <c r="K44" s="161">
        <f>'実質公債費比率（分子）の構造'!N$50</f>
        <v>99</v>
      </c>
      <c r="L44" s="161"/>
      <c r="M44" s="161"/>
      <c r="N44" s="161">
        <f>'実質公債費比率（分子）の構造'!O$50</f>
        <v>99</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480</v>
      </c>
      <c r="C46" s="161"/>
      <c r="D46" s="161"/>
      <c r="E46" s="161">
        <f>'実質公債費比率（分子）の構造'!L$48</f>
        <v>473</v>
      </c>
      <c r="F46" s="161"/>
      <c r="G46" s="161"/>
      <c r="H46" s="161">
        <f>'実質公債費比率（分子）の構造'!M$48</f>
        <v>320</v>
      </c>
      <c r="I46" s="161"/>
      <c r="J46" s="161"/>
      <c r="K46" s="161">
        <f>'実質公債費比率（分子）の構造'!N$48</f>
        <v>297</v>
      </c>
      <c r="L46" s="161"/>
      <c r="M46" s="161"/>
      <c r="N46" s="161">
        <f>'実質公債費比率（分子）の構造'!O$48</f>
        <v>293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1479</v>
      </c>
      <c r="C49" s="161"/>
      <c r="D49" s="161"/>
      <c r="E49" s="161">
        <f>'実質公債費比率（分子）の構造'!L$45</f>
        <v>1482</v>
      </c>
      <c r="F49" s="161"/>
      <c r="G49" s="161"/>
      <c r="H49" s="161">
        <f>'実質公債費比率（分子）の構造'!M$45</f>
        <v>1423</v>
      </c>
      <c r="I49" s="161"/>
      <c r="J49" s="161"/>
      <c r="K49" s="161">
        <f>'実質公債費比率（分子）の構造'!N$45</f>
        <v>1249</v>
      </c>
      <c r="L49" s="161"/>
      <c r="M49" s="161"/>
      <c r="N49" s="161">
        <f>'実質公債費比率（分子）の構造'!O$45</f>
        <v>1135</v>
      </c>
      <c r="O49" s="161"/>
      <c r="P49" s="161"/>
    </row>
    <row r="50" spans="1:16" x14ac:dyDescent="0.15">
      <c r="A50" s="161" t="s">
        <v>65</v>
      </c>
      <c r="B50" s="161" t="e">
        <f>NA()</f>
        <v>#N/A</v>
      </c>
      <c r="C50" s="161">
        <f>IF(ISNUMBER('実質公債費比率（分子）の構造'!K$53),'実質公債費比率（分子）の構造'!K$53,NA())</f>
        <v>468</v>
      </c>
      <c r="D50" s="161" t="e">
        <f>NA()</f>
        <v>#N/A</v>
      </c>
      <c r="E50" s="161" t="e">
        <f>NA()</f>
        <v>#N/A</v>
      </c>
      <c r="F50" s="161">
        <f>IF(ISNUMBER('実質公債費比率（分子）の構造'!L$53),'実質公債費比率（分子）の構造'!L$53,NA())</f>
        <v>450</v>
      </c>
      <c r="G50" s="161" t="e">
        <f>NA()</f>
        <v>#N/A</v>
      </c>
      <c r="H50" s="161" t="e">
        <f>NA()</f>
        <v>#N/A</v>
      </c>
      <c r="I50" s="161">
        <f>IF(ISNUMBER('実質公債費比率（分子）の構造'!M$53),'実質公債費比率（分子）の構造'!M$53,NA())</f>
        <v>418</v>
      </c>
      <c r="J50" s="161" t="e">
        <f>NA()</f>
        <v>#N/A</v>
      </c>
      <c r="K50" s="161" t="e">
        <f>NA()</f>
        <v>#N/A</v>
      </c>
      <c r="L50" s="161">
        <f>IF(ISNUMBER('実質公債費比率（分子）の構造'!N$53),'実質公債費比率（分子）の構造'!N$53,NA())</f>
        <v>268</v>
      </c>
      <c r="M50" s="161" t="e">
        <f>NA()</f>
        <v>#N/A</v>
      </c>
      <c r="N50" s="161" t="e">
        <f>NA()</f>
        <v>#N/A</v>
      </c>
      <c r="O50" s="161">
        <f>IF(ISNUMBER('実質公債費比率（分子）の構造'!O$53),'実質公債費比率（分子）の構造'!O$53,NA())</f>
        <v>237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10211</v>
      </c>
      <c r="E56" s="160"/>
      <c r="F56" s="160"/>
      <c r="G56" s="160">
        <f>'将来負担比率（分子）の構造'!J$52</f>
        <v>9289</v>
      </c>
      <c r="H56" s="160"/>
      <c r="I56" s="160"/>
      <c r="J56" s="160">
        <f>'将来負担比率（分子）の構造'!K$52</f>
        <v>8653</v>
      </c>
      <c r="K56" s="160"/>
      <c r="L56" s="160"/>
      <c r="M56" s="160">
        <f>'将来負担比率（分子）の構造'!L$52</f>
        <v>8026</v>
      </c>
      <c r="N56" s="160"/>
      <c r="O56" s="160"/>
      <c r="P56" s="160">
        <f>'将来負担比率（分子）の構造'!M$52</f>
        <v>7395</v>
      </c>
    </row>
    <row r="57" spans="1:16" x14ac:dyDescent="0.15">
      <c r="A57" s="160" t="s">
        <v>36</v>
      </c>
      <c r="B57" s="160"/>
      <c r="C57" s="160"/>
      <c r="D57" s="160">
        <f>'将来負担比率（分子）の構造'!I$51</f>
        <v>3091</v>
      </c>
      <c r="E57" s="160"/>
      <c r="F57" s="160"/>
      <c r="G57" s="160">
        <f>'将来負担比率（分子）の構造'!J$51</f>
        <v>2812</v>
      </c>
      <c r="H57" s="160"/>
      <c r="I57" s="160"/>
      <c r="J57" s="160">
        <f>'将来負担比率（分子）の構造'!K$51</f>
        <v>2561</v>
      </c>
      <c r="K57" s="160"/>
      <c r="L57" s="160"/>
      <c r="M57" s="160">
        <f>'将来負担比率（分子）の構造'!L$51</f>
        <v>2423</v>
      </c>
      <c r="N57" s="160"/>
      <c r="O57" s="160"/>
      <c r="P57" s="160">
        <f>'将来負担比率（分子）の構造'!M$51</f>
        <v>2371</v>
      </c>
    </row>
    <row r="58" spans="1:16" x14ac:dyDescent="0.15">
      <c r="A58" s="160" t="s">
        <v>35</v>
      </c>
      <c r="B58" s="160"/>
      <c r="C58" s="160"/>
      <c r="D58" s="160">
        <f>'将来負担比率（分子）の構造'!I$50</f>
        <v>2808</v>
      </c>
      <c r="E58" s="160"/>
      <c r="F58" s="160"/>
      <c r="G58" s="160">
        <f>'将来負担比率（分子）の構造'!J$50</f>
        <v>3003</v>
      </c>
      <c r="H58" s="160"/>
      <c r="I58" s="160"/>
      <c r="J58" s="160">
        <f>'将来負担比率（分子）の構造'!K$50</f>
        <v>3089</v>
      </c>
      <c r="K58" s="160"/>
      <c r="L58" s="160"/>
      <c r="M58" s="160">
        <f>'将来負担比率（分子）の構造'!L$50</f>
        <v>3496</v>
      </c>
      <c r="N58" s="160"/>
      <c r="O58" s="160"/>
      <c r="P58" s="160">
        <f>'将来負担比率（分子）の構造'!M$50</f>
        <v>4237</v>
      </c>
    </row>
    <row r="59" spans="1:16" x14ac:dyDescent="0.15">
      <c r="A59" s="160" t="s">
        <v>33</v>
      </c>
      <c r="B59" s="160" t="str">
        <f>'将来負担比率（分子）の構造'!I$49</f>
        <v>-</v>
      </c>
      <c r="C59" s="160"/>
      <c r="D59" s="160"/>
      <c r="E59" s="160">
        <f>'将来負担比率（分子）の構造'!J$49</f>
        <v>0</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1901</v>
      </c>
      <c r="C62" s="160"/>
      <c r="D62" s="160"/>
      <c r="E62" s="160">
        <f>'将来負担比率（分子）の構造'!J$45</f>
        <v>1680</v>
      </c>
      <c r="F62" s="160"/>
      <c r="G62" s="160"/>
      <c r="H62" s="160">
        <f>'将来負担比率（分子）の構造'!K$45</f>
        <v>1635</v>
      </c>
      <c r="I62" s="160"/>
      <c r="J62" s="160"/>
      <c r="K62" s="160">
        <f>'将来負担比率（分子）の構造'!L$45</f>
        <v>1476</v>
      </c>
      <c r="L62" s="160"/>
      <c r="M62" s="160"/>
      <c r="N62" s="160">
        <f>'将来負担比率（分子）の構造'!M$45</f>
        <v>1431</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4668</v>
      </c>
      <c r="C64" s="160"/>
      <c r="D64" s="160"/>
      <c r="E64" s="160">
        <f>'将来負担比率（分子）の構造'!J$43</f>
        <v>4340</v>
      </c>
      <c r="F64" s="160"/>
      <c r="G64" s="160"/>
      <c r="H64" s="160">
        <f>'将来負担比率（分子）の構造'!K$43</f>
        <v>3726</v>
      </c>
      <c r="I64" s="160"/>
      <c r="J64" s="160"/>
      <c r="K64" s="160">
        <f>'将来負担比率（分子）の構造'!L$43</f>
        <v>3255</v>
      </c>
      <c r="L64" s="160"/>
      <c r="M64" s="160"/>
      <c r="N64" s="160">
        <f>'将来負担比率（分子）の構造'!M$43</f>
        <v>2935</v>
      </c>
      <c r="O64" s="160"/>
      <c r="P64" s="160"/>
    </row>
    <row r="65" spans="1:16" x14ac:dyDescent="0.15">
      <c r="A65" s="160" t="s">
        <v>26</v>
      </c>
      <c r="B65" s="160">
        <f>'将来負担比率（分子）の構造'!I$42</f>
        <v>1168</v>
      </c>
      <c r="C65" s="160"/>
      <c r="D65" s="160"/>
      <c r="E65" s="160">
        <f>'将来負担比率（分子）の構造'!J$42</f>
        <v>1080</v>
      </c>
      <c r="F65" s="160"/>
      <c r="G65" s="160"/>
      <c r="H65" s="160">
        <f>'将来負担比率（分子）の構造'!K$42</f>
        <v>990</v>
      </c>
      <c r="I65" s="160"/>
      <c r="J65" s="160"/>
      <c r="K65" s="160">
        <f>'将来負担比率（分子）の構造'!L$42</f>
        <v>900</v>
      </c>
      <c r="L65" s="160"/>
      <c r="M65" s="160"/>
      <c r="N65" s="160">
        <f>'将来負担比率（分子）の構造'!M$42</f>
        <v>809</v>
      </c>
      <c r="O65" s="160"/>
      <c r="P65" s="160"/>
    </row>
    <row r="66" spans="1:16" x14ac:dyDescent="0.15">
      <c r="A66" s="160" t="s">
        <v>25</v>
      </c>
      <c r="B66" s="160">
        <f>'将来負担比率（分子）の構造'!I$41</f>
        <v>11403</v>
      </c>
      <c r="C66" s="160"/>
      <c r="D66" s="160"/>
      <c r="E66" s="160">
        <f>'将来負担比率（分子）の構造'!J$41</f>
        <v>10504</v>
      </c>
      <c r="F66" s="160"/>
      <c r="G66" s="160"/>
      <c r="H66" s="160">
        <f>'将来負担比率（分子）の構造'!K$41</f>
        <v>9809</v>
      </c>
      <c r="I66" s="160"/>
      <c r="J66" s="160"/>
      <c r="K66" s="160">
        <f>'将来負担比率（分子）の構造'!L$41</f>
        <v>9069</v>
      </c>
      <c r="L66" s="160"/>
      <c r="M66" s="160"/>
      <c r="N66" s="160">
        <f>'将来負担比率（分子）の構造'!M$41</f>
        <v>8526</v>
      </c>
      <c r="O66" s="160"/>
      <c r="P66" s="160"/>
    </row>
    <row r="67" spans="1:16" x14ac:dyDescent="0.15">
      <c r="A67" s="160" t="s">
        <v>69</v>
      </c>
      <c r="B67" s="160" t="e">
        <f>NA()</f>
        <v>#N/A</v>
      </c>
      <c r="C67" s="160">
        <f>IF(ISNUMBER('将来負担比率（分子）の構造'!I$53), IF('将来負担比率（分子）の構造'!I$53 &lt; 0, 0, '将来負担比率（分子）の構造'!I$53), NA())</f>
        <v>3030</v>
      </c>
      <c r="D67" s="160" t="e">
        <f>NA()</f>
        <v>#N/A</v>
      </c>
      <c r="E67" s="160" t="e">
        <f>NA()</f>
        <v>#N/A</v>
      </c>
      <c r="F67" s="160">
        <f>IF(ISNUMBER('将来負担比率（分子）の構造'!J$53), IF('将来負担比率（分子）の構造'!J$53 &lt; 0, 0, '将来負担比率（分子）の構造'!J$53), NA())</f>
        <v>2500</v>
      </c>
      <c r="G67" s="160" t="e">
        <f>NA()</f>
        <v>#N/A</v>
      </c>
      <c r="H67" s="160" t="e">
        <f>NA()</f>
        <v>#N/A</v>
      </c>
      <c r="I67" s="160">
        <f>IF(ISNUMBER('将来負担比率（分子）の構造'!K$53), IF('将来負担比率（分子）の構造'!K$53 &lt; 0, 0, '将来負担比率（分子）の構造'!K$53), NA())</f>
        <v>1858</v>
      </c>
      <c r="J67" s="160" t="e">
        <f>NA()</f>
        <v>#N/A</v>
      </c>
      <c r="K67" s="160" t="e">
        <f>NA()</f>
        <v>#N/A</v>
      </c>
      <c r="L67" s="160">
        <f>IF(ISNUMBER('将来負担比率（分子）の構造'!L$53), IF('将来負担比率（分子）の構造'!L$53 &lt; 0, 0, '将来負担比率（分子）の構造'!L$53), NA())</f>
        <v>755</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1549</v>
      </c>
      <c r="C72" s="164">
        <f>基金残高に係る経年分析!G55</f>
        <v>1511</v>
      </c>
      <c r="D72" s="164">
        <f>基金残高に係る経年分析!H55</f>
        <v>1333</v>
      </c>
    </row>
    <row r="73" spans="1:16" x14ac:dyDescent="0.15">
      <c r="A73" s="163" t="s">
        <v>72</v>
      </c>
      <c r="B73" s="164">
        <f>基金残高に係る経年分析!F56</f>
        <v>47</v>
      </c>
      <c r="C73" s="164">
        <f>基金残高に係る経年分析!G56</f>
        <v>47</v>
      </c>
      <c r="D73" s="164">
        <f>基金残高に係る経年分析!H56</f>
        <v>47</v>
      </c>
    </row>
    <row r="74" spans="1:16" x14ac:dyDescent="0.15">
      <c r="A74" s="163" t="s">
        <v>73</v>
      </c>
      <c r="B74" s="164">
        <f>基金残高に係る経年分析!F57</f>
        <v>741</v>
      </c>
      <c r="C74" s="164">
        <f>基金残高に係る経年分析!G57</f>
        <v>735</v>
      </c>
      <c r="D74" s="164">
        <f>基金残高に係る経年分析!H57</f>
        <v>1281</v>
      </c>
    </row>
  </sheetData>
  <sheetProtection algorithmName="SHA-512" hashValue="VBQPvI/zQAjFBrCX29lhMVrOVM1M6a++MipDEPL18FFu4UIFLQsT6XGLJyoEAYEPDtIdoqlQdgNGCp1nI0RrWA==" saltValue="avlttQh+W0mTaGLXmYoW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8674402</v>
      </c>
      <c r="S5" s="707"/>
      <c r="T5" s="707"/>
      <c r="U5" s="707"/>
      <c r="V5" s="707"/>
      <c r="W5" s="707"/>
      <c r="X5" s="707"/>
      <c r="Y5" s="753"/>
      <c r="Z5" s="771">
        <v>50.7</v>
      </c>
      <c r="AA5" s="771"/>
      <c r="AB5" s="771"/>
      <c r="AC5" s="771"/>
      <c r="AD5" s="772">
        <v>8171354</v>
      </c>
      <c r="AE5" s="772"/>
      <c r="AF5" s="772"/>
      <c r="AG5" s="772"/>
      <c r="AH5" s="772"/>
      <c r="AI5" s="772"/>
      <c r="AJ5" s="772"/>
      <c r="AK5" s="772"/>
      <c r="AL5" s="754">
        <v>87.7</v>
      </c>
      <c r="AM5" s="723"/>
      <c r="AN5" s="723"/>
      <c r="AO5" s="755"/>
      <c r="AP5" s="740" t="s">
        <v>219</v>
      </c>
      <c r="AQ5" s="741"/>
      <c r="AR5" s="741"/>
      <c r="AS5" s="741"/>
      <c r="AT5" s="741"/>
      <c r="AU5" s="741"/>
      <c r="AV5" s="741"/>
      <c r="AW5" s="741"/>
      <c r="AX5" s="741"/>
      <c r="AY5" s="741"/>
      <c r="AZ5" s="741"/>
      <c r="BA5" s="741"/>
      <c r="BB5" s="741"/>
      <c r="BC5" s="741"/>
      <c r="BD5" s="741"/>
      <c r="BE5" s="741"/>
      <c r="BF5" s="742"/>
      <c r="BG5" s="641">
        <v>8171354</v>
      </c>
      <c r="BH5" s="644"/>
      <c r="BI5" s="644"/>
      <c r="BJ5" s="644"/>
      <c r="BK5" s="644"/>
      <c r="BL5" s="644"/>
      <c r="BM5" s="644"/>
      <c r="BN5" s="645"/>
      <c r="BO5" s="703">
        <v>94.2</v>
      </c>
      <c r="BP5" s="703"/>
      <c r="BQ5" s="703"/>
      <c r="BR5" s="703"/>
      <c r="BS5" s="704">
        <v>46572</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97192</v>
      </c>
      <c r="S6" s="644"/>
      <c r="T6" s="644"/>
      <c r="U6" s="644"/>
      <c r="V6" s="644"/>
      <c r="W6" s="644"/>
      <c r="X6" s="644"/>
      <c r="Y6" s="645"/>
      <c r="Z6" s="703">
        <v>0.6</v>
      </c>
      <c r="AA6" s="703"/>
      <c r="AB6" s="703"/>
      <c r="AC6" s="703"/>
      <c r="AD6" s="704">
        <v>97192</v>
      </c>
      <c r="AE6" s="704"/>
      <c r="AF6" s="704"/>
      <c r="AG6" s="704"/>
      <c r="AH6" s="704"/>
      <c r="AI6" s="704"/>
      <c r="AJ6" s="704"/>
      <c r="AK6" s="704"/>
      <c r="AL6" s="646">
        <v>1</v>
      </c>
      <c r="AM6" s="647"/>
      <c r="AN6" s="647"/>
      <c r="AO6" s="705"/>
      <c r="AP6" s="638" t="s">
        <v>224</v>
      </c>
      <c r="AQ6" s="639"/>
      <c r="AR6" s="639"/>
      <c r="AS6" s="639"/>
      <c r="AT6" s="639"/>
      <c r="AU6" s="639"/>
      <c r="AV6" s="639"/>
      <c r="AW6" s="639"/>
      <c r="AX6" s="639"/>
      <c r="AY6" s="639"/>
      <c r="AZ6" s="639"/>
      <c r="BA6" s="639"/>
      <c r="BB6" s="639"/>
      <c r="BC6" s="639"/>
      <c r="BD6" s="639"/>
      <c r="BE6" s="639"/>
      <c r="BF6" s="640"/>
      <c r="BG6" s="641">
        <v>8171354</v>
      </c>
      <c r="BH6" s="644"/>
      <c r="BI6" s="644"/>
      <c r="BJ6" s="644"/>
      <c r="BK6" s="644"/>
      <c r="BL6" s="644"/>
      <c r="BM6" s="644"/>
      <c r="BN6" s="645"/>
      <c r="BO6" s="703">
        <v>94.2</v>
      </c>
      <c r="BP6" s="703"/>
      <c r="BQ6" s="703"/>
      <c r="BR6" s="703"/>
      <c r="BS6" s="704">
        <v>46572</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203442</v>
      </c>
      <c r="CS6" s="644"/>
      <c r="CT6" s="644"/>
      <c r="CU6" s="644"/>
      <c r="CV6" s="644"/>
      <c r="CW6" s="644"/>
      <c r="CX6" s="644"/>
      <c r="CY6" s="645"/>
      <c r="CZ6" s="754">
        <v>1.3</v>
      </c>
      <c r="DA6" s="723"/>
      <c r="DB6" s="723"/>
      <c r="DC6" s="757"/>
      <c r="DD6" s="649" t="s">
        <v>125</v>
      </c>
      <c r="DE6" s="644"/>
      <c r="DF6" s="644"/>
      <c r="DG6" s="644"/>
      <c r="DH6" s="644"/>
      <c r="DI6" s="644"/>
      <c r="DJ6" s="644"/>
      <c r="DK6" s="644"/>
      <c r="DL6" s="644"/>
      <c r="DM6" s="644"/>
      <c r="DN6" s="644"/>
      <c r="DO6" s="644"/>
      <c r="DP6" s="645"/>
      <c r="DQ6" s="649">
        <v>203118</v>
      </c>
      <c r="DR6" s="644"/>
      <c r="DS6" s="644"/>
      <c r="DT6" s="644"/>
      <c r="DU6" s="644"/>
      <c r="DV6" s="644"/>
      <c r="DW6" s="644"/>
      <c r="DX6" s="644"/>
      <c r="DY6" s="644"/>
      <c r="DZ6" s="644"/>
      <c r="EA6" s="644"/>
      <c r="EB6" s="644"/>
      <c r="EC6" s="684"/>
    </row>
    <row r="7" spans="2:143" ht="11.25" customHeight="1" x14ac:dyDescent="0.15">
      <c r="B7" s="638" t="s">
        <v>226</v>
      </c>
      <c r="C7" s="639"/>
      <c r="D7" s="639"/>
      <c r="E7" s="639"/>
      <c r="F7" s="639"/>
      <c r="G7" s="639"/>
      <c r="H7" s="639"/>
      <c r="I7" s="639"/>
      <c r="J7" s="639"/>
      <c r="K7" s="639"/>
      <c r="L7" s="639"/>
      <c r="M7" s="639"/>
      <c r="N7" s="639"/>
      <c r="O7" s="639"/>
      <c r="P7" s="639"/>
      <c r="Q7" s="640"/>
      <c r="R7" s="641">
        <v>8058</v>
      </c>
      <c r="S7" s="644"/>
      <c r="T7" s="644"/>
      <c r="U7" s="644"/>
      <c r="V7" s="644"/>
      <c r="W7" s="644"/>
      <c r="X7" s="644"/>
      <c r="Y7" s="645"/>
      <c r="Z7" s="703">
        <v>0</v>
      </c>
      <c r="AA7" s="703"/>
      <c r="AB7" s="703"/>
      <c r="AC7" s="703"/>
      <c r="AD7" s="704">
        <v>8058</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3395761</v>
      </c>
      <c r="BH7" s="644"/>
      <c r="BI7" s="644"/>
      <c r="BJ7" s="644"/>
      <c r="BK7" s="644"/>
      <c r="BL7" s="644"/>
      <c r="BM7" s="644"/>
      <c r="BN7" s="645"/>
      <c r="BO7" s="703">
        <v>39.1</v>
      </c>
      <c r="BP7" s="703"/>
      <c r="BQ7" s="703"/>
      <c r="BR7" s="703"/>
      <c r="BS7" s="704">
        <v>46572</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3755889</v>
      </c>
      <c r="CS7" s="644"/>
      <c r="CT7" s="644"/>
      <c r="CU7" s="644"/>
      <c r="CV7" s="644"/>
      <c r="CW7" s="644"/>
      <c r="CX7" s="644"/>
      <c r="CY7" s="645"/>
      <c r="CZ7" s="703">
        <v>23.7</v>
      </c>
      <c r="DA7" s="703"/>
      <c r="DB7" s="703"/>
      <c r="DC7" s="703"/>
      <c r="DD7" s="649">
        <v>41328</v>
      </c>
      <c r="DE7" s="644"/>
      <c r="DF7" s="644"/>
      <c r="DG7" s="644"/>
      <c r="DH7" s="644"/>
      <c r="DI7" s="644"/>
      <c r="DJ7" s="644"/>
      <c r="DK7" s="644"/>
      <c r="DL7" s="644"/>
      <c r="DM7" s="644"/>
      <c r="DN7" s="644"/>
      <c r="DO7" s="644"/>
      <c r="DP7" s="645"/>
      <c r="DQ7" s="649">
        <v>2054223</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37869</v>
      </c>
      <c r="S8" s="644"/>
      <c r="T8" s="644"/>
      <c r="U8" s="644"/>
      <c r="V8" s="644"/>
      <c r="W8" s="644"/>
      <c r="X8" s="644"/>
      <c r="Y8" s="645"/>
      <c r="Z8" s="703">
        <v>0.2</v>
      </c>
      <c r="AA8" s="703"/>
      <c r="AB8" s="703"/>
      <c r="AC8" s="703"/>
      <c r="AD8" s="704">
        <v>37869</v>
      </c>
      <c r="AE8" s="704"/>
      <c r="AF8" s="704"/>
      <c r="AG8" s="704"/>
      <c r="AH8" s="704"/>
      <c r="AI8" s="704"/>
      <c r="AJ8" s="704"/>
      <c r="AK8" s="704"/>
      <c r="AL8" s="646">
        <v>0.4</v>
      </c>
      <c r="AM8" s="647"/>
      <c r="AN8" s="647"/>
      <c r="AO8" s="705"/>
      <c r="AP8" s="638" t="s">
        <v>230</v>
      </c>
      <c r="AQ8" s="639"/>
      <c r="AR8" s="639"/>
      <c r="AS8" s="639"/>
      <c r="AT8" s="639"/>
      <c r="AU8" s="639"/>
      <c r="AV8" s="639"/>
      <c r="AW8" s="639"/>
      <c r="AX8" s="639"/>
      <c r="AY8" s="639"/>
      <c r="AZ8" s="639"/>
      <c r="BA8" s="639"/>
      <c r="BB8" s="639"/>
      <c r="BC8" s="639"/>
      <c r="BD8" s="639"/>
      <c r="BE8" s="639"/>
      <c r="BF8" s="640"/>
      <c r="BG8" s="641">
        <v>83206</v>
      </c>
      <c r="BH8" s="644"/>
      <c r="BI8" s="644"/>
      <c r="BJ8" s="644"/>
      <c r="BK8" s="644"/>
      <c r="BL8" s="644"/>
      <c r="BM8" s="644"/>
      <c r="BN8" s="645"/>
      <c r="BO8" s="703">
        <v>1</v>
      </c>
      <c r="BP8" s="703"/>
      <c r="BQ8" s="703"/>
      <c r="BR8" s="703"/>
      <c r="BS8" s="649" t="s">
        <v>125</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5257092</v>
      </c>
      <c r="CS8" s="644"/>
      <c r="CT8" s="644"/>
      <c r="CU8" s="644"/>
      <c r="CV8" s="644"/>
      <c r="CW8" s="644"/>
      <c r="CX8" s="644"/>
      <c r="CY8" s="645"/>
      <c r="CZ8" s="703">
        <v>33.1</v>
      </c>
      <c r="DA8" s="703"/>
      <c r="DB8" s="703"/>
      <c r="DC8" s="703"/>
      <c r="DD8" s="649">
        <v>334225</v>
      </c>
      <c r="DE8" s="644"/>
      <c r="DF8" s="644"/>
      <c r="DG8" s="644"/>
      <c r="DH8" s="644"/>
      <c r="DI8" s="644"/>
      <c r="DJ8" s="644"/>
      <c r="DK8" s="644"/>
      <c r="DL8" s="644"/>
      <c r="DM8" s="644"/>
      <c r="DN8" s="644"/>
      <c r="DO8" s="644"/>
      <c r="DP8" s="645"/>
      <c r="DQ8" s="649">
        <v>2527441</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40737</v>
      </c>
      <c r="S9" s="644"/>
      <c r="T9" s="644"/>
      <c r="U9" s="644"/>
      <c r="V9" s="644"/>
      <c r="W9" s="644"/>
      <c r="X9" s="644"/>
      <c r="Y9" s="645"/>
      <c r="Z9" s="703">
        <v>0.2</v>
      </c>
      <c r="AA9" s="703"/>
      <c r="AB9" s="703"/>
      <c r="AC9" s="703"/>
      <c r="AD9" s="704">
        <v>40737</v>
      </c>
      <c r="AE9" s="704"/>
      <c r="AF9" s="704"/>
      <c r="AG9" s="704"/>
      <c r="AH9" s="704"/>
      <c r="AI9" s="704"/>
      <c r="AJ9" s="704"/>
      <c r="AK9" s="704"/>
      <c r="AL9" s="646">
        <v>0.4</v>
      </c>
      <c r="AM9" s="647"/>
      <c r="AN9" s="647"/>
      <c r="AO9" s="705"/>
      <c r="AP9" s="638" t="s">
        <v>233</v>
      </c>
      <c r="AQ9" s="639"/>
      <c r="AR9" s="639"/>
      <c r="AS9" s="639"/>
      <c r="AT9" s="639"/>
      <c r="AU9" s="639"/>
      <c r="AV9" s="639"/>
      <c r="AW9" s="639"/>
      <c r="AX9" s="639"/>
      <c r="AY9" s="639"/>
      <c r="AZ9" s="639"/>
      <c r="BA9" s="639"/>
      <c r="BB9" s="639"/>
      <c r="BC9" s="639"/>
      <c r="BD9" s="639"/>
      <c r="BE9" s="639"/>
      <c r="BF9" s="640"/>
      <c r="BG9" s="641">
        <v>2598572</v>
      </c>
      <c r="BH9" s="644"/>
      <c r="BI9" s="644"/>
      <c r="BJ9" s="644"/>
      <c r="BK9" s="644"/>
      <c r="BL9" s="644"/>
      <c r="BM9" s="644"/>
      <c r="BN9" s="645"/>
      <c r="BO9" s="703">
        <v>30</v>
      </c>
      <c r="BP9" s="703"/>
      <c r="BQ9" s="703"/>
      <c r="BR9" s="703"/>
      <c r="BS9" s="649" t="s">
        <v>125</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1597080</v>
      </c>
      <c r="CS9" s="644"/>
      <c r="CT9" s="644"/>
      <c r="CU9" s="644"/>
      <c r="CV9" s="644"/>
      <c r="CW9" s="644"/>
      <c r="CX9" s="644"/>
      <c r="CY9" s="645"/>
      <c r="CZ9" s="703">
        <v>10.1</v>
      </c>
      <c r="DA9" s="703"/>
      <c r="DB9" s="703"/>
      <c r="DC9" s="703"/>
      <c r="DD9" s="649">
        <v>192418</v>
      </c>
      <c r="DE9" s="644"/>
      <c r="DF9" s="644"/>
      <c r="DG9" s="644"/>
      <c r="DH9" s="644"/>
      <c r="DI9" s="644"/>
      <c r="DJ9" s="644"/>
      <c r="DK9" s="644"/>
      <c r="DL9" s="644"/>
      <c r="DM9" s="644"/>
      <c r="DN9" s="644"/>
      <c r="DO9" s="644"/>
      <c r="DP9" s="645"/>
      <c r="DQ9" s="649">
        <v>890620</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125</v>
      </c>
      <c r="S10" s="644"/>
      <c r="T10" s="644"/>
      <c r="U10" s="644"/>
      <c r="V10" s="644"/>
      <c r="W10" s="644"/>
      <c r="X10" s="644"/>
      <c r="Y10" s="645"/>
      <c r="Z10" s="703" t="s">
        <v>125</v>
      </c>
      <c r="AA10" s="703"/>
      <c r="AB10" s="703"/>
      <c r="AC10" s="703"/>
      <c r="AD10" s="704" t="s">
        <v>125</v>
      </c>
      <c r="AE10" s="704"/>
      <c r="AF10" s="704"/>
      <c r="AG10" s="704"/>
      <c r="AH10" s="704"/>
      <c r="AI10" s="704"/>
      <c r="AJ10" s="704"/>
      <c r="AK10" s="704"/>
      <c r="AL10" s="646" t="s">
        <v>125</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151905</v>
      </c>
      <c r="BH10" s="644"/>
      <c r="BI10" s="644"/>
      <c r="BJ10" s="644"/>
      <c r="BK10" s="644"/>
      <c r="BL10" s="644"/>
      <c r="BM10" s="644"/>
      <c r="BN10" s="645"/>
      <c r="BO10" s="703">
        <v>1.8</v>
      </c>
      <c r="BP10" s="703"/>
      <c r="BQ10" s="703"/>
      <c r="BR10" s="703"/>
      <c r="BS10" s="649" t="s">
        <v>125</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70066</v>
      </c>
      <c r="CS10" s="644"/>
      <c r="CT10" s="644"/>
      <c r="CU10" s="644"/>
      <c r="CV10" s="644"/>
      <c r="CW10" s="644"/>
      <c r="CX10" s="644"/>
      <c r="CY10" s="645"/>
      <c r="CZ10" s="703">
        <v>0.4</v>
      </c>
      <c r="DA10" s="703"/>
      <c r="DB10" s="703"/>
      <c r="DC10" s="703"/>
      <c r="DD10" s="649">
        <v>19640</v>
      </c>
      <c r="DE10" s="644"/>
      <c r="DF10" s="644"/>
      <c r="DG10" s="644"/>
      <c r="DH10" s="644"/>
      <c r="DI10" s="644"/>
      <c r="DJ10" s="644"/>
      <c r="DK10" s="644"/>
      <c r="DL10" s="644"/>
      <c r="DM10" s="644"/>
      <c r="DN10" s="644"/>
      <c r="DO10" s="644"/>
      <c r="DP10" s="645"/>
      <c r="DQ10" s="649">
        <v>13901</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125</v>
      </c>
      <c r="S11" s="644"/>
      <c r="T11" s="644"/>
      <c r="U11" s="644"/>
      <c r="V11" s="644"/>
      <c r="W11" s="644"/>
      <c r="X11" s="644"/>
      <c r="Y11" s="645"/>
      <c r="Z11" s="703" t="s">
        <v>125</v>
      </c>
      <c r="AA11" s="703"/>
      <c r="AB11" s="703"/>
      <c r="AC11" s="703"/>
      <c r="AD11" s="704" t="s">
        <v>125</v>
      </c>
      <c r="AE11" s="704"/>
      <c r="AF11" s="704"/>
      <c r="AG11" s="704"/>
      <c r="AH11" s="704"/>
      <c r="AI11" s="704"/>
      <c r="AJ11" s="704"/>
      <c r="AK11" s="704"/>
      <c r="AL11" s="646" t="s">
        <v>125</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562078</v>
      </c>
      <c r="BH11" s="644"/>
      <c r="BI11" s="644"/>
      <c r="BJ11" s="644"/>
      <c r="BK11" s="644"/>
      <c r="BL11" s="644"/>
      <c r="BM11" s="644"/>
      <c r="BN11" s="645"/>
      <c r="BO11" s="703">
        <v>6.5</v>
      </c>
      <c r="BP11" s="703"/>
      <c r="BQ11" s="703"/>
      <c r="BR11" s="703"/>
      <c r="BS11" s="649">
        <v>46572</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88886</v>
      </c>
      <c r="CS11" s="644"/>
      <c r="CT11" s="644"/>
      <c r="CU11" s="644"/>
      <c r="CV11" s="644"/>
      <c r="CW11" s="644"/>
      <c r="CX11" s="644"/>
      <c r="CY11" s="645"/>
      <c r="CZ11" s="703">
        <v>0.6</v>
      </c>
      <c r="DA11" s="703"/>
      <c r="DB11" s="703"/>
      <c r="DC11" s="703"/>
      <c r="DD11" s="649">
        <v>7165</v>
      </c>
      <c r="DE11" s="644"/>
      <c r="DF11" s="644"/>
      <c r="DG11" s="644"/>
      <c r="DH11" s="644"/>
      <c r="DI11" s="644"/>
      <c r="DJ11" s="644"/>
      <c r="DK11" s="644"/>
      <c r="DL11" s="644"/>
      <c r="DM11" s="644"/>
      <c r="DN11" s="644"/>
      <c r="DO11" s="644"/>
      <c r="DP11" s="645"/>
      <c r="DQ11" s="649">
        <v>84976</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829462</v>
      </c>
      <c r="S12" s="644"/>
      <c r="T12" s="644"/>
      <c r="U12" s="644"/>
      <c r="V12" s="644"/>
      <c r="W12" s="644"/>
      <c r="X12" s="644"/>
      <c r="Y12" s="645"/>
      <c r="Z12" s="703">
        <v>4.9000000000000004</v>
      </c>
      <c r="AA12" s="703"/>
      <c r="AB12" s="703"/>
      <c r="AC12" s="703"/>
      <c r="AD12" s="704">
        <v>829462</v>
      </c>
      <c r="AE12" s="704"/>
      <c r="AF12" s="704"/>
      <c r="AG12" s="704"/>
      <c r="AH12" s="704"/>
      <c r="AI12" s="704"/>
      <c r="AJ12" s="704"/>
      <c r="AK12" s="704"/>
      <c r="AL12" s="646">
        <v>8.9</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4311534</v>
      </c>
      <c r="BH12" s="644"/>
      <c r="BI12" s="644"/>
      <c r="BJ12" s="644"/>
      <c r="BK12" s="644"/>
      <c r="BL12" s="644"/>
      <c r="BM12" s="644"/>
      <c r="BN12" s="645"/>
      <c r="BO12" s="703">
        <v>49.7</v>
      </c>
      <c r="BP12" s="703"/>
      <c r="BQ12" s="703"/>
      <c r="BR12" s="703"/>
      <c r="BS12" s="649" t="s">
        <v>125</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157390</v>
      </c>
      <c r="CS12" s="644"/>
      <c r="CT12" s="644"/>
      <c r="CU12" s="644"/>
      <c r="CV12" s="644"/>
      <c r="CW12" s="644"/>
      <c r="CX12" s="644"/>
      <c r="CY12" s="645"/>
      <c r="CZ12" s="703">
        <v>1</v>
      </c>
      <c r="DA12" s="703"/>
      <c r="DB12" s="703"/>
      <c r="DC12" s="703"/>
      <c r="DD12" s="649">
        <v>4274</v>
      </c>
      <c r="DE12" s="644"/>
      <c r="DF12" s="644"/>
      <c r="DG12" s="644"/>
      <c r="DH12" s="644"/>
      <c r="DI12" s="644"/>
      <c r="DJ12" s="644"/>
      <c r="DK12" s="644"/>
      <c r="DL12" s="644"/>
      <c r="DM12" s="644"/>
      <c r="DN12" s="644"/>
      <c r="DO12" s="644"/>
      <c r="DP12" s="645"/>
      <c r="DQ12" s="649">
        <v>113107</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t="s">
        <v>125</v>
      </c>
      <c r="S13" s="644"/>
      <c r="T13" s="644"/>
      <c r="U13" s="644"/>
      <c r="V13" s="644"/>
      <c r="W13" s="644"/>
      <c r="X13" s="644"/>
      <c r="Y13" s="645"/>
      <c r="Z13" s="703" t="s">
        <v>125</v>
      </c>
      <c r="AA13" s="703"/>
      <c r="AB13" s="703"/>
      <c r="AC13" s="703"/>
      <c r="AD13" s="704" t="s">
        <v>125</v>
      </c>
      <c r="AE13" s="704"/>
      <c r="AF13" s="704"/>
      <c r="AG13" s="704"/>
      <c r="AH13" s="704"/>
      <c r="AI13" s="704"/>
      <c r="AJ13" s="704"/>
      <c r="AK13" s="704"/>
      <c r="AL13" s="646" t="s">
        <v>125</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4172540</v>
      </c>
      <c r="BH13" s="644"/>
      <c r="BI13" s="644"/>
      <c r="BJ13" s="644"/>
      <c r="BK13" s="644"/>
      <c r="BL13" s="644"/>
      <c r="BM13" s="644"/>
      <c r="BN13" s="645"/>
      <c r="BO13" s="703">
        <v>48.1</v>
      </c>
      <c r="BP13" s="703"/>
      <c r="BQ13" s="703"/>
      <c r="BR13" s="703"/>
      <c r="BS13" s="649" t="s">
        <v>125</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1381977</v>
      </c>
      <c r="CS13" s="644"/>
      <c r="CT13" s="644"/>
      <c r="CU13" s="644"/>
      <c r="CV13" s="644"/>
      <c r="CW13" s="644"/>
      <c r="CX13" s="644"/>
      <c r="CY13" s="645"/>
      <c r="CZ13" s="703">
        <v>8.6999999999999993</v>
      </c>
      <c r="DA13" s="703"/>
      <c r="DB13" s="703"/>
      <c r="DC13" s="703"/>
      <c r="DD13" s="649">
        <v>358574</v>
      </c>
      <c r="DE13" s="644"/>
      <c r="DF13" s="644"/>
      <c r="DG13" s="644"/>
      <c r="DH13" s="644"/>
      <c r="DI13" s="644"/>
      <c r="DJ13" s="644"/>
      <c r="DK13" s="644"/>
      <c r="DL13" s="644"/>
      <c r="DM13" s="644"/>
      <c r="DN13" s="644"/>
      <c r="DO13" s="644"/>
      <c r="DP13" s="645"/>
      <c r="DQ13" s="649">
        <v>1124280</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125</v>
      </c>
      <c r="S14" s="644"/>
      <c r="T14" s="644"/>
      <c r="U14" s="644"/>
      <c r="V14" s="644"/>
      <c r="W14" s="644"/>
      <c r="X14" s="644"/>
      <c r="Y14" s="645"/>
      <c r="Z14" s="703" t="s">
        <v>125</v>
      </c>
      <c r="AA14" s="703"/>
      <c r="AB14" s="703"/>
      <c r="AC14" s="703"/>
      <c r="AD14" s="704" t="s">
        <v>125</v>
      </c>
      <c r="AE14" s="704"/>
      <c r="AF14" s="704"/>
      <c r="AG14" s="704"/>
      <c r="AH14" s="704"/>
      <c r="AI14" s="704"/>
      <c r="AJ14" s="704"/>
      <c r="AK14" s="704"/>
      <c r="AL14" s="646" t="s">
        <v>125</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91672</v>
      </c>
      <c r="BH14" s="644"/>
      <c r="BI14" s="644"/>
      <c r="BJ14" s="644"/>
      <c r="BK14" s="644"/>
      <c r="BL14" s="644"/>
      <c r="BM14" s="644"/>
      <c r="BN14" s="645"/>
      <c r="BO14" s="703">
        <v>1.1000000000000001</v>
      </c>
      <c r="BP14" s="703"/>
      <c r="BQ14" s="703"/>
      <c r="BR14" s="703"/>
      <c r="BS14" s="649" t="s">
        <v>125</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634892</v>
      </c>
      <c r="CS14" s="644"/>
      <c r="CT14" s="644"/>
      <c r="CU14" s="644"/>
      <c r="CV14" s="644"/>
      <c r="CW14" s="644"/>
      <c r="CX14" s="644"/>
      <c r="CY14" s="645"/>
      <c r="CZ14" s="703">
        <v>4</v>
      </c>
      <c r="DA14" s="703"/>
      <c r="DB14" s="703"/>
      <c r="DC14" s="703"/>
      <c r="DD14" s="649">
        <v>51280</v>
      </c>
      <c r="DE14" s="644"/>
      <c r="DF14" s="644"/>
      <c r="DG14" s="644"/>
      <c r="DH14" s="644"/>
      <c r="DI14" s="644"/>
      <c r="DJ14" s="644"/>
      <c r="DK14" s="644"/>
      <c r="DL14" s="644"/>
      <c r="DM14" s="644"/>
      <c r="DN14" s="644"/>
      <c r="DO14" s="644"/>
      <c r="DP14" s="645"/>
      <c r="DQ14" s="649">
        <v>578990</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52503</v>
      </c>
      <c r="S15" s="644"/>
      <c r="T15" s="644"/>
      <c r="U15" s="644"/>
      <c r="V15" s="644"/>
      <c r="W15" s="644"/>
      <c r="X15" s="644"/>
      <c r="Y15" s="645"/>
      <c r="Z15" s="703">
        <v>0.3</v>
      </c>
      <c r="AA15" s="703"/>
      <c r="AB15" s="703"/>
      <c r="AC15" s="703"/>
      <c r="AD15" s="704">
        <v>52503</v>
      </c>
      <c r="AE15" s="704"/>
      <c r="AF15" s="704"/>
      <c r="AG15" s="704"/>
      <c r="AH15" s="704"/>
      <c r="AI15" s="704"/>
      <c r="AJ15" s="704"/>
      <c r="AK15" s="704"/>
      <c r="AL15" s="646">
        <v>0.6</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372387</v>
      </c>
      <c r="BH15" s="644"/>
      <c r="BI15" s="644"/>
      <c r="BJ15" s="644"/>
      <c r="BK15" s="644"/>
      <c r="BL15" s="644"/>
      <c r="BM15" s="644"/>
      <c r="BN15" s="645"/>
      <c r="BO15" s="703">
        <v>4.3</v>
      </c>
      <c r="BP15" s="703"/>
      <c r="BQ15" s="703"/>
      <c r="BR15" s="703"/>
      <c r="BS15" s="649" t="s">
        <v>125</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1580251</v>
      </c>
      <c r="CS15" s="644"/>
      <c r="CT15" s="644"/>
      <c r="CU15" s="644"/>
      <c r="CV15" s="644"/>
      <c r="CW15" s="644"/>
      <c r="CX15" s="644"/>
      <c r="CY15" s="645"/>
      <c r="CZ15" s="703">
        <v>10</v>
      </c>
      <c r="DA15" s="703"/>
      <c r="DB15" s="703"/>
      <c r="DC15" s="703"/>
      <c r="DD15" s="649">
        <v>289257</v>
      </c>
      <c r="DE15" s="644"/>
      <c r="DF15" s="644"/>
      <c r="DG15" s="644"/>
      <c r="DH15" s="644"/>
      <c r="DI15" s="644"/>
      <c r="DJ15" s="644"/>
      <c r="DK15" s="644"/>
      <c r="DL15" s="644"/>
      <c r="DM15" s="644"/>
      <c r="DN15" s="644"/>
      <c r="DO15" s="644"/>
      <c r="DP15" s="645"/>
      <c r="DQ15" s="649">
        <v>1382309</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125</v>
      </c>
      <c r="S16" s="644"/>
      <c r="T16" s="644"/>
      <c r="U16" s="644"/>
      <c r="V16" s="644"/>
      <c r="W16" s="644"/>
      <c r="X16" s="644"/>
      <c r="Y16" s="645"/>
      <c r="Z16" s="703" t="s">
        <v>125</v>
      </c>
      <c r="AA16" s="703"/>
      <c r="AB16" s="703"/>
      <c r="AC16" s="703"/>
      <c r="AD16" s="704" t="s">
        <v>125</v>
      </c>
      <c r="AE16" s="704"/>
      <c r="AF16" s="704"/>
      <c r="AG16" s="704"/>
      <c r="AH16" s="704"/>
      <c r="AI16" s="704"/>
      <c r="AJ16" s="704"/>
      <c r="AK16" s="704"/>
      <c r="AL16" s="646" t="s">
        <v>125</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125</v>
      </c>
      <c r="BH16" s="644"/>
      <c r="BI16" s="644"/>
      <c r="BJ16" s="644"/>
      <c r="BK16" s="644"/>
      <c r="BL16" s="644"/>
      <c r="BM16" s="644"/>
      <c r="BN16" s="645"/>
      <c r="BO16" s="703" t="s">
        <v>125</v>
      </c>
      <c r="BP16" s="703"/>
      <c r="BQ16" s="703"/>
      <c r="BR16" s="703"/>
      <c r="BS16" s="649" t="s">
        <v>125</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t="s">
        <v>125</v>
      </c>
      <c r="CS16" s="644"/>
      <c r="CT16" s="644"/>
      <c r="CU16" s="644"/>
      <c r="CV16" s="644"/>
      <c r="CW16" s="644"/>
      <c r="CX16" s="644"/>
      <c r="CY16" s="645"/>
      <c r="CZ16" s="703" t="s">
        <v>125</v>
      </c>
      <c r="DA16" s="703"/>
      <c r="DB16" s="703"/>
      <c r="DC16" s="703"/>
      <c r="DD16" s="649" t="s">
        <v>125</v>
      </c>
      <c r="DE16" s="644"/>
      <c r="DF16" s="644"/>
      <c r="DG16" s="644"/>
      <c r="DH16" s="644"/>
      <c r="DI16" s="644"/>
      <c r="DJ16" s="644"/>
      <c r="DK16" s="644"/>
      <c r="DL16" s="644"/>
      <c r="DM16" s="644"/>
      <c r="DN16" s="644"/>
      <c r="DO16" s="644"/>
      <c r="DP16" s="645"/>
      <c r="DQ16" s="649" t="s">
        <v>125</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48836</v>
      </c>
      <c r="S17" s="644"/>
      <c r="T17" s="644"/>
      <c r="U17" s="644"/>
      <c r="V17" s="644"/>
      <c r="W17" s="644"/>
      <c r="X17" s="644"/>
      <c r="Y17" s="645"/>
      <c r="Z17" s="703">
        <v>0.3</v>
      </c>
      <c r="AA17" s="703"/>
      <c r="AB17" s="703"/>
      <c r="AC17" s="703"/>
      <c r="AD17" s="704">
        <v>48836</v>
      </c>
      <c r="AE17" s="704"/>
      <c r="AF17" s="704"/>
      <c r="AG17" s="704"/>
      <c r="AH17" s="704"/>
      <c r="AI17" s="704"/>
      <c r="AJ17" s="704"/>
      <c r="AK17" s="704"/>
      <c r="AL17" s="646">
        <v>0.5</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125</v>
      </c>
      <c r="BH17" s="644"/>
      <c r="BI17" s="644"/>
      <c r="BJ17" s="644"/>
      <c r="BK17" s="644"/>
      <c r="BL17" s="644"/>
      <c r="BM17" s="644"/>
      <c r="BN17" s="645"/>
      <c r="BO17" s="703" t="s">
        <v>125</v>
      </c>
      <c r="BP17" s="703"/>
      <c r="BQ17" s="703"/>
      <c r="BR17" s="703"/>
      <c r="BS17" s="649" t="s">
        <v>125</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1134930</v>
      </c>
      <c r="CS17" s="644"/>
      <c r="CT17" s="644"/>
      <c r="CU17" s="644"/>
      <c r="CV17" s="644"/>
      <c r="CW17" s="644"/>
      <c r="CX17" s="644"/>
      <c r="CY17" s="645"/>
      <c r="CZ17" s="703">
        <v>7.2</v>
      </c>
      <c r="DA17" s="703"/>
      <c r="DB17" s="703"/>
      <c r="DC17" s="703"/>
      <c r="DD17" s="649" t="s">
        <v>125</v>
      </c>
      <c r="DE17" s="644"/>
      <c r="DF17" s="644"/>
      <c r="DG17" s="644"/>
      <c r="DH17" s="644"/>
      <c r="DI17" s="644"/>
      <c r="DJ17" s="644"/>
      <c r="DK17" s="644"/>
      <c r="DL17" s="644"/>
      <c r="DM17" s="644"/>
      <c r="DN17" s="644"/>
      <c r="DO17" s="644"/>
      <c r="DP17" s="645"/>
      <c r="DQ17" s="649">
        <v>1134930</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8144</v>
      </c>
      <c r="S18" s="644"/>
      <c r="T18" s="644"/>
      <c r="U18" s="644"/>
      <c r="V18" s="644"/>
      <c r="W18" s="644"/>
      <c r="X18" s="644"/>
      <c r="Y18" s="645"/>
      <c r="Z18" s="703">
        <v>0</v>
      </c>
      <c r="AA18" s="703"/>
      <c r="AB18" s="703"/>
      <c r="AC18" s="703"/>
      <c r="AD18" s="704" t="s">
        <v>125</v>
      </c>
      <c r="AE18" s="704"/>
      <c r="AF18" s="704"/>
      <c r="AG18" s="704"/>
      <c r="AH18" s="704"/>
      <c r="AI18" s="704"/>
      <c r="AJ18" s="704"/>
      <c r="AK18" s="704"/>
      <c r="AL18" s="646" t="s">
        <v>125</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125</v>
      </c>
      <c r="BH18" s="644"/>
      <c r="BI18" s="644"/>
      <c r="BJ18" s="644"/>
      <c r="BK18" s="644"/>
      <c r="BL18" s="644"/>
      <c r="BM18" s="644"/>
      <c r="BN18" s="645"/>
      <c r="BO18" s="703" t="s">
        <v>125</v>
      </c>
      <c r="BP18" s="703"/>
      <c r="BQ18" s="703"/>
      <c r="BR18" s="703"/>
      <c r="BS18" s="649" t="s">
        <v>125</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125</v>
      </c>
      <c r="CS18" s="644"/>
      <c r="CT18" s="644"/>
      <c r="CU18" s="644"/>
      <c r="CV18" s="644"/>
      <c r="CW18" s="644"/>
      <c r="CX18" s="644"/>
      <c r="CY18" s="645"/>
      <c r="CZ18" s="703" t="s">
        <v>125</v>
      </c>
      <c r="DA18" s="703"/>
      <c r="DB18" s="703"/>
      <c r="DC18" s="703"/>
      <c r="DD18" s="649" t="s">
        <v>125</v>
      </c>
      <c r="DE18" s="644"/>
      <c r="DF18" s="644"/>
      <c r="DG18" s="644"/>
      <c r="DH18" s="644"/>
      <c r="DI18" s="644"/>
      <c r="DJ18" s="644"/>
      <c r="DK18" s="644"/>
      <c r="DL18" s="644"/>
      <c r="DM18" s="644"/>
      <c r="DN18" s="644"/>
      <c r="DO18" s="644"/>
      <c r="DP18" s="645"/>
      <c r="DQ18" s="649" t="s">
        <v>125</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t="s">
        <v>125</v>
      </c>
      <c r="S19" s="644"/>
      <c r="T19" s="644"/>
      <c r="U19" s="644"/>
      <c r="V19" s="644"/>
      <c r="W19" s="644"/>
      <c r="X19" s="644"/>
      <c r="Y19" s="645"/>
      <c r="Z19" s="703" t="s">
        <v>125</v>
      </c>
      <c r="AA19" s="703"/>
      <c r="AB19" s="703"/>
      <c r="AC19" s="703"/>
      <c r="AD19" s="704" t="s">
        <v>125</v>
      </c>
      <c r="AE19" s="704"/>
      <c r="AF19" s="704"/>
      <c r="AG19" s="704"/>
      <c r="AH19" s="704"/>
      <c r="AI19" s="704"/>
      <c r="AJ19" s="704"/>
      <c r="AK19" s="704"/>
      <c r="AL19" s="646" t="s">
        <v>125</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503048</v>
      </c>
      <c r="BH19" s="644"/>
      <c r="BI19" s="644"/>
      <c r="BJ19" s="644"/>
      <c r="BK19" s="644"/>
      <c r="BL19" s="644"/>
      <c r="BM19" s="644"/>
      <c r="BN19" s="645"/>
      <c r="BO19" s="703">
        <v>5.8</v>
      </c>
      <c r="BP19" s="703"/>
      <c r="BQ19" s="703"/>
      <c r="BR19" s="703"/>
      <c r="BS19" s="649" t="s">
        <v>125</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125</v>
      </c>
      <c r="CS19" s="644"/>
      <c r="CT19" s="644"/>
      <c r="CU19" s="644"/>
      <c r="CV19" s="644"/>
      <c r="CW19" s="644"/>
      <c r="CX19" s="644"/>
      <c r="CY19" s="645"/>
      <c r="CZ19" s="703" t="s">
        <v>125</v>
      </c>
      <c r="DA19" s="703"/>
      <c r="DB19" s="703"/>
      <c r="DC19" s="703"/>
      <c r="DD19" s="649" t="s">
        <v>125</v>
      </c>
      <c r="DE19" s="644"/>
      <c r="DF19" s="644"/>
      <c r="DG19" s="644"/>
      <c r="DH19" s="644"/>
      <c r="DI19" s="644"/>
      <c r="DJ19" s="644"/>
      <c r="DK19" s="644"/>
      <c r="DL19" s="644"/>
      <c r="DM19" s="644"/>
      <c r="DN19" s="644"/>
      <c r="DO19" s="644"/>
      <c r="DP19" s="645"/>
      <c r="DQ19" s="649" t="s">
        <v>125</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8144</v>
      </c>
      <c r="S20" s="644"/>
      <c r="T20" s="644"/>
      <c r="U20" s="644"/>
      <c r="V20" s="644"/>
      <c r="W20" s="644"/>
      <c r="X20" s="644"/>
      <c r="Y20" s="645"/>
      <c r="Z20" s="703">
        <v>0</v>
      </c>
      <c r="AA20" s="703"/>
      <c r="AB20" s="703"/>
      <c r="AC20" s="703"/>
      <c r="AD20" s="704" t="s">
        <v>125</v>
      </c>
      <c r="AE20" s="704"/>
      <c r="AF20" s="704"/>
      <c r="AG20" s="704"/>
      <c r="AH20" s="704"/>
      <c r="AI20" s="704"/>
      <c r="AJ20" s="704"/>
      <c r="AK20" s="704"/>
      <c r="AL20" s="646" t="s">
        <v>125</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503048</v>
      </c>
      <c r="BH20" s="644"/>
      <c r="BI20" s="644"/>
      <c r="BJ20" s="644"/>
      <c r="BK20" s="644"/>
      <c r="BL20" s="644"/>
      <c r="BM20" s="644"/>
      <c r="BN20" s="645"/>
      <c r="BO20" s="703">
        <v>5.8</v>
      </c>
      <c r="BP20" s="703"/>
      <c r="BQ20" s="703"/>
      <c r="BR20" s="703"/>
      <c r="BS20" s="649" t="s">
        <v>125</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15861895</v>
      </c>
      <c r="CS20" s="644"/>
      <c r="CT20" s="644"/>
      <c r="CU20" s="644"/>
      <c r="CV20" s="644"/>
      <c r="CW20" s="644"/>
      <c r="CX20" s="644"/>
      <c r="CY20" s="645"/>
      <c r="CZ20" s="703">
        <v>100</v>
      </c>
      <c r="DA20" s="703"/>
      <c r="DB20" s="703"/>
      <c r="DC20" s="703"/>
      <c r="DD20" s="649">
        <v>1298161</v>
      </c>
      <c r="DE20" s="644"/>
      <c r="DF20" s="644"/>
      <c r="DG20" s="644"/>
      <c r="DH20" s="644"/>
      <c r="DI20" s="644"/>
      <c r="DJ20" s="644"/>
      <c r="DK20" s="644"/>
      <c r="DL20" s="644"/>
      <c r="DM20" s="644"/>
      <c r="DN20" s="644"/>
      <c r="DO20" s="644"/>
      <c r="DP20" s="645"/>
      <c r="DQ20" s="649">
        <v>10107895</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t="s">
        <v>125</v>
      </c>
      <c r="S21" s="644"/>
      <c r="T21" s="644"/>
      <c r="U21" s="644"/>
      <c r="V21" s="644"/>
      <c r="W21" s="644"/>
      <c r="X21" s="644"/>
      <c r="Y21" s="645"/>
      <c r="Z21" s="703" t="s">
        <v>125</v>
      </c>
      <c r="AA21" s="703"/>
      <c r="AB21" s="703"/>
      <c r="AC21" s="703"/>
      <c r="AD21" s="704" t="s">
        <v>125</v>
      </c>
      <c r="AE21" s="704"/>
      <c r="AF21" s="704"/>
      <c r="AG21" s="704"/>
      <c r="AH21" s="704"/>
      <c r="AI21" s="704"/>
      <c r="AJ21" s="704"/>
      <c r="AK21" s="704"/>
      <c r="AL21" s="646" t="s">
        <v>125</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t="s">
        <v>125</v>
      </c>
      <c r="BH21" s="644"/>
      <c r="BI21" s="644"/>
      <c r="BJ21" s="644"/>
      <c r="BK21" s="644"/>
      <c r="BL21" s="644"/>
      <c r="BM21" s="644"/>
      <c r="BN21" s="645"/>
      <c r="BO21" s="703" t="s">
        <v>125</v>
      </c>
      <c r="BP21" s="703"/>
      <c r="BQ21" s="703"/>
      <c r="BR21" s="703"/>
      <c r="BS21" s="649" t="s">
        <v>125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9797203</v>
      </c>
      <c r="S22" s="644"/>
      <c r="T22" s="644"/>
      <c r="U22" s="644"/>
      <c r="V22" s="644"/>
      <c r="W22" s="644"/>
      <c r="X22" s="644"/>
      <c r="Y22" s="645"/>
      <c r="Z22" s="703">
        <v>57.3</v>
      </c>
      <c r="AA22" s="703"/>
      <c r="AB22" s="703"/>
      <c r="AC22" s="703"/>
      <c r="AD22" s="704">
        <v>9286011</v>
      </c>
      <c r="AE22" s="704"/>
      <c r="AF22" s="704"/>
      <c r="AG22" s="704"/>
      <c r="AH22" s="704"/>
      <c r="AI22" s="704"/>
      <c r="AJ22" s="704"/>
      <c r="AK22" s="704"/>
      <c r="AL22" s="646">
        <v>99.6</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125</v>
      </c>
      <c r="BH22" s="644"/>
      <c r="BI22" s="644"/>
      <c r="BJ22" s="644"/>
      <c r="BK22" s="644"/>
      <c r="BL22" s="644"/>
      <c r="BM22" s="644"/>
      <c r="BN22" s="645"/>
      <c r="BO22" s="703" t="s">
        <v>125</v>
      </c>
      <c r="BP22" s="703"/>
      <c r="BQ22" s="703"/>
      <c r="BR22" s="703"/>
      <c r="BS22" s="649" t="s">
        <v>125</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6838</v>
      </c>
      <c r="S23" s="644"/>
      <c r="T23" s="644"/>
      <c r="U23" s="644"/>
      <c r="V23" s="644"/>
      <c r="W23" s="644"/>
      <c r="X23" s="644"/>
      <c r="Y23" s="645"/>
      <c r="Z23" s="703">
        <v>0</v>
      </c>
      <c r="AA23" s="703"/>
      <c r="AB23" s="703"/>
      <c r="AC23" s="703"/>
      <c r="AD23" s="704">
        <v>6838</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v>503048</v>
      </c>
      <c r="BH23" s="644"/>
      <c r="BI23" s="644"/>
      <c r="BJ23" s="644"/>
      <c r="BK23" s="644"/>
      <c r="BL23" s="644"/>
      <c r="BM23" s="644"/>
      <c r="BN23" s="645"/>
      <c r="BO23" s="703">
        <v>5.8</v>
      </c>
      <c r="BP23" s="703"/>
      <c r="BQ23" s="703"/>
      <c r="BR23" s="703"/>
      <c r="BS23" s="649" t="s">
        <v>125</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508041</v>
      </c>
      <c r="S24" s="644"/>
      <c r="T24" s="644"/>
      <c r="U24" s="644"/>
      <c r="V24" s="644"/>
      <c r="W24" s="644"/>
      <c r="X24" s="644"/>
      <c r="Y24" s="645"/>
      <c r="Z24" s="703">
        <v>3</v>
      </c>
      <c r="AA24" s="703"/>
      <c r="AB24" s="703"/>
      <c r="AC24" s="703"/>
      <c r="AD24" s="704" t="s">
        <v>125</v>
      </c>
      <c r="AE24" s="704"/>
      <c r="AF24" s="704"/>
      <c r="AG24" s="704"/>
      <c r="AH24" s="704"/>
      <c r="AI24" s="704"/>
      <c r="AJ24" s="704"/>
      <c r="AK24" s="704"/>
      <c r="AL24" s="646" t="s">
        <v>125</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125</v>
      </c>
      <c r="BH24" s="644"/>
      <c r="BI24" s="644"/>
      <c r="BJ24" s="644"/>
      <c r="BK24" s="644"/>
      <c r="BL24" s="644"/>
      <c r="BM24" s="644"/>
      <c r="BN24" s="645"/>
      <c r="BO24" s="703" t="s">
        <v>125</v>
      </c>
      <c r="BP24" s="703"/>
      <c r="BQ24" s="703"/>
      <c r="BR24" s="703"/>
      <c r="BS24" s="649" t="s">
        <v>125</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7270292</v>
      </c>
      <c r="CS24" s="707"/>
      <c r="CT24" s="707"/>
      <c r="CU24" s="707"/>
      <c r="CV24" s="707"/>
      <c r="CW24" s="707"/>
      <c r="CX24" s="707"/>
      <c r="CY24" s="753"/>
      <c r="CZ24" s="754">
        <v>45.8</v>
      </c>
      <c r="DA24" s="723"/>
      <c r="DB24" s="723"/>
      <c r="DC24" s="757"/>
      <c r="DD24" s="752">
        <v>5035996</v>
      </c>
      <c r="DE24" s="707"/>
      <c r="DF24" s="707"/>
      <c r="DG24" s="707"/>
      <c r="DH24" s="707"/>
      <c r="DI24" s="707"/>
      <c r="DJ24" s="707"/>
      <c r="DK24" s="753"/>
      <c r="DL24" s="752">
        <v>5035666</v>
      </c>
      <c r="DM24" s="707"/>
      <c r="DN24" s="707"/>
      <c r="DO24" s="707"/>
      <c r="DP24" s="707"/>
      <c r="DQ24" s="707"/>
      <c r="DR24" s="707"/>
      <c r="DS24" s="707"/>
      <c r="DT24" s="707"/>
      <c r="DU24" s="707"/>
      <c r="DV24" s="753"/>
      <c r="DW24" s="754">
        <v>54</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33501</v>
      </c>
      <c r="S25" s="644"/>
      <c r="T25" s="644"/>
      <c r="U25" s="644"/>
      <c r="V25" s="644"/>
      <c r="W25" s="644"/>
      <c r="X25" s="644"/>
      <c r="Y25" s="645"/>
      <c r="Z25" s="703">
        <v>0.2</v>
      </c>
      <c r="AA25" s="703"/>
      <c r="AB25" s="703"/>
      <c r="AC25" s="703"/>
      <c r="AD25" s="704">
        <v>25916</v>
      </c>
      <c r="AE25" s="704"/>
      <c r="AF25" s="704"/>
      <c r="AG25" s="704"/>
      <c r="AH25" s="704"/>
      <c r="AI25" s="704"/>
      <c r="AJ25" s="704"/>
      <c r="AK25" s="704"/>
      <c r="AL25" s="646">
        <v>0.3</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125</v>
      </c>
      <c r="BH25" s="644"/>
      <c r="BI25" s="644"/>
      <c r="BJ25" s="644"/>
      <c r="BK25" s="644"/>
      <c r="BL25" s="644"/>
      <c r="BM25" s="644"/>
      <c r="BN25" s="645"/>
      <c r="BO25" s="703" t="s">
        <v>125</v>
      </c>
      <c r="BP25" s="703"/>
      <c r="BQ25" s="703"/>
      <c r="BR25" s="703"/>
      <c r="BS25" s="649" t="s">
        <v>125</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3083713</v>
      </c>
      <c r="CS25" s="642"/>
      <c r="CT25" s="642"/>
      <c r="CU25" s="642"/>
      <c r="CV25" s="642"/>
      <c r="CW25" s="642"/>
      <c r="CX25" s="642"/>
      <c r="CY25" s="643"/>
      <c r="CZ25" s="646">
        <v>19.399999999999999</v>
      </c>
      <c r="DA25" s="675"/>
      <c r="DB25" s="675"/>
      <c r="DC25" s="676"/>
      <c r="DD25" s="649">
        <v>2943481</v>
      </c>
      <c r="DE25" s="642"/>
      <c r="DF25" s="642"/>
      <c r="DG25" s="642"/>
      <c r="DH25" s="642"/>
      <c r="DI25" s="642"/>
      <c r="DJ25" s="642"/>
      <c r="DK25" s="643"/>
      <c r="DL25" s="649">
        <v>2943151</v>
      </c>
      <c r="DM25" s="642"/>
      <c r="DN25" s="642"/>
      <c r="DO25" s="642"/>
      <c r="DP25" s="642"/>
      <c r="DQ25" s="642"/>
      <c r="DR25" s="642"/>
      <c r="DS25" s="642"/>
      <c r="DT25" s="642"/>
      <c r="DU25" s="642"/>
      <c r="DV25" s="643"/>
      <c r="DW25" s="646">
        <v>31.6</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29247</v>
      </c>
      <c r="S26" s="644"/>
      <c r="T26" s="644"/>
      <c r="U26" s="644"/>
      <c r="V26" s="644"/>
      <c r="W26" s="644"/>
      <c r="X26" s="644"/>
      <c r="Y26" s="645"/>
      <c r="Z26" s="703">
        <v>0.2</v>
      </c>
      <c r="AA26" s="703"/>
      <c r="AB26" s="703"/>
      <c r="AC26" s="703"/>
      <c r="AD26" s="704" t="s">
        <v>125</v>
      </c>
      <c r="AE26" s="704"/>
      <c r="AF26" s="704"/>
      <c r="AG26" s="704"/>
      <c r="AH26" s="704"/>
      <c r="AI26" s="704"/>
      <c r="AJ26" s="704"/>
      <c r="AK26" s="704"/>
      <c r="AL26" s="646" t="s">
        <v>125</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125</v>
      </c>
      <c r="BH26" s="644"/>
      <c r="BI26" s="644"/>
      <c r="BJ26" s="644"/>
      <c r="BK26" s="644"/>
      <c r="BL26" s="644"/>
      <c r="BM26" s="644"/>
      <c r="BN26" s="645"/>
      <c r="BO26" s="703" t="s">
        <v>125</v>
      </c>
      <c r="BP26" s="703"/>
      <c r="BQ26" s="703"/>
      <c r="BR26" s="703"/>
      <c r="BS26" s="649" t="s">
        <v>125</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2150286</v>
      </c>
      <c r="CS26" s="644"/>
      <c r="CT26" s="644"/>
      <c r="CU26" s="644"/>
      <c r="CV26" s="644"/>
      <c r="CW26" s="644"/>
      <c r="CX26" s="644"/>
      <c r="CY26" s="645"/>
      <c r="CZ26" s="646">
        <v>13.6</v>
      </c>
      <c r="DA26" s="675"/>
      <c r="DB26" s="675"/>
      <c r="DC26" s="676"/>
      <c r="DD26" s="649">
        <v>2029928</v>
      </c>
      <c r="DE26" s="644"/>
      <c r="DF26" s="644"/>
      <c r="DG26" s="644"/>
      <c r="DH26" s="644"/>
      <c r="DI26" s="644"/>
      <c r="DJ26" s="644"/>
      <c r="DK26" s="645"/>
      <c r="DL26" s="649" t="s">
        <v>125</v>
      </c>
      <c r="DM26" s="644"/>
      <c r="DN26" s="644"/>
      <c r="DO26" s="644"/>
      <c r="DP26" s="644"/>
      <c r="DQ26" s="644"/>
      <c r="DR26" s="644"/>
      <c r="DS26" s="644"/>
      <c r="DT26" s="644"/>
      <c r="DU26" s="644"/>
      <c r="DV26" s="645"/>
      <c r="DW26" s="646" t="s">
        <v>125</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1695754</v>
      </c>
      <c r="S27" s="644"/>
      <c r="T27" s="644"/>
      <c r="U27" s="644"/>
      <c r="V27" s="644"/>
      <c r="W27" s="644"/>
      <c r="X27" s="644"/>
      <c r="Y27" s="645"/>
      <c r="Z27" s="703">
        <v>9.9</v>
      </c>
      <c r="AA27" s="703"/>
      <c r="AB27" s="703"/>
      <c r="AC27" s="703"/>
      <c r="AD27" s="704" t="s">
        <v>125</v>
      </c>
      <c r="AE27" s="704"/>
      <c r="AF27" s="704"/>
      <c r="AG27" s="704"/>
      <c r="AH27" s="704"/>
      <c r="AI27" s="704"/>
      <c r="AJ27" s="704"/>
      <c r="AK27" s="704"/>
      <c r="AL27" s="646" t="s">
        <v>125</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8674402</v>
      </c>
      <c r="BH27" s="644"/>
      <c r="BI27" s="644"/>
      <c r="BJ27" s="644"/>
      <c r="BK27" s="644"/>
      <c r="BL27" s="644"/>
      <c r="BM27" s="644"/>
      <c r="BN27" s="645"/>
      <c r="BO27" s="703">
        <v>100</v>
      </c>
      <c r="BP27" s="703"/>
      <c r="BQ27" s="703"/>
      <c r="BR27" s="703"/>
      <c r="BS27" s="649">
        <v>46572</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3051649</v>
      </c>
      <c r="CS27" s="642"/>
      <c r="CT27" s="642"/>
      <c r="CU27" s="642"/>
      <c r="CV27" s="642"/>
      <c r="CW27" s="642"/>
      <c r="CX27" s="642"/>
      <c r="CY27" s="643"/>
      <c r="CZ27" s="646">
        <v>19.2</v>
      </c>
      <c r="DA27" s="675"/>
      <c r="DB27" s="675"/>
      <c r="DC27" s="676"/>
      <c r="DD27" s="649">
        <v>957585</v>
      </c>
      <c r="DE27" s="642"/>
      <c r="DF27" s="642"/>
      <c r="DG27" s="642"/>
      <c r="DH27" s="642"/>
      <c r="DI27" s="642"/>
      <c r="DJ27" s="642"/>
      <c r="DK27" s="643"/>
      <c r="DL27" s="649">
        <v>957585</v>
      </c>
      <c r="DM27" s="642"/>
      <c r="DN27" s="642"/>
      <c r="DO27" s="642"/>
      <c r="DP27" s="642"/>
      <c r="DQ27" s="642"/>
      <c r="DR27" s="642"/>
      <c r="DS27" s="642"/>
      <c r="DT27" s="642"/>
      <c r="DU27" s="642"/>
      <c r="DV27" s="643"/>
      <c r="DW27" s="646">
        <v>10.3</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t="s">
        <v>125</v>
      </c>
      <c r="S28" s="644"/>
      <c r="T28" s="644"/>
      <c r="U28" s="644"/>
      <c r="V28" s="644"/>
      <c r="W28" s="644"/>
      <c r="X28" s="644"/>
      <c r="Y28" s="645"/>
      <c r="Z28" s="703" t="s">
        <v>125</v>
      </c>
      <c r="AA28" s="703"/>
      <c r="AB28" s="703"/>
      <c r="AC28" s="703"/>
      <c r="AD28" s="704" t="s">
        <v>125</v>
      </c>
      <c r="AE28" s="704"/>
      <c r="AF28" s="704"/>
      <c r="AG28" s="704"/>
      <c r="AH28" s="704"/>
      <c r="AI28" s="704"/>
      <c r="AJ28" s="704"/>
      <c r="AK28" s="704"/>
      <c r="AL28" s="646" t="s">
        <v>125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1134930</v>
      </c>
      <c r="CS28" s="644"/>
      <c r="CT28" s="644"/>
      <c r="CU28" s="644"/>
      <c r="CV28" s="644"/>
      <c r="CW28" s="644"/>
      <c r="CX28" s="644"/>
      <c r="CY28" s="645"/>
      <c r="CZ28" s="646">
        <v>7.2</v>
      </c>
      <c r="DA28" s="675"/>
      <c r="DB28" s="675"/>
      <c r="DC28" s="676"/>
      <c r="DD28" s="649">
        <v>1134930</v>
      </c>
      <c r="DE28" s="644"/>
      <c r="DF28" s="644"/>
      <c r="DG28" s="644"/>
      <c r="DH28" s="644"/>
      <c r="DI28" s="644"/>
      <c r="DJ28" s="644"/>
      <c r="DK28" s="645"/>
      <c r="DL28" s="649">
        <v>1134930</v>
      </c>
      <c r="DM28" s="644"/>
      <c r="DN28" s="644"/>
      <c r="DO28" s="644"/>
      <c r="DP28" s="644"/>
      <c r="DQ28" s="644"/>
      <c r="DR28" s="644"/>
      <c r="DS28" s="644"/>
      <c r="DT28" s="644"/>
      <c r="DU28" s="644"/>
      <c r="DV28" s="645"/>
      <c r="DW28" s="646">
        <v>12.2</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1097980</v>
      </c>
      <c r="S29" s="644"/>
      <c r="T29" s="644"/>
      <c r="U29" s="644"/>
      <c r="V29" s="644"/>
      <c r="W29" s="644"/>
      <c r="X29" s="644"/>
      <c r="Y29" s="645"/>
      <c r="Z29" s="703">
        <v>6.4</v>
      </c>
      <c r="AA29" s="703"/>
      <c r="AB29" s="703"/>
      <c r="AC29" s="703"/>
      <c r="AD29" s="704" t="s">
        <v>125</v>
      </c>
      <c r="AE29" s="704"/>
      <c r="AF29" s="704"/>
      <c r="AG29" s="704"/>
      <c r="AH29" s="704"/>
      <c r="AI29" s="704"/>
      <c r="AJ29" s="704"/>
      <c r="AK29" s="704"/>
      <c r="AL29" s="646" t="s">
        <v>125</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64</v>
      </c>
      <c r="CG29" s="682"/>
      <c r="CH29" s="682"/>
      <c r="CI29" s="682"/>
      <c r="CJ29" s="682"/>
      <c r="CK29" s="682"/>
      <c r="CL29" s="682"/>
      <c r="CM29" s="682"/>
      <c r="CN29" s="682"/>
      <c r="CO29" s="682"/>
      <c r="CP29" s="682"/>
      <c r="CQ29" s="683"/>
      <c r="CR29" s="641">
        <v>1134917</v>
      </c>
      <c r="CS29" s="642"/>
      <c r="CT29" s="642"/>
      <c r="CU29" s="642"/>
      <c r="CV29" s="642"/>
      <c r="CW29" s="642"/>
      <c r="CX29" s="642"/>
      <c r="CY29" s="643"/>
      <c r="CZ29" s="646">
        <v>7.2</v>
      </c>
      <c r="DA29" s="675"/>
      <c r="DB29" s="675"/>
      <c r="DC29" s="676"/>
      <c r="DD29" s="649">
        <v>1134917</v>
      </c>
      <c r="DE29" s="642"/>
      <c r="DF29" s="642"/>
      <c r="DG29" s="642"/>
      <c r="DH29" s="642"/>
      <c r="DI29" s="642"/>
      <c r="DJ29" s="642"/>
      <c r="DK29" s="643"/>
      <c r="DL29" s="649">
        <v>1134917</v>
      </c>
      <c r="DM29" s="642"/>
      <c r="DN29" s="642"/>
      <c r="DO29" s="642"/>
      <c r="DP29" s="642"/>
      <c r="DQ29" s="642"/>
      <c r="DR29" s="642"/>
      <c r="DS29" s="642"/>
      <c r="DT29" s="642"/>
      <c r="DU29" s="642"/>
      <c r="DV29" s="643"/>
      <c r="DW29" s="646">
        <v>12.2</v>
      </c>
      <c r="DX29" s="675"/>
      <c r="DY29" s="675"/>
      <c r="DZ29" s="675"/>
      <c r="EA29" s="675"/>
      <c r="EB29" s="675"/>
      <c r="EC29" s="677"/>
    </row>
    <row r="30" spans="2:133" ht="11.25" customHeight="1" x14ac:dyDescent="0.15">
      <c r="B30" s="638" t="s">
        <v>298</v>
      </c>
      <c r="C30" s="639"/>
      <c r="D30" s="639"/>
      <c r="E30" s="639"/>
      <c r="F30" s="639"/>
      <c r="G30" s="639"/>
      <c r="H30" s="639"/>
      <c r="I30" s="639"/>
      <c r="J30" s="639"/>
      <c r="K30" s="639"/>
      <c r="L30" s="639"/>
      <c r="M30" s="639"/>
      <c r="N30" s="639"/>
      <c r="O30" s="639"/>
      <c r="P30" s="639"/>
      <c r="Q30" s="640"/>
      <c r="R30" s="641">
        <v>99932</v>
      </c>
      <c r="S30" s="644"/>
      <c r="T30" s="644"/>
      <c r="U30" s="644"/>
      <c r="V30" s="644"/>
      <c r="W30" s="644"/>
      <c r="X30" s="644"/>
      <c r="Y30" s="645"/>
      <c r="Z30" s="703">
        <v>0.6</v>
      </c>
      <c r="AA30" s="703"/>
      <c r="AB30" s="703"/>
      <c r="AC30" s="703"/>
      <c r="AD30" s="704" t="s">
        <v>125</v>
      </c>
      <c r="AE30" s="704"/>
      <c r="AF30" s="704"/>
      <c r="AG30" s="704"/>
      <c r="AH30" s="704"/>
      <c r="AI30" s="704"/>
      <c r="AJ30" s="704"/>
      <c r="AK30" s="704"/>
      <c r="AL30" s="646" t="s">
        <v>125</v>
      </c>
      <c r="AM30" s="647"/>
      <c r="AN30" s="647"/>
      <c r="AO30" s="705"/>
      <c r="AP30" s="731" t="s">
        <v>299</v>
      </c>
      <c r="AQ30" s="732"/>
      <c r="AR30" s="732"/>
      <c r="AS30" s="732"/>
      <c r="AT30" s="737" t="s">
        <v>300</v>
      </c>
      <c r="AU30" s="210"/>
      <c r="AV30" s="210"/>
      <c r="AW30" s="210"/>
      <c r="AX30" s="740" t="s">
        <v>179</v>
      </c>
      <c r="AY30" s="741"/>
      <c r="AZ30" s="741"/>
      <c r="BA30" s="741"/>
      <c r="BB30" s="741"/>
      <c r="BC30" s="741"/>
      <c r="BD30" s="741"/>
      <c r="BE30" s="741"/>
      <c r="BF30" s="742"/>
      <c r="BG30" s="721">
        <v>99.2</v>
      </c>
      <c r="BH30" s="722"/>
      <c r="BI30" s="722"/>
      <c r="BJ30" s="722"/>
      <c r="BK30" s="722"/>
      <c r="BL30" s="722"/>
      <c r="BM30" s="723">
        <v>97.9</v>
      </c>
      <c r="BN30" s="722"/>
      <c r="BO30" s="722"/>
      <c r="BP30" s="722"/>
      <c r="BQ30" s="724"/>
      <c r="BR30" s="721">
        <v>99.2</v>
      </c>
      <c r="BS30" s="722"/>
      <c r="BT30" s="722"/>
      <c r="BU30" s="722"/>
      <c r="BV30" s="722"/>
      <c r="BW30" s="722"/>
      <c r="BX30" s="723">
        <v>97.7</v>
      </c>
      <c r="BY30" s="722"/>
      <c r="BZ30" s="722"/>
      <c r="CA30" s="722"/>
      <c r="CB30" s="724"/>
      <c r="CD30" s="727"/>
      <c r="CE30" s="728"/>
      <c r="CF30" s="685" t="s">
        <v>301</v>
      </c>
      <c r="CG30" s="682"/>
      <c r="CH30" s="682"/>
      <c r="CI30" s="682"/>
      <c r="CJ30" s="682"/>
      <c r="CK30" s="682"/>
      <c r="CL30" s="682"/>
      <c r="CM30" s="682"/>
      <c r="CN30" s="682"/>
      <c r="CO30" s="682"/>
      <c r="CP30" s="682"/>
      <c r="CQ30" s="683"/>
      <c r="CR30" s="641">
        <v>1056890</v>
      </c>
      <c r="CS30" s="644"/>
      <c r="CT30" s="644"/>
      <c r="CU30" s="644"/>
      <c r="CV30" s="644"/>
      <c r="CW30" s="644"/>
      <c r="CX30" s="644"/>
      <c r="CY30" s="645"/>
      <c r="CZ30" s="646">
        <v>6.7</v>
      </c>
      <c r="DA30" s="675"/>
      <c r="DB30" s="675"/>
      <c r="DC30" s="676"/>
      <c r="DD30" s="649">
        <v>1056890</v>
      </c>
      <c r="DE30" s="644"/>
      <c r="DF30" s="644"/>
      <c r="DG30" s="644"/>
      <c r="DH30" s="644"/>
      <c r="DI30" s="644"/>
      <c r="DJ30" s="644"/>
      <c r="DK30" s="645"/>
      <c r="DL30" s="649">
        <v>1056890</v>
      </c>
      <c r="DM30" s="644"/>
      <c r="DN30" s="644"/>
      <c r="DO30" s="644"/>
      <c r="DP30" s="644"/>
      <c r="DQ30" s="644"/>
      <c r="DR30" s="644"/>
      <c r="DS30" s="644"/>
      <c r="DT30" s="644"/>
      <c r="DU30" s="644"/>
      <c r="DV30" s="645"/>
      <c r="DW30" s="646">
        <v>11.3</v>
      </c>
      <c r="DX30" s="675"/>
      <c r="DY30" s="675"/>
      <c r="DZ30" s="675"/>
      <c r="EA30" s="675"/>
      <c r="EB30" s="675"/>
      <c r="EC30" s="677"/>
    </row>
    <row r="31" spans="2:133" ht="11.25" customHeight="1" x14ac:dyDescent="0.15">
      <c r="B31" s="638" t="s">
        <v>302</v>
      </c>
      <c r="C31" s="639"/>
      <c r="D31" s="639"/>
      <c r="E31" s="639"/>
      <c r="F31" s="639"/>
      <c r="G31" s="639"/>
      <c r="H31" s="639"/>
      <c r="I31" s="639"/>
      <c r="J31" s="639"/>
      <c r="K31" s="639"/>
      <c r="L31" s="639"/>
      <c r="M31" s="639"/>
      <c r="N31" s="639"/>
      <c r="O31" s="639"/>
      <c r="P31" s="639"/>
      <c r="Q31" s="640"/>
      <c r="R31" s="641">
        <v>1534179</v>
      </c>
      <c r="S31" s="644"/>
      <c r="T31" s="644"/>
      <c r="U31" s="644"/>
      <c r="V31" s="644"/>
      <c r="W31" s="644"/>
      <c r="X31" s="644"/>
      <c r="Y31" s="645"/>
      <c r="Z31" s="703">
        <v>9</v>
      </c>
      <c r="AA31" s="703"/>
      <c r="AB31" s="703"/>
      <c r="AC31" s="703"/>
      <c r="AD31" s="704" t="s">
        <v>125</v>
      </c>
      <c r="AE31" s="704"/>
      <c r="AF31" s="704"/>
      <c r="AG31" s="704"/>
      <c r="AH31" s="704"/>
      <c r="AI31" s="704"/>
      <c r="AJ31" s="704"/>
      <c r="AK31" s="704"/>
      <c r="AL31" s="646" t="s">
        <v>125</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98.8</v>
      </c>
      <c r="BH31" s="642"/>
      <c r="BI31" s="642"/>
      <c r="BJ31" s="642"/>
      <c r="BK31" s="642"/>
      <c r="BL31" s="642"/>
      <c r="BM31" s="647">
        <v>96.5</v>
      </c>
      <c r="BN31" s="720"/>
      <c r="BO31" s="720"/>
      <c r="BP31" s="720"/>
      <c r="BQ31" s="681"/>
      <c r="BR31" s="719">
        <v>98.9</v>
      </c>
      <c r="BS31" s="642"/>
      <c r="BT31" s="642"/>
      <c r="BU31" s="642"/>
      <c r="BV31" s="642"/>
      <c r="BW31" s="642"/>
      <c r="BX31" s="647">
        <v>96.2</v>
      </c>
      <c r="BY31" s="720"/>
      <c r="BZ31" s="720"/>
      <c r="CA31" s="720"/>
      <c r="CB31" s="681"/>
      <c r="CD31" s="727"/>
      <c r="CE31" s="728"/>
      <c r="CF31" s="685" t="s">
        <v>305</v>
      </c>
      <c r="CG31" s="682"/>
      <c r="CH31" s="682"/>
      <c r="CI31" s="682"/>
      <c r="CJ31" s="682"/>
      <c r="CK31" s="682"/>
      <c r="CL31" s="682"/>
      <c r="CM31" s="682"/>
      <c r="CN31" s="682"/>
      <c r="CO31" s="682"/>
      <c r="CP31" s="682"/>
      <c r="CQ31" s="683"/>
      <c r="CR31" s="641">
        <v>78027</v>
      </c>
      <c r="CS31" s="642"/>
      <c r="CT31" s="642"/>
      <c r="CU31" s="642"/>
      <c r="CV31" s="642"/>
      <c r="CW31" s="642"/>
      <c r="CX31" s="642"/>
      <c r="CY31" s="643"/>
      <c r="CZ31" s="646">
        <v>0.5</v>
      </c>
      <c r="DA31" s="675"/>
      <c r="DB31" s="675"/>
      <c r="DC31" s="676"/>
      <c r="DD31" s="649">
        <v>78027</v>
      </c>
      <c r="DE31" s="642"/>
      <c r="DF31" s="642"/>
      <c r="DG31" s="642"/>
      <c r="DH31" s="642"/>
      <c r="DI31" s="642"/>
      <c r="DJ31" s="642"/>
      <c r="DK31" s="643"/>
      <c r="DL31" s="649">
        <v>78027</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306</v>
      </c>
      <c r="C32" s="639"/>
      <c r="D32" s="639"/>
      <c r="E32" s="639"/>
      <c r="F32" s="639"/>
      <c r="G32" s="639"/>
      <c r="H32" s="639"/>
      <c r="I32" s="639"/>
      <c r="J32" s="639"/>
      <c r="K32" s="639"/>
      <c r="L32" s="639"/>
      <c r="M32" s="639"/>
      <c r="N32" s="639"/>
      <c r="O32" s="639"/>
      <c r="P32" s="639"/>
      <c r="Q32" s="640"/>
      <c r="R32" s="641">
        <v>657534</v>
      </c>
      <c r="S32" s="644"/>
      <c r="T32" s="644"/>
      <c r="U32" s="644"/>
      <c r="V32" s="644"/>
      <c r="W32" s="644"/>
      <c r="X32" s="644"/>
      <c r="Y32" s="645"/>
      <c r="Z32" s="703">
        <v>3.8</v>
      </c>
      <c r="AA32" s="703"/>
      <c r="AB32" s="703"/>
      <c r="AC32" s="703"/>
      <c r="AD32" s="704" t="s">
        <v>125</v>
      </c>
      <c r="AE32" s="704"/>
      <c r="AF32" s="704"/>
      <c r="AG32" s="704"/>
      <c r="AH32" s="704"/>
      <c r="AI32" s="704"/>
      <c r="AJ32" s="704"/>
      <c r="AK32" s="704"/>
      <c r="AL32" s="646" t="s">
        <v>125</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99.4</v>
      </c>
      <c r="BH32" s="657"/>
      <c r="BI32" s="657"/>
      <c r="BJ32" s="657"/>
      <c r="BK32" s="657"/>
      <c r="BL32" s="657"/>
      <c r="BM32" s="701">
        <v>98.8</v>
      </c>
      <c r="BN32" s="657"/>
      <c r="BO32" s="657"/>
      <c r="BP32" s="657"/>
      <c r="BQ32" s="694"/>
      <c r="BR32" s="718">
        <v>99.5</v>
      </c>
      <c r="BS32" s="657"/>
      <c r="BT32" s="657"/>
      <c r="BU32" s="657"/>
      <c r="BV32" s="657"/>
      <c r="BW32" s="657"/>
      <c r="BX32" s="701">
        <v>98.5</v>
      </c>
      <c r="BY32" s="657"/>
      <c r="BZ32" s="657"/>
      <c r="CA32" s="657"/>
      <c r="CB32" s="694"/>
      <c r="CD32" s="729"/>
      <c r="CE32" s="730"/>
      <c r="CF32" s="685" t="s">
        <v>308</v>
      </c>
      <c r="CG32" s="682"/>
      <c r="CH32" s="682"/>
      <c r="CI32" s="682"/>
      <c r="CJ32" s="682"/>
      <c r="CK32" s="682"/>
      <c r="CL32" s="682"/>
      <c r="CM32" s="682"/>
      <c r="CN32" s="682"/>
      <c r="CO32" s="682"/>
      <c r="CP32" s="682"/>
      <c r="CQ32" s="683"/>
      <c r="CR32" s="641">
        <v>13</v>
      </c>
      <c r="CS32" s="644"/>
      <c r="CT32" s="644"/>
      <c r="CU32" s="644"/>
      <c r="CV32" s="644"/>
      <c r="CW32" s="644"/>
      <c r="CX32" s="644"/>
      <c r="CY32" s="645"/>
      <c r="CZ32" s="646">
        <v>0</v>
      </c>
      <c r="DA32" s="675"/>
      <c r="DB32" s="675"/>
      <c r="DC32" s="676"/>
      <c r="DD32" s="649">
        <v>13</v>
      </c>
      <c r="DE32" s="644"/>
      <c r="DF32" s="644"/>
      <c r="DG32" s="644"/>
      <c r="DH32" s="644"/>
      <c r="DI32" s="644"/>
      <c r="DJ32" s="644"/>
      <c r="DK32" s="645"/>
      <c r="DL32" s="649">
        <v>13</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309</v>
      </c>
      <c r="C33" s="639"/>
      <c r="D33" s="639"/>
      <c r="E33" s="639"/>
      <c r="F33" s="639"/>
      <c r="G33" s="639"/>
      <c r="H33" s="639"/>
      <c r="I33" s="639"/>
      <c r="J33" s="639"/>
      <c r="K33" s="639"/>
      <c r="L33" s="639"/>
      <c r="M33" s="639"/>
      <c r="N33" s="639"/>
      <c r="O33" s="639"/>
      <c r="P33" s="639"/>
      <c r="Q33" s="640"/>
      <c r="R33" s="641">
        <v>745270</v>
      </c>
      <c r="S33" s="644"/>
      <c r="T33" s="644"/>
      <c r="U33" s="644"/>
      <c r="V33" s="644"/>
      <c r="W33" s="644"/>
      <c r="X33" s="644"/>
      <c r="Y33" s="645"/>
      <c r="Z33" s="703">
        <v>4.4000000000000004</v>
      </c>
      <c r="AA33" s="703"/>
      <c r="AB33" s="703"/>
      <c r="AC33" s="703"/>
      <c r="AD33" s="704" t="s">
        <v>125</v>
      </c>
      <c r="AE33" s="704"/>
      <c r="AF33" s="704"/>
      <c r="AG33" s="704"/>
      <c r="AH33" s="704"/>
      <c r="AI33" s="704"/>
      <c r="AJ33" s="704"/>
      <c r="AK33" s="704"/>
      <c r="AL33" s="646" t="s">
        <v>125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7293442</v>
      </c>
      <c r="CS33" s="642"/>
      <c r="CT33" s="642"/>
      <c r="CU33" s="642"/>
      <c r="CV33" s="642"/>
      <c r="CW33" s="642"/>
      <c r="CX33" s="642"/>
      <c r="CY33" s="643"/>
      <c r="CZ33" s="646">
        <v>46</v>
      </c>
      <c r="DA33" s="675"/>
      <c r="DB33" s="675"/>
      <c r="DC33" s="676"/>
      <c r="DD33" s="649">
        <v>4734975</v>
      </c>
      <c r="DE33" s="642"/>
      <c r="DF33" s="642"/>
      <c r="DG33" s="642"/>
      <c r="DH33" s="642"/>
      <c r="DI33" s="642"/>
      <c r="DJ33" s="642"/>
      <c r="DK33" s="643"/>
      <c r="DL33" s="649">
        <v>3679862</v>
      </c>
      <c r="DM33" s="642"/>
      <c r="DN33" s="642"/>
      <c r="DO33" s="642"/>
      <c r="DP33" s="642"/>
      <c r="DQ33" s="642"/>
      <c r="DR33" s="642"/>
      <c r="DS33" s="642"/>
      <c r="DT33" s="642"/>
      <c r="DU33" s="642"/>
      <c r="DV33" s="643"/>
      <c r="DW33" s="646">
        <v>39.5</v>
      </c>
      <c r="DX33" s="675"/>
      <c r="DY33" s="675"/>
      <c r="DZ33" s="675"/>
      <c r="EA33" s="675"/>
      <c r="EB33" s="675"/>
      <c r="EC33" s="677"/>
    </row>
    <row r="34" spans="2:133" ht="11.25" customHeight="1" x14ac:dyDescent="0.15">
      <c r="B34" s="638" t="s">
        <v>311</v>
      </c>
      <c r="C34" s="639"/>
      <c r="D34" s="639"/>
      <c r="E34" s="639"/>
      <c r="F34" s="639"/>
      <c r="G34" s="639"/>
      <c r="H34" s="639"/>
      <c r="I34" s="639"/>
      <c r="J34" s="639"/>
      <c r="K34" s="639"/>
      <c r="L34" s="639"/>
      <c r="M34" s="639"/>
      <c r="N34" s="639"/>
      <c r="O34" s="639"/>
      <c r="P34" s="639"/>
      <c r="Q34" s="640"/>
      <c r="R34" s="641">
        <v>377125</v>
      </c>
      <c r="S34" s="644"/>
      <c r="T34" s="644"/>
      <c r="U34" s="644"/>
      <c r="V34" s="644"/>
      <c r="W34" s="644"/>
      <c r="X34" s="644"/>
      <c r="Y34" s="645"/>
      <c r="Z34" s="703">
        <v>2.2000000000000002</v>
      </c>
      <c r="AA34" s="703"/>
      <c r="AB34" s="703"/>
      <c r="AC34" s="703"/>
      <c r="AD34" s="704">
        <v>93</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3534823</v>
      </c>
      <c r="CS34" s="644"/>
      <c r="CT34" s="644"/>
      <c r="CU34" s="644"/>
      <c r="CV34" s="644"/>
      <c r="CW34" s="644"/>
      <c r="CX34" s="644"/>
      <c r="CY34" s="645"/>
      <c r="CZ34" s="646">
        <v>22.3</v>
      </c>
      <c r="DA34" s="675"/>
      <c r="DB34" s="675"/>
      <c r="DC34" s="676"/>
      <c r="DD34" s="649">
        <v>2046600</v>
      </c>
      <c r="DE34" s="644"/>
      <c r="DF34" s="644"/>
      <c r="DG34" s="644"/>
      <c r="DH34" s="644"/>
      <c r="DI34" s="644"/>
      <c r="DJ34" s="644"/>
      <c r="DK34" s="645"/>
      <c r="DL34" s="649">
        <v>1869282</v>
      </c>
      <c r="DM34" s="644"/>
      <c r="DN34" s="644"/>
      <c r="DO34" s="644"/>
      <c r="DP34" s="644"/>
      <c r="DQ34" s="644"/>
      <c r="DR34" s="644"/>
      <c r="DS34" s="644"/>
      <c r="DT34" s="644"/>
      <c r="DU34" s="644"/>
      <c r="DV34" s="645"/>
      <c r="DW34" s="646">
        <v>20.100000000000001</v>
      </c>
      <c r="DX34" s="675"/>
      <c r="DY34" s="675"/>
      <c r="DZ34" s="675"/>
      <c r="EA34" s="675"/>
      <c r="EB34" s="675"/>
      <c r="EC34" s="677"/>
    </row>
    <row r="35" spans="2:133" ht="11.25" customHeight="1" x14ac:dyDescent="0.15">
      <c r="B35" s="638" t="s">
        <v>315</v>
      </c>
      <c r="C35" s="639"/>
      <c r="D35" s="639"/>
      <c r="E35" s="639"/>
      <c r="F35" s="639"/>
      <c r="G35" s="639"/>
      <c r="H35" s="639"/>
      <c r="I35" s="639"/>
      <c r="J35" s="639"/>
      <c r="K35" s="639"/>
      <c r="L35" s="639"/>
      <c r="M35" s="639"/>
      <c r="N35" s="639"/>
      <c r="O35" s="639"/>
      <c r="P35" s="639"/>
      <c r="Q35" s="640"/>
      <c r="R35" s="641">
        <v>513700</v>
      </c>
      <c r="S35" s="644"/>
      <c r="T35" s="644"/>
      <c r="U35" s="644"/>
      <c r="V35" s="644"/>
      <c r="W35" s="644"/>
      <c r="X35" s="644"/>
      <c r="Y35" s="645"/>
      <c r="Z35" s="703">
        <v>3</v>
      </c>
      <c r="AA35" s="703"/>
      <c r="AB35" s="703"/>
      <c r="AC35" s="703"/>
      <c r="AD35" s="704" t="s">
        <v>125</v>
      </c>
      <c r="AE35" s="704"/>
      <c r="AF35" s="704"/>
      <c r="AG35" s="704"/>
      <c r="AH35" s="704"/>
      <c r="AI35" s="704"/>
      <c r="AJ35" s="704"/>
      <c r="AK35" s="704"/>
      <c r="AL35" s="646" t="s">
        <v>125</v>
      </c>
      <c r="AM35" s="647"/>
      <c r="AN35" s="647"/>
      <c r="AO35" s="705"/>
      <c r="AP35" s="214"/>
      <c r="AQ35" s="709" t="s">
        <v>316</v>
      </c>
      <c r="AR35" s="710"/>
      <c r="AS35" s="710"/>
      <c r="AT35" s="710"/>
      <c r="AU35" s="710"/>
      <c r="AV35" s="710"/>
      <c r="AW35" s="710"/>
      <c r="AX35" s="710"/>
      <c r="AY35" s="711"/>
      <c r="AZ35" s="706">
        <v>1806162</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142630</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94587</v>
      </c>
      <c r="CS35" s="642"/>
      <c r="CT35" s="642"/>
      <c r="CU35" s="642"/>
      <c r="CV35" s="642"/>
      <c r="CW35" s="642"/>
      <c r="CX35" s="642"/>
      <c r="CY35" s="643"/>
      <c r="CZ35" s="646">
        <v>0.6</v>
      </c>
      <c r="DA35" s="675"/>
      <c r="DB35" s="675"/>
      <c r="DC35" s="676"/>
      <c r="DD35" s="649">
        <v>68984</v>
      </c>
      <c r="DE35" s="642"/>
      <c r="DF35" s="642"/>
      <c r="DG35" s="642"/>
      <c r="DH35" s="642"/>
      <c r="DI35" s="642"/>
      <c r="DJ35" s="642"/>
      <c r="DK35" s="643"/>
      <c r="DL35" s="649">
        <v>68766</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319</v>
      </c>
      <c r="C36" s="639"/>
      <c r="D36" s="639"/>
      <c r="E36" s="639"/>
      <c r="F36" s="639"/>
      <c r="G36" s="639"/>
      <c r="H36" s="639"/>
      <c r="I36" s="639"/>
      <c r="J36" s="639"/>
      <c r="K36" s="639"/>
      <c r="L36" s="639"/>
      <c r="M36" s="639"/>
      <c r="N36" s="639"/>
      <c r="O36" s="639"/>
      <c r="P36" s="639"/>
      <c r="Q36" s="640"/>
      <c r="R36" s="641" t="s">
        <v>125</v>
      </c>
      <c r="S36" s="644"/>
      <c r="T36" s="644"/>
      <c r="U36" s="644"/>
      <c r="V36" s="644"/>
      <c r="W36" s="644"/>
      <c r="X36" s="644"/>
      <c r="Y36" s="645"/>
      <c r="Z36" s="703" t="s">
        <v>125</v>
      </c>
      <c r="AA36" s="703"/>
      <c r="AB36" s="703"/>
      <c r="AC36" s="703"/>
      <c r="AD36" s="704" t="s">
        <v>125</v>
      </c>
      <c r="AE36" s="704"/>
      <c r="AF36" s="704"/>
      <c r="AG36" s="704"/>
      <c r="AH36" s="704"/>
      <c r="AI36" s="704"/>
      <c r="AJ36" s="704"/>
      <c r="AK36" s="704"/>
      <c r="AL36" s="646" t="s">
        <v>125</v>
      </c>
      <c r="AM36" s="647"/>
      <c r="AN36" s="647"/>
      <c r="AO36" s="705"/>
      <c r="AQ36" s="678" t="s">
        <v>320</v>
      </c>
      <c r="AR36" s="679"/>
      <c r="AS36" s="679"/>
      <c r="AT36" s="679"/>
      <c r="AU36" s="679"/>
      <c r="AV36" s="679"/>
      <c r="AW36" s="679"/>
      <c r="AX36" s="679"/>
      <c r="AY36" s="680"/>
      <c r="AZ36" s="641">
        <v>489700</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-45386</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1233975</v>
      </c>
      <c r="CS36" s="644"/>
      <c r="CT36" s="644"/>
      <c r="CU36" s="644"/>
      <c r="CV36" s="644"/>
      <c r="CW36" s="644"/>
      <c r="CX36" s="644"/>
      <c r="CY36" s="645"/>
      <c r="CZ36" s="646">
        <v>7.8</v>
      </c>
      <c r="DA36" s="675"/>
      <c r="DB36" s="675"/>
      <c r="DC36" s="676"/>
      <c r="DD36" s="649">
        <v>1069757</v>
      </c>
      <c r="DE36" s="644"/>
      <c r="DF36" s="644"/>
      <c r="DG36" s="644"/>
      <c r="DH36" s="644"/>
      <c r="DI36" s="644"/>
      <c r="DJ36" s="644"/>
      <c r="DK36" s="645"/>
      <c r="DL36" s="649">
        <v>845491</v>
      </c>
      <c r="DM36" s="644"/>
      <c r="DN36" s="644"/>
      <c r="DO36" s="644"/>
      <c r="DP36" s="644"/>
      <c r="DQ36" s="644"/>
      <c r="DR36" s="644"/>
      <c r="DS36" s="644"/>
      <c r="DT36" s="644"/>
      <c r="DU36" s="644"/>
      <c r="DV36" s="645"/>
      <c r="DW36" s="646">
        <v>9.1</v>
      </c>
      <c r="DX36" s="675"/>
      <c r="DY36" s="675"/>
      <c r="DZ36" s="675"/>
      <c r="EA36" s="675"/>
      <c r="EB36" s="675"/>
      <c r="EC36" s="677"/>
    </row>
    <row r="37" spans="2:133" ht="11.25" customHeight="1" x14ac:dyDescent="0.15">
      <c r="B37" s="638" t="s">
        <v>323</v>
      </c>
      <c r="C37" s="639"/>
      <c r="D37" s="639"/>
      <c r="E37" s="639"/>
      <c r="F37" s="639"/>
      <c r="G37" s="639"/>
      <c r="H37" s="639"/>
      <c r="I37" s="639"/>
      <c r="J37" s="639"/>
      <c r="K37" s="639"/>
      <c r="L37" s="639"/>
      <c r="M37" s="639"/>
      <c r="N37" s="639"/>
      <c r="O37" s="639"/>
      <c r="P37" s="639"/>
      <c r="Q37" s="640"/>
      <c r="R37" s="641" t="s">
        <v>125</v>
      </c>
      <c r="S37" s="644"/>
      <c r="T37" s="644"/>
      <c r="U37" s="644"/>
      <c r="V37" s="644"/>
      <c r="W37" s="644"/>
      <c r="X37" s="644"/>
      <c r="Y37" s="645"/>
      <c r="Z37" s="703" t="s">
        <v>125</v>
      </c>
      <c r="AA37" s="703"/>
      <c r="AB37" s="703"/>
      <c r="AC37" s="703"/>
      <c r="AD37" s="704" t="s">
        <v>125</v>
      </c>
      <c r="AE37" s="704"/>
      <c r="AF37" s="704"/>
      <c r="AG37" s="704"/>
      <c r="AH37" s="704"/>
      <c r="AI37" s="704"/>
      <c r="AJ37" s="704"/>
      <c r="AK37" s="704"/>
      <c r="AL37" s="646" t="s">
        <v>125</v>
      </c>
      <c r="AM37" s="647"/>
      <c r="AN37" s="647"/>
      <c r="AO37" s="705"/>
      <c r="AQ37" s="678" t="s">
        <v>324</v>
      </c>
      <c r="AR37" s="679"/>
      <c r="AS37" s="679"/>
      <c r="AT37" s="679"/>
      <c r="AU37" s="679"/>
      <c r="AV37" s="679"/>
      <c r="AW37" s="679"/>
      <c r="AX37" s="679"/>
      <c r="AY37" s="680"/>
      <c r="AZ37" s="641" t="s">
        <v>125</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6895</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18945</v>
      </c>
      <c r="CS37" s="642"/>
      <c r="CT37" s="642"/>
      <c r="CU37" s="642"/>
      <c r="CV37" s="642"/>
      <c r="CW37" s="642"/>
      <c r="CX37" s="642"/>
      <c r="CY37" s="643"/>
      <c r="CZ37" s="646">
        <v>0.1</v>
      </c>
      <c r="DA37" s="675"/>
      <c r="DB37" s="675"/>
      <c r="DC37" s="676"/>
      <c r="DD37" s="649">
        <v>18758</v>
      </c>
      <c r="DE37" s="642"/>
      <c r="DF37" s="642"/>
      <c r="DG37" s="642"/>
      <c r="DH37" s="642"/>
      <c r="DI37" s="642"/>
      <c r="DJ37" s="642"/>
      <c r="DK37" s="643"/>
      <c r="DL37" s="649">
        <v>18758</v>
      </c>
      <c r="DM37" s="642"/>
      <c r="DN37" s="642"/>
      <c r="DO37" s="642"/>
      <c r="DP37" s="642"/>
      <c r="DQ37" s="642"/>
      <c r="DR37" s="642"/>
      <c r="DS37" s="642"/>
      <c r="DT37" s="642"/>
      <c r="DU37" s="642"/>
      <c r="DV37" s="643"/>
      <c r="DW37" s="646">
        <v>0.2</v>
      </c>
      <c r="DX37" s="675"/>
      <c r="DY37" s="675"/>
      <c r="DZ37" s="675"/>
      <c r="EA37" s="675"/>
      <c r="EB37" s="675"/>
      <c r="EC37" s="677"/>
    </row>
    <row r="38" spans="2:133" ht="11.25" customHeight="1" x14ac:dyDescent="0.15">
      <c r="B38" s="653" t="s">
        <v>327</v>
      </c>
      <c r="C38" s="654"/>
      <c r="D38" s="654"/>
      <c r="E38" s="654"/>
      <c r="F38" s="654"/>
      <c r="G38" s="654"/>
      <c r="H38" s="654"/>
      <c r="I38" s="654"/>
      <c r="J38" s="654"/>
      <c r="K38" s="654"/>
      <c r="L38" s="654"/>
      <c r="M38" s="654"/>
      <c r="N38" s="654"/>
      <c r="O38" s="654"/>
      <c r="P38" s="654"/>
      <c r="Q38" s="655"/>
      <c r="R38" s="656">
        <v>17096304</v>
      </c>
      <c r="S38" s="693"/>
      <c r="T38" s="693"/>
      <c r="U38" s="693"/>
      <c r="V38" s="693"/>
      <c r="W38" s="693"/>
      <c r="X38" s="693"/>
      <c r="Y38" s="698"/>
      <c r="Z38" s="699">
        <v>100</v>
      </c>
      <c r="AA38" s="699"/>
      <c r="AB38" s="699"/>
      <c r="AC38" s="699"/>
      <c r="AD38" s="700">
        <v>9318858</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t="s">
        <v>329</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11298</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1316462</v>
      </c>
      <c r="CS38" s="644"/>
      <c r="CT38" s="644"/>
      <c r="CU38" s="644"/>
      <c r="CV38" s="644"/>
      <c r="CW38" s="644"/>
      <c r="CX38" s="644"/>
      <c r="CY38" s="645"/>
      <c r="CZ38" s="646">
        <v>8.3000000000000007</v>
      </c>
      <c r="DA38" s="675"/>
      <c r="DB38" s="675"/>
      <c r="DC38" s="676"/>
      <c r="DD38" s="649">
        <v>1087764</v>
      </c>
      <c r="DE38" s="644"/>
      <c r="DF38" s="644"/>
      <c r="DG38" s="644"/>
      <c r="DH38" s="644"/>
      <c r="DI38" s="644"/>
      <c r="DJ38" s="644"/>
      <c r="DK38" s="645"/>
      <c r="DL38" s="649">
        <v>896323</v>
      </c>
      <c r="DM38" s="644"/>
      <c r="DN38" s="644"/>
      <c r="DO38" s="644"/>
      <c r="DP38" s="644"/>
      <c r="DQ38" s="644"/>
      <c r="DR38" s="644"/>
      <c r="DS38" s="644"/>
      <c r="DT38" s="644"/>
      <c r="DU38" s="644"/>
      <c r="DV38" s="645"/>
      <c r="DW38" s="646">
        <v>9.6</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t="s">
        <v>125</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100</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1025595</v>
      </c>
      <c r="CS39" s="642"/>
      <c r="CT39" s="642"/>
      <c r="CU39" s="642"/>
      <c r="CV39" s="642"/>
      <c r="CW39" s="642"/>
      <c r="CX39" s="642"/>
      <c r="CY39" s="643"/>
      <c r="CZ39" s="646">
        <v>6.5</v>
      </c>
      <c r="DA39" s="675"/>
      <c r="DB39" s="675"/>
      <c r="DC39" s="676"/>
      <c r="DD39" s="649">
        <v>461870</v>
      </c>
      <c r="DE39" s="642"/>
      <c r="DF39" s="642"/>
      <c r="DG39" s="642"/>
      <c r="DH39" s="642"/>
      <c r="DI39" s="642"/>
      <c r="DJ39" s="642"/>
      <c r="DK39" s="643"/>
      <c r="DL39" s="649" t="s">
        <v>125</v>
      </c>
      <c r="DM39" s="642"/>
      <c r="DN39" s="642"/>
      <c r="DO39" s="642"/>
      <c r="DP39" s="642"/>
      <c r="DQ39" s="642"/>
      <c r="DR39" s="642"/>
      <c r="DS39" s="642"/>
      <c r="DT39" s="642"/>
      <c r="DU39" s="642"/>
      <c r="DV39" s="643"/>
      <c r="DW39" s="646" t="s">
        <v>329</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447980</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87</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88000</v>
      </c>
      <c r="CS40" s="644"/>
      <c r="CT40" s="644"/>
      <c r="CU40" s="644"/>
      <c r="CV40" s="644"/>
      <c r="CW40" s="644"/>
      <c r="CX40" s="644"/>
      <c r="CY40" s="645"/>
      <c r="CZ40" s="646">
        <v>0.6</v>
      </c>
      <c r="DA40" s="675"/>
      <c r="DB40" s="675"/>
      <c r="DC40" s="676"/>
      <c r="DD40" s="649" t="s">
        <v>329</v>
      </c>
      <c r="DE40" s="644"/>
      <c r="DF40" s="644"/>
      <c r="DG40" s="644"/>
      <c r="DH40" s="644"/>
      <c r="DI40" s="644"/>
      <c r="DJ40" s="644"/>
      <c r="DK40" s="645"/>
      <c r="DL40" s="649" t="s">
        <v>329</v>
      </c>
      <c r="DM40" s="644"/>
      <c r="DN40" s="644"/>
      <c r="DO40" s="644"/>
      <c r="DP40" s="644"/>
      <c r="DQ40" s="644"/>
      <c r="DR40" s="644"/>
      <c r="DS40" s="644"/>
      <c r="DT40" s="644"/>
      <c r="DU40" s="644"/>
      <c r="DV40" s="645"/>
      <c r="DW40" s="646" t="s">
        <v>125</v>
      </c>
      <c r="DX40" s="675"/>
      <c r="DY40" s="675"/>
      <c r="DZ40" s="675"/>
      <c r="EA40" s="675"/>
      <c r="EB40" s="675"/>
      <c r="EC40" s="677"/>
    </row>
    <row r="41" spans="2:133" ht="11.25" customHeight="1" x14ac:dyDescent="0.15">
      <c r="AQ41" s="690" t="s">
        <v>339</v>
      </c>
      <c r="AR41" s="691"/>
      <c r="AS41" s="691"/>
      <c r="AT41" s="691"/>
      <c r="AU41" s="691"/>
      <c r="AV41" s="691"/>
      <c r="AW41" s="691"/>
      <c r="AX41" s="691"/>
      <c r="AY41" s="692"/>
      <c r="AZ41" s="656">
        <v>868482</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314</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329</v>
      </c>
      <c r="CS41" s="642"/>
      <c r="CT41" s="642"/>
      <c r="CU41" s="642"/>
      <c r="CV41" s="642"/>
      <c r="CW41" s="642"/>
      <c r="CX41" s="642"/>
      <c r="CY41" s="643"/>
      <c r="CZ41" s="646" t="s">
        <v>125</v>
      </c>
      <c r="DA41" s="675"/>
      <c r="DB41" s="675"/>
      <c r="DC41" s="676"/>
      <c r="DD41" s="649" t="s">
        <v>329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1298161</v>
      </c>
      <c r="CS42" s="644"/>
      <c r="CT42" s="644"/>
      <c r="CU42" s="644"/>
      <c r="CV42" s="644"/>
      <c r="CW42" s="644"/>
      <c r="CX42" s="644"/>
      <c r="CY42" s="645"/>
      <c r="CZ42" s="646">
        <v>8.1999999999999993</v>
      </c>
      <c r="DA42" s="647"/>
      <c r="DB42" s="647"/>
      <c r="DC42" s="648"/>
      <c r="DD42" s="649">
        <v>336924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28827</v>
      </c>
      <c r="CS43" s="642"/>
      <c r="CT43" s="642"/>
      <c r="CU43" s="642"/>
      <c r="CV43" s="642"/>
      <c r="CW43" s="642"/>
      <c r="CX43" s="642"/>
      <c r="CY43" s="643"/>
      <c r="CZ43" s="646">
        <v>0.2</v>
      </c>
      <c r="DA43" s="675"/>
      <c r="DB43" s="675"/>
      <c r="DC43" s="676"/>
      <c r="DD43" s="649">
        <v>28827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346</v>
      </c>
      <c r="CD44" s="669" t="s">
        <v>297</v>
      </c>
      <c r="CE44" s="670"/>
      <c r="CF44" s="638" t="s">
        <v>347</v>
      </c>
      <c r="CG44" s="639"/>
      <c r="CH44" s="639"/>
      <c r="CI44" s="639"/>
      <c r="CJ44" s="639"/>
      <c r="CK44" s="639"/>
      <c r="CL44" s="639"/>
      <c r="CM44" s="639"/>
      <c r="CN44" s="639"/>
      <c r="CO44" s="639"/>
      <c r="CP44" s="639"/>
      <c r="CQ44" s="640"/>
      <c r="CR44" s="641">
        <v>1298161</v>
      </c>
      <c r="CS44" s="644"/>
      <c r="CT44" s="644"/>
      <c r="CU44" s="644"/>
      <c r="CV44" s="644"/>
      <c r="CW44" s="644"/>
      <c r="CX44" s="644"/>
      <c r="CY44" s="645"/>
      <c r="CZ44" s="646">
        <v>8.1999999999999993</v>
      </c>
      <c r="DA44" s="647"/>
      <c r="DB44" s="647"/>
      <c r="DC44" s="648"/>
      <c r="DD44" s="649">
        <v>336924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348</v>
      </c>
      <c r="CG45" s="639"/>
      <c r="CH45" s="639"/>
      <c r="CI45" s="639"/>
      <c r="CJ45" s="639"/>
      <c r="CK45" s="639"/>
      <c r="CL45" s="639"/>
      <c r="CM45" s="639"/>
      <c r="CN45" s="639"/>
      <c r="CO45" s="639"/>
      <c r="CP45" s="639"/>
      <c r="CQ45" s="640"/>
      <c r="CR45" s="641">
        <v>613172</v>
      </c>
      <c r="CS45" s="642"/>
      <c r="CT45" s="642"/>
      <c r="CU45" s="642"/>
      <c r="CV45" s="642"/>
      <c r="CW45" s="642"/>
      <c r="CX45" s="642"/>
      <c r="CY45" s="643"/>
      <c r="CZ45" s="646">
        <v>3.9</v>
      </c>
      <c r="DA45" s="675"/>
      <c r="DB45" s="675"/>
      <c r="DC45" s="676"/>
      <c r="DD45" s="649">
        <v>58121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349</v>
      </c>
      <c r="CG46" s="639"/>
      <c r="CH46" s="639"/>
      <c r="CI46" s="639"/>
      <c r="CJ46" s="639"/>
      <c r="CK46" s="639"/>
      <c r="CL46" s="639"/>
      <c r="CM46" s="639"/>
      <c r="CN46" s="639"/>
      <c r="CO46" s="639"/>
      <c r="CP46" s="639"/>
      <c r="CQ46" s="640"/>
      <c r="CR46" s="641">
        <v>681318</v>
      </c>
      <c r="CS46" s="644"/>
      <c r="CT46" s="644"/>
      <c r="CU46" s="644"/>
      <c r="CV46" s="644"/>
      <c r="CW46" s="644"/>
      <c r="CX46" s="644"/>
      <c r="CY46" s="645"/>
      <c r="CZ46" s="646">
        <v>4.3</v>
      </c>
      <c r="DA46" s="647"/>
      <c r="DB46" s="647"/>
      <c r="DC46" s="648"/>
      <c r="DD46" s="649">
        <v>275132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350</v>
      </c>
      <c r="CG47" s="639"/>
      <c r="CH47" s="639"/>
      <c r="CI47" s="639"/>
      <c r="CJ47" s="639"/>
      <c r="CK47" s="639"/>
      <c r="CL47" s="639"/>
      <c r="CM47" s="639"/>
      <c r="CN47" s="639"/>
      <c r="CO47" s="639"/>
      <c r="CP47" s="639"/>
      <c r="CQ47" s="640"/>
      <c r="CR47" s="641" t="s">
        <v>125</v>
      </c>
      <c r="CS47" s="642"/>
      <c r="CT47" s="642"/>
      <c r="CU47" s="642"/>
      <c r="CV47" s="642"/>
      <c r="CW47" s="642"/>
      <c r="CX47" s="642"/>
      <c r="CY47" s="643"/>
      <c r="CZ47" s="646" t="s">
        <v>329</v>
      </c>
      <c r="DA47" s="675"/>
      <c r="DB47" s="675"/>
      <c r="DC47" s="676"/>
      <c r="DD47" s="649" t="s">
        <v>125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351</v>
      </c>
      <c r="CG48" s="639"/>
      <c r="CH48" s="639"/>
      <c r="CI48" s="639"/>
      <c r="CJ48" s="639"/>
      <c r="CK48" s="639"/>
      <c r="CL48" s="639"/>
      <c r="CM48" s="639"/>
      <c r="CN48" s="639"/>
      <c r="CO48" s="639"/>
      <c r="CP48" s="639"/>
      <c r="CQ48" s="640"/>
      <c r="CR48" s="641" t="s">
        <v>329</v>
      </c>
      <c r="CS48" s="644"/>
      <c r="CT48" s="644"/>
      <c r="CU48" s="644"/>
      <c r="CV48" s="644"/>
      <c r="CW48" s="644"/>
      <c r="CX48" s="644"/>
      <c r="CY48" s="645"/>
      <c r="CZ48" s="646" t="s">
        <v>329</v>
      </c>
      <c r="DA48" s="647"/>
      <c r="DB48" s="647"/>
      <c r="DC48" s="648"/>
      <c r="DD48" s="649" t="s">
        <v>329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352</v>
      </c>
      <c r="CE49" s="654"/>
      <c r="CF49" s="654"/>
      <c r="CG49" s="654"/>
      <c r="CH49" s="654"/>
      <c r="CI49" s="654"/>
      <c r="CJ49" s="654"/>
      <c r="CK49" s="654"/>
      <c r="CL49" s="654"/>
      <c r="CM49" s="654"/>
      <c r="CN49" s="654"/>
      <c r="CO49" s="654"/>
      <c r="CP49" s="654"/>
      <c r="CQ49" s="655"/>
      <c r="CR49" s="656">
        <v>15861895</v>
      </c>
      <c r="CS49" s="657"/>
      <c r="CT49" s="657"/>
      <c r="CU49" s="657"/>
      <c r="CV49" s="657"/>
      <c r="CW49" s="657"/>
      <c r="CX49" s="657"/>
      <c r="CY49" s="658"/>
      <c r="CZ49" s="659">
        <v>100</v>
      </c>
      <c r="DA49" s="660"/>
      <c r="DB49" s="660"/>
      <c r="DC49" s="661"/>
      <c r="DD49" s="662">
        <v>10107895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VaydSSPmkIsNBbGo5bJn08UiKfFF5sY/WeZBVqmm/vsbz5Ofqcib8uxSE9EYJqcvXORCdMHgHRB6M1DKOQutxg==" saltValue="KmpnhYJY8E74VCIACa36i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375</v>
      </c>
      <c r="C7" s="1120"/>
      <c r="D7" s="1120"/>
      <c r="E7" s="1120"/>
      <c r="F7" s="1120"/>
      <c r="G7" s="1120"/>
      <c r="H7" s="1120"/>
      <c r="I7" s="1120"/>
      <c r="J7" s="1120"/>
      <c r="K7" s="1120"/>
      <c r="L7" s="1120"/>
      <c r="M7" s="1120"/>
      <c r="N7" s="1120"/>
      <c r="O7" s="1120"/>
      <c r="P7" s="1121"/>
      <c r="Q7" s="1173">
        <v>17123</v>
      </c>
      <c r="R7" s="1174"/>
      <c r="S7" s="1174"/>
      <c r="T7" s="1174"/>
      <c r="U7" s="1174"/>
      <c r="V7" s="1174">
        <v>15888</v>
      </c>
      <c r="W7" s="1174"/>
      <c r="X7" s="1174"/>
      <c r="Y7" s="1174"/>
      <c r="Z7" s="1174"/>
      <c r="AA7" s="1174">
        <v>1234</v>
      </c>
      <c r="AB7" s="1174"/>
      <c r="AC7" s="1174"/>
      <c r="AD7" s="1174"/>
      <c r="AE7" s="1175"/>
      <c r="AF7" s="1176">
        <v>1162</v>
      </c>
      <c r="AG7" s="1177"/>
      <c r="AH7" s="1177"/>
      <c r="AI7" s="1177"/>
      <c r="AJ7" s="1178"/>
      <c r="AK7" s="1160" t="s">
        <v>554</v>
      </c>
      <c r="AL7" s="1161"/>
      <c r="AM7" s="1161"/>
      <c r="AN7" s="1161"/>
      <c r="AO7" s="1161"/>
      <c r="AP7" s="1161">
        <v>8448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560</v>
      </c>
      <c r="BT7" s="1165"/>
      <c r="BU7" s="1165"/>
      <c r="BV7" s="1165"/>
      <c r="BW7" s="1165"/>
      <c r="BX7" s="1165"/>
      <c r="BY7" s="1165"/>
      <c r="BZ7" s="1165"/>
      <c r="CA7" s="1165"/>
      <c r="CB7" s="1165"/>
      <c r="CC7" s="1165"/>
      <c r="CD7" s="1165"/>
      <c r="CE7" s="1165"/>
      <c r="CF7" s="1165"/>
      <c r="CG7" s="1166"/>
      <c r="CH7" s="1157" t="s">
        <v>561</v>
      </c>
      <c r="CI7" s="1158"/>
      <c r="CJ7" s="1158"/>
      <c r="CK7" s="1158"/>
      <c r="CL7" s="1159"/>
      <c r="CM7" s="1157">
        <v>1</v>
      </c>
      <c r="CN7" s="1158"/>
      <c r="CO7" s="1158"/>
      <c r="CP7" s="1158"/>
      <c r="CQ7" s="1159"/>
      <c r="CR7" s="1157">
        <v>1</v>
      </c>
      <c r="CS7" s="1158"/>
      <c r="CT7" s="1158"/>
      <c r="CU7" s="1158"/>
      <c r="CV7" s="1159"/>
      <c r="CW7" s="1157" t="s">
        <v>554</v>
      </c>
      <c r="CX7" s="1158"/>
      <c r="CY7" s="1158"/>
      <c r="CZ7" s="1158"/>
      <c r="DA7" s="1159"/>
      <c r="DB7" s="1157" t="s">
        <v>554</v>
      </c>
      <c r="DC7" s="1158"/>
      <c r="DD7" s="1158"/>
      <c r="DE7" s="1158"/>
      <c r="DF7" s="1159"/>
      <c r="DG7" s="1157" t="s">
        <v>554</v>
      </c>
      <c r="DH7" s="1158"/>
      <c r="DI7" s="1158"/>
      <c r="DJ7" s="1158"/>
      <c r="DK7" s="1159"/>
      <c r="DL7" s="1157" t="s">
        <v>554</v>
      </c>
      <c r="DM7" s="1158"/>
      <c r="DN7" s="1158"/>
      <c r="DO7" s="1158"/>
      <c r="DP7" s="1159"/>
      <c r="DQ7" s="1157" t="s">
        <v>554</v>
      </c>
      <c r="DR7" s="1158"/>
      <c r="DS7" s="1158"/>
      <c r="DT7" s="1158"/>
      <c r="DU7" s="1159"/>
      <c r="DV7" s="1184"/>
      <c r="DW7" s="1185"/>
      <c r="DX7" s="1185"/>
      <c r="DY7" s="1185"/>
      <c r="DZ7" s="1186"/>
      <c r="EA7" s="234"/>
    </row>
    <row r="8" spans="1:131" s="235" customFormat="1" ht="26.25" customHeight="1" x14ac:dyDescent="0.15">
      <c r="A8" s="241">
        <v>2</v>
      </c>
      <c r="B8" s="1106" t="s">
        <v>376</v>
      </c>
      <c r="C8" s="1107"/>
      <c r="D8" s="1107"/>
      <c r="E8" s="1107"/>
      <c r="F8" s="1107"/>
      <c r="G8" s="1107"/>
      <c r="H8" s="1107"/>
      <c r="I8" s="1107"/>
      <c r="J8" s="1107"/>
      <c r="K8" s="1107"/>
      <c r="L8" s="1107"/>
      <c r="M8" s="1107"/>
      <c r="N8" s="1107"/>
      <c r="O8" s="1107"/>
      <c r="P8" s="1108"/>
      <c r="Q8" s="1112">
        <v>78</v>
      </c>
      <c r="R8" s="1113"/>
      <c r="S8" s="1113"/>
      <c r="T8" s="1113"/>
      <c r="U8" s="1113"/>
      <c r="V8" s="1113">
        <v>78</v>
      </c>
      <c r="W8" s="1113"/>
      <c r="X8" s="1113"/>
      <c r="Y8" s="1113"/>
      <c r="Z8" s="1113"/>
      <c r="AA8" s="1113" t="s">
        <v>554</v>
      </c>
      <c r="AB8" s="1113"/>
      <c r="AC8" s="1113"/>
      <c r="AD8" s="1113"/>
      <c r="AE8" s="1114"/>
      <c r="AF8" s="1088" t="s">
        <v>125</v>
      </c>
      <c r="AG8" s="1089"/>
      <c r="AH8" s="1089"/>
      <c r="AI8" s="1089"/>
      <c r="AJ8" s="1090"/>
      <c r="AK8" s="1155" t="s">
        <v>554</v>
      </c>
      <c r="AL8" s="1156"/>
      <c r="AM8" s="1156"/>
      <c r="AN8" s="1156"/>
      <c r="AO8" s="1156"/>
      <c r="AP8" s="1156">
        <v>78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17201</v>
      </c>
      <c r="R23" s="1138"/>
      <c r="S23" s="1138"/>
      <c r="T23" s="1138"/>
      <c r="U23" s="1138"/>
      <c r="V23" s="1138">
        <v>15966</v>
      </c>
      <c r="W23" s="1138"/>
      <c r="X23" s="1138"/>
      <c r="Y23" s="1138"/>
      <c r="Z23" s="1138"/>
      <c r="AA23" s="1138">
        <v>1234</v>
      </c>
      <c r="AB23" s="1138"/>
      <c r="AC23" s="1138"/>
      <c r="AD23" s="1138"/>
      <c r="AE23" s="1139"/>
      <c r="AF23" s="1140">
        <v>1162</v>
      </c>
      <c r="AG23" s="1138"/>
      <c r="AH23" s="1138"/>
      <c r="AI23" s="1138"/>
      <c r="AJ23" s="1141"/>
      <c r="AK23" s="1142"/>
      <c r="AL23" s="1143"/>
      <c r="AM23" s="1143"/>
      <c r="AN23" s="1143"/>
      <c r="AO23" s="1143"/>
      <c r="AP23" s="1138">
        <v>8526</v>
      </c>
      <c r="AQ23" s="1138"/>
      <c r="AR23" s="1138"/>
      <c r="AS23" s="1138"/>
      <c r="AT23" s="1138"/>
      <c r="AU23" s="1144"/>
      <c r="AV23" s="1144"/>
      <c r="AW23" s="1144"/>
      <c r="AX23" s="1144"/>
      <c r="AY23" s="1145"/>
      <c r="AZ23" s="1134" t="s">
        <v>125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358</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390</v>
      </c>
      <c r="C28" s="1120"/>
      <c r="D28" s="1120"/>
      <c r="E28" s="1120"/>
      <c r="F28" s="1120"/>
      <c r="G28" s="1120"/>
      <c r="H28" s="1120"/>
      <c r="I28" s="1120"/>
      <c r="J28" s="1120"/>
      <c r="K28" s="1120"/>
      <c r="L28" s="1120"/>
      <c r="M28" s="1120"/>
      <c r="N28" s="1120"/>
      <c r="O28" s="1120"/>
      <c r="P28" s="1121"/>
      <c r="Q28" s="1122">
        <v>6423</v>
      </c>
      <c r="R28" s="1123"/>
      <c r="S28" s="1123"/>
      <c r="T28" s="1123"/>
      <c r="U28" s="1123"/>
      <c r="V28" s="1123">
        <v>6281</v>
      </c>
      <c r="W28" s="1123"/>
      <c r="X28" s="1123"/>
      <c r="Y28" s="1123"/>
      <c r="Z28" s="1123"/>
      <c r="AA28" s="1123">
        <v>143</v>
      </c>
      <c r="AB28" s="1123"/>
      <c r="AC28" s="1123"/>
      <c r="AD28" s="1123"/>
      <c r="AE28" s="1124"/>
      <c r="AF28" s="1125">
        <v>143</v>
      </c>
      <c r="AG28" s="1123"/>
      <c r="AH28" s="1123"/>
      <c r="AI28" s="1123"/>
      <c r="AJ28" s="1126"/>
      <c r="AK28" s="1127">
        <v>449</v>
      </c>
      <c r="AL28" s="1115"/>
      <c r="AM28" s="1115"/>
      <c r="AN28" s="1115"/>
      <c r="AO28" s="1115"/>
      <c r="AP28" s="1115" t="s">
        <v>554</v>
      </c>
      <c r="AQ28" s="1115"/>
      <c r="AR28" s="1115"/>
      <c r="AS28" s="1115"/>
      <c r="AT28" s="1115"/>
      <c r="AU28" s="1115" t="s">
        <v>555</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391</v>
      </c>
      <c r="C29" s="1107"/>
      <c r="D29" s="1107"/>
      <c r="E29" s="1107"/>
      <c r="F29" s="1107"/>
      <c r="G29" s="1107"/>
      <c r="H29" s="1107"/>
      <c r="I29" s="1107"/>
      <c r="J29" s="1107"/>
      <c r="K29" s="1107"/>
      <c r="L29" s="1107"/>
      <c r="M29" s="1107"/>
      <c r="N29" s="1107"/>
      <c r="O29" s="1107"/>
      <c r="P29" s="1108"/>
      <c r="Q29" s="1112">
        <v>2986</v>
      </c>
      <c r="R29" s="1113"/>
      <c r="S29" s="1113"/>
      <c r="T29" s="1113"/>
      <c r="U29" s="1113"/>
      <c r="V29" s="1113">
        <v>2801</v>
      </c>
      <c r="W29" s="1113"/>
      <c r="X29" s="1113"/>
      <c r="Y29" s="1113"/>
      <c r="Z29" s="1113"/>
      <c r="AA29" s="1113">
        <v>185</v>
      </c>
      <c r="AB29" s="1113"/>
      <c r="AC29" s="1113"/>
      <c r="AD29" s="1113"/>
      <c r="AE29" s="1114"/>
      <c r="AF29" s="1088">
        <v>185</v>
      </c>
      <c r="AG29" s="1089"/>
      <c r="AH29" s="1089"/>
      <c r="AI29" s="1089"/>
      <c r="AJ29" s="1090"/>
      <c r="AK29" s="1049">
        <v>436</v>
      </c>
      <c r="AL29" s="1040"/>
      <c r="AM29" s="1040"/>
      <c r="AN29" s="1040"/>
      <c r="AO29" s="1040"/>
      <c r="AP29" s="1040" t="s">
        <v>554</v>
      </c>
      <c r="AQ29" s="1040"/>
      <c r="AR29" s="1040"/>
      <c r="AS29" s="1040"/>
      <c r="AT29" s="1040"/>
      <c r="AU29" s="1040" t="s">
        <v>554</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392</v>
      </c>
      <c r="C30" s="1107"/>
      <c r="D30" s="1107"/>
      <c r="E30" s="1107"/>
      <c r="F30" s="1107"/>
      <c r="G30" s="1107"/>
      <c r="H30" s="1107"/>
      <c r="I30" s="1107"/>
      <c r="J30" s="1107"/>
      <c r="K30" s="1107"/>
      <c r="L30" s="1107"/>
      <c r="M30" s="1107"/>
      <c r="N30" s="1107"/>
      <c r="O30" s="1107"/>
      <c r="P30" s="1108"/>
      <c r="Q30" s="1112">
        <v>893</v>
      </c>
      <c r="R30" s="1113"/>
      <c r="S30" s="1113"/>
      <c r="T30" s="1113"/>
      <c r="U30" s="1113"/>
      <c r="V30" s="1113">
        <v>872</v>
      </c>
      <c r="W30" s="1113"/>
      <c r="X30" s="1113"/>
      <c r="Y30" s="1113"/>
      <c r="Z30" s="1113"/>
      <c r="AA30" s="1113">
        <v>21</v>
      </c>
      <c r="AB30" s="1113"/>
      <c r="AC30" s="1113"/>
      <c r="AD30" s="1113"/>
      <c r="AE30" s="1114"/>
      <c r="AF30" s="1088">
        <v>21</v>
      </c>
      <c r="AG30" s="1089"/>
      <c r="AH30" s="1089"/>
      <c r="AI30" s="1089"/>
      <c r="AJ30" s="1090"/>
      <c r="AK30" s="1049">
        <v>425</v>
      </c>
      <c r="AL30" s="1040"/>
      <c r="AM30" s="1040"/>
      <c r="AN30" s="1040"/>
      <c r="AO30" s="1040"/>
      <c r="AP30" s="1040" t="s">
        <v>554</v>
      </c>
      <c r="AQ30" s="1040"/>
      <c r="AR30" s="1040"/>
      <c r="AS30" s="1040"/>
      <c r="AT30" s="1040"/>
      <c r="AU30" s="1040" t="s">
        <v>554</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393</v>
      </c>
      <c r="C31" s="1107"/>
      <c r="D31" s="1107"/>
      <c r="E31" s="1107"/>
      <c r="F31" s="1107"/>
      <c r="G31" s="1107"/>
      <c r="H31" s="1107"/>
      <c r="I31" s="1107"/>
      <c r="J31" s="1107"/>
      <c r="K31" s="1107"/>
      <c r="L31" s="1107"/>
      <c r="M31" s="1107"/>
      <c r="N31" s="1107"/>
      <c r="O31" s="1107"/>
      <c r="P31" s="1108"/>
      <c r="Q31" s="1112">
        <v>1277</v>
      </c>
      <c r="R31" s="1113"/>
      <c r="S31" s="1113"/>
      <c r="T31" s="1113"/>
      <c r="U31" s="1113"/>
      <c r="V31" s="1113">
        <v>1273</v>
      </c>
      <c r="W31" s="1113"/>
      <c r="X31" s="1113"/>
      <c r="Y31" s="1113"/>
      <c r="Z31" s="1113"/>
      <c r="AA31" s="1113">
        <v>4</v>
      </c>
      <c r="AB31" s="1113"/>
      <c r="AC31" s="1113"/>
      <c r="AD31" s="1113"/>
      <c r="AE31" s="1114"/>
      <c r="AF31" s="1088">
        <v>88</v>
      </c>
      <c r="AG31" s="1089"/>
      <c r="AH31" s="1089"/>
      <c r="AI31" s="1089"/>
      <c r="AJ31" s="1090"/>
      <c r="AK31" s="1049">
        <v>490</v>
      </c>
      <c r="AL31" s="1040"/>
      <c r="AM31" s="1040"/>
      <c r="AN31" s="1040"/>
      <c r="AO31" s="1040"/>
      <c r="AP31" s="1040">
        <v>6394</v>
      </c>
      <c r="AQ31" s="1040"/>
      <c r="AR31" s="1040"/>
      <c r="AS31" s="1040"/>
      <c r="AT31" s="1040"/>
      <c r="AU31" s="1040">
        <v>2935</v>
      </c>
      <c r="AV31" s="1040"/>
      <c r="AW31" s="1040"/>
      <c r="AX31" s="1040"/>
      <c r="AY31" s="1040"/>
      <c r="AZ31" s="1111" t="s">
        <v>554</v>
      </c>
      <c r="BA31" s="1111"/>
      <c r="BB31" s="1111"/>
      <c r="BC31" s="1111"/>
      <c r="BD31" s="1111"/>
      <c r="BE31" s="1101" t="s">
        <v>394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396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437</v>
      </c>
      <c r="AG63" s="1028"/>
      <c r="AH63" s="1028"/>
      <c r="AI63" s="1028"/>
      <c r="AJ63" s="1099"/>
      <c r="AK63" s="1100"/>
      <c r="AL63" s="1032"/>
      <c r="AM63" s="1032"/>
      <c r="AN63" s="1032"/>
      <c r="AO63" s="1032"/>
      <c r="AP63" s="1028">
        <v>6394</v>
      </c>
      <c r="AQ63" s="1028"/>
      <c r="AR63" s="1028"/>
      <c r="AS63" s="1028"/>
      <c r="AT63" s="1028"/>
      <c r="AU63" s="1028">
        <v>2935</v>
      </c>
      <c r="AV63" s="1028"/>
      <c r="AW63" s="1028"/>
      <c r="AX63" s="1028"/>
      <c r="AY63" s="1028"/>
      <c r="AZ63" s="1094"/>
      <c r="BA63" s="1094"/>
      <c r="BB63" s="1094"/>
      <c r="BC63" s="1094"/>
      <c r="BD63" s="1094"/>
      <c r="BE63" s="1029"/>
      <c r="BF63" s="1029"/>
      <c r="BG63" s="1029"/>
      <c r="BH63" s="1029"/>
      <c r="BI63" s="1030"/>
      <c r="BJ63" s="1095" t="s">
        <v>397</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399</v>
      </c>
      <c r="B66" s="1065"/>
      <c r="C66" s="1065"/>
      <c r="D66" s="1065"/>
      <c r="E66" s="1065"/>
      <c r="F66" s="1065"/>
      <c r="G66" s="1065"/>
      <c r="H66" s="1065"/>
      <c r="I66" s="1065"/>
      <c r="J66" s="1065"/>
      <c r="K66" s="1065"/>
      <c r="L66" s="1065"/>
      <c r="M66" s="1065"/>
      <c r="N66" s="1065"/>
      <c r="O66" s="1065"/>
      <c r="P66" s="1066"/>
      <c r="Q66" s="1070" t="s">
        <v>400</v>
      </c>
      <c r="R66" s="1071"/>
      <c r="S66" s="1071"/>
      <c r="T66" s="1071"/>
      <c r="U66" s="1072"/>
      <c r="V66" s="1070" t="s">
        <v>401</v>
      </c>
      <c r="W66" s="1071"/>
      <c r="X66" s="1071"/>
      <c r="Y66" s="1071"/>
      <c r="Z66" s="1072"/>
      <c r="AA66" s="1070" t="s">
        <v>402</v>
      </c>
      <c r="AB66" s="1071"/>
      <c r="AC66" s="1071"/>
      <c r="AD66" s="1071"/>
      <c r="AE66" s="1072"/>
      <c r="AF66" s="1076" t="s">
        <v>403</v>
      </c>
      <c r="AG66" s="1077"/>
      <c r="AH66" s="1077"/>
      <c r="AI66" s="1077"/>
      <c r="AJ66" s="1078"/>
      <c r="AK66" s="1070" t="s">
        <v>386</v>
      </c>
      <c r="AL66" s="1065"/>
      <c r="AM66" s="1065"/>
      <c r="AN66" s="1065"/>
      <c r="AO66" s="1066"/>
      <c r="AP66" s="1070" t="s">
        <v>404</v>
      </c>
      <c r="AQ66" s="1071"/>
      <c r="AR66" s="1071"/>
      <c r="AS66" s="1071"/>
      <c r="AT66" s="1072"/>
      <c r="AU66" s="1070" t="s">
        <v>405</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556</v>
      </c>
      <c r="C68" s="1055"/>
      <c r="D68" s="1055"/>
      <c r="E68" s="1055"/>
      <c r="F68" s="1055"/>
      <c r="G68" s="1055"/>
      <c r="H68" s="1055"/>
      <c r="I68" s="1055"/>
      <c r="J68" s="1055"/>
      <c r="K68" s="1055"/>
      <c r="L68" s="1055"/>
      <c r="M68" s="1055"/>
      <c r="N68" s="1055"/>
      <c r="O68" s="1055"/>
      <c r="P68" s="1056"/>
      <c r="Q68" s="1057">
        <v>3570</v>
      </c>
      <c r="R68" s="1051"/>
      <c r="S68" s="1051"/>
      <c r="T68" s="1051"/>
      <c r="U68" s="1051"/>
      <c r="V68" s="1051">
        <v>3100</v>
      </c>
      <c r="W68" s="1051"/>
      <c r="X68" s="1051"/>
      <c r="Y68" s="1051"/>
      <c r="Z68" s="1051"/>
      <c r="AA68" s="1051">
        <v>470</v>
      </c>
      <c r="AB68" s="1051"/>
      <c r="AC68" s="1051"/>
      <c r="AD68" s="1051"/>
      <c r="AE68" s="1051"/>
      <c r="AF68" s="1051">
        <v>470</v>
      </c>
      <c r="AG68" s="1051"/>
      <c r="AH68" s="1051"/>
      <c r="AI68" s="1051"/>
      <c r="AJ68" s="1051"/>
      <c r="AK68" s="1051">
        <v>63</v>
      </c>
      <c r="AL68" s="1051"/>
      <c r="AM68" s="1051"/>
      <c r="AN68" s="1051"/>
      <c r="AO68" s="1051"/>
      <c r="AP68" s="1051" t="s">
        <v>554</v>
      </c>
      <c r="AQ68" s="1051"/>
      <c r="AR68" s="1051"/>
      <c r="AS68" s="1051"/>
      <c r="AT68" s="1051"/>
      <c r="AU68" s="1051" t="s">
        <v>554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557</v>
      </c>
      <c r="C69" s="1044"/>
      <c r="D69" s="1044"/>
      <c r="E69" s="1044"/>
      <c r="F69" s="1044"/>
      <c r="G69" s="1044"/>
      <c r="H69" s="1044"/>
      <c r="I69" s="1044"/>
      <c r="J69" s="1044"/>
      <c r="K69" s="1044"/>
      <c r="L69" s="1044"/>
      <c r="M69" s="1044"/>
      <c r="N69" s="1044"/>
      <c r="O69" s="1044"/>
      <c r="P69" s="1045"/>
      <c r="Q69" s="1046">
        <v>883572</v>
      </c>
      <c r="R69" s="1040"/>
      <c r="S69" s="1040"/>
      <c r="T69" s="1040"/>
      <c r="U69" s="1040"/>
      <c r="V69" s="1040">
        <v>863176</v>
      </c>
      <c r="W69" s="1040"/>
      <c r="X69" s="1040"/>
      <c r="Y69" s="1040"/>
      <c r="Z69" s="1040"/>
      <c r="AA69" s="1040">
        <v>20396</v>
      </c>
      <c r="AB69" s="1040"/>
      <c r="AC69" s="1040"/>
      <c r="AD69" s="1040"/>
      <c r="AE69" s="1040"/>
      <c r="AF69" s="1040">
        <v>20396</v>
      </c>
      <c r="AG69" s="1040"/>
      <c r="AH69" s="1040"/>
      <c r="AI69" s="1040"/>
      <c r="AJ69" s="1040"/>
      <c r="AK69" s="1040">
        <v>5429</v>
      </c>
      <c r="AL69" s="1040"/>
      <c r="AM69" s="1040"/>
      <c r="AN69" s="1040"/>
      <c r="AO69" s="1040"/>
      <c r="AP69" s="1040" t="s">
        <v>554</v>
      </c>
      <c r="AQ69" s="1040"/>
      <c r="AR69" s="1040"/>
      <c r="AS69" s="1040"/>
      <c r="AT69" s="1040"/>
      <c r="AU69" s="1040" t="s">
        <v>554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558</v>
      </c>
      <c r="C70" s="1044"/>
      <c r="D70" s="1044"/>
      <c r="E70" s="1044"/>
      <c r="F70" s="1044"/>
      <c r="G70" s="1044"/>
      <c r="H70" s="1044"/>
      <c r="I70" s="1044"/>
      <c r="J70" s="1044"/>
      <c r="K70" s="1044"/>
      <c r="L70" s="1044"/>
      <c r="M70" s="1044"/>
      <c r="N70" s="1044"/>
      <c r="O70" s="1044"/>
      <c r="P70" s="1045"/>
      <c r="Q70" s="1046">
        <v>3920</v>
      </c>
      <c r="R70" s="1040"/>
      <c r="S70" s="1040"/>
      <c r="T70" s="1040"/>
      <c r="U70" s="1040"/>
      <c r="V70" s="1040">
        <v>3739</v>
      </c>
      <c r="W70" s="1040"/>
      <c r="X70" s="1040"/>
      <c r="Y70" s="1040"/>
      <c r="Z70" s="1040"/>
      <c r="AA70" s="1040">
        <v>180</v>
      </c>
      <c r="AB70" s="1040"/>
      <c r="AC70" s="1040"/>
      <c r="AD70" s="1040"/>
      <c r="AE70" s="1040"/>
      <c r="AF70" s="1040">
        <v>180</v>
      </c>
      <c r="AG70" s="1040"/>
      <c r="AH70" s="1040"/>
      <c r="AI70" s="1040"/>
      <c r="AJ70" s="1040"/>
      <c r="AK70" s="1040">
        <v>1</v>
      </c>
      <c r="AL70" s="1040"/>
      <c r="AM70" s="1040"/>
      <c r="AN70" s="1040"/>
      <c r="AO70" s="1040"/>
      <c r="AP70" s="1040" t="s">
        <v>554</v>
      </c>
      <c r="AQ70" s="1040"/>
      <c r="AR70" s="1040"/>
      <c r="AS70" s="1040"/>
      <c r="AT70" s="1040"/>
      <c r="AU70" s="1040" t="s">
        <v>554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559</v>
      </c>
      <c r="C71" s="1044"/>
      <c r="D71" s="1044"/>
      <c r="E71" s="1044"/>
      <c r="F71" s="1044"/>
      <c r="G71" s="1044"/>
      <c r="H71" s="1044"/>
      <c r="I71" s="1044"/>
      <c r="J71" s="1044"/>
      <c r="K71" s="1044"/>
      <c r="L71" s="1044"/>
      <c r="M71" s="1044"/>
      <c r="N71" s="1044"/>
      <c r="O71" s="1044"/>
      <c r="P71" s="1045"/>
      <c r="Q71" s="1046">
        <v>749</v>
      </c>
      <c r="R71" s="1040"/>
      <c r="S71" s="1040"/>
      <c r="T71" s="1040"/>
      <c r="U71" s="1040"/>
      <c r="V71" s="1040">
        <v>691</v>
      </c>
      <c r="W71" s="1040"/>
      <c r="X71" s="1040"/>
      <c r="Y71" s="1040"/>
      <c r="Z71" s="1040"/>
      <c r="AA71" s="1040">
        <v>57</v>
      </c>
      <c r="AB71" s="1040"/>
      <c r="AC71" s="1040"/>
      <c r="AD71" s="1040"/>
      <c r="AE71" s="1040"/>
      <c r="AF71" s="1040">
        <v>57</v>
      </c>
      <c r="AG71" s="1040"/>
      <c r="AH71" s="1040"/>
      <c r="AI71" s="1040"/>
      <c r="AJ71" s="1040"/>
      <c r="AK71" s="1040">
        <v>57</v>
      </c>
      <c r="AL71" s="1040"/>
      <c r="AM71" s="1040"/>
      <c r="AN71" s="1040"/>
      <c r="AO71" s="1040"/>
      <c r="AP71" s="1040" t="s">
        <v>554</v>
      </c>
      <c r="AQ71" s="1040"/>
      <c r="AR71" s="1040"/>
      <c r="AS71" s="1040"/>
      <c r="AT71" s="1040"/>
      <c r="AU71" s="1040" t="s">
        <v>555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406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21103</v>
      </c>
      <c r="AG88" s="1028"/>
      <c r="AH88" s="1028"/>
      <c r="AI88" s="1028"/>
      <c r="AJ88" s="1028"/>
      <c r="AK88" s="1032"/>
      <c r="AL88" s="1032"/>
      <c r="AM88" s="1032"/>
      <c r="AN88" s="1032"/>
      <c r="AO88" s="1032"/>
      <c r="AP88" s="1028" t="s">
        <v>562</v>
      </c>
      <c r="AQ88" s="1028"/>
      <c r="AR88" s="1028"/>
      <c r="AS88" s="1028"/>
      <c r="AT88" s="1028"/>
      <c r="AU88" s="1028" t="s">
        <v>562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407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v>
      </c>
      <c r="CS102" s="1020"/>
      <c r="CT102" s="1020"/>
      <c r="CU102" s="1020"/>
      <c r="CV102" s="1021"/>
      <c r="CW102" s="1019" t="s">
        <v>562</v>
      </c>
      <c r="CX102" s="1020"/>
      <c r="CY102" s="1020"/>
      <c r="CZ102" s="1020"/>
      <c r="DA102" s="1021"/>
      <c r="DB102" s="1019" t="s">
        <v>562</v>
      </c>
      <c r="DC102" s="1020"/>
      <c r="DD102" s="1020"/>
      <c r="DE102" s="1020"/>
      <c r="DF102" s="1021"/>
      <c r="DG102" s="1019" t="s">
        <v>563</v>
      </c>
      <c r="DH102" s="1020"/>
      <c r="DI102" s="1020"/>
      <c r="DJ102" s="1020"/>
      <c r="DK102" s="1021"/>
      <c r="DL102" s="1019" t="s">
        <v>562</v>
      </c>
      <c r="DM102" s="1020"/>
      <c r="DN102" s="1020"/>
      <c r="DO102" s="1020"/>
      <c r="DP102" s="1021"/>
      <c r="DQ102" s="1019" t="s">
        <v>562</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415</v>
      </c>
      <c r="AB109" s="963"/>
      <c r="AC109" s="963"/>
      <c r="AD109" s="963"/>
      <c r="AE109" s="964"/>
      <c r="AF109" s="965" t="s">
        <v>296</v>
      </c>
      <c r="AG109" s="963"/>
      <c r="AH109" s="963"/>
      <c r="AI109" s="963"/>
      <c r="AJ109" s="964"/>
      <c r="AK109" s="965" t="s">
        <v>295</v>
      </c>
      <c r="AL109" s="963"/>
      <c r="AM109" s="963"/>
      <c r="AN109" s="963"/>
      <c r="AO109" s="964"/>
      <c r="AP109" s="965" t="s">
        <v>416</v>
      </c>
      <c r="AQ109" s="963"/>
      <c r="AR109" s="963"/>
      <c r="AS109" s="963"/>
      <c r="AT109" s="994"/>
      <c r="AU109" s="962" t="s">
        <v>414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415</v>
      </c>
      <c r="BR109" s="963"/>
      <c r="BS109" s="963"/>
      <c r="BT109" s="963"/>
      <c r="BU109" s="964"/>
      <c r="BV109" s="965" t="s">
        <v>296</v>
      </c>
      <c r="BW109" s="963"/>
      <c r="BX109" s="963"/>
      <c r="BY109" s="963"/>
      <c r="BZ109" s="964"/>
      <c r="CA109" s="965" t="s">
        <v>295</v>
      </c>
      <c r="CB109" s="963"/>
      <c r="CC109" s="963"/>
      <c r="CD109" s="963"/>
      <c r="CE109" s="964"/>
      <c r="CF109" s="1001" t="s">
        <v>416</v>
      </c>
      <c r="CG109" s="1001"/>
      <c r="CH109" s="1001"/>
      <c r="CI109" s="1001"/>
      <c r="CJ109" s="1001"/>
      <c r="CK109" s="965" t="s">
        <v>417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415</v>
      </c>
      <c r="DH109" s="963"/>
      <c r="DI109" s="963"/>
      <c r="DJ109" s="963"/>
      <c r="DK109" s="964"/>
      <c r="DL109" s="965" t="s">
        <v>296</v>
      </c>
      <c r="DM109" s="963"/>
      <c r="DN109" s="963"/>
      <c r="DO109" s="963"/>
      <c r="DP109" s="964"/>
      <c r="DQ109" s="965" t="s">
        <v>295</v>
      </c>
      <c r="DR109" s="963"/>
      <c r="DS109" s="963"/>
      <c r="DT109" s="963"/>
      <c r="DU109" s="964"/>
      <c r="DV109" s="965" t="s">
        <v>416</v>
      </c>
      <c r="DW109" s="963"/>
      <c r="DX109" s="963"/>
      <c r="DY109" s="963"/>
      <c r="DZ109" s="994"/>
    </row>
    <row r="110" spans="1:131" s="226" customFormat="1" ht="26.25" customHeight="1" x14ac:dyDescent="0.15">
      <c r="A110" s="865" t="s">
        <v>418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1422573</v>
      </c>
      <c r="AB110" s="956"/>
      <c r="AC110" s="956"/>
      <c r="AD110" s="956"/>
      <c r="AE110" s="957"/>
      <c r="AF110" s="958">
        <v>1249297</v>
      </c>
      <c r="AG110" s="956"/>
      <c r="AH110" s="956"/>
      <c r="AI110" s="956"/>
      <c r="AJ110" s="957"/>
      <c r="AK110" s="958">
        <v>1134917</v>
      </c>
      <c r="AL110" s="956"/>
      <c r="AM110" s="956"/>
      <c r="AN110" s="956"/>
      <c r="AO110" s="957"/>
      <c r="AP110" s="959">
        <v>13.8</v>
      </c>
      <c r="AQ110" s="960"/>
      <c r="AR110" s="960"/>
      <c r="AS110" s="960"/>
      <c r="AT110" s="961"/>
      <c r="AU110" s="995" t="s">
        <v>67</v>
      </c>
      <c r="AV110" s="996"/>
      <c r="AW110" s="996"/>
      <c r="AX110" s="996"/>
      <c r="AY110" s="996"/>
      <c r="AZ110" s="921" t="s">
        <v>419</v>
      </c>
      <c r="BA110" s="866"/>
      <c r="BB110" s="866"/>
      <c r="BC110" s="866"/>
      <c r="BD110" s="866"/>
      <c r="BE110" s="866"/>
      <c r="BF110" s="866"/>
      <c r="BG110" s="866"/>
      <c r="BH110" s="866"/>
      <c r="BI110" s="866"/>
      <c r="BJ110" s="866"/>
      <c r="BK110" s="866"/>
      <c r="BL110" s="866"/>
      <c r="BM110" s="866"/>
      <c r="BN110" s="866"/>
      <c r="BO110" s="866"/>
      <c r="BP110" s="867"/>
      <c r="BQ110" s="922">
        <v>9809395</v>
      </c>
      <c r="BR110" s="903"/>
      <c r="BS110" s="903"/>
      <c r="BT110" s="903"/>
      <c r="BU110" s="903"/>
      <c r="BV110" s="903">
        <v>9069164</v>
      </c>
      <c r="BW110" s="903"/>
      <c r="BX110" s="903"/>
      <c r="BY110" s="903"/>
      <c r="BZ110" s="903"/>
      <c r="CA110" s="903">
        <v>8525974</v>
      </c>
      <c r="CB110" s="903"/>
      <c r="CC110" s="903"/>
      <c r="CD110" s="903"/>
      <c r="CE110" s="903"/>
      <c r="CF110" s="927">
        <v>103.9</v>
      </c>
      <c r="CG110" s="928"/>
      <c r="CH110" s="928"/>
      <c r="CI110" s="928"/>
      <c r="CJ110" s="928"/>
      <c r="CK110" s="991" t="s">
        <v>420</v>
      </c>
      <c r="CL110" s="877"/>
      <c r="CM110" s="952" t="s">
        <v>421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125</v>
      </c>
      <c r="DH110" s="903"/>
      <c r="DI110" s="903"/>
      <c r="DJ110" s="903"/>
      <c r="DK110" s="903"/>
      <c r="DL110" s="903" t="s">
        <v>125</v>
      </c>
      <c r="DM110" s="903"/>
      <c r="DN110" s="903"/>
      <c r="DO110" s="903"/>
      <c r="DP110" s="903"/>
      <c r="DQ110" s="903" t="s">
        <v>125</v>
      </c>
      <c r="DR110" s="903"/>
      <c r="DS110" s="903"/>
      <c r="DT110" s="903"/>
      <c r="DU110" s="903"/>
      <c r="DV110" s="904" t="s">
        <v>125</v>
      </c>
      <c r="DW110" s="904"/>
      <c r="DX110" s="904"/>
      <c r="DY110" s="904"/>
      <c r="DZ110" s="905"/>
    </row>
    <row r="111" spans="1:131" s="226" customFormat="1" ht="26.25" customHeight="1" x14ac:dyDescent="0.15">
      <c r="A111" s="832" t="s">
        <v>422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125</v>
      </c>
      <c r="AB111" s="984"/>
      <c r="AC111" s="984"/>
      <c r="AD111" s="984"/>
      <c r="AE111" s="985"/>
      <c r="AF111" s="986" t="s">
        <v>125</v>
      </c>
      <c r="AG111" s="984"/>
      <c r="AH111" s="984"/>
      <c r="AI111" s="984"/>
      <c r="AJ111" s="985"/>
      <c r="AK111" s="986" t="s">
        <v>125</v>
      </c>
      <c r="AL111" s="984"/>
      <c r="AM111" s="984"/>
      <c r="AN111" s="984"/>
      <c r="AO111" s="985"/>
      <c r="AP111" s="987" t="s">
        <v>125</v>
      </c>
      <c r="AQ111" s="988"/>
      <c r="AR111" s="988"/>
      <c r="AS111" s="988"/>
      <c r="AT111" s="989"/>
      <c r="AU111" s="997"/>
      <c r="AV111" s="998"/>
      <c r="AW111" s="998"/>
      <c r="AX111" s="998"/>
      <c r="AY111" s="998"/>
      <c r="AZ111" s="873" t="s">
        <v>423</v>
      </c>
      <c r="BA111" s="808"/>
      <c r="BB111" s="808"/>
      <c r="BC111" s="808"/>
      <c r="BD111" s="808"/>
      <c r="BE111" s="808"/>
      <c r="BF111" s="808"/>
      <c r="BG111" s="808"/>
      <c r="BH111" s="808"/>
      <c r="BI111" s="808"/>
      <c r="BJ111" s="808"/>
      <c r="BK111" s="808"/>
      <c r="BL111" s="808"/>
      <c r="BM111" s="808"/>
      <c r="BN111" s="808"/>
      <c r="BO111" s="808"/>
      <c r="BP111" s="809"/>
      <c r="BQ111" s="874">
        <v>990374</v>
      </c>
      <c r="BR111" s="875"/>
      <c r="BS111" s="875"/>
      <c r="BT111" s="875"/>
      <c r="BU111" s="875"/>
      <c r="BV111" s="875">
        <v>900241</v>
      </c>
      <c r="BW111" s="875"/>
      <c r="BX111" s="875"/>
      <c r="BY111" s="875"/>
      <c r="BZ111" s="875"/>
      <c r="CA111" s="875">
        <v>809250</v>
      </c>
      <c r="CB111" s="875"/>
      <c r="CC111" s="875"/>
      <c r="CD111" s="875"/>
      <c r="CE111" s="875"/>
      <c r="CF111" s="936">
        <v>9.9</v>
      </c>
      <c r="CG111" s="937"/>
      <c r="CH111" s="937"/>
      <c r="CI111" s="937"/>
      <c r="CJ111" s="937"/>
      <c r="CK111" s="992"/>
      <c r="CL111" s="879"/>
      <c r="CM111" s="882" t="s">
        <v>424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425</v>
      </c>
      <c r="DH111" s="875"/>
      <c r="DI111" s="875"/>
      <c r="DJ111" s="875"/>
      <c r="DK111" s="875"/>
      <c r="DL111" s="875" t="s">
        <v>397</v>
      </c>
      <c r="DM111" s="875"/>
      <c r="DN111" s="875"/>
      <c r="DO111" s="875"/>
      <c r="DP111" s="875"/>
      <c r="DQ111" s="875" t="s">
        <v>125</v>
      </c>
      <c r="DR111" s="875"/>
      <c r="DS111" s="875"/>
      <c r="DT111" s="875"/>
      <c r="DU111" s="875"/>
      <c r="DV111" s="852" t="s">
        <v>125</v>
      </c>
      <c r="DW111" s="852"/>
      <c r="DX111" s="852"/>
      <c r="DY111" s="852"/>
      <c r="DZ111" s="853"/>
    </row>
    <row r="112" spans="1:131" s="226" customFormat="1" ht="26.25" customHeight="1" x14ac:dyDescent="0.15">
      <c r="A112" s="977" t="s">
        <v>426</v>
      </c>
      <c r="B112" s="978"/>
      <c r="C112" s="808" t="s">
        <v>427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125</v>
      </c>
      <c r="AB112" s="838"/>
      <c r="AC112" s="838"/>
      <c r="AD112" s="838"/>
      <c r="AE112" s="839"/>
      <c r="AF112" s="840" t="s">
        <v>125</v>
      </c>
      <c r="AG112" s="838"/>
      <c r="AH112" s="838"/>
      <c r="AI112" s="838"/>
      <c r="AJ112" s="839"/>
      <c r="AK112" s="840" t="s">
        <v>125</v>
      </c>
      <c r="AL112" s="838"/>
      <c r="AM112" s="838"/>
      <c r="AN112" s="838"/>
      <c r="AO112" s="839"/>
      <c r="AP112" s="885" t="s">
        <v>425</v>
      </c>
      <c r="AQ112" s="886"/>
      <c r="AR112" s="886"/>
      <c r="AS112" s="886"/>
      <c r="AT112" s="887"/>
      <c r="AU112" s="997"/>
      <c r="AV112" s="998"/>
      <c r="AW112" s="998"/>
      <c r="AX112" s="998"/>
      <c r="AY112" s="998"/>
      <c r="AZ112" s="873" t="s">
        <v>428</v>
      </c>
      <c r="BA112" s="808"/>
      <c r="BB112" s="808"/>
      <c r="BC112" s="808"/>
      <c r="BD112" s="808"/>
      <c r="BE112" s="808"/>
      <c r="BF112" s="808"/>
      <c r="BG112" s="808"/>
      <c r="BH112" s="808"/>
      <c r="BI112" s="808"/>
      <c r="BJ112" s="808"/>
      <c r="BK112" s="808"/>
      <c r="BL112" s="808"/>
      <c r="BM112" s="808"/>
      <c r="BN112" s="808"/>
      <c r="BO112" s="808"/>
      <c r="BP112" s="809"/>
      <c r="BQ112" s="874">
        <v>3726203</v>
      </c>
      <c r="BR112" s="875"/>
      <c r="BS112" s="875"/>
      <c r="BT112" s="875"/>
      <c r="BU112" s="875"/>
      <c r="BV112" s="875">
        <v>3254766</v>
      </c>
      <c r="BW112" s="875"/>
      <c r="BX112" s="875"/>
      <c r="BY112" s="875"/>
      <c r="BZ112" s="875"/>
      <c r="CA112" s="875">
        <v>2934636</v>
      </c>
      <c r="CB112" s="875"/>
      <c r="CC112" s="875"/>
      <c r="CD112" s="875"/>
      <c r="CE112" s="875"/>
      <c r="CF112" s="936">
        <v>35.799999999999997</v>
      </c>
      <c r="CG112" s="937"/>
      <c r="CH112" s="937"/>
      <c r="CI112" s="937"/>
      <c r="CJ112" s="937"/>
      <c r="CK112" s="992"/>
      <c r="CL112" s="879"/>
      <c r="CM112" s="882" t="s">
        <v>429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125</v>
      </c>
      <c r="DH112" s="875"/>
      <c r="DI112" s="875"/>
      <c r="DJ112" s="875"/>
      <c r="DK112" s="875"/>
      <c r="DL112" s="875" t="s">
        <v>125</v>
      </c>
      <c r="DM112" s="875"/>
      <c r="DN112" s="875"/>
      <c r="DO112" s="875"/>
      <c r="DP112" s="875"/>
      <c r="DQ112" s="875" t="s">
        <v>425</v>
      </c>
      <c r="DR112" s="875"/>
      <c r="DS112" s="875"/>
      <c r="DT112" s="875"/>
      <c r="DU112" s="875"/>
      <c r="DV112" s="852" t="s">
        <v>125</v>
      </c>
      <c r="DW112" s="852"/>
      <c r="DX112" s="852"/>
      <c r="DY112" s="852"/>
      <c r="DZ112" s="853"/>
    </row>
    <row r="113" spans="1:130" s="226" customFormat="1" ht="26.25" customHeight="1" x14ac:dyDescent="0.15">
      <c r="A113" s="979"/>
      <c r="B113" s="980"/>
      <c r="C113" s="808" t="s">
        <v>430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319803</v>
      </c>
      <c r="AB113" s="984"/>
      <c r="AC113" s="984"/>
      <c r="AD113" s="984"/>
      <c r="AE113" s="985"/>
      <c r="AF113" s="986">
        <v>297407</v>
      </c>
      <c r="AG113" s="984"/>
      <c r="AH113" s="984"/>
      <c r="AI113" s="984"/>
      <c r="AJ113" s="985"/>
      <c r="AK113" s="986">
        <v>292536</v>
      </c>
      <c r="AL113" s="984"/>
      <c r="AM113" s="984"/>
      <c r="AN113" s="984"/>
      <c r="AO113" s="985"/>
      <c r="AP113" s="987">
        <v>3.6</v>
      </c>
      <c r="AQ113" s="988"/>
      <c r="AR113" s="988"/>
      <c r="AS113" s="988"/>
      <c r="AT113" s="989"/>
      <c r="AU113" s="997"/>
      <c r="AV113" s="998"/>
      <c r="AW113" s="998"/>
      <c r="AX113" s="998"/>
      <c r="AY113" s="998"/>
      <c r="AZ113" s="873" t="s">
        <v>431</v>
      </c>
      <c r="BA113" s="808"/>
      <c r="BB113" s="808"/>
      <c r="BC113" s="808"/>
      <c r="BD113" s="808"/>
      <c r="BE113" s="808"/>
      <c r="BF113" s="808"/>
      <c r="BG113" s="808"/>
      <c r="BH113" s="808"/>
      <c r="BI113" s="808"/>
      <c r="BJ113" s="808"/>
      <c r="BK113" s="808"/>
      <c r="BL113" s="808"/>
      <c r="BM113" s="808"/>
      <c r="BN113" s="808"/>
      <c r="BO113" s="808"/>
      <c r="BP113" s="809"/>
      <c r="BQ113" s="874" t="s">
        <v>125</v>
      </c>
      <c r="BR113" s="875"/>
      <c r="BS113" s="875"/>
      <c r="BT113" s="875"/>
      <c r="BU113" s="875"/>
      <c r="BV113" s="875" t="s">
        <v>125</v>
      </c>
      <c r="BW113" s="875"/>
      <c r="BX113" s="875"/>
      <c r="BY113" s="875"/>
      <c r="BZ113" s="875"/>
      <c r="CA113" s="875" t="s">
        <v>125</v>
      </c>
      <c r="CB113" s="875"/>
      <c r="CC113" s="875"/>
      <c r="CD113" s="875"/>
      <c r="CE113" s="875"/>
      <c r="CF113" s="936" t="s">
        <v>125</v>
      </c>
      <c r="CG113" s="937"/>
      <c r="CH113" s="937"/>
      <c r="CI113" s="937"/>
      <c r="CJ113" s="937"/>
      <c r="CK113" s="992"/>
      <c r="CL113" s="879"/>
      <c r="CM113" s="882" t="s">
        <v>432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425</v>
      </c>
      <c r="DH113" s="838"/>
      <c r="DI113" s="838"/>
      <c r="DJ113" s="838"/>
      <c r="DK113" s="839"/>
      <c r="DL113" s="840" t="s">
        <v>425</v>
      </c>
      <c r="DM113" s="838"/>
      <c r="DN113" s="838"/>
      <c r="DO113" s="838"/>
      <c r="DP113" s="839"/>
      <c r="DQ113" s="840" t="s">
        <v>125</v>
      </c>
      <c r="DR113" s="838"/>
      <c r="DS113" s="838"/>
      <c r="DT113" s="838"/>
      <c r="DU113" s="839"/>
      <c r="DV113" s="885" t="s">
        <v>425</v>
      </c>
      <c r="DW113" s="886"/>
      <c r="DX113" s="886"/>
      <c r="DY113" s="886"/>
      <c r="DZ113" s="887"/>
    </row>
    <row r="114" spans="1:130" s="226" customFormat="1" ht="26.25" customHeight="1" x14ac:dyDescent="0.15">
      <c r="A114" s="979"/>
      <c r="B114" s="980"/>
      <c r="C114" s="808" t="s">
        <v>433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125</v>
      </c>
      <c r="AB114" s="838"/>
      <c r="AC114" s="838"/>
      <c r="AD114" s="838"/>
      <c r="AE114" s="839"/>
      <c r="AF114" s="840" t="s">
        <v>125</v>
      </c>
      <c r="AG114" s="838"/>
      <c r="AH114" s="838"/>
      <c r="AI114" s="838"/>
      <c r="AJ114" s="839"/>
      <c r="AK114" s="840" t="s">
        <v>125</v>
      </c>
      <c r="AL114" s="838"/>
      <c r="AM114" s="838"/>
      <c r="AN114" s="838"/>
      <c r="AO114" s="839"/>
      <c r="AP114" s="885" t="s">
        <v>425</v>
      </c>
      <c r="AQ114" s="886"/>
      <c r="AR114" s="886"/>
      <c r="AS114" s="886"/>
      <c r="AT114" s="887"/>
      <c r="AU114" s="997"/>
      <c r="AV114" s="998"/>
      <c r="AW114" s="998"/>
      <c r="AX114" s="998"/>
      <c r="AY114" s="998"/>
      <c r="AZ114" s="873" t="s">
        <v>434</v>
      </c>
      <c r="BA114" s="808"/>
      <c r="BB114" s="808"/>
      <c r="BC114" s="808"/>
      <c r="BD114" s="808"/>
      <c r="BE114" s="808"/>
      <c r="BF114" s="808"/>
      <c r="BG114" s="808"/>
      <c r="BH114" s="808"/>
      <c r="BI114" s="808"/>
      <c r="BJ114" s="808"/>
      <c r="BK114" s="808"/>
      <c r="BL114" s="808"/>
      <c r="BM114" s="808"/>
      <c r="BN114" s="808"/>
      <c r="BO114" s="808"/>
      <c r="BP114" s="809"/>
      <c r="BQ114" s="874">
        <v>1635475</v>
      </c>
      <c r="BR114" s="875"/>
      <c r="BS114" s="875"/>
      <c r="BT114" s="875"/>
      <c r="BU114" s="875"/>
      <c r="BV114" s="875">
        <v>1476212</v>
      </c>
      <c r="BW114" s="875"/>
      <c r="BX114" s="875"/>
      <c r="BY114" s="875"/>
      <c r="BZ114" s="875"/>
      <c r="CA114" s="875">
        <v>1430977</v>
      </c>
      <c r="CB114" s="875"/>
      <c r="CC114" s="875"/>
      <c r="CD114" s="875"/>
      <c r="CE114" s="875"/>
      <c r="CF114" s="936">
        <v>17.399999999999999</v>
      </c>
      <c r="CG114" s="937"/>
      <c r="CH114" s="937"/>
      <c r="CI114" s="937"/>
      <c r="CJ114" s="937"/>
      <c r="CK114" s="992"/>
      <c r="CL114" s="879"/>
      <c r="CM114" s="882" t="s">
        <v>435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125</v>
      </c>
      <c r="DH114" s="838"/>
      <c r="DI114" s="838"/>
      <c r="DJ114" s="838"/>
      <c r="DK114" s="839"/>
      <c r="DL114" s="840" t="s">
        <v>125</v>
      </c>
      <c r="DM114" s="838"/>
      <c r="DN114" s="838"/>
      <c r="DO114" s="838"/>
      <c r="DP114" s="839"/>
      <c r="DQ114" s="840" t="s">
        <v>125</v>
      </c>
      <c r="DR114" s="838"/>
      <c r="DS114" s="838"/>
      <c r="DT114" s="838"/>
      <c r="DU114" s="839"/>
      <c r="DV114" s="885" t="s">
        <v>397</v>
      </c>
      <c r="DW114" s="886"/>
      <c r="DX114" s="886"/>
      <c r="DY114" s="886"/>
      <c r="DZ114" s="887"/>
    </row>
    <row r="115" spans="1:130" s="226" customFormat="1" ht="26.25" customHeight="1" x14ac:dyDescent="0.15">
      <c r="A115" s="979"/>
      <c r="B115" s="980"/>
      <c r="C115" s="808" t="s">
        <v>436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98849</v>
      </c>
      <c r="AB115" s="984"/>
      <c r="AC115" s="984"/>
      <c r="AD115" s="984"/>
      <c r="AE115" s="985"/>
      <c r="AF115" s="986">
        <v>98890</v>
      </c>
      <c r="AG115" s="984"/>
      <c r="AH115" s="984"/>
      <c r="AI115" s="984"/>
      <c r="AJ115" s="985"/>
      <c r="AK115" s="986">
        <v>98930</v>
      </c>
      <c r="AL115" s="984"/>
      <c r="AM115" s="984"/>
      <c r="AN115" s="984"/>
      <c r="AO115" s="985"/>
      <c r="AP115" s="987">
        <v>1.2</v>
      </c>
      <c r="AQ115" s="988"/>
      <c r="AR115" s="988"/>
      <c r="AS115" s="988"/>
      <c r="AT115" s="989"/>
      <c r="AU115" s="997"/>
      <c r="AV115" s="998"/>
      <c r="AW115" s="998"/>
      <c r="AX115" s="998"/>
      <c r="AY115" s="998"/>
      <c r="AZ115" s="873" t="s">
        <v>437</v>
      </c>
      <c r="BA115" s="808"/>
      <c r="BB115" s="808"/>
      <c r="BC115" s="808"/>
      <c r="BD115" s="808"/>
      <c r="BE115" s="808"/>
      <c r="BF115" s="808"/>
      <c r="BG115" s="808"/>
      <c r="BH115" s="808"/>
      <c r="BI115" s="808"/>
      <c r="BJ115" s="808"/>
      <c r="BK115" s="808"/>
      <c r="BL115" s="808"/>
      <c r="BM115" s="808"/>
      <c r="BN115" s="808"/>
      <c r="BO115" s="808"/>
      <c r="BP115" s="809"/>
      <c r="BQ115" s="874" t="s">
        <v>125</v>
      </c>
      <c r="BR115" s="875"/>
      <c r="BS115" s="875"/>
      <c r="BT115" s="875"/>
      <c r="BU115" s="875"/>
      <c r="BV115" s="875" t="s">
        <v>125</v>
      </c>
      <c r="BW115" s="875"/>
      <c r="BX115" s="875"/>
      <c r="BY115" s="875"/>
      <c r="BZ115" s="875"/>
      <c r="CA115" s="875" t="s">
        <v>397</v>
      </c>
      <c r="CB115" s="875"/>
      <c r="CC115" s="875"/>
      <c r="CD115" s="875"/>
      <c r="CE115" s="875"/>
      <c r="CF115" s="936" t="s">
        <v>125</v>
      </c>
      <c r="CG115" s="937"/>
      <c r="CH115" s="937"/>
      <c r="CI115" s="937"/>
      <c r="CJ115" s="937"/>
      <c r="CK115" s="992"/>
      <c r="CL115" s="879"/>
      <c r="CM115" s="873" t="s">
        <v>438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125</v>
      </c>
      <c r="DH115" s="838"/>
      <c r="DI115" s="838"/>
      <c r="DJ115" s="838"/>
      <c r="DK115" s="839"/>
      <c r="DL115" s="840" t="s">
        <v>125</v>
      </c>
      <c r="DM115" s="838"/>
      <c r="DN115" s="838"/>
      <c r="DO115" s="838"/>
      <c r="DP115" s="839"/>
      <c r="DQ115" s="840" t="s">
        <v>125</v>
      </c>
      <c r="DR115" s="838"/>
      <c r="DS115" s="838"/>
      <c r="DT115" s="838"/>
      <c r="DU115" s="839"/>
      <c r="DV115" s="885" t="s">
        <v>125</v>
      </c>
      <c r="DW115" s="886"/>
      <c r="DX115" s="886"/>
      <c r="DY115" s="886"/>
      <c r="DZ115" s="887"/>
    </row>
    <row r="116" spans="1:130" s="226" customFormat="1" ht="26.25" customHeight="1" x14ac:dyDescent="0.15">
      <c r="A116" s="981"/>
      <c r="B116" s="982"/>
      <c r="C116" s="941" t="s">
        <v>439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125</v>
      </c>
      <c r="AB116" s="838"/>
      <c r="AC116" s="838"/>
      <c r="AD116" s="838"/>
      <c r="AE116" s="839"/>
      <c r="AF116" s="840" t="s">
        <v>440</v>
      </c>
      <c r="AG116" s="838"/>
      <c r="AH116" s="838"/>
      <c r="AI116" s="838"/>
      <c r="AJ116" s="839"/>
      <c r="AK116" s="840" t="s">
        <v>425</v>
      </c>
      <c r="AL116" s="838"/>
      <c r="AM116" s="838"/>
      <c r="AN116" s="838"/>
      <c r="AO116" s="839"/>
      <c r="AP116" s="885" t="s">
        <v>125</v>
      </c>
      <c r="AQ116" s="886"/>
      <c r="AR116" s="886"/>
      <c r="AS116" s="886"/>
      <c r="AT116" s="887"/>
      <c r="AU116" s="997"/>
      <c r="AV116" s="998"/>
      <c r="AW116" s="998"/>
      <c r="AX116" s="998"/>
      <c r="AY116" s="998"/>
      <c r="AZ116" s="924" t="s">
        <v>441</v>
      </c>
      <c r="BA116" s="925"/>
      <c r="BB116" s="925"/>
      <c r="BC116" s="925"/>
      <c r="BD116" s="925"/>
      <c r="BE116" s="925"/>
      <c r="BF116" s="925"/>
      <c r="BG116" s="925"/>
      <c r="BH116" s="925"/>
      <c r="BI116" s="925"/>
      <c r="BJ116" s="925"/>
      <c r="BK116" s="925"/>
      <c r="BL116" s="925"/>
      <c r="BM116" s="925"/>
      <c r="BN116" s="925"/>
      <c r="BO116" s="925"/>
      <c r="BP116" s="926"/>
      <c r="BQ116" s="874" t="s">
        <v>125</v>
      </c>
      <c r="BR116" s="875"/>
      <c r="BS116" s="875"/>
      <c r="BT116" s="875"/>
      <c r="BU116" s="875"/>
      <c r="BV116" s="875" t="s">
        <v>125</v>
      </c>
      <c r="BW116" s="875"/>
      <c r="BX116" s="875"/>
      <c r="BY116" s="875"/>
      <c r="BZ116" s="875"/>
      <c r="CA116" s="875" t="s">
        <v>440</v>
      </c>
      <c r="CB116" s="875"/>
      <c r="CC116" s="875"/>
      <c r="CD116" s="875"/>
      <c r="CE116" s="875"/>
      <c r="CF116" s="936" t="s">
        <v>397</v>
      </c>
      <c r="CG116" s="937"/>
      <c r="CH116" s="937"/>
      <c r="CI116" s="937"/>
      <c r="CJ116" s="937"/>
      <c r="CK116" s="992"/>
      <c r="CL116" s="879"/>
      <c r="CM116" s="882" t="s">
        <v>442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125</v>
      </c>
      <c r="DH116" s="838"/>
      <c r="DI116" s="838"/>
      <c r="DJ116" s="838"/>
      <c r="DK116" s="839"/>
      <c r="DL116" s="840" t="s">
        <v>425</v>
      </c>
      <c r="DM116" s="838"/>
      <c r="DN116" s="838"/>
      <c r="DO116" s="838"/>
      <c r="DP116" s="839"/>
      <c r="DQ116" s="840" t="s">
        <v>125</v>
      </c>
      <c r="DR116" s="838"/>
      <c r="DS116" s="838"/>
      <c r="DT116" s="838"/>
      <c r="DU116" s="839"/>
      <c r="DV116" s="885" t="s">
        <v>125</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443</v>
      </c>
      <c r="Z117" s="964"/>
      <c r="AA117" s="969">
        <v>1841225</v>
      </c>
      <c r="AB117" s="970"/>
      <c r="AC117" s="970"/>
      <c r="AD117" s="970"/>
      <c r="AE117" s="971"/>
      <c r="AF117" s="972">
        <v>1645594</v>
      </c>
      <c r="AG117" s="970"/>
      <c r="AH117" s="970"/>
      <c r="AI117" s="970"/>
      <c r="AJ117" s="971"/>
      <c r="AK117" s="972">
        <v>1526383</v>
      </c>
      <c r="AL117" s="970"/>
      <c r="AM117" s="970"/>
      <c r="AN117" s="970"/>
      <c r="AO117" s="971"/>
      <c r="AP117" s="973"/>
      <c r="AQ117" s="974"/>
      <c r="AR117" s="974"/>
      <c r="AS117" s="974"/>
      <c r="AT117" s="975"/>
      <c r="AU117" s="997"/>
      <c r="AV117" s="998"/>
      <c r="AW117" s="998"/>
      <c r="AX117" s="998"/>
      <c r="AY117" s="998"/>
      <c r="AZ117" s="924" t="s">
        <v>444</v>
      </c>
      <c r="BA117" s="925"/>
      <c r="BB117" s="925"/>
      <c r="BC117" s="925"/>
      <c r="BD117" s="925"/>
      <c r="BE117" s="925"/>
      <c r="BF117" s="925"/>
      <c r="BG117" s="925"/>
      <c r="BH117" s="925"/>
      <c r="BI117" s="925"/>
      <c r="BJ117" s="925"/>
      <c r="BK117" s="925"/>
      <c r="BL117" s="925"/>
      <c r="BM117" s="925"/>
      <c r="BN117" s="925"/>
      <c r="BO117" s="925"/>
      <c r="BP117" s="926"/>
      <c r="BQ117" s="874" t="s">
        <v>125</v>
      </c>
      <c r="BR117" s="875"/>
      <c r="BS117" s="875"/>
      <c r="BT117" s="875"/>
      <c r="BU117" s="875"/>
      <c r="BV117" s="875" t="s">
        <v>125</v>
      </c>
      <c r="BW117" s="875"/>
      <c r="BX117" s="875"/>
      <c r="BY117" s="875"/>
      <c r="BZ117" s="875"/>
      <c r="CA117" s="875" t="s">
        <v>425</v>
      </c>
      <c r="CB117" s="875"/>
      <c r="CC117" s="875"/>
      <c r="CD117" s="875"/>
      <c r="CE117" s="875"/>
      <c r="CF117" s="936" t="s">
        <v>125</v>
      </c>
      <c r="CG117" s="937"/>
      <c r="CH117" s="937"/>
      <c r="CI117" s="937"/>
      <c r="CJ117" s="937"/>
      <c r="CK117" s="992"/>
      <c r="CL117" s="879"/>
      <c r="CM117" s="882" t="s">
        <v>445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440</v>
      </c>
      <c r="DH117" s="838"/>
      <c r="DI117" s="838"/>
      <c r="DJ117" s="838"/>
      <c r="DK117" s="839"/>
      <c r="DL117" s="840" t="s">
        <v>397</v>
      </c>
      <c r="DM117" s="838"/>
      <c r="DN117" s="838"/>
      <c r="DO117" s="838"/>
      <c r="DP117" s="839"/>
      <c r="DQ117" s="840" t="s">
        <v>125</v>
      </c>
      <c r="DR117" s="838"/>
      <c r="DS117" s="838"/>
      <c r="DT117" s="838"/>
      <c r="DU117" s="839"/>
      <c r="DV117" s="885" t="s">
        <v>440</v>
      </c>
      <c r="DW117" s="886"/>
      <c r="DX117" s="886"/>
      <c r="DY117" s="886"/>
      <c r="DZ117" s="887"/>
    </row>
    <row r="118" spans="1:130" s="226" customFormat="1" ht="26.25" customHeight="1" x14ac:dyDescent="0.15">
      <c r="A118" s="962" t="s">
        <v>417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415</v>
      </c>
      <c r="AB118" s="963"/>
      <c r="AC118" s="963"/>
      <c r="AD118" s="963"/>
      <c r="AE118" s="964"/>
      <c r="AF118" s="965" t="s">
        <v>296</v>
      </c>
      <c r="AG118" s="963"/>
      <c r="AH118" s="963"/>
      <c r="AI118" s="963"/>
      <c r="AJ118" s="964"/>
      <c r="AK118" s="965" t="s">
        <v>295</v>
      </c>
      <c r="AL118" s="963"/>
      <c r="AM118" s="963"/>
      <c r="AN118" s="963"/>
      <c r="AO118" s="964"/>
      <c r="AP118" s="966" t="s">
        <v>416</v>
      </c>
      <c r="AQ118" s="967"/>
      <c r="AR118" s="967"/>
      <c r="AS118" s="967"/>
      <c r="AT118" s="968"/>
      <c r="AU118" s="997"/>
      <c r="AV118" s="998"/>
      <c r="AW118" s="998"/>
      <c r="AX118" s="998"/>
      <c r="AY118" s="998"/>
      <c r="AZ118" s="940" t="s">
        <v>446</v>
      </c>
      <c r="BA118" s="941"/>
      <c r="BB118" s="941"/>
      <c r="BC118" s="941"/>
      <c r="BD118" s="941"/>
      <c r="BE118" s="941"/>
      <c r="BF118" s="941"/>
      <c r="BG118" s="941"/>
      <c r="BH118" s="941"/>
      <c r="BI118" s="941"/>
      <c r="BJ118" s="941"/>
      <c r="BK118" s="941"/>
      <c r="BL118" s="941"/>
      <c r="BM118" s="941"/>
      <c r="BN118" s="941"/>
      <c r="BO118" s="941"/>
      <c r="BP118" s="942"/>
      <c r="BQ118" s="943" t="s">
        <v>425</v>
      </c>
      <c r="BR118" s="906"/>
      <c r="BS118" s="906"/>
      <c r="BT118" s="906"/>
      <c r="BU118" s="906"/>
      <c r="BV118" s="906" t="s">
        <v>125</v>
      </c>
      <c r="BW118" s="906"/>
      <c r="BX118" s="906"/>
      <c r="BY118" s="906"/>
      <c r="BZ118" s="906"/>
      <c r="CA118" s="906" t="s">
        <v>125</v>
      </c>
      <c r="CB118" s="906"/>
      <c r="CC118" s="906"/>
      <c r="CD118" s="906"/>
      <c r="CE118" s="906"/>
      <c r="CF118" s="936" t="s">
        <v>425</v>
      </c>
      <c r="CG118" s="937"/>
      <c r="CH118" s="937"/>
      <c r="CI118" s="937"/>
      <c r="CJ118" s="937"/>
      <c r="CK118" s="992"/>
      <c r="CL118" s="879"/>
      <c r="CM118" s="882" t="s">
        <v>447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397</v>
      </c>
      <c r="DH118" s="838"/>
      <c r="DI118" s="838"/>
      <c r="DJ118" s="838"/>
      <c r="DK118" s="839"/>
      <c r="DL118" s="840" t="s">
        <v>125</v>
      </c>
      <c r="DM118" s="838"/>
      <c r="DN118" s="838"/>
      <c r="DO118" s="838"/>
      <c r="DP118" s="839"/>
      <c r="DQ118" s="840" t="s">
        <v>425</v>
      </c>
      <c r="DR118" s="838"/>
      <c r="DS118" s="838"/>
      <c r="DT118" s="838"/>
      <c r="DU118" s="839"/>
      <c r="DV118" s="885" t="s">
        <v>125</v>
      </c>
      <c r="DW118" s="886"/>
      <c r="DX118" s="886"/>
      <c r="DY118" s="886"/>
      <c r="DZ118" s="887"/>
    </row>
    <row r="119" spans="1:130" s="226" customFormat="1" ht="26.25" customHeight="1" x14ac:dyDescent="0.15">
      <c r="A119" s="876" t="s">
        <v>420</v>
      </c>
      <c r="B119" s="877"/>
      <c r="C119" s="952" t="s">
        <v>421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425</v>
      </c>
      <c r="AB119" s="956"/>
      <c r="AC119" s="956"/>
      <c r="AD119" s="956"/>
      <c r="AE119" s="957"/>
      <c r="AF119" s="958" t="s">
        <v>125</v>
      </c>
      <c r="AG119" s="956"/>
      <c r="AH119" s="956"/>
      <c r="AI119" s="956"/>
      <c r="AJ119" s="957"/>
      <c r="AK119" s="958" t="s">
        <v>125</v>
      </c>
      <c r="AL119" s="956"/>
      <c r="AM119" s="956"/>
      <c r="AN119" s="956"/>
      <c r="AO119" s="957"/>
      <c r="AP119" s="959" t="s">
        <v>125</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448</v>
      </c>
      <c r="BP119" s="939"/>
      <c r="BQ119" s="943">
        <v>16161447</v>
      </c>
      <c r="BR119" s="906"/>
      <c r="BS119" s="906"/>
      <c r="BT119" s="906"/>
      <c r="BU119" s="906"/>
      <c r="BV119" s="906">
        <v>14700383</v>
      </c>
      <c r="BW119" s="906"/>
      <c r="BX119" s="906"/>
      <c r="BY119" s="906"/>
      <c r="BZ119" s="906"/>
      <c r="CA119" s="906">
        <v>13700837</v>
      </c>
      <c r="CB119" s="906"/>
      <c r="CC119" s="906"/>
      <c r="CD119" s="906"/>
      <c r="CE119" s="906"/>
      <c r="CF119" s="804"/>
      <c r="CG119" s="805"/>
      <c r="CH119" s="805"/>
      <c r="CI119" s="805"/>
      <c r="CJ119" s="895"/>
      <c r="CK119" s="993"/>
      <c r="CL119" s="881"/>
      <c r="CM119" s="899" t="s">
        <v>449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990374</v>
      </c>
      <c r="DH119" s="821"/>
      <c r="DI119" s="821"/>
      <c r="DJ119" s="821"/>
      <c r="DK119" s="822"/>
      <c r="DL119" s="823">
        <v>900241</v>
      </c>
      <c r="DM119" s="821"/>
      <c r="DN119" s="821"/>
      <c r="DO119" s="821"/>
      <c r="DP119" s="822"/>
      <c r="DQ119" s="823">
        <v>809250</v>
      </c>
      <c r="DR119" s="821"/>
      <c r="DS119" s="821"/>
      <c r="DT119" s="821"/>
      <c r="DU119" s="822"/>
      <c r="DV119" s="909">
        <v>9.9</v>
      </c>
      <c r="DW119" s="910"/>
      <c r="DX119" s="910"/>
      <c r="DY119" s="910"/>
      <c r="DZ119" s="911"/>
    </row>
    <row r="120" spans="1:130" s="226" customFormat="1" ht="26.25" customHeight="1" x14ac:dyDescent="0.15">
      <c r="A120" s="878"/>
      <c r="B120" s="879"/>
      <c r="C120" s="882" t="s">
        <v>424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125</v>
      </c>
      <c r="AB120" s="838"/>
      <c r="AC120" s="838"/>
      <c r="AD120" s="838"/>
      <c r="AE120" s="839"/>
      <c r="AF120" s="840" t="s">
        <v>125</v>
      </c>
      <c r="AG120" s="838"/>
      <c r="AH120" s="838"/>
      <c r="AI120" s="838"/>
      <c r="AJ120" s="839"/>
      <c r="AK120" s="840" t="s">
        <v>397</v>
      </c>
      <c r="AL120" s="838"/>
      <c r="AM120" s="838"/>
      <c r="AN120" s="838"/>
      <c r="AO120" s="839"/>
      <c r="AP120" s="885" t="s">
        <v>125</v>
      </c>
      <c r="AQ120" s="886"/>
      <c r="AR120" s="886"/>
      <c r="AS120" s="886"/>
      <c r="AT120" s="887"/>
      <c r="AU120" s="944" t="s">
        <v>450</v>
      </c>
      <c r="AV120" s="945"/>
      <c r="AW120" s="945"/>
      <c r="AX120" s="945"/>
      <c r="AY120" s="946"/>
      <c r="AZ120" s="921" t="s">
        <v>451</v>
      </c>
      <c r="BA120" s="866"/>
      <c r="BB120" s="866"/>
      <c r="BC120" s="866"/>
      <c r="BD120" s="866"/>
      <c r="BE120" s="866"/>
      <c r="BF120" s="866"/>
      <c r="BG120" s="866"/>
      <c r="BH120" s="866"/>
      <c r="BI120" s="866"/>
      <c r="BJ120" s="866"/>
      <c r="BK120" s="866"/>
      <c r="BL120" s="866"/>
      <c r="BM120" s="866"/>
      <c r="BN120" s="866"/>
      <c r="BO120" s="866"/>
      <c r="BP120" s="867"/>
      <c r="BQ120" s="922">
        <v>3089160</v>
      </c>
      <c r="BR120" s="903"/>
      <c r="BS120" s="903"/>
      <c r="BT120" s="903"/>
      <c r="BU120" s="903"/>
      <c r="BV120" s="903">
        <v>3495936</v>
      </c>
      <c r="BW120" s="903"/>
      <c r="BX120" s="903"/>
      <c r="BY120" s="903"/>
      <c r="BZ120" s="903"/>
      <c r="CA120" s="903">
        <v>4236642</v>
      </c>
      <c r="CB120" s="903"/>
      <c r="CC120" s="903"/>
      <c r="CD120" s="903"/>
      <c r="CE120" s="903"/>
      <c r="CF120" s="927">
        <v>51.6</v>
      </c>
      <c r="CG120" s="928"/>
      <c r="CH120" s="928"/>
      <c r="CI120" s="928"/>
      <c r="CJ120" s="928"/>
      <c r="CK120" s="929" t="s">
        <v>452</v>
      </c>
      <c r="CL120" s="913"/>
      <c r="CM120" s="913"/>
      <c r="CN120" s="913"/>
      <c r="CO120" s="914"/>
      <c r="CP120" s="933" t="s">
        <v>393</v>
      </c>
      <c r="CQ120" s="934"/>
      <c r="CR120" s="934"/>
      <c r="CS120" s="934"/>
      <c r="CT120" s="934"/>
      <c r="CU120" s="934"/>
      <c r="CV120" s="934"/>
      <c r="CW120" s="934"/>
      <c r="CX120" s="934"/>
      <c r="CY120" s="934"/>
      <c r="CZ120" s="934"/>
      <c r="DA120" s="934"/>
      <c r="DB120" s="934"/>
      <c r="DC120" s="934"/>
      <c r="DD120" s="934"/>
      <c r="DE120" s="934"/>
      <c r="DF120" s="935"/>
      <c r="DG120" s="922">
        <v>3726203</v>
      </c>
      <c r="DH120" s="903"/>
      <c r="DI120" s="903"/>
      <c r="DJ120" s="903"/>
      <c r="DK120" s="903"/>
      <c r="DL120" s="903">
        <v>3254766</v>
      </c>
      <c r="DM120" s="903"/>
      <c r="DN120" s="903"/>
      <c r="DO120" s="903"/>
      <c r="DP120" s="903"/>
      <c r="DQ120" s="903">
        <v>2934636</v>
      </c>
      <c r="DR120" s="903"/>
      <c r="DS120" s="903"/>
      <c r="DT120" s="903"/>
      <c r="DU120" s="903"/>
      <c r="DV120" s="904">
        <v>35.799999999999997</v>
      </c>
      <c r="DW120" s="904"/>
      <c r="DX120" s="904"/>
      <c r="DY120" s="904"/>
      <c r="DZ120" s="905"/>
    </row>
    <row r="121" spans="1:130" s="226" customFormat="1" ht="26.25" customHeight="1" x14ac:dyDescent="0.15">
      <c r="A121" s="878"/>
      <c r="B121" s="879"/>
      <c r="C121" s="924" t="s">
        <v>453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125</v>
      </c>
      <c r="AB121" s="838"/>
      <c r="AC121" s="838"/>
      <c r="AD121" s="838"/>
      <c r="AE121" s="839"/>
      <c r="AF121" s="840" t="s">
        <v>397</v>
      </c>
      <c r="AG121" s="838"/>
      <c r="AH121" s="838"/>
      <c r="AI121" s="838"/>
      <c r="AJ121" s="839"/>
      <c r="AK121" s="840" t="s">
        <v>125</v>
      </c>
      <c r="AL121" s="838"/>
      <c r="AM121" s="838"/>
      <c r="AN121" s="838"/>
      <c r="AO121" s="839"/>
      <c r="AP121" s="885" t="s">
        <v>125</v>
      </c>
      <c r="AQ121" s="886"/>
      <c r="AR121" s="886"/>
      <c r="AS121" s="886"/>
      <c r="AT121" s="887"/>
      <c r="AU121" s="947"/>
      <c r="AV121" s="948"/>
      <c r="AW121" s="948"/>
      <c r="AX121" s="948"/>
      <c r="AY121" s="949"/>
      <c r="AZ121" s="873" t="s">
        <v>454</v>
      </c>
      <c r="BA121" s="808"/>
      <c r="BB121" s="808"/>
      <c r="BC121" s="808"/>
      <c r="BD121" s="808"/>
      <c r="BE121" s="808"/>
      <c r="BF121" s="808"/>
      <c r="BG121" s="808"/>
      <c r="BH121" s="808"/>
      <c r="BI121" s="808"/>
      <c r="BJ121" s="808"/>
      <c r="BK121" s="808"/>
      <c r="BL121" s="808"/>
      <c r="BM121" s="808"/>
      <c r="BN121" s="808"/>
      <c r="BO121" s="808"/>
      <c r="BP121" s="809"/>
      <c r="BQ121" s="874">
        <v>2561367</v>
      </c>
      <c r="BR121" s="875"/>
      <c r="BS121" s="875"/>
      <c r="BT121" s="875"/>
      <c r="BU121" s="875"/>
      <c r="BV121" s="875">
        <v>2423495</v>
      </c>
      <c r="BW121" s="875"/>
      <c r="BX121" s="875"/>
      <c r="BY121" s="875"/>
      <c r="BZ121" s="875"/>
      <c r="CA121" s="875">
        <v>2371390</v>
      </c>
      <c r="CB121" s="875"/>
      <c r="CC121" s="875"/>
      <c r="CD121" s="875"/>
      <c r="CE121" s="875"/>
      <c r="CF121" s="936">
        <v>28.9</v>
      </c>
      <c r="CG121" s="937"/>
      <c r="CH121" s="937"/>
      <c r="CI121" s="937"/>
      <c r="CJ121" s="937"/>
      <c r="CK121" s="930"/>
      <c r="CL121" s="916"/>
      <c r="CM121" s="916"/>
      <c r="CN121" s="916"/>
      <c r="CO121" s="917"/>
      <c r="CP121" s="896" t="s">
        <v>455</v>
      </c>
      <c r="CQ121" s="897"/>
      <c r="CR121" s="897"/>
      <c r="CS121" s="897"/>
      <c r="CT121" s="897"/>
      <c r="CU121" s="897"/>
      <c r="CV121" s="897"/>
      <c r="CW121" s="897"/>
      <c r="CX121" s="897"/>
      <c r="CY121" s="897"/>
      <c r="CZ121" s="897"/>
      <c r="DA121" s="897"/>
      <c r="DB121" s="897"/>
      <c r="DC121" s="897"/>
      <c r="DD121" s="897"/>
      <c r="DE121" s="897"/>
      <c r="DF121" s="898"/>
      <c r="DG121" s="874" t="s">
        <v>440</v>
      </c>
      <c r="DH121" s="875"/>
      <c r="DI121" s="875"/>
      <c r="DJ121" s="875"/>
      <c r="DK121" s="875"/>
      <c r="DL121" s="875" t="s">
        <v>440</v>
      </c>
      <c r="DM121" s="875"/>
      <c r="DN121" s="875"/>
      <c r="DO121" s="875"/>
      <c r="DP121" s="875"/>
      <c r="DQ121" s="875" t="s">
        <v>125</v>
      </c>
      <c r="DR121" s="875"/>
      <c r="DS121" s="875"/>
      <c r="DT121" s="875"/>
      <c r="DU121" s="875"/>
      <c r="DV121" s="852" t="s">
        <v>125</v>
      </c>
      <c r="DW121" s="852"/>
      <c r="DX121" s="852"/>
      <c r="DY121" s="852"/>
      <c r="DZ121" s="853"/>
    </row>
    <row r="122" spans="1:130" s="226" customFormat="1" ht="26.25" customHeight="1" x14ac:dyDescent="0.15">
      <c r="A122" s="878"/>
      <c r="B122" s="879"/>
      <c r="C122" s="882" t="s">
        <v>435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125</v>
      </c>
      <c r="AB122" s="838"/>
      <c r="AC122" s="838"/>
      <c r="AD122" s="838"/>
      <c r="AE122" s="839"/>
      <c r="AF122" s="840" t="s">
        <v>397</v>
      </c>
      <c r="AG122" s="838"/>
      <c r="AH122" s="838"/>
      <c r="AI122" s="838"/>
      <c r="AJ122" s="839"/>
      <c r="AK122" s="840" t="s">
        <v>125</v>
      </c>
      <c r="AL122" s="838"/>
      <c r="AM122" s="838"/>
      <c r="AN122" s="838"/>
      <c r="AO122" s="839"/>
      <c r="AP122" s="885" t="s">
        <v>125</v>
      </c>
      <c r="AQ122" s="886"/>
      <c r="AR122" s="886"/>
      <c r="AS122" s="886"/>
      <c r="AT122" s="887"/>
      <c r="AU122" s="947"/>
      <c r="AV122" s="948"/>
      <c r="AW122" s="948"/>
      <c r="AX122" s="948"/>
      <c r="AY122" s="949"/>
      <c r="AZ122" s="940" t="s">
        <v>456</v>
      </c>
      <c r="BA122" s="941"/>
      <c r="BB122" s="941"/>
      <c r="BC122" s="941"/>
      <c r="BD122" s="941"/>
      <c r="BE122" s="941"/>
      <c r="BF122" s="941"/>
      <c r="BG122" s="941"/>
      <c r="BH122" s="941"/>
      <c r="BI122" s="941"/>
      <c r="BJ122" s="941"/>
      <c r="BK122" s="941"/>
      <c r="BL122" s="941"/>
      <c r="BM122" s="941"/>
      <c r="BN122" s="941"/>
      <c r="BO122" s="941"/>
      <c r="BP122" s="942"/>
      <c r="BQ122" s="943">
        <v>8652623</v>
      </c>
      <c r="BR122" s="906"/>
      <c r="BS122" s="906"/>
      <c r="BT122" s="906"/>
      <c r="BU122" s="906"/>
      <c r="BV122" s="906">
        <v>8025662</v>
      </c>
      <c r="BW122" s="906"/>
      <c r="BX122" s="906"/>
      <c r="BY122" s="906"/>
      <c r="BZ122" s="906"/>
      <c r="CA122" s="906">
        <v>7394939</v>
      </c>
      <c r="CB122" s="906"/>
      <c r="CC122" s="906"/>
      <c r="CD122" s="906"/>
      <c r="CE122" s="906"/>
      <c r="CF122" s="907">
        <v>90.1</v>
      </c>
      <c r="CG122" s="908"/>
      <c r="CH122" s="908"/>
      <c r="CI122" s="908"/>
      <c r="CJ122" s="908"/>
      <c r="CK122" s="930"/>
      <c r="CL122" s="916"/>
      <c r="CM122" s="916"/>
      <c r="CN122" s="916"/>
      <c r="CO122" s="917"/>
      <c r="CP122" s="896" t="s">
        <v>457</v>
      </c>
      <c r="CQ122" s="897"/>
      <c r="CR122" s="897"/>
      <c r="CS122" s="897"/>
      <c r="CT122" s="897"/>
      <c r="CU122" s="897"/>
      <c r="CV122" s="897"/>
      <c r="CW122" s="897"/>
      <c r="CX122" s="897"/>
      <c r="CY122" s="897"/>
      <c r="CZ122" s="897"/>
      <c r="DA122" s="897"/>
      <c r="DB122" s="897"/>
      <c r="DC122" s="897"/>
      <c r="DD122" s="897"/>
      <c r="DE122" s="897"/>
      <c r="DF122" s="898"/>
      <c r="DG122" s="874" t="s">
        <v>125</v>
      </c>
      <c r="DH122" s="875"/>
      <c r="DI122" s="875"/>
      <c r="DJ122" s="875"/>
      <c r="DK122" s="875"/>
      <c r="DL122" s="875" t="s">
        <v>125</v>
      </c>
      <c r="DM122" s="875"/>
      <c r="DN122" s="875"/>
      <c r="DO122" s="875"/>
      <c r="DP122" s="875"/>
      <c r="DQ122" s="875" t="s">
        <v>125</v>
      </c>
      <c r="DR122" s="875"/>
      <c r="DS122" s="875"/>
      <c r="DT122" s="875"/>
      <c r="DU122" s="875"/>
      <c r="DV122" s="852" t="s">
        <v>425</v>
      </c>
      <c r="DW122" s="852"/>
      <c r="DX122" s="852"/>
      <c r="DY122" s="852"/>
      <c r="DZ122" s="853"/>
    </row>
    <row r="123" spans="1:130" s="226" customFormat="1" ht="26.25" customHeight="1" x14ac:dyDescent="0.15">
      <c r="A123" s="878"/>
      <c r="B123" s="879"/>
      <c r="C123" s="882" t="s">
        <v>442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425</v>
      </c>
      <c r="AB123" s="838"/>
      <c r="AC123" s="838"/>
      <c r="AD123" s="838"/>
      <c r="AE123" s="839"/>
      <c r="AF123" s="840" t="s">
        <v>125</v>
      </c>
      <c r="AG123" s="838"/>
      <c r="AH123" s="838"/>
      <c r="AI123" s="838"/>
      <c r="AJ123" s="839"/>
      <c r="AK123" s="840" t="s">
        <v>425</v>
      </c>
      <c r="AL123" s="838"/>
      <c r="AM123" s="838"/>
      <c r="AN123" s="838"/>
      <c r="AO123" s="839"/>
      <c r="AP123" s="885" t="s">
        <v>125</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458</v>
      </c>
      <c r="BP123" s="939"/>
      <c r="BQ123" s="893">
        <v>14303150</v>
      </c>
      <c r="BR123" s="894"/>
      <c r="BS123" s="894"/>
      <c r="BT123" s="894"/>
      <c r="BU123" s="894"/>
      <c r="BV123" s="894">
        <v>13945093</v>
      </c>
      <c r="BW123" s="894"/>
      <c r="BX123" s="894"/>
      <c r="BY123" s="894"/>
      <c r="BZ123" s="894"/>
      <c r="CA123" s="894">
        <v>14002971</v>
      </c>
      <c r="CB123" s="894"/>
      <c r="CC123" s="894"/>
      <c r="CD123" s="894"/>
      <c r="CE123" s="894"/>
      <c r="CF123" s="804"/>
      <c r="CG123" s="805"/>
      <c r="CH123" s="805"/>
      <c r="CI123" s="805"/>
      <c r="CJ123" s="895"/>
      <c r="CK123" s="930"/>
      <c r="CL123" s="916"/>
      <c r="CM123" s="916"/>
      <c r="CN123" s="916"/>
      <c r="CO123" s="917"/>
      <c r="CP123" s="896" t="s">
        <v>459</v>
      </c>
      <c r="CQ123" s="897"/>
      <c r="CR123" s="897"/>
      <c r="CS123" s="897"/>
      <c r="CT123" s="897"/>
      <c r="CU123" s="897"/>
      <c r="CV123" s="897"/>
      <c r="CW123" s="897"/>
      <c r="CX123" s="897"/>
      <c r="CY123" s="897"/>
      <c r="CZ123" s="897"/>
      <c r="DA123" s="897"/>
      <c r="DB123" s="897"/>
      <c r="DC123" s="897"/>
      <c r="DD123" s="897"/>
      <c r="DE123" s="897"/>
      <c r="DF123" s="898"/>
      <c r="DG123" s="837" t="s">
        <v>425</v>
      </c>
      <c r="DH123" s="838"/>
      <c r="DI123" s="838"/>
      <c r="DJ123" s="838"/>
      <c r="DK123" s="839"/>
      <c r="DL123" s="840" t="s">
        <v>425</v>
      </c>
      <c r="DM123" s="838"/>
      <c r="DN123" s="838"/>
      <c r="DO123" s="838"/>
      <c r="DP123" s="839"/>
      <c r="DQ123" s="840" t="s">
        <v>425</v>
      </c>
      <c r="DR123" s="838"/>
      <c r="DS123" s="838"/>
      <c r="DT123" s="838"/>
      <c r="DU123" s="839"/>
      <c r="DV123" s="885" t="s">
        <v>125</v>
      </c>
      <c r="DW123" s="886"/>
      <c r="DX123" s="886"/>
      <c r="DY123" s="886"/>
      <c r="DZ123" s="887"/>
    </row>
    <row r="124" spans="1:130" s="226" customFormat="1" ht="26.25" customHeight="1" thickBot="1" x14ac:dyDescent="0.2">
      <c r="A124" s="878"/>
      <c r="B124" s="879"/>
      <c r="C124" s="882" t="s">
        <v>445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125</v>
      </c>
      <c r="AB124" s="838"/>
      <c r="AC124" s="838"/>
      <c r="AD124" s="838"/>
      <c r="AE124" s="839"/>
      <c r="AF124" s="840" t="s">
        <v>397</v>
      </c>
      <c r="AG124" s="838"/>
      <c r="AH124" s="838"/>
      <c r="AI124" s="838"/>
      <c r="AJ124" s="839"/>
      <c r="AK124" s="840" t="s">
        <v>397</v>
      </c>
      <c r="AL124" s="838"/>
      <c r="AM124" s="838"/>
      <c r="AN124" s="838"/>
      <c r="AO124" s="839"/>
      <c r="AP124" s="885" t="s">
        <v>125</v>
      </c>
      <c r="AQ124" s="886"/>
      <c r="AR124" s="886"/>
      <c r="AS124" s="886"/>
      <c r="AT124" s="887"/>
      <c r="AU124" s="888" t="s">
        <v>460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23.1</v>
      </c>
      <c r="BR124" s="892"/>
      <c r="BS124" s="892"/>
      <c r="BT124" s="892"/>
      <c r="BU124" s="892"/>
      <c r="BV124" s="892">
        <v>9.3000000000000007</v>
      </c>
      <c r="BW124" s="892"/>
      <c r="BX124" s="892"/>
      <c r="BY124" s="892"/>
      <c r="BZ124" s="892"/>
      <c r="CA124" s="892" t="s">
        <v>125</v>
      </c>
      <c r="CB124" s="892"/>
      <c r="CC124" s="892"/>
      <c r="CD124" s="892"/>
      <c r="CE124" s="892"/>
      <c r="CF124" s="782"/>
      <c r="CG124" s="783"/>
      <c r="CH124" s="783"/>
      <c r="CI124" s="783"/>
      <c r="CJ124" s="923"/>
      <c r="CK124" s="931"/>
      <c r="CL124" s="931"/>
      <c r="CM124" s="931"/>
      <c r="CN124" s="931"/>
      <c r="CO124" s="932"/>
      <c r="CP124" s="896" t="s">
        <v>461</v>
      </c>
      <c r="CQ124" s="897"/>
      <c r="CR124" s="897"/>
      <c r="CS124" s="897"/>
      <c r="CT124" s="897"/>
      <c r="CU124" s="897"/>
      <c r="CV124" s="897"/>
      <c r="CW124" s="897"/>
      <c r="CX124" s="897"/>
      <c r="CY124" s="897"/>
      <c r="CZ124" s="897"/>
      <c r="DA124" s="897"/>
      <c r="DB124" s="897"/>
      <c r="DC124" s="897"/>
      <c r="DD124" s="897"/>
      <c r="DE124" s="897"/>
      <c r="DF124" s="898"/>
      <c r="DG124" s="820" t="s">
        <v>425</v>
      </c>
      <c r="DH124" s="821"/>
      <c r="DI124" s="821"/>
      <c r="DJ124" s="821"/>
      <c r="DK124" s="822"/>
      <c r="DL124" s="823" t="s">
        <v>425</v>
      </c>
      <c r="DM124" s="821"/>
      <c r="DN124" s="821"/>
      <c r="DO124" s="821"/>
      <c r="DP124" s="822"/>
      <c r="DQ124" s="823" t="s">
        <v>425</v>
      </c>
      <c r="DR124" s="821"/>
      <c r="DS124" s="821"/>
      <c r="DT124" s="821"/>
      <c r="DU124" s="822"/>
      <c r="DV124" s="909" t="s">
        <v>125</v>
      </c>
      <c r="DW124" s="910"/>
      <c r="DX124" s="910"/>
      <c r="DY124" s="910"/>
      <c r="DZ124" s="911"/>
    </row>
    <row r="125" spans="1:130" s="226" customFormat="1" ht="26.25" customHeight="1" x14ac:dyDescent="0.15">
      <c r="A125" s="878"/>
      <c r="B125" s="879"/>
      <c r="C125" s="882" t="s">
        <v>447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125</v>
      </c>
      <c r="AB125" s="838"/>
      <c r="AC125" s="838"/>
      <c r="AD125" s="838"/>
      <c r="AE125" s="839"/>
      <c r="AF125" s="840" t="s">
        <v>125</v>
      </c>
      <c r="AG125" s="838"/>
      <c r="AH125" s="838"/>
      <c r="AI125" s="838"/>
      <c r="AJ125" s="839"/>
      <c r="AK125" s="840" t="s">
        <v>440</v>
      </c>
      <c r="AL125" s="838"/>
      <c r="AM125" s="838"/>
      <c r="AN125" s="838"/>
      <c r="AO125" s="839"/>
      <c r="AP125" s="885" t="s">
        <v>425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462</v>
      </c>
      <c r="CL125" s="913"/>
      <c r="CM125" s="913"/>
      <c r="CN125" s="913"/>
      <c r="CO125" s="914"/>
      <c r="CP125" s="921" t="s">
        <v>463</v>
      </c>
      <c r="CQ125" s="866"/>
      <c r="CR125" s="866"/>
      <c r="CS125" s="866"/>
      <c r="CT125" s="866"/>
      <c r="CU125" s="866"/>
      <c r="CV125" s="866"/>
      <c r="CW125" s="866"/>
      <c r="CX125" s="866"/>
      <c r="CY125" s="866"/>
      <c r="CZ125" s="866"/>
      <c r="DA125" s="866"/>
      <c r="DB125" s="866"/>
      <c r="DC125" s="866"/>
      <c r="DD125" s="866"/>
      <c r="DE125" s="866"/>
      <c r="DF125" s="867"/>
      <c r="DG125" s="922" t="s">
        <v>125</v>
      </c>
      <c r="DH125" s="903"/>
      <c r="DI125" s="903"/>
      <c r="DJ125" s="903"/>
      <c r="DK125" s="903"/>
      <c r="DL125" s="903" t="s">
        <v>425</v>
      </c>
      <c r="DM125" s="903"/>
      <c r="DN125" s="903"/>
      <c r="DO125" s="903"/>
      <c r="DP125" s="903"/>
      <c r="DQ125" s="903" t="s">
        <v>425</v>
      </c>
      <c r="DR125" s="903"/>
      <c r="DS125" s="903"/>
      <c r="DT125" s="903"/>
      <c r="DU125" s="903"/>
      <c r="DV125" s="904" t="s">
        <v>425</v>
      </c>
      <c r="DW125" s="904"/>
      <c r="DX125" s="904"/>
      <c r="DY125" s="904"/>
      <c r="DZ125" s="905"/>
    </row>
    <row r="126" spans="1:130" s="226" customFormat="1" ht="26.25" customHeight="1" thickBot="1" x14ac:dyDescent="0.2">
      <c r="A126" s="878"/>
      <c r="B126" s="879"/>
      <c r="C126" s="882" t="s">
        <v>449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98849</v>
      </c>
      <c r="AB126" s="838"/>
      <c r="AC126" s="838"/>
      <c r="AD126" s="838"/>
      <c r="AE126" s="839"/>
      <c r="AF126" s="840">
        <v>98890</v>
      </c>
      <c r="AG126" s="838"/>
      <c r="AH126" s="838"/>
      <c r="AI126" s="838"/>
      <c r="AJ126" s="839"/>
      <c r="AK126" s="840">
        <v>98930</v>
      </c>
      <c r="AL126" s="838"/>
      <c r="AM126" s="838"/>
      <c r="AN126" s="838"/>
      <c r="AO126" s="839"/>
      <c r="AP126" s="885">
        <v>1.2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464</v>
      </c>
      <c r="CQ126" s="808"/>
      <c r="CR126" s="808"/>
      <c r="CS126" s="808"/>
      <c r="CT126" s="808"/>
      <c r="CU126" s="808"/>
      <c r="CV126" s="808"/>
      <c r="CW126" s="808"/>
      <c r="CX126" s="808"/>
      <c r="CY126" s="808"/>
      <c r="CZ126" s="808"/>
      <c r="DA126" s="808"/>
      <c r="DB126" s="808"/>
      <c r="DC126" s="808"/>
      <c r="DD126" s="808"/>
      <c r="DE126" s="808"/>
      <c r="DF126" s="809"/>
      <c r="DG126" s="874" t="s">
        <v>125</v>
      </c>
      <c r="DH126" s="875"/>
      <c r="DI126" s="875"/>
      <c r="DJ126" s="875"/>
      <c r="DK126" s="875"/>
      <c r="DL126" s="875" t="s">
        <v>425</v>
      </c>
      <c r="DM126" s="875"/>
      <c r="DN126" s="875"/>
      <c r="DO126" s="875"/>
      <c r="DP126" s="875"/>
      <c r="DQ126" s="875" t="s">
        <v>125</v>
      </c>
      <c r="DR126" s="875"/>
      <c r="DS126" s="875"/>
      <c r="DT126" s="875"/>
      <c r="DU126" s="875"/>
      <c r="DV126" s="852" t="s">
        <v>125</v>
      </c>
      <c r="DW126" s="852"/>
      <c r="DX126" s="852"/>
      <c r="DY126" s="852"/>
      <c r="DZ126" s="853"/>
    </row>
    <row r="127" spans="1:130" s="226" customFormat="1" ht="26.25" customHeight="1" x14ac:dyDescent="0.15">
      <c r="A127" s="880"/>
      <c r="B127" s="881"/>
      <c r="C127" s="899" t="s">
        <v>465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125</v>
      </c>
      <c r="AB127" s="838"/>
      <c r="AC127" s="838"/>
      <c r="AD127" s="838"/>
      <c r="AE127" s="839"/>
      <c r="AF127" s="840" t="s">
        <v>425</v>
      </c>
      <c r="AG127" s="838"/>
      <c r="AH127" s="838"/>
      <c r="AI127" s="838"/>
      <c r="AJ127" s="839"/>
      <c r="AK127" s="840" t="s">
        <v>440</v>
      </c>
      <c r="AL127" s="838"/>
      <c r="AM127" s="838"/>
      <c r="AN127" s="838"/>
      <c r="AO127" s="839"/>
      <c r="AP127" s="885" t="s">
        <v>125</v>
      </c>
      <c r="AQ127" s="886"/>
      <c r="AR127" s="886"/>
      <c r="AS127" s="886"/>
      <c r="AT127" s="887"/>
      <c r="AU127" s="262"/>
      <c r="AV127" s="262"/>
      <c r="AW127" s="262"/>
      <c r="AX127" s="902" t="s">
        <v>466</v>
      </c>
      <c r="AY127" s="870"/>
      <c r="AZ127" s="870"/>
      <c r="BA127" s="870"/>
      <c r="BB127" s="870"/>
      <c r="BC127" s="870"/>
      <c r="BD127" s="870"/>
      <c r="BE127" s="871"/>
      <c r="BF127" s="869" t="s">
        <v>467</v>
      </c>
      <c r="BG127" s="870"/>
      <c r="BH127" s="870"/>
      <c r="BI127" s="870"/>
      <c r="BJ127" s="870"/>
      <c r="BK127" s="870"/>
      <c r="BL127" s="871"/>
      <c r="BM127" s="869" t="s">
        <v>468</v>
      </c>
      <c r="BN127" s="870"/>
      <c r="BO127" s="870"/>
      <c r="BP127" s="870"/>
      <c r="BQ127" s="870"/>
      <c r="BR127" s="870"/>
      <c r="BS127" s="871"/>
      <c r="BT127" s="869" t="s">
        <v>469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470</v>
      </c>
      <c r="CQ127" s="808"/>
      <c r="CR127" s="808"/>
      <c r="CS127" s="808"/>
      <c r="CT127" s="808"/>
      <c r="CU127" s="808"/>
      <c r="CV127" s="808"/>
      <c r="CW127" s="808"/>
      <c r="CX127" s="808"/>
      <c r="CY127" s="808"/>
      <c r="CZ127" s="808"/>
      <c r="DA127" s="808"/>
      <c r="DB127" s="808"/>
      <c r="DC127" s="808"/>
      <c r="DD127" s="808"/>
      <c r="DE127" s="808"/>
      <c r="DF127" s="809"/>
      <c r="DG127" s="874" t="s">
        <v>125</v>
      </c>
      <c r="DH127" s="875"/>
      <c r="DI127" s="875"/>
      <c r="DJ127" s="875"/>
      <c r="DK127" s="875"/>
      <c r="DL127" s="875" t="s">
        <v>425</v>
      </c>
      <c r="DM127" s="875"/>
      <c r="DN127" s="875"/>
      <c r="DO127" s="875"/>
      <c r="DP127" s="875"/>
      <c r="DQ127" s="875" t="s">
        <v>425</v>
      </c>
      <c r="DR127" s="875"/>
      <c r="DS127" s="875"/>
      <c r="DT127" s="875"/>
      <c r="DU127" s="875"/>
      <c r="DV127" s="852" t="s">
        <v>397</v>
      </c>
      <c r="DW127" s="852"/>
      <c r="DX127" s="852"/>
      <c r="DY127" s="852"/>
      <c r="DZ127" s="853"/>
    </row>
    <row r="128" spans="1:130" s="226" customFormat="1" ht="26.25" customHeight="1" thickBot="1" x14ac:dyDescent="0.2">
      <c r="A128" s="854" t="s">
        <v>471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472</v>
      </c>
      <c r="X128" s="856"/>
      <c r="Y128" s="856"/>
      <c r="Z128" s="857"/>
      <c r="AA128" s="858">
        <v>376070</v>
      </c>
      <c r="AB128" s="859"/>
      <c r="AC128" s="859"/>
      <c r="AD128" s="859"/>
      <c r="AE128" s="860"/>
      <c r="AF128" s="861">
        <v>380723</v>
      </c>
      <c r="AG128" s="859"/>
      <c r="AH128" s="859"/>
      <c r="AI128" s="859"/>
      <c r="AJ128" s="860"/>
      <c r="AK128" s="861">
        <v>372245</v>
      </c>
      <c r="AL128" s="859"/>
      <c r="AM128" s="859"/>
      <c r="AN128" s="859"/>
      <c r="AO128" s="860"/>
      <c r="AP128" s="862"/>
      <c r="AQ128" s="863"/>
      <c r="AR128" s="863"/>
      <c r="AS128" s="863"/>
      <c r="AT128" s="864"/>
      <c r="AU128" s="262"/>
      <c r="AV128" s="262"/>
      <c r="AW128" s="262"/>
      <c r="AX128" s="865" t="s">
        <v>473</v>
      </c>
      <c r="AY128" s="866"/>
      <c r="AZ128" s="866"/>
      <c r="BA128" s="866"/>
      <c r="BB128" s="866"/>
      <c r="BC128" s="866"/>
      <c r="BD128" s="866"/>
      <c r="BE128" s="867"/>
      <c r="BF128" s="844" t="s">
        <v>440</v>
      </c>
      <c r="BG128" s="845"/>
      <c r="BH128" s="845"/>
      <c r="BI128" s="845"/>
      <c r="BJ128" s="845"/>
      <c r="BK128" s="845"/>
      <c r="BL128" s="868"/>
      <c r="BM128" s="844">
        <v>13.49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474</v>
      </c>
      <c r="CQ128" s="786"/>
      <c r="CR128" s="786"/>
      <c r="CS128" s="786"/>
      <c r="CT128" s="786"/>
      <c r="CU128" s="786"/>
      <c r="CV128" s="786"/>
      <c r="CW128" s="786"/>
      <c r="CX128" s="786"/>
      <c r="CY128" s="786"/>
      <c r="CZ128" s="786"/>
      <c r="DA128" s="786"/>
      <c r="DB128" s="786"/>
      <c r="DC128" s="786"/>
      <c r="DD128" s="786"/>
      <c r="DE128" s="786"/>
      <c r="DF128" s="787"/>
      <c r="DG128" s="848" t="s">
        <v>397</v>
      </c>
      <c r="DH128" s="849"/>
      <c r="DI128" s="849"/>
      <c r="DJ128" s="849"/>
      <c r="DK128" s="849"/>
      <c r="DL128" s="849" t="s">
        <v>397</v>
      </c>
      <c r="DM128" s="849"/>
      <c r="DN128" s="849"/>
      <c r="DO128" s="849"/>
      <c r="DP128" s="849"/>
      <c r="DQ128" s="849" t="s">
        <v>397</v>
      </c>
      <c r="DR128" s="849"/>
      <c r="DS128" s="849"/>
      <c r="DT128" s="849"/>
      <c r="DU128" s="849"/>
      <c r="DV128" s="850" t="s">
        <v>397</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475</v>
      </c>
      <c r="X129" s="835"/>
      <c r="Y129" s="835"/>
      <c r="Z129" s="836"/>
      <c r="AA129" s="837">
        <v>9058455</v>
      </c>
      <c r="AB129" s="838"/>
      <c r="AC129" s="838"/>
      <c r="AD129" s="838"/>
      <c r="AE129" s="839"/>
      <c r="AF129" s="840">
        <v>9057377</v>
      </c>
      <c r="AG129" s="838"/>
      <c r="AH129" s="838"/>
      <c r="AI129" s="838"/>
      <c r="AJ129" s="839"/>
      <c r="AK129" s="840">
        <v>9121778</v>
      </c>
      <c r="AL129" s="838"/>
      <c r="AM129" s="838"/>
      <c r="AN129" s="838"/>
      <c r="AO129" s="839"/>
      <c r="AP129" s="841"/>
      <c r="AQ129" s="842"/>
      <c r="AR129" s="842"/>
      <c r="AS129" s="842"/>
      <c r="AT129" s="843"/>
      <c r="AU129" s="264"/>
      <c r="AV129" s="264"/>
      <c r="AW129" s="264"/>
      <c r="AX129" s="807" t="s">
        <v>476</v>
      </c>
      <c r="AY129" s="808"/>
      <c r="AZ129" s="808"/>
      <c r="BA129" s="808"/>
      <c r="BB129" s="808"/>
      <c r="BC129" s="808"/>
      <c r="BD129" s="808"/>
      <c r="BE129" s="809"/>
      <c r="BF129" s="827" t="s">
        <v>477</v>
      </c>
      <c r="BG129" s="828"/>
      <c r="BH129" s="828"/>
      <c r="BI129" s="828"/>
      <c r="BJ129" s="828"/>
      <c r="BK129" s="828"/>
      <c r="BL129" s="829"/>
      <c r="BM129" s="827">
        <v>18.489999999999998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479</v>
      </c>
      <c r="X130" s="835"/>
      <c r="Y130" s="835"/>
      <c r="Z130" s="836"/>
      <c r="AA130" s="837">
        <v>1048206</v>
      </c>
      <c r="AB130" s="838"/>
      <c r="AC130" s="838"/>
      <c r="AD130" s="838"/>
      <c r="AE130" s="839"/>
      <c r="AF130" s="840">
        <v>995854</v>
      </c>
      <c r="AG130" s="838"/>
      <c r="AH130" s="838"/>
      <c r="AI130" s="838"/>
      <c r="AJ130" s="839"/>
      <c r="AK130" s="840">
        <v>917954</v>
      </c>
      <c r="AL130" s="838"/>
      <c r="AM130" s="838"/>
      <c r="AN130" s="838"/>
      <c r="AO130" s="839"/>
      <c r="AP130" s="841"/>
      <c r="AQ130" s="842"/>
      <c r="AR130" s="842"/>
      <c r="AS130" s="842"/>
      <c r="AT130" s="843"/>
      <c r="AU130" s="264"/>
      <c r="AV130" s="264"/>
      <c r="AW130" s="264"/>
      <c r="AX130" s="807" t="s">
        <v>480</v>
      </c>
      <c r="AY130" s="808"/>
      <c r="AZ130" s="808"/>
      <c r="BA130" s="808"/>
      <c r="BB130" s="808"/>
      <c r="BC130" s="808"/>
      <c r="BD130" s="808"/>
      <c r="BE130" s="809"/>
      <c r="BF130" s="810">
        <v>3.8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481</v>
      </c>
      <c r="X131" s="818"/>
      <c r="Y131" s="818"/>
      <c r="Z131" s="819"/>
      <c r="AA131" s="820">
        <v>8010249</v>
      </c>
      <c r="AB131" s="821"/>
      <c r="AC131" s="821"/>
      <c r="AD131" s="821"/>
      <c r="AE131" s="822"/>
      <c r="AF131" s="823">
        <v>8061523</v>
      </c>
      <c r="AG131" s="821"/>
      <c r="AH131" s="821"/>
      <c r="AI131" s="821"/>
      <c r="AJ131" s="822"/>
      <c r="AK131" s="823">
        <v>8203824</v>
      </c>
      <c r="AL131" s="821"/>
      <c r="AM131" s="821"/>
      <c r="AN131" s="821"/>
      <c r="AO131" s="822"/>
      <c r="AP131" s="824"/>
      <c r="AQ131" s="825"/>
      <c r="AR131" s="825"/>
      <c r="AS131" s="825"/>
      <c r="AT131" s="826"/>
      <c r="AU131" s="264"/>
      <c r="AV131" s="264"/>
      <c r="AW131" s="264"/>
      <c r="AX131" s="785" t="s">
        <v>482</v>
      </c>
      <c r="AY131" s="786"/>
      <c r="AZ131" s="786"/>
      <c r="BA131" s="786"/>
      <c r="BB131" s="786"/>
      <c r="BC131" s="786"/>
      <c r="BD131" s="786"/>
      <c r="BE131" s="787"/>
      <c r="BF131" s="788" t="s">
        <v>477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484</v>
      </c>
      <c r="W132" s="798"/>
      <c r="X132" s="798"/>
      <c r="Y132" s="798"/>
      <c r="Z132" s="799"/>
      <c r="AA132" s="800">
        <v>5.2051939960000002</v>
      </c>
      <c r="AB132" s="801"/>
      <c r="AC132" s="801"/>
      <c r="AD132" s="801"/>
      <c r="AE132" s="802"/>
      <c r="AF132" s="803">
        <v>3.337049339</v>
      </c>
      <c r="AG132" s="801"/>
      <c r="AH132" s="801"/>
      <c r="AI132" s="801"/>
      <c r="AJ132" s="802"/>
      <c r="AK132" s="803">
        <v>2.8789501089999998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485</v>
      </c>
      <c r="W133" s="777"/>
      <c r="X133" s="777"/>
      <c r="Y133" s="777"/>
      <c r="Z133" s="778"/>
      <c r="AA133" s="779">
        <v>5.6</v>
      </c>
      <c r="AB133" s="780"/>
      <c r="AC133" s="780"/>
      <c r="AD133" s="780"/>
      <c r="AE133" s="781"/>
      <c r="AF133" s="779">
        <v>4.7</v>
      </c>
      <c r="AG133" s="780"/>
      <c r="AH133" s="780"/>
      <c r="AI133" s="780"/>
      <c r="AJ133" s="781"/>
      <c r="AK133" s="779">
        <v>3.8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XNs1MjTS4FoNZcdAY9o9dV5p1PE2IEK3Id7DOTEa3vfOkVHU7S4dQLeV3I0tz4dPUbpY66MJRkBtFD+U010oVw==" saltValue="1aHYnjpcPNX3+wLBB1Z7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Ni5LxwiuS8ynVH6cE59EG2jiu+RFdIlsHSb3LVtZhpxUc4GWyo0hDV8LKragczYJWd3kXaePdX3cbdZSjoQpA==" saltValue="qBIYh9+2JM+qw83oyDsHR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Yg0QIY1NuaqlAwrlzOs07Zj2rbXlKM1VQDb0RqqaRliaEKhjJCr6FxNRd5XUOxG9lLATA1G5R58dnRGgov3AQ==" saltValue="RdcxPFERs7qWqQgKZcJoT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494</v>
      </c>
      <c r="AL9" s="1207"/>
      <c r="AM9" s="1207"/>
      <c r="AN9" s="1208"/>
      <c r="AO9" s="292">
        <v>3083713</v>
      </c>
      <c r="AP9" s="292">
        <v>63653</v>
      </c>
      <c r="AQ9" s="293">
        <v>55995</v>
      </c>
      <c r="AR9" s="294">
        <v>13.7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495</v>
      </c>
      <c r="AL10" s="1207"/>
      <c r="AM10" s="1207"/>
      <c r="AN10" s="1208"/>
      <c r="AO10" s="295">
        <v>167133</v>
      </c>
      <c r="AP10" s="295">
        <v>3450</v>
      </c>
      <c r="AQ10" s="296">
        <v>5813</v>
      </c>
      <c r="AR10" s="297">
        <v>-40.700000000000003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496</v>
      </c>
      <c r="AL11" s="1207"/>
      <c r="AM11" s="1207"/>
      <c r="AN11" s="1208"/>
      <c r="AO11" s="295">
        <v>906</v>
      </c>
      <c r="AP11" s="295">
        <v>19</v>
      </c>
      <c r="AQ11" s="296">
        <v>8381</v>
      </c>
      <c r="AR11" s="297">
        <v>-99.8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497</v>
      </c>
      <c r="AL12" s="1207"/>
      <c r="AM12" s="1207"/>
      <c r="AN12" s="1208"/>
      <c r="AO12" s="295">
        <v>46532</v>
      </c>
      <c r="AP12" s="295">
        <v>960</v>
      </c>
      <c r="AQ12" s="296">
        <v>170</v>
      </c>
      <c r="AR12" s="297">
        <v>464.7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498</v>
      </c>
      <c r="AL13" s="1207"/>
      <c r="AM13" s="1207"/>
      <c r="AN13" s="1208"/>
      <c r="AO13" s="295" t="s">
        <v>499</v>
      </c>
      <c r="AP13" s="295" t="s">
        <v>499</v>
      </c>
      <c r="AQ13" s="296">
        <v>1</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500</v>
      </c>
      <c r="AL14" s="1207"/>
      <c r="AM14" s="1207"/>
      <c r="AN14" s="1208"/>
      <c r="AO14" s="295">
        <v>141656</v>
      </c>
      <c r="AP14" s="295">
        <v>2924</v>
      </c>
      <c r="AQ14" s="296">
        <v>2724</v>
      </c>
      <c r="AR14" s="297">
        <v>7.3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501</v>
      </c>
      <c r="AL15" s="1207"/>
      <c r="AM15" s="1207"/>
      <c r="AN15" s="1208"/>
      <c r="AO15" s="295">
        <v>28827</v>
      </c>
      <c r="AP15" s="295">
        <v>595</v>
      </c>
      <c r="AQ15" s="296">
        <v>1180</v>
      </c>
      <c r="AR15" s="297">
        <v>-49.6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502</v>
      </c>
      <c r="AL16" s="1210"/>
      <c r="AM16" s="1210"/>
      <c r="AN16" s="1211"/>
      <c r="AO16" s="295">
        <v>-248877</v>
      </c>
      <c r="AP16" s="295">
        <v>-5137</v>
      </c>
      <c r="AQ16" s="296">
        <v>-5022</v>
      </c>
      <c r="AR16" s="297">
        <v>2.2999999999999998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3219890</v>
      </c>
      <c r="AP17" s="295">
        <v>66463</v>
      </c>
      <c r="AQ17" s="296">
        <v>69242</v>
      </c>
      <c r="AR17" s="297">
        <v>-4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507</v>
      </c>
      <c r="AL21" s="1204"/>
      <c r="AM21" s="1204"/>
      <c r="AN21" s="1205"/>
      <c r="AO21" s="307">
        <v>6.48</v>
      </c>
      <c r="AP21" s="308">
        <v>6.42</v>
      </c>
      <c r="AQ21" s="309">
        <v>0.06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508</v>
      </c>
      <c r="AL22" s="1204"/>
      <c r="AM22" s="1204"/>
      <c r="AN22" s="1205"/>
      <c r="AO22" s="312">
        <v>101.1</v>
      </c>
      <c r="AP22" s="313">
        <v>97.3</v>
      </c>
      <c r="AQ22" s="314">
        <v>3.8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513</v>
      </c>
      <c r="AL32" s="1195"/>
      <c r="AM32" s="1195"/>
      <c r="AN32" s="1196"/>
      <c r="AO32" s="322">
        <v>1134917</v>
      </c>
      <c r="AP32" s="322">
        <v>23426</v>
      </c>
      <c r="AQ32" s="323">
        <v>31321</v>
      </c>
      <c r="AR32" s="324">
        <v>-25.2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514</v>
      </c>
      <c r="AL33" s="1195"/>
      <c r="AM33" s="1195"/>
      <c r="AN33" s="1196"/>
      <c r="AO33" s="322" t="s">
        <v>499</v>
      </c>
      <c r="AP33" s="322" t="s">
        <v>499</v>
      </c>
      <c r="AQ33" s="323" t="s">
        <v>499</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515</v>
      </c>
      <c r="AL34" s="1195"/>
      <c r="AM34" s="1195"/>
      <c r="AN34" s="1196"/>
      <c r="AO34" s="322" t="s">
        <v>499</v>
      </c>
      <c r="AP34" s="322" t="s">
        <v>499</v>
      </c>
      <c r="AQ34" s="323" t="s">
        <v>499</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516</v>
      </c>
      <c r="AL35" s="1195"/>
      <c r="AM35" s="1195"/>
      <c r="AN35" s="1196"/>
      <c r="AO35" s="322">
        <v>292536</v>
      </c>
      <c r="AP35" s="322">
        <v>6038</v>
      </c>
      <c r="AQ35" s="323">
        <v>9685</v>
      </c>
      <c r="AR35" s="324">
        <v>-37.700000000000003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517</v>
      </c>
      <c r="AL36" s="1195"/>
      <c r="AM36" s="1195"/>
      <c r="AN36" s="1196"/>
      <c r="AO36" s="322" t="s">
        <v>499</v>
      </c>
      <c r="AP36" s="322" t="s">
        <v>499</v>
      </c>
      <c r="AQ36" s="323">
        <v>2454</v>
      </c>
      <c r="AR36" s="324" t="s">
        <v>499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518</v>
      </c>
      <c r="AL37" s="1195"/>
      <c r="AM37" s="1195"/>
      <c r="AN37" s="1196"/>
      <c r="AO37" s="322">
        <v>98930</v>
      </c>
      <c r="AP37" s="322">
        <v>2042</v>
      </c>
      <c r="AQ37" s="323">
        <v>1182</v>
      </c>
      <c r="AR37" s="324">
        <v>72.8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519</v>
      </c>
      <c r="AL38" s="1198"/>
      <c r="AM38" s="1198"/>
      <c r="AN38" s="1199"/>
      <c r="AO38" s="325" t="s">
        <v>499</v>
      </c>
      <c r="AP38" s="325" t="s">
        <v>499</v>
      </c>
      <c r="AQ38" s="326">
        <v>1</v>
      </c>
      <c r="AR38" s="314" t="s">
        <v>499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520</v>
      </c>
      <c r="AL39" s="1198"/>
      <c r="AM39" s="1198"/>
      <c r="AN39" s="1199"/>
      <c r="AO39" s="322">
        <v>-372245</v>
      </c>
      <c r="AP39" s="322">
        <v>-7684</v>
      </c>
      <c r="AQ39" s="323">
        <v>-3213</v>
      </c>
      <c r="AR39" s="324">
        <v>139.19999999999999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521</v>
      </c>
      <c r="AL40" s="1195"/>
      <c r="AM40" s="1195"/>
      <c r="AN40" s="1196"/>
      <c r="AO40" s="322">
        <v>-917954</v>
      </c>
      <c r="AP40" s="322">
        <v>-18948</v>
      </c>
      <c r="AQ40" s="323">
        <v>-28480</v>
      </c>
      <c r="AR40" s="324">
        <v>-33.5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236184</v>
      </c>
      <c r="AP41" s="322">
        <v>4875</v>
      </c>
      <c r="AQ41" s="323">
        <v>12950</v>
      </c>
      <c r="AR41" s="324">
        <v>-62.4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489</v>
      </c>
      <c r="AN49" s="1189" t="s">
        <v>524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1001941</v>
      </c>
      <c r="AN51" s="344">
        <v>20886</v>
      </c>
      <c r="AO51" s="345">
        <v>-13.5</v>
      </c>
      <c r="AP51" s="346">
        <v>53270</v>
      </c>
      <c r="AQ51" s="347">
        <v>13.8</v>
      </c>
      <c r="AR51" s="348">
        <v>-27.3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611114</v>
      </c>
      <c r="AN52" s="352">
        <v>12739</v>
      </c>
      <c r="AO52" s="353">
        <v>-36.4</v>
      </c>
      <c r="AP52" s="354">
        <v>24316</v>
      </c>
      <c r="AQ52" s="355">
        <v>0.8</v>
      </c>
      <c r="AR52" s="356">
        <v>-37.200000000000003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1000875</v>
      </c>
      <c r="AN53" s="344">
        <v>20812</v>
      </c>
      <c r="AO53" s="345">
        <v>-0.4</v>
      </c>
      <c r="AP53" s="346">
        <v>53292</v>
      </c>
      <c r="AQ53" s="347">
        <v>0</v>
      </c>
      <c r="AR53" s="348">
        <v>-0.4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655464</v>
      </c>
      <c r="AN54" s="352">
        <v>13629</v>
      </c>
      <c r="AO54" s="353">
        <v>7</v>
      </c>
      <c r="AP54" s="354">
        <v>28900</v>
      </c>
      <c r="AQ54" s="355">
        <v>18.899999999999999</v>
      </c>
      <c r="AR54" s="356">
        <v>-11.9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1270116</v>
      </c>
      <c r="AN55" s="344">
        <v>26286</v>
      </c>
      <c r="AO55" s="345">
        <v>26.3</v>
      </c>
      <c r="AP55" s="346">
        <v>56894</v>
      </c>
      <c r="AQ55" s="347">
        <v>6.8</v>
      </c>
      <c r="AR55" s="348">
        <v>19.5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918449</v>
      </c>
      <c r="AN56" s="352">
        <v>19008</v>
      </c>
      <c r="AO56" s="353">
        <v>39.5</v>
      </c>
      <c r="AP56" s="354">
        <v>32548</v>
      </c>
      <c r="AQ56" s="355">
        <v>12.6</v>
      </c>
      <c r="AR56" s="356">
        <v>26.9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1038207</v>
      </c>
      <c r="AN57" s="344">
        <v>21463</v>
      </c>
      <c r="AO57" s="345">
        <v>-18.3</v>
      </c>
      <c r="AP57" s="346">
        <v>47738</v>
      </c>
      <c r="AQ57" s="347">
        <v>-16.100000000000001</v>
      </c>
      <c r="AR57" s="348">
        <v>-2.2000000000000002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894369</v>
      </c>
      <c r="AN58" s="352">
        <v>18489</v>
      </c>
      <c r="AO58" s="353">
        <v>-2.7</v>
      </c>
      <c r="AP58" s="354">
        <v>24937</v>
      </c>
      <c r="AQ58" s="355">
        <v>-23.4</v>
      </c>
      <c r="AR58" s="356">
        <v>20.7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1298161</v>
      </c>
      <c r="AN59" s="344">
        <v>26796</v>
      </c>
      <c r="AO59" s="345">
        <v>24.8</v>
      </c>
      <c r="AP59" s="346">
        <v>52191</v>
      </c>
      <c r="AQ59" s="347">
        <v>9.3000000000000007</v>
      </c>
      <c r="AR59" s="348">
        <v>15.5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681318</v>
      </c>
      <c r="AN60" s="352">
        <v>14063</v>
      </c>
      <c r="AO60" s="353">
        <v>-23.9</v>
      </c>
      <c r="AP60" s="354">
        <v>24843</v>
      </c>
      <c r="AQ60" s="355">
        <v>-0.4</v>
      </c>
      <c r="AR60" s="356">
        <v>-23.5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1121860</v>
      </c>
      <c r="AN61" s="359">
        <v>23249</v>
      </c>
      <c r="AO61" s="360">
        <v>3.8</v>
      </c>
      <c r="AP61" s="361">
        <v>52677</v>
      </c>
      <c r="AQ61" s="362">
        <v>2.8</v>
      </c>
      <c r="AR61" s="348">
        <v>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752143</v>
      </c>
      <c r="AN62" s="352">
        <v>15586</v>
      </c>
      <c r="AO62" s="353">
        <v>-3.3</v>
      </c>
      <c r="AP62" s="354">
        <v>27109</v>
      </c>
      <c r="AQ62" s="355">
        <v>1.7</v>
      </c>
      <c r="AR62" s="356">
        <v>-5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imxnRuf5Ll5+fmNpGDNeWN9sQAvHRVIcXy3vWIyVtXaliviBddTgmzndEoGYgYgNyews5LY8eyYxVJXqWuagQ==" saltValue="IWUp/bDX2Wr+hKC9dM2C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cjq/xLQPOBy4VdB/wNfO0EtvbwKo8t7VYx6E/hW/YwfQ9kWvYcaKCBQw1g5lhxK7aP5hQJkEZ8HTHjU4nJqtA==" saltValue="1PSYcB3n00AViy4XCDlXk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FYCyNEaSoWCwHfDJ0Qe09HAR2uGM00i3EFZGB0Zjm8g1nNtSLgoK+IBb7/rOGlBy7cVZNsfvJus8Ek2vtrlAw==" saltValue="9Swly9SfKP8Xj8aGZlSnq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13.32</v>
      </c>
      <c r="G47" s="12">
        <v>15.2</v>
      </c>
      <c r="H47" s="12">
        <v>17.100000000000001</v>
      </c>
      <c r="I47" s="12">
        <v>16.68</v>
      </c>
      <c r="J47" s="13">
        <v>14.61</v>
      </c>
    </row>
    <row r="48" spans="2:10" ht="57.75" customHeight="1" x14ac:dyDescent="0.15">
      <c r="B48" s="14"/>
      <c r="C48" s="1214" t="s">
        <v>4</v>
      </c>
      <c r="D48" s="1214"/>
      <c r="E48" s="1215"/>
      <c r="F48" s="15">
        <v>9.31</v>
      </c>
      <c r="G48" s="16">
        <v>7.27</v>
      </c>
      <c r="H48" s="16">
        <v>6.38</v>
      </c>
      <c r="I48" s="16">
        <v>7.55</v>
      </c>
      <c r="J48" s="17">
        <v>12.74</v>
      </c>
    </row>
    <row r="49" spans="2:10" ht="57.75" customHeight="1" thickBot="1" x14ac:dyDescent="0.2">
      <c r="B49" s="18"/>
      <c r="C49" s="1216" t="s">
        <v>5</v>
      </c>
      <c r="D49" s="1216"/>
      <c r="E49" s="1217"/>
      <c r="F49" s="19">
        <v>2.62</v>
      </c>
      <c r="G49" s="20" t="s">
        <v>545</v>
      </c>
      <c r="H49" s="20">
        <v>1.48</v>
      </c>
      <c r="I49" s="20">
        <v>0.74</v>
      </c>
      <c r="J49" s="21">
        <v>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mY/fepVOUGzizGoAlm1v46P+hx8OMibi5inqxnAQvD4rCvMmQE3eTxHekS7DA634OUECpOOjXrfx/jffvPaQw==" saltValue="6cSOFUK/VSUcX5hf1d50t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2019-10-28T01:08:08Z</cp:lastPrinted>
  <dcterms:created xsi:type="dcterms:W3CDTF">2019-02-14T02:31:18Z</dcterms:created>
  <dcterms:modified xsi:type="dcterms:W3CDTF">2019-11-05T08:12:45Z</dcterms:modified>
  <cp:category/>
</cp:coreProperties>
</file>