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5_財政G\☆02_調査\000_データ類\07_財政状況資料集\H29決算\06_市町村からの回答\2回目(10月)\○18南足柄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<sst xmlns="http://schemas.openxmlformats.org/spreadsheetml/2006/main" count="1161" uniqueCount="604">
  <si>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</si>
  <si>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</si>
  <si>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</si>
  <si>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</si>
  <si>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</si>
  <si>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</si>
  <si>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</si>
  <si>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</si>
  <si>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</si>
  <si>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</si>
  <si>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</si>
  <si>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</si>
  <si>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</si>
  <si>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</si>
  <si>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</si>
  <si>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</si>
  <si>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</si>
  <si>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</si>
  <si>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</si>
  <si>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</si>
  <si>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</si>
  <si>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</si>
  <si>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</si>
  <si>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</si>
  <si>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</si>
  <si>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</si>
  <si>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</si>
  <si>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</si>
  <si>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</si>
  <si>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</si>
  <si>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</si>
  <si>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</si>
  <si>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</si>
  <si>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</si>
  <si>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</si>
  <si>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</si>
  <si>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</si>
  <si>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</si>
  <si>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</si>
  <si>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</si>
  <si>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</si>
  <si>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</si>
  <si>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</si>
  <si>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</si>
  <si>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</si>
  <si>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</si>
  <si>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</si>
  <si>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</si>
  <si>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</si>
  <si>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</si>
  <si>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</si>
  <si>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</si>
  <si>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</si>
  <si>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</si>
  <si>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</si>
  <si>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</si>
  <si>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</si>
  <si>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</si>
  <si>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</si>
  <si>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</si>
  <si>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</si>
  <si>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</si>
  <si>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</si>
  <si>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</si>
  <si>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</si>
  <si>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</si>
  <si>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</si>
  <si>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</si>
  <si>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</si>
  <si>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</si>
  <si>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</si>
  <si>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</si>
  <si>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</si>
  <si>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</si>
  <si>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</si>
  <si>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</si>
  <si>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</si>
  <si>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</si>
  <si>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</si>
  <si>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</si>
  <si>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</si>
  <si>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</si>
  <si>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</si>
  <si>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</si>
  <si>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</si>
  <si>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</si>
  <si>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</si>
  <si>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</si>
  <si>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</si>
  <si>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</si>
  <si>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</si>
  <si>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</si>
  <si>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南足柄市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</si>
  <si>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</si>
  <si>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</si>
  <si>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</si>
  <si>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</si>
  <si>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</si>
  <si>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</si>
  <si>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</si>
  <si>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</si>
  <si>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</si>
  <si>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</si>
  <si>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</si>
  <si>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</si>
  <si>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</si>
  <si>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</si>
  <si>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</si>
  <si>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</si>
  <si>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</si>
  <si>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</si>
  <si>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</si>
  <si>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</si>
  <si>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</si>
  <si>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</si>
  <si>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</si>
  <si>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</si>
  <si>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</si>
  <si>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</si>
  <si>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</si>
  <si>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</si>
  <si>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</si>
  <si>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</si>
  <si>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</si>
  <si>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</si>
  <si>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</si>
  <si>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</si>
  <si>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</si>
  <si>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</si>
  <si>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</si>
  <si>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</si>
  <si>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</si>
  <si>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</si>
  <si>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</si>
  <si>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</si>
  <si>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</si>
  <si>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</si>
  <si>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</si>
  <si>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</si>
  <si>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</si>
  <si>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</si>
  <si>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</si>
  <si>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</si>
  <si>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</si>
  <si>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</si>
  <si>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</si>
  <si>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</si>
  <si>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</si>
  <si>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</si>
  <si>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</si>
  <si>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</si>
  <si>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</si>
  <si>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</si>
  <si>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</si>
  <si>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</si>
  <si>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</si>
  <si>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</si>
  <si>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</si>
  <si>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</si>
  <si>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</si>
  <si>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</si>
  <si>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</si>
  <si>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</si>
  <si>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</si>
  <si>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</si>
  <si>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</si>
  <si>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</si>
  <si>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</si>
  <si>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</si>
  <si>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</si>
  <si>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</si>
  <si>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</si>
  <si>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</si>
  <si>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</si>
  <si>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</si>
  <si>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</si>
  <si>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</si>
  <si>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</si>
  <si>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</si>
  <si>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</si>
  <si>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</si>
  <si>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</si>
  <si>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</si>
  <si>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</si>
  <si>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</si>
  <si>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</si>
  <si>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</si>
  <si>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</si>
  <si>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</si>
  <si>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</si>
  <si>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</si>
  <si>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</si>
  <si>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</si>
  <si>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</si>
  <si>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</si>
  <si>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</si>
  <si>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</si>
  <si>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</si>
  <si>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</si>
  <si>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</si>
  <si>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</si>
  <si>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</si>
  <si>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</si>
  <si>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</si>
  <si>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</si>
  <si>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</si>
  <si>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</si>
  <si>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</si>
  <si>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神奈川県南足柄市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</si>
  <si>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</si>
  <si>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</si>
  <si>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</si>
  <si>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</si>
  <si>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</si>
  <si>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</si>
  <si>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</si>
  <si>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</si>
  <si>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</si>
  <si>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</si>
  <si>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</si>
  <si>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</si>
  <si>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</si>
  <si>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</si>
  <si>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</si>
  <si>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</si>
  <si>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</si>
  <si>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</si>
  <si>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</si>
  <si>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</si>
  <si>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</si>
  <si>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</si>
  <si>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</si>
  <si>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</si>
  <si>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</si>
  <si>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</si>
  <si>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</si>
  <si>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</si>
  <si>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</si>
  <si>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</si>
  <si>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</si>
  <si>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</si>
  <si>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</si>
  <si>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</si>
  <si>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</si>
  <si>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</si>
  <si>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</si>
  <si>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</si>
  <si>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</si>
  <si>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</si>
  <si>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</si>
  <si>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</si>
  <si>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</si>
  <si>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</si>
  <si>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</si>
  <si>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</si>
  <si>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</si>
  <si>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</si>
  <si>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</si>
  <si>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</si>
  <si>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</si>
  <si>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</si>
  <si>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</si>
  <si>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</si>
  <si>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</si>
  <si>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</si>
  <si>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</si>
  <si>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</si>
  <si>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</si>
  <si>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</si>
  <si>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</si>
  <si>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</si>
  <si>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</si>
  <si>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</si>
  <si>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</si>
  <si>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</si>
  <si>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</si>
  <si>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</si>
  <si>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</si>
  <si>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</si>
  <si>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</si>
  <si>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</si>
  <si>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</si>
  <si>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</si>
  <si>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</si>
  <si>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</si>
  <si>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</si>
  <si>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</si>
  <si>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</si>
  <si>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</si>
  <si>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</si>
  <si>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</si>
  <si>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</si>
  <si>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</si>
  <si>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</si>
  <si>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</si>
  <si>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</si>
  <si>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</si>
  <si>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</si>
  <si>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</si>
  <si>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</si>
  <si>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</si>
  <si>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</si>
  <si>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</si>
  <si>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</si>
  <si>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</si>
  <si>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</si>
  <si>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</si>
  <si>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</si>
  <si>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</si>
  <si>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</si>
  <si>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</si>
  <si>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</si>
  <si>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</si>
  <si>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</si>
  <si>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</si>
  <si>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</si>
  <si>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</si>
  <si>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</si>
  <si>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</si>
  <si>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</si>
  <si>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</si>
  <si>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</si>
  <si>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</si>
  <si>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</si>
  <si>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</si>
  <si>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</si>
  <si>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</si>
  <si>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</si>
  <si>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</si>
  <si>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</si>
  <si>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</si>
  <si>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</si>
  <si>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</si>
  <si>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</si>
  <si>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</si>
  <si>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</si>
  <si>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</si>
  <si>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</si>
  <si>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</si>
  <si>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</si>
  <si>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</si>
  <si>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</si>
  <si>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</si>
  <si>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</si>
  <si>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</si>
  <si>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</si>
  <si>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</si>
  <si>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</si>
  <si>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</si>
  <si>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</si>
  <si>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</si>
  <si>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</si>
  <si>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</si>
  <si>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</si>
  <si>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</si>
  <si>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</si>
  <si>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</si>
  <si>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神奈川県南足柄市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</si>
  <si>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</si>
  <si>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</si>
  <si>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</si>
  <si>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</si>
  <si>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</si>
  <si>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</si>
  <si>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</si>
  <si>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</si>
  <si>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</si>
  <si>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</si>
  <si>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</si>
  <si>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</si>
  <si>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</si>
  <si>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</si>
  <si>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</si>
  <si>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</si>
  <si>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</si>
  <si>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</si>
  <si>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</si>
  <si>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</si>
  <si>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教育基金事業特別会計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</si>
  <si>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</si>
  <si>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</si>
  <si>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</si>
  <si>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</si>
  <si>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</si>
  <si>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</si>
  <si>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</si>
  <si>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</si>
  <si>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</si>
  <si>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</si>
  <si>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</si>
  <si>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</si>
  <si>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</si>
  <si>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</si>
  <si>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</si>
  <si>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訪問看護ステーション事業特別会計</t>
    <phoneticPr fontId="5"/>
  </si>
  <si>
    <t>介護保険事業特別会計</t>
    <phoneticPr fontId="5"/>
  </si>
  <si>
    <t>通所介護事業特別会計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</si>
  <si>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</si>
  <si>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</si>
  <si>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</si>
  <si>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</si>
  <si>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</si>
  <si>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</si>
  <si>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</si>
  <si>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</si>
  <si>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</si>
  <si>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</si>
  <si>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</si>
  <si>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</si>
  <si>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</si>
  <si>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</si>
  <si>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</si>
  <si>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</si>
  <si>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</si>
  <si>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</si>
  <si>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</si>
  <si>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</si>
  <si>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</si>
  <si>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</si>
  <si>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</si>
  <si>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</si>
  <si>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</si>
  <si>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</si>
  <si>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</si>
  <si>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</si>
  <si>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</si>
  <si>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</si>
  <si>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</si>
  <si>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</si>
  <si>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</si>
  <si>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</si>
  <si>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</si>
  <si>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</si>
  <si>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</si>
  <si>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</si>
  <si>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</si>
  <si>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</si>
  <si>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</si>
  <si>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</si>
  <si>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</si>
  <si>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</si>
  <si>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</si>
  <si>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</si>
  <si>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</si>
  <si>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</si>
  <si>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</si>
  <si>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</si>
  <si>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</si>
  <si>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</si>
  <si>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</si>
  <si>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</si>
  <si>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</si>
  <si>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</si>
  <si>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</si>
  <si>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</si>
  <si>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</si>
  <si>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</si>
  <si>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</si>
  <si>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</si>
  <si>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</si>
  <si>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</si>
  <si>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</si>
  <si>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</si>
  <si>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</si>
  <si>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</si>
  <si>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</si>
  <si>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</si>
  <si>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</si>
  <si>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</si>
  <si>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</si>
  <si>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</si>
  <si>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</si>
  <si>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</si>
  <si>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</si>
  <si>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</si>
  <si>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</si>
  <si>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</si>
  <si>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</si>
  <si>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</si>
  <si>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</si>
  <si>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</si>
  <si>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</si>
  <si>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</si>
  <si>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</si>
  <si>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</si>
  <si>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</si>
  <si>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</si>
  <si>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</si>
  <si>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</si>
  <si>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</si>
  <si>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</si>
  <si>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</si>
  <si>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</si>
  <si>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</si>
  <si>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</si>
  <si>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</si>
  <si>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</si>
  <si>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</si>
  <si>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</si>
  <si>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</si>
  <si>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</si>
  <si>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</si>
  <si>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</si>
  <si>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</si>
  <si>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</si>
  <si>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</si>
  <si>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</si>
  <si>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</si>
  <si>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</si>
  <si>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</si>
  <si>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</si>
  <si>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</si>
  <si>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</si>
  <si>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</si>
  <si>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</si>
  <si>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</si>
  <si>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</si>
  <si>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</si>
  <si>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</si>
  <si>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</si>
  <si>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</si>
  <si>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</si>
  <si>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</si>
  <si>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</si>
  <si>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</si>
  <si>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</si>
  <si>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</si>
  <si>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</si>
  <si>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</si>
  <si>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</si>
  <si>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</si>
  <si>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</si>
  <si>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</si>
  <si>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</si>
  <si>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</si>
  <si>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</si>
  <si>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</si>
  <si>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</si>
  <si>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</si>
  <si>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</si>
  <si>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</si>
  <si>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</si>
  <si>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</si>
  <si>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</si>
  <si>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</si>
  <si>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</si>
  <si>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</si>
  <si>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</si>
  <si>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</si>
  <si>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</si>
  <si>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</si>
  <si>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</si>
  <si>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</si>
  <si>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</si>
  <si>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</si>
  <si>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</si>
  <si>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</si>
  <si>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0.50</t>
  </si>
  <si>
    <t>▲ 5.40</t>
  </si>
  <si>
    <t>▲ 1.77</t>
  </si>
  <si>
    <t>水道事業会計</t>
  </si>
  <si>
    <t>一般会計</t>
  </si>
  <si>
    <t>国民健康保険事業特別会計</t>
  </si>
  <si>
    <t>公共下水道事業会計</t>
  </si>
  <si>
    <t>介護保険事業特別会計</t>
  </si>
  <si>
    <t>訪問看護ステーション事業特別会計</t>
  </si>
  <si>
    <t>後期高齢者医療事業特別会計</t>
  </si>
  <si>
    <t>教育基金事業特別会計</t>
  </si>
  <si>
    <t>その他会計（赤字）</t>
  </si>
  <si>
    <t>その他会計（黒字）</t>
  </si>
  <si>
    <t>小田原市外二ヶ市町組合</t>
    <rPh sb="0" eb="4">
      <t>オダワラシ</t>
    </rPh>
    <rPh sb="4" eb="5">
      <t>ホカ</t>
    </rPh>
    <rPh sb="5" eb="6">
      <t>ニ</t>
    </rPh>
    <rPh sb="7" eb="8">
      <t>シ</t>
    </rPh>
    <rPh sb="8" eb="9">
      <t>マチ</t>
    </rPh>
    <rPh sb="9" eb="11">
      <t>クミアイ</t>
    </rPh>
    <phoneticPr fontId="2"/>
  </si>
  <si>
    <t>南足柄市外五ケ市町組合</t>
    <rPh sb="0" eb="4">
      <t>ミナミアシガラシ</t>
    </rPh>
    <rPh sb="4" eb="5">
      <t>ホカ</t>
    </rPh>
    <rPh sb="5" eb="6">
      <t>ゴ</t>
    </rPh>
    <rPh sb="7" eb="8">
      <t>シ</t>
    </rPh>
    <rPh sb="8" eb="9">
      <t>マチ</t>
    </rPh>
    <rPh sb="9" eb="11">
      <t>クミアイ</t>
    </rPh>
    <phoneticPr fontId="2"/>
  </si>
  <si>
    <t>南足柄市外二ケ市町組合</t>
    <rPh sb="0" eb="4">
      <t>ミナミアシガラシ</t>
    </rPh>
    <rPh sb="4" eb="5">
      <t>ホカ</t>
    </rPh>
    <rPh sb="5" eb="6">
      <t>ニ</t>
    </rPh>
    <rPh sb="7" eb="8">
      <t>シ</t>
    </rPh>
    <rPh sb="8" eb="9">
      <t>マチ</t>
    </rPh>
    <rPh sb="9" eb="11">
      <t>クミアイ</t>
    </rPh>
    <phoneticPr fontId="2"/>
  </si>
  <si>
    <t>南足柄市外二ケ町組合</t>
    <rPh sb="0" eb="4">
      <t>ミナミアシガラシ</t>
    </rPh>
    <rPh sb="4" eb="5">
      <t>ホカ</t>
    </rPh>
    <rPh sb="5" eb="6">
      <t>ニ</t>
    </rPh>
    <rPh sb="7" eb="8">
      <t>マチ</t>
    </rPh>
    <rPh sb="8" eb="10">
      <t>クミアイ</t>
    </rPh>
    <phoneticPr fontId="2"/>
  </si>
  <si>
    <t>南足柄市・山北町・開成町一部事務組合</t>
    <rPh sb="0" eb="4">
      <t>ミナミアシガラシ</t>
    </rPh>
    <rPh sb="5" eb="8">
      <t>ヤマキタマチ</t>
    </rPh>
    <rPh sb="9" eb="12">
      <t>カイセイマチ</t>
    </rPh>
    <rPh sb="12" eb="14">
      <t>イチブ</t>
    </rPh>
    <rPh sb="14" eb="16">
      <t>ジム</t>
    </rPh>
    <rPh sb="16" eb="18">
      <t>クミアイ</t>
    </rPh>
    <phoneticPr fontId="2"/>
  </si>
  <si>
    <t>箱根町外二カ市組合</t>
    <rPh sb="0" eb="3">
      <t>ハコネマチ</t>
    </rPh>
    <rPh sb="3" eb="4">
      <t>ホカ</t>
    </rPh>
    <rPh sb="4" eb="5">
      <t>ニ</t>
    </rPh>
    <rPh sb="6" eb="7">
      <t>シ</t>
    </rPh>
    <rPh sb="7" eb="9">
      <t>クミアイ</t>
    </rPh>
    <phoneticPr fontId="2"/>
  </si>
  <si>
    <t>南足柄市外四カ市町組合</t>
    <rPh sb="0" eb="4">
      <t>ミナミアシガラシ</t>
    </rPh>
    <rPh sb="4" eb="5">
      <t>ホカ</t>
    </rPh>
    <rPh sb="5" eb="6">
      <t>ヨン</t>
    </rPh>
    <rPh sb="7" eb="8">
      <t>シ</t>
    </rPh>
    <rPh sb="8" eb="9">
      <t>マチ</t>
    </rPh>
    <rPh sb="9" eb="11">
      <t>クミアイ</t>
    </rPh>
    <phoneticPr fontId="2"/>
  </si>
  <si>
    <t>足柄上衛生組合</t>
    <rPh sb="0" eb="2">
      <t>アシガラ</t>
    </rPh>
    <rPh sb="2" eb="3">
      <t>カミ</t>
    </rPh>
    <rPh sb="3" eb="5">
      <t>エイセイ</t>
    </rPh>
    <rPh sb="5" eb="7">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</si>
  <si>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</si>
  <si>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</si>
  <si>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</si>
  <si>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t>
    <phoneticPr fontId="2"/>
  </si>
  <si>
    <t>大雄山駅前開発株式会社</t>
    <rPh sb="0" eb="3">
      <t>ダイユウザン</t>
    </rPh>
    <rPh sb="3" eb="5">
      <t>エキマエ</t>
    </rPh>
    <rPh sb="5" eb="7">
      <t>カイハツ</t>
    </rPh>
    <rPh sb="7" eb="9">
      <t>カブシキ</t>
    </rPh>
    <rPh sb="9" eb="11">
      <t>カイシャ</t>
    </rPh>
    <phoneticPr fontId="2"/>
  </si>
  <si>
    <t>-</t>
    <phoneticPr fontId="2"/>
  </si>
  <si>
    <t>-</t>
    <phoneticPr fontId="2"/>
  </si>
  <si>
    <t>横溝千鶴子教育基金</t>
    <rPh sb="0" eb="2">
      <t>ヨコミゾ</t>
    </rPh>
    <rPh sb="2" eb="5">
      <t>チヅコ</t>
    </rPh>
    <rPh sb="5" eb="7">
      <t>キョウイク</t>
    </rPh>
    <rPh sb="7" eb="9">
      <t>キキン</t>
    </rPh>
    <phoneticPr fontId="11"/>
  </si>
  <si>
    <t>足柄グリーン文化基金</t>
    <rPh sb="0" eb="2">
      <t>アシガラ</t>
    </rPh>
    <rPh sb="6" eb="8">
      <t>ブンカ</t>
    </rPh>
    <rPh sb="8" eb="10">
      <t>キキン</t>
    </rPh>
    <phoneticPr fontId="11"/>
  </si>
  <si>
    <t>福祉施設基金</t>
    <rPh sb="0" eb="2">
      <t>フクシ</t>
    </rPh>
    <rPh sb="2" eb="4">
      <t>シセツ</t>
    </rPh>
    <rPh sb="4" eb="6">
      <t>キキン</t>
    </rPh>
    <phoneticPr fontId="11"/>
  </si>
  <si>
    <t>文化会館文化事業振興基金</t>
    <rPh sb="0" eb="2">
      <t>ブンカ</t>
    </rPh>
    <rPh sb="2" eb="4">
      <t>カイカン</t>
    </rPh>
    <rPh sb="4" eb="6">
      <t>ブンカ</t>
    </rPh>
    <rPh sb="6" eb="8">
      <t>ジギョウ</t>
    </rPh>
    <rPh sb="8" eb="10">
      <t>シンコウ</t>
    </rPh>
    <rPh sb="10" eb="12">
      <t>キキン</t>
    </rPh>
    <phoneticPr fontId="11"/>
  </si>
  <si>
    <t>横溝千鶴子記念教員研修施設建設基金</t>
    <rPh sb="0" eb="2">
      <t>ヨコミゾ</t>
    </rPh>
    <rPh sb="2" eb="5">
      <t>チヅコ</t>
    </rPh>
    <rPh sb="5" eb="7">
      <t>キネン</t>
    </rPh>
    <rPh sb="7" eb="9">
      <t>キョウイン</t>
    </rPh>
    <rPh sb="9" eb="11">
      <t>ケンシュウ</t>
    </rPh>
    <rPh sb="11" eb="13">
      <t>シセツ</t>
    </rPh>
    <rPh sb="13" eb="15">
      <t>ケンセツ</t>
    </rPh>
    <rPh sb="15" eb="1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</si>
  <si>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</si>
  <si>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</si>
  <si>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</si>
  <si>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</si>
  <si>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</si>
  <si>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</si>
  <si>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</si>
  <si>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</si>
  <si>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</si>
  <si>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</si>
  <si>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</si>
  <si>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類似団体と比較して、実質公債費比率はかなり低い状態で推移している。これは借入額を抑制し、償還額以内で抑えてきたためである。また、将来負担比率は類似団体と比較して高いものの、年々減少し、類似団体との差も小さくなっている。これは地方債現在高の減少に加えて、退職手当負担見込額等の減、基金残高の増に務めているからである。将来負担比率は今後も減少していくものと想定される。
</t>
    <rPh sb="0" eb="2">
      <t>ルイジ</t>
    </rPh>
    <rPh sb="2" eb="4">
      <t>ダンタイ</t>
    </rPh>
    <rPh sb="5" eb="7">
      <t>ヒカク</t>
    </rPh>
    <rPh sb="10" eb="12">
      <t>ジッシツ</t>
    </rPh>
    <rPh sb="12" eb="15">
      <t>コウサイヒ</t>
    </rPh>
    <rPh sb="15" eb="17">
      <t>ヒリツ</t>
    </rPh>
    <rPh sb="21" eb="22">
      <t>ヒク</t>
    </rPh>
    <rPh sb="23" eb="25">
      <t>ジョウタイ</t>
    </rPh>
    <rPh sb="26" eb="28">
      <t>スイイ</t>
    </rPh>
    <rPh sb="36" eb="38">
      <t>カリイレ</t>
    </rPh>
    <rPh sb="38" eb="39">
      <t>ガク</t>
    </rPh>
    <rPh sb="40" eb="42">
      <t>ヨクセイ</t>
    </rPh>
    <rPh sb="44" eb="46">
      <t>ショウカン</t>
    </rPh>
    <rPh sb="46" eb="47">
      <t>ガク</t>
    </rPh>
    <rPh sb="47" eb="49">
      <t>イナイ</t>
    </rPh>
    <rPh sb="50" eb="51">
      <t>オサ</t>
    </rPh>
    <rPh sb="86" eb="88">
      <t>ネンネン</t>
    </rPh>
    <rPh sb="88" eb="90">
      <t>ゲンショウ</t>
    </rPh>
    <rPh sb="92" eb="94">
      <t>ルイジ</t>
    </rPh>
    <rPh sb="94" eb="96">
      <t>ダンタイ</t>
    </rPh>
    <rPh sb="98" eb="99">
      <t>サ</t>
    </rPh>
    <rPh sb="100" eb="101">
      <t>チイ</t>
    </rPh>
    <rPh sb="119" eb="121">
      <t>ゲンショウ</t>
    </rPh>
    <rPh sb="122" eb="123">
      <t>クワ</t>
    </rPh>
    <rPh sb="146" eb="147">
      <t>ツト</t>
    </rPh>
    <rPh sb="157" eb="159">
      <t>ショウライ</t>
    </rPh>
    <rPh sb="159" eb="161">
      <t>フタン</t>
    </rPh>
    <rPh sb="161" eb="163">
      <t>ヒリツ</t>
    </rPh>
    <rPh sb="164" eb="166">
      <t>コンゴ</t>
    </rPh>
    <rPh sb="167" eb="169">
      <t>ゲンショウ</t>
    </rPh>
    <rPh sb="176" eb="178">
      <t>ソウテイ</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</si>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</sst>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0F85-4EF3-8D95-A89B99918F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12961</c:v>
                </c:pt>
                <c:pt idx="1">
                  <c:v>18325</c:v>
                </c:pt>
                <c:pt idx="2">
                  <c:v>17389</c:v>
                </c:pt>
                <c:pt idx="3">
                  <c:v>9506</c:v>
                </c:pt>
                <c:pt idx="4">
                  <c:v>17926</c:v>
                </c:pt>
              </c:numCache>
            </c:numRef>
          </c:val>
          <c:smooth val="0"/>
          <c:extLst xmlns:c16r2="http://schemas.microsoft.com/office/drawing/2015/06/chart">
            <c:ext xmlns:c16="http://schemas.microsoft.com/office/drawing/2014/chart" uri="{C3380CC4-5D6E-409C-BE32-E72D297353CC}">
              <c16:uniqueId val="{00000001-0F85-4EF3-8D95-A89B99918F7D}"/>
            </c:ext>
          </c:extLst>
        </c:ser>
        <c:dLbls>
          <c:showLegendKey val="0"/>
          <c:showVal val="0"/>
          <c:showCatName val="0"/>
          <c:showSerName val="0"/>
          <c:showPercent val="0"/>
          <c:showBubbleSize val="0"/>
        </c:dLbls>
        <c:marker val="1"/>
        <c:smooth val="0"/>
        <c:axId val="464566632"/>
        <c:axId val="464562320"/>
      </c:lineChart>
      <c:catAx>
        <c:axId val="464566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562320"/>
        <c:crosses val="autoZero"/>
        <c:auto val="1"/>
        <c:lblAlgn val="ctr"/>
        <c:lblOffset val="100"/>
        <c:tickLblSkip val="1"/>
        <c:tickMarkSkip val="1"/>
        <c:noMultiLvlLbl val="0"/>
      </c:catAx>
      <c:valAx>
        <c:axId val="4645623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566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6.35</c:v>
                </c:pt>
                <c:pt idx="1">
                  <c:v>3.01</c:v>
                </c:pt>
                <c:pt idx="2">
                  <c:v>3.55</c:v>
                </c:pt>
                <c:pt idx="3">
                  <c:v>5.03</c:v>
                </c:pt>
                <c:pt idx="4">
                  <c:v>6.91</c:v>
                </c:pt>
              </c:numCache>
            </c:numRef>
          </c:val>
          <c:extLst xmlns:c16r2="http://schemas.microsoft.com/office/drawing/2015/06/chart">
            <c:ext xmlns:c16="http://schemas.microsoft.com/office/drawing/2014/chart" uri="{C3380CC4-5D6E-409C-BE32-E72D297353CC}">
              <c16:uniqueId val="{00000000-E7AD-4E8B-B1C1-1F2056BC7B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7.36</c:v>
                </c:pt>
                <c:pt idx="1">
                  <c:v>5.53</c:v>
                </c:pt>
                <c:pt idx="2">
                  <c:v>3.23</c:v>
                </c:pt>
                <c:pt idx="3">
                  <c:v>4.42</c:v>
                </c:pt>
                <c:pt idx="4">
                  <c:v>8.56</c:v>
                </c:pt>
              </c:numCache>
            </c:numRef>
          </c:val>
          <c:extLst xmlns:c16r2="http://schemas.microsoft.com/office/drawing/2015/06/chart">
            <c:ext xmlns:c16="http://schemas.microsoft.com/office/drawing/2014/chart" uri="{C3380CC4-5D6E-409C-BE32-E72D297353CC}">
              <c16:uniqueId val="{00000001-E7AD-4E8B-B1C1-1F2056BC7BFC}"/>
            </c:ext>
          </c:extLst>
        </c:ser>
        <c:dLbls>
          <c:showLegendKey val="0"/>
          <c:showVal val="0"/>
          <c:showCatName val="0"/>
          <c:showSerName val="0"/>
          <c:showPercent val="0"/>
          <c:showBubbleSize val="0"/>
        </c:dLbls>
        <c:gapWidth val="250"/>
        <c:overlap val="100"/>
        <c:axId val="464567808"/>
        <c:axId val="464568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c:v>
                </c:pt>
                <c:pt idx="1">
                  <c:v>-5.4</c:v>
                </c:pt>
                <c:pt idx="2">
                  <c:v>-1.77</c:v>
                </c:pt>
                <c:pt idx="3">
                  <c:v>2.68</c:v>
                </c:pt>
                <c:pt idx="4">
                  <c:v>6.14</c:v>
                </c:pt>
              </c:numCache>
            </c:numRef>
          </c:val>
          <c:smooth val="0"/>
          <c:extLst xmlns:c16r2="http://schemas.microsoft.com/office/drawing/2015/06/chart">
            <c:ext xmlns:c16="http://schemas.microsoft.com/office/drawing/2014/chart" uri="{C3380CC4-5D6E-409C-BE32-E72D297353CC}">
              <c16:uniqueId val="{00000002-E7AD-4E8B-B1C1-1F2056BC7BFC}"/>
            </c:ext>
          </c:extLst>
        </c:ser>
        <c:dLbls>
          <c:showLegendKey val="0"/>
          <c:showVal val="0"/>
          <c:showCatName val="0"/>
          <c:showSerName val="0"/>
          <c:showPercent val="0"/>
          <c:showBubbleSize val="0"/>
        </c:dLbls>
        <c:marker val="1"/>
        <c:smooth val="0"/>
        <c:axId val="464567808"/>
        <c:axId val="464568200"/>
      </c:lineChart>
      <c:catAx>
        <c:axId val="46456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568200"/>
        <c:crosses val="autoZero"/>
        <c:auto val="1"/>
        <c:lblAlgn val="ctr"/>
        <c:lblOffset val="100"/>
        <c:tickLblSkip val="1"/>
        <c:tickMarkSkip val="1"/>
        <c:noMultiLvlLbl val="0"/>
      </c:catAx>
      <c:valAx>
        <c:axId val="464568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56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1.57</c:v>
                </c:pt>
                <c:pt idx="2">
                  <c:v>#N/A</c:v>
                </c:pt>
                <c:pt idx="3">
                  <c:v>1.4</c:v>
                </c:pt>
                <c:pt idx="4">
                  <c:v>#N/A</c:v>
                </c:pt>
                <c:pt idx="5">
                  <c:v>1.42</c:v>
                </c:pt>
                <c:pt idx="6">
                  <c:v>#N/A</c:v>
                </c:pt>
                <c:pt idx="7">
                  <c:v>1.97</c:v>
                </c:pt>
                <c:pt idx="8">
                  <c:v>#N/A</c:v>
                </c:pt>
                <c:pt idx="9">
                  <c:v>7.0000000000000007E-2</c:v>
                </c:pt>
              </c:numCache>
            </c:numRef>
          </c:val>
          <c:extLst xmlns:c16r2="http://schemas.microsoft.com/office/drawing/2015/06/chart">
            <c:ext xmlns:c16="http://schemas.microsoft.com/office/drawing/2014/chart" uri="{C3380CC4-5D6E-409C-BE32-E72D297353CC}">
              <c16:uniqueId val="{00000000-2ABD-4FCC-A8D7-AB5AEE34B0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ABD-4FCC-A8D7-AB5AEE34B053}"/>
            </c:ext>
          </c:extLst>
        </c:ser>
        <c:ser>
          <c:idx val="2"/>
          <c:order val="2"/>
          <c:tx>
            <c:strRef>
              <c:f>データシート!$A$29</c:f>
              <c:strCache>
                <c:ptCount val="1"/>
                <c:pt idx="0">
                  <c:v>教育基金事業特別会計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0.09</c:v>
                </c:pt>
                <c:pt idx="4">
                  <c:v>#N/A</c:v>
                </c:pt>
                <c:pt idx="5">
                  <c:v>0.08</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2-2ABD-4FCC-A8D7-AB5AEE34B05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0.17</c:v>
                </c:pt>
                <c:pt idx="2">
                  <c:v>#N/A</c:v>
                </c:pt>
                <c:pt idx="3">
                  <c:v>0.43</c:v>
                </c:pt>
                <c:pt idx="4">
                  <c:v>#N/A</c:v>
                </c:pt>
                <c:pt idx="5">
                  <c:v>0.03</c:v>
                </c:pt>
                <c:pt idx="6">
                  <c:v>#N/A</c:v>
                </c:pt>
                <c:pt idx="7">
                  <c:v>0.04</c:v>
                </c:pt>
                <c:pt idx="8">
                  <c:v>#N/A</c:v>
                </c:pt>
                <c:pt idx="9">
                  <c:v>0.2</c:v>
                </c:pt>
              </c:numCache>
            </c:numRef>
          </c:val>
          <c:extLst xmlns:c16r2="http://schemas.microsoft.com/office/drawing/2015/06/chart">
            <c:ext xmlns:c16="http://schemas.microsoft.com/office/drawing/2014/chart" uri="{C3380CC4-5D6E-409C-BE32-E72D297353CC}">
              <c16:uniqueId val="{00000003-2ABD-4FCC-A8D7-AB5AEE34B053}"/>
            </c:ext>
          </c:extLst>
        </c:ser>
        <c:ser>
          <c:idx val="4"/>
          <c:order val="4"/>
          <c:tx>
            <c:strRef>
              <c:f>データシート!$A$31</c:f>
              <c:strCache>
                <c:ptCount val="1"/>
                <c:pt idx="0">
                  <c:v>訪問看護ステーション事業特別会計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0.19</c:v>
                </c:pt>
                <c:pt idx="4">
                  <c:v>#N/A</c:v>
                </c:pt>
                <c:pt idx="5">
                  <c:v>0.17</c:v>
                </c:pt>
                <c:pt idx="6">
                  <c:v>#N/A</c:v>
                </c:pt>
                <c:pt idx="7">
                  <c:v>0.16</c:v>
                </c:pt>
                <c:pt idx="8">
                  <c:v>#N/A</c:v>
                </c:pt>
                <c:pt idx="9">
                  <c:v>0.2</c:v>
                </c:pt>
              </c:numCache>
            </c:numRef>
          </c:val>
          <c:extLst xmlns:c16r2="http://schemas.microsoft.com/office/drawing/2015/06/chart">
            <c:ext xmlns:c16="http://schemas.microsoft.com/office/drawing/2014/chart" uri="{C3380CC4-5D6E-409C-BE32-E72D297353CC}">
              <c16:uniqueId val="{00000004-2ABD-4FCC-A8D7-AB5AEE34B05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0.97</c:v>
                </c:pt>
                <c:pt idx="2">
                  <c:v>#N/A</c:v>
                </c:pt>
                <c:pt idx="3">
                  <c:v>1.54</c:v>
                </c:pt>
                <c:pt idx="4">
                  <c:v>#N/A</c:v>
                </c:pt>
                <c:pt idx="5">
                  <c:v>1.01</c:v>
                </c:pt>
                <c:pt idx="6">
                  <c:v>#N/A</c:v>
                </c:pt>
                <c:pt idx="7">
                  <c:v>1.62</c:v>
                </c:pt>
                <c:pt idx="8">
                  <c:v>#N/A</c:v>
                </c:pt>
                <c:pt idx="9">
                  <c:v>1.56</c:v>
                </c:pt>
              </c:numCache>
            </c:numRef>
          </c:val>
          <c:extLst xmlns:c16r2="http://schemas.microsoft.com/office/drawing/2015/06/chart">
            <c:ext xmlns:c16="http://schemas.microsoft.com/office/drawing/2014/chart" uri="{C3380CC4-5D6E-409C-BE32-E72D297353CC}">
              <c16:uniqueId val="{00000005-2ABD-4FCC-A8D7-AB5AEE34B053}"/>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2.57</c:v>
                </c:pt>
              </c:numCache>
            </c:numRef>
          </c:val>
          <c:extLst xmlns:c16r2="http://schemas.microsoft.com/office/drawing/2015/06/chart">
            <c:ext xmlns:c16="http://schemas.microsoft.com/office/drawing/2014/chart" uri="{C3380CC4-5D6E-409C-BE32-E72D297353CC}">
              <c16:uniqueId val="{00000006-2ABD-4FCC-A8D7-AB5AEE34B05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2.57</c:v>
                </c:pt>
                <c:pt idx="2">
                  <c:v>#N/A</c:v>
                </c:pt>
                <c:pt idx="3">
                  <c:v>1.69</c:v>
                </c:pt>
                <c:pt idx="4">
                  <c:v>#N/A</c:v>
                </c:pt>
                <c:pt idx="5">
                  <c:v>1.76</c:v>
                </c:pt>
                <c:pt idx="6">
                  <c:v>#N/A</c:v>
                </c:pt>
                <c:pt idx="7">
                  <c:v>1.48</c:v>
                </c:pt>
                <c:pt idx="8">
                  <c:v>#N/A</c:v>
                </c:pt>
                <c:pt idx="9">
                  <c:v>3.34</c:v>
                </c:pt>
              </c:numCache>
            </c:numRef>
          </c:val>
          <c:extLst xmlns:c16r2="http://schemas.microsoft.com/office/drawing/2015/06/chart">
            <c:ext xmlns:c16="http://schemas.microsoft.com/office/drawing/2014/chart" uri="{C3380CC4-5D6E-409C-BE32-E72D297353CC}">
              <c16:uniqueId val="{00000007-2ABD-4FCC-A8D7-AB5AEE34B05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6.32</c:v>
                </c:pt>
                <c:pt idx="2">
                  <c:v>#N/A</c:v>
                </c:pt>
                <c:pt idx="3">
                  <c:v>2.96</c:v>
                </c:pt>
                <c:pt idx="4">
                  <c:v>#N/A</c:v>
                </c:pt>
                <c:pt idx="5">
                  <c:v>3.51</c:v>
                </c:pt>
                <c:pt idx="6">
                  <c:v>#N/A</c:v>
                </c:pt>
                <c:pt idx="7">
                  <c:v>4.99</c:v>
                </c:pt>
                <c:pt idx="8">
                  <c:v>#N/A</c:v>
                </c:pt>
                <c:pt idx="9">
                  <c:v>6.82</c:v>
                </c:pt>
              </c:numCache>
            </c:numRef>
          </c:val>
          <c:extLst xmlns:c16r2="http://schemas.microsoft.com/office/drawing/2015/06/chart">
            <c:ext xmlns:c16="http://schemas.microsoft.com/office/drawing/2014/chart" uri="{C3380CC4-5D6E-409C-BE32-E72D297353CC}">
              <c16:uniqueId val="{00000008-2ABD-4FCC-A8D7-AB5AEE34B05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16.989999999999998</c:v>
                </c:pt>
                <c:pt idx="2">
                  <c:v>#N/A</c:v>
                </c:pt>
                <c:pt idx="3">
                  <c:v>18.75</c:v>
                </c:pt>
                <c:pt idx="4">
                  <c:v>#N/A</c:v>
                </c:pt>
                <c:pt idx="5">
                  <c:v>19.690000000000001</c:v>
                </c:pt>
                <c:pt idx="6">
                  <c:v>#N/A</c:v>
                </c:pt>
                <c:pt idx="7">
                  <c:v>19.13</c:v>
                </c:pt>
                <c:pt idx="8">
                  <c:v>#N/A</c:v>
                </c:pt>
                <c:pt idx="9">
                  <c:v>19.77</c:v>
                </c:pt>
              </c:numCache>
            </c:numRef>
          </c:val>
          <c:extLst xmlns:c16r2="http://schemas.microsoft.com/office/drawing/2015/06/chart">
            <c:ext xmlns:c16="http://schemas.microsoft.com/office/drawing/2014/chart" uri="{C3380CC4-5D6E-409C-BE32-E72D297353CC}">
              <c16:uniqueId val="{00000009-2ABD-4FCC-A8D7-AB5AEE34B053}"/>
            </c:ext>
          </c:extLst>
        </c:ser>
        <c:dLbls>
          <c:showLegendKey val="0"/>
          <c:showVal val="0"/>
          <c:showCatName val="0"/>
          <c:showSerName val="0"/>
          <c:showPercent val="0"/>
          <c:showBubbleSize val="0"/>
        </c:dLbls>
        <c:gapWidth val="150"/>
        <c:overlap val="100"/>
        <c:axId val="464567416"/>
        <c:axId val="464565848"/>
      </c:barChart>
      <c:catAx>
        <c:axId val="464567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565848"/>
        <c:crosses val="autoZero"/>
        <c:auto val="1"/>
        <c:lblAlgn val="ctr"/>
        <c:lblOffset val="100"/>
        <c:tickLblSkip val="1"/>
        <c:tickMarkSkip val="1"/>
        <c:noMultiLvlLbl val="0"/>
      </c:catAx>
      <c:valAx>
        <c:axId val="464565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567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1345</c:v>
                </c:pt>
                <c:pt idx="5">
                  <c:v>1409</c:v>
                </c:pt>
                <c:pt idx="8">
                  <c:v>1261</c:v>
                </c:pt>
                <c:pt idx="11">
                  <c:v>1265</c:v>
                </c:pt>
                <c:pt idx="14">
                  <c:v>1380</c:v>
                </c:pt>
              </c:numCache>
            </c:numRef>
          </c:val>
          <c:extLst xmlns:c16r2="http://schemas.microsoft.com/office/drawing/2015/06/chart">
            <c:ext xmlns:c16="http://schemas.microsoft.com/office/drawing/2014/chart" uri="{C3380CC4-5D6E-409C-BE32-E72D297353CC}">
              <c16:uniqueId val="{00000000-48AB-4AF8-BEB9-5C1E566BCC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8AB-4AF8-BEB9-5C1E566BCC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8AB-4AF8-BEB9-5C1E566BCC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8AB-4AF8-BEB9-5C1E566BCC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295</c:v>
                </c:pt>
                <c:pt idx="3">
                  <c:v>297</c:v>
                </c:pt>
                <c:pt idx="6">
                  <c:v>284</c:v>
                </c:pt>
                <c:pt idx="9">
                  <c:v>310</c:v>
                </c:pt>
                <c:pt idx="12">
                  <c:v>258</c:v>
                </c:pt>
              </c:numCache>
            </c:numRef>
          </c:val>
          <c:extLst xmlns:c16r2="http://schemas.microsoft.com/office/drawing/2015/06/chart">
            <c:ext xmlns:c16="http://schemas.microsoft.com/office/drawing/2014/chart" uri="{C3380CC4-5D6E-409C-BE32-E72D297353CC}">
              <c16:uniqueId val="{00000004-48AB-4AF8-BEB9-5C1E566BCC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AB-4AF8-BEB9-5C1E566BCC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8AB-4AF8-BEB9-5C1E566BCC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1569</c:v>
                </c:pt>
                <c:pt idx="3">
                  <c:v>1627</c:v>
                </c:pt>
                <c:pt idx="6">
                  <c:v>1518</c:v>
                </c:pt>
                <c:pt idx="9">
                  <c:v>1505</c:v>
                </c:pt>
                <c:pt idx="12">
                  <c:v>1537</c:v>
                </c:pt>
              </c:numCache>
            </c:numRef>
          </c:val>
          <c:extLst xmlns:c16r2="http://schemas.microsoft.com/office/drawing/2015/06/chart">
            <c:ext xmlns:c16="http://schemas.microsoft.com/office/drawing/2014/chart" uri="{C3380CC4-5D6E-409C-BE32-E72D297353CC}">
              <c16:uniqueId val="{00000007-48AB-4AF8-BEB9-5C1E566BCCAB}"/>
            </c:ext>
          </c:extLst>
        </c:ser>
        <c:dLbls>
          <c:showLegendKey val="0"/>
          <c:showVal val="0"/>
          <c:showCatName val="0"/>
          <c:showSerName val="0"/>
          <c:showPercent val="0"/>
          <c:showBubbleSize val="0"/>
        </c:dLbls>
        <c:gapWidth val="100"/>
        <c:overlap val="100"/>
        <c:axId val="464563888"/>
        <c:axId val="464568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519</c:v>
                </c:pt>
                <c:pt idx="2">
                  <c:v>#N/A</c:v>
                </c:pt>
                <c:pt idx="3">
                  <c:v>#N/A</c:v>
                </c:pt>
                <c:pt idx="4">
                  <c:v>515</c:v>
                </c:pt>
                <c:pt idx="5">
                  <c:v>#N/A</c:v>
                </c:pt>
                <c:pt idx="6">
                  <c:v>#N/A</c:v>
                </c:pt>
                <c:pt idx="7">
                  <c:v>541</c:v>
                </c:pt>
                <c:pt idx="8">
                  <c:v>#N/A</c:v>
                </c:pt>
                <c:pt idx="9">
                  <c:v>#N/A</c:v>
                </c:pt>
                <c:pt idx="10">
                  <c:v>550</c:v>
                </c:pt>
                <c:pt idx="11">
                  <c:v>#N/A</c:v>
                </c:pt>
                <c:pt idx="12">
                  <c:v>#N/A</c:v>
                </c:pt>
                <c:pt idx="13">
                  <c:v>415</c:v>
                </c:pt>
                <c:pt idx="14">
                  <c:v>#N/A</c:v>
                </c:pt>
              </c:numCache>
            </c:numRef>
          </c:val>
          <c:smooth val="0"/>
          <c:extLst xmlns:c16r2="http://schemas.microsoft.com/office/drawing/2015/06/chart">
            <c:ext xmlns:c16="http://schemas.microsoft.com/office/drawing/2014/chart" uri="{C3380CC4-5D6E-409C-BE32-E72D297353CC}">
              <c16:uniqueId val="{00000008-48AB-4AF8-BEB9-5C1E566BCCAB}"/>
            </c:ext>
          </c:extLst>
        </c:ser>
        <c:dLbls>
          <c:showLegendKey val="0"/>
          <c:showVal val="0"/>
          <c:showCatName val="0"/>
          <c:showSerName val="0"/>
          <c:showPercent val="0"/>
          <c:showBubbleSize val="0"/>
        </c:dLbls>
        <c:marker val="1"/>
        <c:smooth val="0"/>
        <c:axId val="464563888"/>
        <c:axId val="464568592"/>
      </c:lineChart>
      <c:catAx>
        <c:axId val="46456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568592"/>
        <c:crosses val="autoZero"/>
        <c:auto val="1"/>
        <c:lblAlgn val="ctr"/>
        <c:lblOffset val="100"/>
        <c:tickLblSkip val="1"/>
        <c:tickMarkSkip val="1"/>
        <c:noMultiLvlLbl val="0"/>
      </c:catAx>
      <c:valAx>
        <c:axId val="46456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56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12335</c:v>
                </c:pt>
                <c:pt idx="5">
                  <c:v>12452</c:v>
                </c:pt>
                <c:pt idx="8">
                  <c:v>12693</c:v>
                </c:pt>
                <c:pt idx="11">
                  <c:v>12637</c:v>
                </c:pt>
                <c:pt idx="14">
                  <c:v>12559</c:v>
                </c:pt>
              </c:numCache>
            </c:numRef>
          </c:val>
          <c:extLst xmlns:c16r2="http://schemas.microsoft.com/office/drawing/2015/06/chart">
            <c:ext xmlns:c16="http://schemas.microsoft.com/office/drawing/2014/chart" uri="{C3380CC4-5D6E-409C-BE32-E72D297353CC}">
              <c16:uniqueId val="{00000000-6693-48CD-B878-CA77FB3E3A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3581</c:v>
                </c:pt>
                <c:pt idx="5">
                  <c:v>3586</c:v>
                </c:pt>
                <c:pt idx="8">
                  <c:v>3658</c:v>
                </c:pt>
                <c:pt idx="11">
                  <c:v>3350</c:v>
                </c:pt>
                <c:pt idx="14">
                  <c:v>3327</c:v>
                </c:pt>
              </c:numCache>
            </c:numRef>
          </c:val>
          <c:extLst xmlns:c16r2="http://schemas.microsoft.com/office/drawing/2015/06/chart">
            <c:ext xmlns:c16="http://schemas.microsoft.com/office/drawing/2014/chart" uri="{C3380CC4-5D6E-409C-BE32-E72D297353CC}">
              <c16:uniqueId val="{00000001-6693-48CD-B878-CA77FB3E3A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2426</c:v>
                </c:pt>
                <c:pt idx="5">
                  <c:v>2296</c:v>
                </c:pt>
                <c:pt idx="8">
                  <c:v>2141</c:v>
                </c:pt>
                <c:pt idx="11">
                  <c:v>2313</c:v>
                </c:pt>
                <c:pt idx="14">
                  <c:v>2760</c:v>
                </c:pt>
              </c:numCache>
            </c:numRef>
          </c:val>
          <c:extLst xmlns:c16r2="http://schemas.microsoft.com/office/drawing/2015/06/chart">
            <c:ext xmlns:c16="http://schemas.microsoft.com/office/drawing/2014/chart" uri="{C3380CC4-5D6E-409C-BE32-E72D297353CC}">
              <c16:uniqueId val="{00000002-6693-48CD-B878-CA77FB3E3A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693-48CD-B878-CA77FB3E3A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693-48CD-B878-CA77FB3E3A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85</c:v>
                </c:pt>
                <c:pt idx="3">
                  <c:v>79</c:v>
                </c:pt>
                <c:pt idx="6">
                  <c:v>73</c:v>
                </c:pt>
                <c:pt idx="9">
                  <c:v>126</c:v>
                </c:pt>
                <c:pt idx="12">
                  <c:v>122</c:v>
                </c:pt>
              </c:numCache>
            </c:numRef>
          </c:val>
          <c:extLst xmlns:c16r2="http://schemas.microsoft.com/office/drawing/2015/06/chart">
            <c:ext xmlns:c16="http://schemas.microsoft.com/office/drawing/2014/chart" uri="{C3380CC4-5D6E-409C-BE32-E72D297353CC}">
              <c16:uniqueId val="{00000005-6693-48CD-B878-CA77FB3E3A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4166</c:v>
                </c:pt>
                <c:pt idx="3">
                  <c:v>3908</c:v>
                </c:pt>
                <c:pt idx="6">
                  <c:v>3668</c:v>
                </c:pt>
                <c:pt idx="9">
                  <c:v>3684</c:v>
                </c:pt>
                <c:pt idx="12">
                  <c:v>2908</c:v>
                </c:pt>
              </c:numCache>
            </c:numRef>
          </c:val>
          <c:extLst xmlns:c16r2="http://schemas.microsoft.com/office/drawing/2015/06/chart">
            <c:ext xmlns:c16="http://schemas.microsoft.com/office/drawing/2014/chart" uri="{C3380CC4-5D6E-409C-BE32-E72D297353CC}">
              <c16:uniqueId val="{00000006-6693-48CD-B878-CA77FB3E3A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693-48CD-B878-CA77FB3E3A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4274</c:v>
                </c:pt>
                <c:pt idx="3">
                  <c:v>4210</c:v>
                </c:pt>
                <c:pt idx="6">
                  <c:v>4454</c:v>
                </c:pt>
                <c:pt idx="9">
                  <c:v>4250</c:v>
                </c:pt>
                <c:pt idx="12">
                  <c:v>3789</c:v>
                </c:pt>
              </c:numCache>
            </c:numRef>
          </c:val>
          <c:extLst xmlns:c16r2="http://schemas.microsoft.com/office/drawing/2015/06/chart">
            <c:ext xmlns:c16="http://schemas.microsoft.com/office/drawing/2014/chart" uri="{C3380CC4-5D6E-409C-BE32-E72D297353CC}">
              <c16:uniqueId val="{00000008-6693-48CD-B878-CA77FB3E3A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693-48CD-B878-CA77FB3E3A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18454</c:v>
                </c:pt>
                <c:pt idx="3">
                  <c:v>18248</c:v>
                </c:pt>
                <c:pt idx="6">
                  <c:v>17931</c:v>
                </c:pt>
                <c:pt idx="9">
                  <c:v>17416</c:v>
                </c:pt>
                <c:pt idx="12">
                  <c:v>17016</c:v>
                </c:pt>
              </c:numCache>
            </c:numRef>
          </c:val>
          <c:extLst xmlns:c16r2="http://schemas.microsoft.com/office/drawing/2015/06/chart">
            <c:ext xmlns:c16="http://schemas.microsoft.com/office/drawing/2014/chart" uri="{C3380CC4-5D6E-409C-BE32-E72D297353CC}">
              <c16:uniqueId val="{0000000A-6693-48CD-B878-CA77FB3E3A5E}"/>
            </c:ext>
          </c:extLst>
        </c:ser>
        <c:dLbls>
          <c:showLegendKey val="0"/>
          <c:showVal val="0"/>
          <c:showCatName val="0"/>
          <c:showSerName val="0"/>
          <c:showPercent val="0"/>
          <c:showBubbleSize val="0"/>
        </c:dLbls>
        <c:gapWidth val="100"/>
        <c:overlap val="100"/>
        <c:axId val="464568984"/>
        <c:axId val="46456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8636</c:v>
                </c:pt>
                <c:pt idx="2">
                  <c:v>#N/A</c:v>
                </c:pt>
                <c:pt idx="3">
                  <c:v>#N/A</c:v>
                </c:pt>
                <c:pt idx="4">
                  <c:v>8111</c:v>
                </c:pt>
                <c:pt idx="5">
                  <c:v>#N/A</c:v>
                </c:pt>
                <c:pt idx="6">
                  <c:v>#N/A</c:v>
                </c:pt>
                <c:pt idx="7">
                  <c:v>7635</c:v>
                </c:pt>
                <c:pt idx="8">
                  <c:v>#N/A</c:v>
                </c:pt>
                <c:pt idx="9">
                  <c:v>#N/A</c:v>
                </c:pt>
                <c:pt idx="10">
                  <c:v>7177</c:v>
                </c:pt>
                <c:pt idx="11">
                  <c:v>#N/A</c:v>
                </c:pt>
                <c:pt idx="12">
                  <c:v>#N/A</c:v>
                </c:pt>
                <c:pt idx="13">
                  <c:v>5190</c:v>
                </c:pt>
                <c:pt idx="14">
                  <c:v>#N/A</c:v>
                </c:pt>
              </c:numCache>
            </c:numRef>
          </c:val>
          <c:smooth val="0"/>
          <c:extLst xmlns:c16r2="http://schemas.microsoft.com/office/drawing/2015/06/chart">
            <c:ext xmlns:c16="http://schemas.microsoft.com/office/drawing/2014/chart" uri="{C3380CC4-5D6E-409C-BE32-E72D297353CC}">
              <c16:uniqueId val="{0000000B-6693-48CD-B878-CA77FB3E3A5E}"/>
            </c:ext>
          </c:extLst>
        </c:ser>
        <c:dLbls>
          <c:showLegendKey val="0"/>
          <c:showVal val="0"/>
          <c:showCatName val="0"/>
          <c:showSerName val="0"/>
          <c:showPercent val="0"/>
          <c:showBubbleSize val="0"/>
        </c:dLbls>
        <c:marker val="1"/>
        <c:smooth val="0"/>
        <c:axId val="464568984"/>
        <c:axId val="464565456"/>
      </c:lineChart>
      <c:catAx>
        <c:axId val="46456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4565456"/>
        <c:crosses val="autoZero"/>
        <c:auto val="1"/>
        <c:lblAlgn val="ctr"/>
        <c:lblOffset val="100"/>
        <c:tickLblSkip val="1"/>
        <c:tickMarkSkip val="1"/>
        <c:noMultiLvlLbl val="0"/>
      </c:catAx>
      <c:valAx>
        <c:axId val="46456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568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281</c:v>
                </c:pt>
                <c:pt idx="1">
                  <c:v>385</c:v>
                </c:pt>
                <c:pt idx="2">
                  <c:v>755</c:v>
                </c:pt>
              </c:numCache>
            </c:numRef>
          </c:val>
          <c:extLst xmlns:c16r2="http://schemas.microsoft.com/office/drawing/2015/06/chart">
            <c:ext xmlns:c16="http://schemas.microsoft.com/office/drawing/2014/chart" uri="{C3380CC4-5D6E-409C-BE32-E72D297353CC}">
              <c16:uniqueId val="{00000000-ED1B-4911-B0B2-B5C81A0076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D1B-4911-B0B2-B5C81A0076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2285</c:v>
                </c:pt>
                <c:pt idx="1">
                  <c:v>2269</c:v>
                </c:pt>
                <c:pt idx="2">
                  <c:v>2269</c:v>
                </c:pt>
              </c:numCache>
            </c:numRef>
          </c:val>
          <c:extLst xmlns:c16r2="http://schemas.microsoft.com/office/drawing/2015/06/chart">
            <c:ext xmlns:c16="http://schemas.microsoft.com/office/drawing/2014/chart" uri="{C3380CC4-5D6E-409C-BE32-E72D297353CC}">
              <c16:uniqueId val="{00000002-ED1B-4911-B0B2-B5C81A0076D1}"/>
            </c:ext>
          </c:extLst>
        </c:ser>
        <c:dLbls>
          <c:showLegendKey val="0"/>
          <c:showVal val="0"/>
          <c:showCatName val="0"/>
          <c:showSerName val="0"/>
          <c:showPercent val="0"/>
          <c:showBubbleSize val="0"/>
        </c:dLbls>
        <c:gapWidth val="120"/>
        <c:overlap val="100"/>
        <c:axId val="463679752"/>
        <c:axId val="463686024"/>
      </c:barChart>
      <c:catAx>
        <c:axId val="46367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3686024"/>
        <c:crosses val="autoZero"/>
        <c:auto val="1"/>
        <c:lblAlgn val="ctr"/>
        <c:lblOffset val="100"/>
        <c:tickLblSkip val="1"/>
        <c:tickMarkSkip val="1"/>
        <c:noMultiLvlLbl val="0"/>
      </c:catAx>
      <c:valAx>
        <c:axId val="463686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3679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A0F-493A-8575-F3B0F0372157}"/>
                </c:ext>
                <c:ext xmlns:c15="http://schemas.microsoft.com/office/drawing/2012/chart" uri="{CE6537A1-D6FC-4f65-9D91-7224C49458BB}">
                  <c15:dlblFieldTable>
                    <c15:dlblFTEntry>
                      <c15:txfldGUID>{9F939942-622E-4850-8710-2EED864EE92E}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A0F-493A-8575-F3B0F0372157}"/>
                </c:ext>
                <c:ext xmlns:c15="http://schemas.microsoft.com/office/drawing/2012/chart" uri="{CE6537A1-D6FC-4f65-9D91-7224C49458BB}">
                  <c15:dlblFieldTable>
                    <c15:dlblFTEntry>
                      <c15:txfldGUID>{37944D8C-497A-404B-A60C-1D9960F43D3F}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A0F-493A-8575-F3B0F0372157}"/>
                </c:ext>
                <c:ext xmlns:c15="http://schemas.microsoft.com/office/drawing/2012/chart" uri="{CE6537A1-D6FC-4f65-9D91-7224C49458BB}">
                  <c15:dlblFieldTable>
                    <c15:dlblFTEntry>
                      <c15:txfldGUID>{34137177-0260-461C-AA17-86B55D67FB0A}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A0F-493A-8575-F3B0F0372157}"/>
                </c:ext>
                <c:ext xmlns:c15="http://schemas.microsoft.com/office/drawing/2012/chart" uri="{CE6537A1-D6FC-4f65-9D91-7224C49458BB}">
                  <c15:dlblFieldTable>
                    <c15:dlblFTEntry>
                      <c15:txfldGUID>{6BBEFC01-E996-43D7-B74D-C1E4FE6BBA08}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A0F-493A-8575-F3B0F0372157}"/>
                </c:ext>
                <c:ext xmlns:c15="http://schemas.microsoft.com/office/drawing/2012/chart" uri="{CE6537A1-D6FC-4f65-9D91-7224C49458BB}">
                  <c15:dlblFieldTable>
                    <c15:dlblFTEntry>
                      <c15:txfldGUID>{FA1873FB-0C33-47CC-BC8F-F227161CD73F}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A0F-493A-8575-F3B0F0372157}"/>
                </c:ext>
                <c:ext xmlns:c15="http://schemas.microsoft.com/office/drawing/2012/chart" uri="{CE6537A1-D6FC-4f65-9D91-7224C49458BB}">
                  <c15:dlblFieldTable>
                    <c15:dlblFTEntry>
                      <c15:txfldGUID>{85DE62DF-09C4-4C3F-A350-DAF21362ABE5}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A0F-493A-8575-F3B0F0372157}"/>
                </c:ext>
                <c:ext xmlns:c15="http://schemas.microsoft.com/office/drawing/2012/chart" uri="{CE6537A1-D6FC-4f65-9D91-7224C49458BB}">
                  <c15:dlblFieldTable>
                    <c15:dlblFTEntry>
                      <c15:txfldGUID>{F1FC99B6-991D-4A89-A124-D76578D7AFE1}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A0F-493A-8575-F3B0F0372157}"/>
                </c:ext>
                <c:ext xmlns:c15="http://schemas.microsoft.com/office/drawing/2012/chart" uri="{CE6537A1-D6FC-4f65-9D91-7224C49458BB}">
                  <c15:dlblFieldTable>
                    <c15:dlblFTEntry>
                      <c15:txfldGUID>{B4CCED0F-E0C7-4A29-BD31-A8BEFF7841F3}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A0F-493A-8575-F3B0F0372157}"/>
                </c:ext>
                <c:ext xmlns:c15="http://schemas.microsoft.com/office/drawing/2012/chart" uri="{CE6537A1-D6FC-4f65-9D91-7224C49458BB}">
                  <c15:dlblFieldTable>
                    <c15:dlblFTEntry>
                      <c15:txfldGUID>{DC731DCC-403B-47DB-9DBA-E2349BCC0842}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A0F-493A-8575-F3B0F03721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A0F-493A-8575-F3B0F0372157}"/>
                </c:ext>
                <c:ext xmlns:c15="http://schemas.microsoft.com/office/drawing/2012/chart" uri="{CE6537A1-D6FC-4f65-9D91-7224C49458BB}">
                  <c15:dlblFieldTable>
                    <c15:dlblFTEntry>
                      <c15:txfldGUID>{6610FDAB-B7B7-4C20-AA4A-9DD41A36544E}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A0F-493A-8575-F3B0F0372157}"/>
                </c:ext>
                <c:ext xmlns:c15="http://schemas.microsoft.com/office/drawing/2012/chart" uri="{CE6537A1-D6FC-4f65-9D91-7224C49458BB}">
                  <c15:dlblFieldTable>
                    <c15:dlblFTEntry>
                      <c15:txfldGUID>{C8C641CE-888D-4584-B880-9F86AE8C0DB7}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A0F-493A-8575-F3B0F0372157}"/>
                </c:ext>
                <c:ext xmlns:c15="http://schemas.microsoft.com/office/drawing/2012/chart" uri="{CE6537A1-D6FC-4f65-9D91-7224C49458BB}">
                  <c15:dlblFieldTable>
                    <c15:dlblFTEntry>
                      <c15:txfldGUID>{609523FC-2C05-4D78-881D-CEDBDEA1501F}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A0F-493A-8575-F3B0F0372157}"/>
                </c:ext>
                <c:ext xmlns:c15="http://schemas.microsoft.com/office/drawing/2012/chart" uri="{CE6537A1-D6FC-4f65-9D91-7224C49458BB}">
                  <c15:dlblFieldTable>
                    <c15:dlblFTEntry>
                      <c15:txfldGUID>{6DF36348-443C-4DA1-8066-FBC6432C02B4}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A0F-493A-8575-F3B0F0372157}"/>
                </c:ext>
                <c:ext xmlns:c15="http://schemas.microsoft.com/office/drawing/2012/chart" uri="{CE6537A1-D6FC-4f65-9D91-7224C49458BB}">
                  <c15:dlblFieldTable>
                    <c15:dlblFTEntry>
                      <c15:txfldGUID>{D55713D1-CE25-45D9-83EC-48DB48A72308}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A0F-493A-8575-F3B0F0372157}"/>
                </c:ext>
                <c:ext xmlns:c15="http://schemas.microsoft.com/office/drawing/2012/chart" uri="{CE6537A1-D6FC-4f65-9D91-7224C49458BB}">
                  <c15:dlblFieldTable>
                    <c15:dlblFTEntry>
                      <c15:txfldGUID>{ACD0C335-2BDE-472D-99C6-382CE55D7927}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A0F-493A-8575-F3B0F0372157}"/>
                </c:ext>
                <c:ext xmlns:c15="http://schemas.microsoft.com/office/drawing/2012/chart" uri="{CE6537A1-D6FC-4f65-9D91-7224C49458BB}">
                  <c15:dlblFieldTable>
                    <c15:dlblFTEntry>
                      <c15:txfldGUID>{3582F5B8-6FB0-41FE-88B8-AB0B28C0B021}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A0F-493A-8575-F3B0F0372157}"/>
                </c:ext>
                <c:ext xmlns:c15="http://schemas.microsoft.com/office/drawing/2012/chart" uri="{CE6537A1-D6FC-4f65-9D91-7224C49458BB}">
                  <c15:dlblFieldTable>
                    <c15:dlblFTEntry>
                      <c15:txfldGUID>{3CD7EAAA-4222-48DF-8699-10B62CB7BD2A}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A0F-493A-8575-F3B0F0372157}"/>
                </c:ext>
                <c:ext xmlns:c15="http://schemas.microsoft.com/office/drawing/2012/chart" uri="{CE6537A1-D6FC-4f65-9D91-7224C49458BB}">
                  <c15:dlblFieldTable>
                    <c15:dlblFTEntry>
                      <c15:txfldGUID>{98281148-EA54-4A30-A020-4787983940A0}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7A0F-493A-8575-F3B0F0372157}"/>
            </c:ext>
          </c:extLst>
        </c:ser>
        <c:dLbls>
          <c:showLegendKey val="0"/>
          <c:showVal val="1"/>
          <c:showCatName val="0"/>
          <c:showSerName val="0"/>
          <c:showPercent val="0"/>
          <c:showBubbleSize val="0"/>
        </c:dLbls>
        <c:axId val="463684848"/>
        <c:axId val="463682496"/>
      </c:scatterChart>
      <c:valAx>
        <c:axId val="4636848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682496"/>
        <c:crosses val="autoZero"/>
        <c:crossBetween val="midCat"/>
      </c:valAx>
      <c:valAx>
        <c:axId val="4636824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684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143-4BC6-AC11-2FB200A69167}"/>
                </c:ext>
                <c:ext xmlns:c15="http://schemas.microsoft.com/office/drawing/2012/chart" uri="{CE6537A1-D6FC-4f65-9D91-7224C49458BB}">
                  <c15:dlblFieldTable>
                    <c15:dlblFTEntry>
                      <c15:txfldGUID>{32B56D1D-61D6-4814-BFD8-9FBE33F89A63}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143-4BC6-AC11-2FB200A69167}"/>
                </c:ext>
                <c:ext xmlns:c15="http://schemas.microsoft.com/office/drawing/2012/chart" uri="{CE6537A1-D6FC-4f65-9D91-7224C49458BB}">
                  <c15:dlblFieldTable>
                    <c15:dlblFTEntry>
                      <c15:txfldGUID>{9C7D437C-E0CF-4E3D-8BB0-4A3F497D9BBF}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143-4BC6-AC11-2FB200A69167}"/>
                </c:ext>
                <c:ext xmlns:c15="http://schemas.microsoft.com/office/drawing/2012/chart" uri="{CE6537A1-D6FC-4f65-9D91-7224C49458BB}">
                  <c15:dlblFieldTable>
                    <c15:dlblFTEntry>
                      <c15:txfldGUID>{4894791C-EF7A-471A-A80F-44160C5B049C}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143-4BC6-AC11-2FB200A69167}"/>
                </c:ext>
                <c:ext xmlns:c15="http://schemas.microsoft.com/office/drawing/2012/chart" uri="{CE6537A1-D6FC-4f65-9D91-7224C49458BB}">
                  <c15:dlblFieldTable>
                    <c15:dlblFTEntry>
                      <c15:txfldGUID>{BC6AE999-FEB3-4AF4-846E-CFE3ACBDAC33}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143-4BC6-AC11-2FB200A69167}"/>
                </c:ext>
                <c:ext xmlns:c15="http://schemas.microsoft.com/office/drawing/2012/chart" uri="{CE6537A1-D6FC-4f65-9D91-7224C49458BB}">
                  <c15:dlblFieldTable>
                    <c15:dlblFTEntry>
                      <c15:txfldGUID>{F26D7CD5-AA31-4455-BEF1-AD241386C649}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143-4BC6-AC11-2FB200A69167}"/>
                </c:ext>
                <c:ext xmlns:c15="http://schemas.microsoft.com/office/drawing/2012/chart" uri="{CE6537A1-D6FC-4f65-9D91-7224C49458BB}">
                  <c15:dlblFieldTable>
                    <c15:dlblFTEntry>
                      <c15:txfldGUID>{8F91BC34-27DF-41D9-B69B-EB90EE900A35}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143-4BC6-AC11-2FB200A69167}"/>
                </c:ext>
                <c:ext xmlns:c15="http://schemas.microsoft.com/office/drawing/2012/chart" uri="{CE6537A1-D6FC-4f65-9D91-7224C49458BB}">
                  <c15:dlblFieldTable>
                    <c15:dlblFTEntry>
                      <c15:txfldGUID>{2CDD8C6D-1B82-4516-B7DF-0983AB8ADDB1}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143-4BC6-AC11-2FB200A69167}"/>
                </c:ext>
                <c:ext xmlns:c15="http://schemas.microsoft.com/office/drawing/2012/chart" uri="{CE6537A1-D6FC-4f65-9D91-7224C49458BB}">
                  <c15:dlblFieldTable>
                    <c15:dlblFTEntry>
                      <c15:txfldGUID>{C659C9D7-928C-4438-92A9-A31E760760F8}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143-4BC6-AC11-2FB200A69167}"/>
                </c:ext>
                <c:ext xmlns:c15="http://schemas.microsoft.com/office/drawing/2012/chart" uri="{CE6537A1-D6FC-4f65-9D91-7224C49458BB}">
                  <c15:dlblFieldTable>
                    <c15:dlblFTEntry>
                      <c15:txfldGUID>{2178DAAA-EF7B-43B5-9589-639771B61EFF}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c:v>
                </c:pt>
                <c:pt idx="16">
                  <c:v>6.7</c:v>
                </c:pt>
                <c:pt idx="24">
                  <c:v>6.9</c:v>
                </c:pt>
                <c:pt idx="32">
                  <c:v>6.4</c:v>
                </c:pt>
              </c:numCache>
            </c:numRef>
          </c:xVal>
          <c:yVal>
            <c:numRef>
              <c:f>公会計指標分析・財政指標組合せ分析表!$BP$73:$DC$73</c:f>
              <c:numCache>
                <c:formatCode>#,##0.0;"▲ "#,##0.0</c:formatCode>
                <c:ptCount val="40"/>
                <c:pt idx="0">
                  <c:v>110.1</c:v>
                </c:pt>
                <c:pt idx="8">
                  <c:v>105.8</c:v>
                </c:pt>
                <c:pt idx="16">
                  <c:v>98.3</c:v>
                </c:pt>
                <c:pt idx="24">
                  <c:v>92.9</c:v>
                </c:pt>
                <c:pt idx="32">
                  <c:v>66.599999999999994</c:v>
                </c:pt>
              </c:numCache>
            </c:numRef>
          </c:yVal>
          <c:smooth val="0"/>
          <c:extLst xmlns:c16r2="http://schemas.microsoft.com/office/drawing/2015/06/chart">
            <c:ext xmlns:c16="http://schemas.microsoft.com/office/drawing/2014/chart" uri="{C3380CC4-5D6E-409C-BE32-E72D297353CC}">
              <c16:uniqueId val="{00000009-9143-4BC6-AC11-2FB200A691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143-4BC6-AC11-2FB200A69167}"/>
                </c:ext>
                <c:ext xmlns:c15="http://schemas.microsoft.com/office/drawing/2012/chart" uri="{CE6537A1-D6FC-4f65-9D91-7224C49458BB}">
                  <c15:dlblFieldTable>
                    <c15:dlblFTEntry>
                      <c15:txfldGUID>{128EABA6-05B5-49D2-8E12-9A59029AE104}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143-4BC6-AC11-2FB200A69167}"/>
                </c:ext>
                <c:ext xmlns:c15="http://schemas.microsoft.com/office/drawing/2012/chart" uri="{CE6537A1-D6FC-4f65-9D91-7224C49458BB}">
                  <c15:dlblFieldTable>
                    <c15:dlblFTEntry>
                      <c15:txfldGUID>{C3711F0F-CB58-4DFD-82F6-74B8D0E35D94}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143-4BC6-AC11-2FB200A69167}"/>
                </c:ext>
                <c:ext xmlns:c15="http://schemas.microsoft.com/office/drawing/2012/chart" uri="{CE6537A1-D6FC-4f65-9D91-7224C49458BB}">
                  <c15:dlblFieldTable>
                    <c15:dlblFTEntry>
                      <c15:txfldGUID>{6FF6D28E-8605-4F5C-841B-9C6FE5ABF6D8}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143-4BC6-AC11-2FB200A69167}"/>
                </c:ext>
                <c:ext xmlns:c15="http://schemas.microsoft.com/office/drawing/2012/chart" uri="{CE6537A1-D6FC-4f65-9D91-7224C49458BB}">
                  <c15:dlblFieldTable>
                    <c15:dlblFTEntry>
                      <c15:txfldGUID>{08F40EE6-9A52-469E-A53A-C3B888133807}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143-4BC6-AC11-2FB200A69167}"/>
                </c:ext>
                <c:ext xmlns:c15="http://schemas.microsoft.com/office/drawing/2012/chart" uri="{CE6537A1-D6FC-4f65-9D91-7224C49458BB}">
                  <c15:dlblFieldTable>
                    <c15:dlblFTEntry>
                      <c15:txfldGUID>{32B2E783-A94B-43C2-8F06-EAA97D963B91}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143-4BC6-AC11-2FB200A69167}"/>
                </c:ext>
                <c:ext xmlns:c15="http://schemas.microsoft.com/office/drawing/2012/chart" uri="{CE6537A1-D6FC-4f65-9D91-7224C49458BB}">
                  <c15:dlblFieldTable>
                    <c15:dlblFTEntry>
                      <c15:txfldGUID>{20752CD7-3118-48C5-A8C8-3DED13822D8E}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143-4BC6-AC11-2FB200A69167}"/>
                </c:ext>
                <c:ext xmlns:c15="http://schemas.microsoft.com/office/drawing/2012/chart" uri="{CE6537A1-D6FC-4f65-9D91-7224C49458BB}">
                  <c15:dlblFieldTable>
                    <c15:dlblFTEntry>
                      <c15:txfldGUID>{D69E59E9-2E01-4EF2-AF23-6D49B2F5CA57}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143-4BC6-AC11-2FB200A69167}"/>
                </c:ext>
                <c:ext xmlns:c15="http://schemas.microsoft.com/office/drawing/2012/chart" uri="{CE6537A1-D6FC-4f65-9D91-7224C49458BB}">
                  <c15:dlblFieldTable>
                    <c15:dlblFTEntry>
                      <c15:txfldGUID>{9A591C08-114B-4C30-9FEA-986233A78D2C}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143-4BC6-AC11-2FB200A69167}"/>
                </c:ext>
                <c:ext xmlns:c15="http://schemas.microsoft.com/office/drawing/2012/chart" uri="{CE6537A1-D6FC-4f65-9D91-7224C49458BB}">
                  <c15:dlblFieldTable>
                    <c15:dlblFTEntry>
                      <c15:txfldGUID>{674C5449-DFD7-4C5C-B6F0-F51095CCA2F0}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12.2</c:v>
                </c:pt>
                <c:pt idx="16">
                  <c:v>10.199999999999999</c:v>
                </c:pt>
                <c:pt idx="24">
                  <c:v>10</c:v>
                </c:pt>
                <c:pt idx="32">
                  <c:v>9.6999999999999993</c:v>
                </c:pt>
              </c:numCache>
            </c:numRef>
          </c:xVal>
          <c:yVal>
            <c:numRef>
              <c:f>公会計指標分析・財政指標組合せ分析表!$BP$77:$DC$77</c:f>
              <c:numCache>
                <c:formatCode>#,##0.0;"▲ "#,##0.0</c:formatCode>
                <c:ptCount val="40"/>
                <c:pt idx="0">
                  <c:v>80.400000000000006</c:v>
                </c:pt>
                <c:pt idx="8">
                  <c:v>83.1</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9143-4BC6-AC11-2FB200A69167}"/>
            </c:ext>
          </c:extLst>
        </c:ser>
        <c:dLbls>
          <c:showLegendKey val="0"/>
          <c:showVal val="1"/>
          <c:showCatName val="0"/>
          <c:showSerName val="0"/>
          <c:showPercent val="0"/>
          <c:showBubbleSize val="0"/>
        </c:dLbls>
        <c:axId val="463680536"/>
        <c:axId val="463684064"/>
      </c:scatterChart>
      <c:valAx>
        <c:axId val="463680536"/>
        <c:scaling>
          <c:orientation val="minMax"/>
          <c:max val="13.1"/>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684064"/>
        <c:crosses val="autoZero"/>
        <c:crossBetween val="midCat"/>
      </c:valAx>
      <c:valAx>
        <c:axId val="463684064"/>
        <c:scaling>
          <c:orientation val="minMax"/>
          <c:max val="120"/>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680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算入公債費等が増加したことにより実質公債費比率の分子は減少したが</a:t>
          </a:r>
          <a:r>
            <a:rPr kumimoji="1" lang="ja-JP" altLang="ja-JP" sz="1400">
              <a:solidFill>
                <a:schemeClr val="dk1"/>
              </a:solidFill>
              <a:effectLst/>
              <a:latin typeface="+mn-lt"/>
              <a:ea typeface="+mn-ea"/>
              <a:cs typeface="+mn-cs"/>
            </a:rPr>
            <a:t>、臨時財政対策債の</a:t>
          </a:r>
          <a:r>
            <a:rPr kumimoji="1" lang="ja-JP" altLang="en-US" sz="1400">
              <a:solidFill>
                <a:schemeClr val="dk1"/>
              </a:solidFill>
              <a:effectLst/>
              <a:latin typeface="+mn-lt"/>
              <a:ea typeface="+mn-ea"/>
              <a:cs typeface="+mn-cs"/>
            </a:rPr>
            <a:t>満額発行に頼らざるを得ない財政状況にあり、</a:t>
          </a:r>
          <a:r>
            <a:rPr kumimoji="1" lang="ja-JP" altLang="ja-JP" sz="1400">
              <a:solidFill>
                <a:schemeClr val="dk1"/>
              </a:solidFill>
              <a:effectLst/>
              <a:latin typeface="+mn-lt"/>
              <a:ea typeface="+mn-ea"/>
              <a:cs typeface="+mn-cs"/>
            </a:rPr>
            <a:t>起債額</a:t>
          </a:r>
          <a:r>
            <a:rPr kumimoji="1" lang="ja-JP" altLang="en-US" sz="1400">
              <a:solidFill>
                <a:schemeClr val="dk1"/>
              </a:solidFill>
              <a:effectLst/>
              <a:latin typeface="+mn-lt"/>
              <a:ea typeface="+mn-ea"/>
              <a:cs typeface="+mn-cs"/>
            </a:rPr>
            <a:t>も増加傾向にある。</a:t>
          </a:r>
          <a:r>
            <a:rPr kumimoji="1" lang="ja-JP" altLang="ja-JP" sz="1400">
              <a:solidFill>
                <a:schemeClr val="dk1"/>
              </a:solidFill>
              <a:effectLst/>
              <a:latin typeface="+mn-lt"/>
              <a:ea typeface="+mn-ea"/>
              <a:cs typeface="+mn-cs"/>
            </a:rPr>
            <a:t>引き続き起債事業の選択等により、新たな借入額が償還額を上回らないよう、借入残高の減少に努め</a:t>
          </a:r>
          <a:r>
            <a:rPr kumimoji="1" lang="ja-JP" altLang="en-US" sz="1400">
              <a:solidFill>
                <a:schemeClr val="dk1"/>
              </a:solidFill>
              <a:effectLst/>
              <a:latin typeface="+mn-lt"/>
              <a:ea typeface="+mn-ea"/>
              <a:cs typeface="+mn-cs"/>
            </a:rPr>
            <a:t>ていく</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将来負担額で大きく占めているのは、「地方債の現在高」「公営企業債等繰入見込額」「退職手当負担見込額」であり、地方債の現在高は、平成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年度に第三セクター等改革推進債を借入れたことにより、大幅な増となったが、新たな借入額が償還額を上回らないよう起債の抑制に努めており、減少傾向にある。</a:t>
          </a:r>
          <a:r>
            <a:rPr kumimoji="1" lang="ja-JP" altLang="en-US" sz="1400">
              <a:solidFill>
                <a:schemeClr val="dk1"/>
              </a:solidFill>
              <a:effectLst/>
              <a:latin typeface="+mn-lt"/>
              <a:ea typeface="+mn-ea"/>
              <a:cs typeface="+mn-cs"/>
            </a:rPr>
            <a:t>また、「</a:t>
          </a:r>
          <a:r>
            <a:rPr kumimoji="1" lang="ja-JP" altLang="ja-JP" sz="1400">
              <a:solidFill>
                <a:schemeClr val="dk1"/>
              </a:solidFill>
              <a:effectLst/>
              <a:latin typeface="+mn-lt"/>
              <a:ea typeface="+mn-ea"/>
              <a:cs typeface="+mn-cs"/>
            </a:rPr>
            <a:t>退職手当負担見込額」について</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、定員適正化計画に基づき職員数の適正化を図っているため、</a:t>
          </a:r>
          <a:r>
            <a:rPr kumimoji="1" lang="ja-JP" altLang="en-US" sz="1400">
              <a:solidFill>
                <a:schemeClr val="dk1"/>
              </a:solidFill>
              <a:effectLst/>
              <a:latin typeface="+mn-lt"/>
              <a:ea typeface="+mn-ea"/>
              <a:cs typeface="+mn-cs"/>
            </a:rPr>
            <a:t>減少傾向にある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年度は地方債現在高の減少と下水道事業の法適化により将来負担比率の分子は減少した。</a:t>
          </a:r>
          <a:r>
            <a:rPr kumimoji="1" lang="ja-JP" altLang="ja-JP" sz="1400">
              <a:solidFill>
                <a:schemeClr val="dk1"/>
              </a:solidFill>
              <a:effectLst/>
              <a:latin typeface="+mn-lt"/>
              <a:ea typeface="+mn-ea"/>
              <a:cs typeface="+mn-cs"/>
            </a:rPr>
            <a:t>今後も起債の抑制の継続と、事業の選択と実施の適正化により、財政の健全化に努め</a:t>
          </a:r>
          <a:r>
            <a:rPr kumimoji="1" lang="ja-JP" altLang="en-US" sz="1400">
              <a:solidFill>
                <a:schemeClr val="dk1"/>
              </a:solidFill>
              <a:effectLst/>
              <a:latin typeface="+mn-lt"/>
              <a:ea typeface="+mn-ea"/>
              <a:cs typeface="+mn-cs"/>
            </a:rPr>
            <a:t>ていく</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神奈川県南足柄市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・丸太の森運営管理事業等のために、「足柄グリーン文化基金」を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万円取り崩したこと、ふるさと納税の歳入増により「公共施設建設、修繕等基金」に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万円積み立てることができたこと等のほか、財政調整基金を法人市民税の増収等により５億円積み立てることができたため、基金全体としては３億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mn-lt"/>
              <a:ea typeface="+mn-ea"/>
              <a:cs typeface="+mn-cs"/>
            </a:rPr>
            <a:t>・ふるさと納税の使い道に応じて個々の特定目的基金に積み立てていくとともに、基金の目的に沿った事業の財源として有効に活用していく。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・足柄グリーン文化基金：</a:t>
          </a:r>
          <a:r>
            <a:rPr lang="ja-JP" altLang="en-US" sz="1300">
              <a:effectLst/>
            </a:rPr>
            <a:t>本市の貴重な文化遺産である緑資源を保全するとともに、緑化の推進等を図る。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・横溝千鶴子教育基金：</a:t>
          </a:r>
          <a:r>
            <a:rPr lang="ja-JP" altLang="en-US" sz="1300">
              <a:effectLst/>
            </a:rPr>
            <a:t>教育の分野において有為な人材の育成を図り、教育の振興に寄与する。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・足柄グリーン文化基金：丸太の森運営管理事業等の財源に充当するため、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・公共施設建設、修繕等基金：公共施設の老朽化対策として、ふるさと納税の寄附金等を財源に毎年度積み立てていく予定。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・景気の動向による法人市民税等の変動及び行政改革等による支出の抑制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mn-lt"/>
              <a:ea typeface="+mn-ea"/>
              <a:cs typeface="+mn-cs"/>
            </a:rPr>
            <a:t>・財政調整基金の残高は、標準財政規模の５％程度を目標値とし、目標値以上となるように努めていく。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43,125
42,713
77.12
14,945,834
14,316,590
608,677
8,812,618
17,016,208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べると債務償還可能年数は長くなっているが、地方債の現在高や退職手当負担金見込額の減少などにより、将来負担額は減少傾向にある。今後も、起債の借入額がその年度の償還額を上回らないよう起債の抑制に努め、人件費の抑制にも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4" name="テキスト ボックス 63"/>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5" name="直線コネクタ 6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6" name="テキスト ボックス 6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7" name="直線コネクタ 6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68" name="テキスト ボックス 6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9" name="直線コネクタ 6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70" name="テキスト ボックス 6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1" name="直線コネクタ 7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72" name="テキスト ボックス 71"/>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3" name="直線コネクタ 7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74" name="テキスト ボックス 7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5" name="直線コネクタ 7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6" name="テキスト ボックス 7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7" name="直線コネクタ 7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8" name="テキスト ボックス 7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80" name="直線コネクタ 79"/>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81"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82" name="直線コネクタ 81"/>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83"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84" name="直線コネクタ 83"/>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85"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86" name="フローチャート: 判断 85"/>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7" name="テキスト ボックス 8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8" name="テキスト ボックス 8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9" name="テキスト ボックス 8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0" name="テキスト ボックス 8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1" name="テキスト ボックス 9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82097</xdr:rowOff>
    </xdr:from>
    <xdr:to>
      <xdr:col>76</xdr:col>
      <xdr:colOff>73025</xdr:colOff>
      <xdr:row>31</xdr:row>
      <xdr:rowOff>12247</xdr:rowOff>
    </xdr:to>
    <xdr:sp macro="" textlink="">
      <xdr:nvSpPr>
        <xdr:cNvPr id="92" name="楕円 91"/>
        <xdr:cNvSpPr/>
      </xdr:nvSpPr>
      <xdr:spPr>
        <a:xfrm>
          <a:off x="14744700" y="59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104974</xdr:rowOff>
    </xdr:from>
    <xdr:ext cx="340478" cy="259045"/>
    <xdr:sp macro="" textlink="">
      <xdr:nvSpPr>
        <xdr:cNvPr id="93" name="債務償還可能年数該当値テキスト"/>
        <xdr:cNvSpPr txBox="1"/>
      </xdr:nvSpPr>
      <xdr:spPr>
        <a:xfrm>
          <a:off x="14846300" y="5848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6" name="正方形/長方形 9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7" name="正方形/長方形 9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43,125
42,713
77.12
14,945,834
14,316,590
608,677
8,812,618
17,016,208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43,125
42,713
77.12
14,945,834
14,316,590
608,677
8,812,618
17,016,208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43,125
42,713
77.12
14,945,834
14,316,590
608,677
8,812,618
17,016,208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財政力指数は</a:t>
          </a:r>
          <a:r>
            <a:rPr kumimoji="1" lang="en-US" altLang="ja-JP" sz="1300">
              <a:solidFill>
                <a:schemeClr val="dk1"/>
              </a:solidFill>
              <a:effectLst/>
              <a:latin typeface="+mn-lt"/>
              <a:ea typeface="+mn-ea"/>
              <a:cs typeface="+mn-cs"/>
            </a:rPr>
            <a:t>0.91</a:t>
          </a:r>
          <a:r>
            <a:rPr kumimoji="1" lang="ja-JP" altLang="ja-JP" sz="1300">
              <a:solidFill>
                <a:schemeClr val="dk1"/>
              </a:solidFill>
              <a:effectLst/>
              <a:latin typeface="+mn-lt"/>
              <a:ea typeface="+mn-ea"/>
              <a:cs typeface="+mn-cs"/>
            </a:rPr>
            <a:t>で、類似団体平均の</a:t>
          </a:r>
          <a:r>
            <a:rPr kumimoji="1" lang="en-US" altLang="ja-JP" sz="1300">
              <a:solidFill>
                <a:schemeClr val="dk1"/>
              </a:solidFill>
              <a:effectLst/>
              <a:latin typeface="+mn-lt"/>
              <a:ea typeface="+mn-ea"/>
              <a:cs typeface="+mn-cs"/>
            </a:rPr>
            <a:t>0.58</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0.33</a:t>
          </a:r>
          <a:r>
            <a:rPr kumimoji="1" lang="ja-JP" altLang="ja-JP" sz="1300">
              <a:solidFill>
                <a:schemeClr val="dk1"/>
              </a:solidFill>
              <a:effectLst/>
              <a:latin typeface="+mn-lt"/>
              <a:ea typeface="+mn-ea"/>
              <a:cs typeface="+mn-cs"/>
            </a:rPr>
            <a:t>上回っている。</a:t>
          </a:r>
          <a:endParaRPr lang="ja-JP" altLang="ja-JP" sz="1300">
            <a:effectLst/>
          </a:endParaRPr>
        </a:p>
        <a:p>
          <a:r>
            <a:rPr kumimoji="1" lang="ja-JP" altLang="ja-JP" sz="1300">
              <a:solidFill>
                <a:schemeClr val="dk1"/>
              </a:solidFill>
              <a:effectLst/>
              <a:latin typeface="+mn-lt"/>
              <a:ea typeface="+mn-ea"/>
              <a:cs typeface="+mn-cs"/>
            </a:rPr>
            <a:t>税収減などにより、直近</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年も</a:t>
          </a:r>
          <a:r>
            <a:rPr kumimoji="1" lang="ja-JP" altLang="en-US" sz="1300">
              <a:solidFill>
                <a:schemeClr val="dk1"/>
              </a:solidFill>
              <a:effectLst/>
              <a:latin typeface="+mn-lt"/>
              <a:ea typeface="+mn-ea"/>
              <a:cs typeface="+mn-cs"/>
            </a:rPr>
            <a:t>緩やかに</a:t>
          </a:r>
          <a:r>
            <a:rPr kumimoji="1" lang="ja-JP" altLang="ja-JP" sz="1300">
              <a:solidFill>
                <a:schemeClr val="dk1"/>
              </a:solidFill>
              <a:effectLst/>
              <a:latin typeface="+mn-lt"/>
              <a:ea typeface="+mn-ea"/>
              <a:cs typeface="+mn-cs"/>
            </a:rPr>
            <a:t>低下を続けている。</a:t>
          </a:r>
          <a:r>
            <a:rPr kumimoji="1" lang="ja-JP" altLang="en-US" sz="1300">
              <a:solidFill>
                <a:schemeClr val="dk1"/>
              </a:solidFill>
              <a:effectLst/>
              <a:latin typeface="+mn-lt"/>
              <a:ea typeface="+mn-ea"/>
              <a:cs typeface="+mn-cs"/>
            </a:rPr>
            <a:t>政策の効果等を検証し、優先順位をつけながら事業を実施する</a:t>
          </a:r>
          <a:r>
            <a:rPr kumimoji="1" lang="ja-JP" altLang="ja-JP" sz="1300">
              <a:solidFill>
                <a:schemeClr val="dk1"/>
              </a:solidFill>
              <a:effectLst/>
              <a:latin typeface="+mn-lt"/>
              <a:ea typeface="+mn-ea"/>
              <a:cs typeface="+mn-cs"/>
            </a:rPr>
            <a:t>とともに、</a:t>
          </a:r>
          <a:r>
            <a:rPr kumimoji="1" lang="ja-JP" altLang="en-US" sz="1300">
              <a:solidFill>
                <a:schemeClr val="dk1"/>
              </a:solidFill>
              <a:effectLst/>
              <a:latin typeface="+mn-lt"/>
              <a:ea typeface="+mn-ea"/>
              <a:cs typeface="+mn-cs"/>
            </a:rPr>
            <a:t>収納未済の縮減を図る新たな取り組みを導入</a:t>
          </a:r>
          <a:r>
            <a:rPr kumimoji="1" lang="ja-JP"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市をＰＲできる体験型や地場産の返礼品を検討</a:t>
          </a:r>
          <a:r>
            <a:rPr lang="ja-JP" altLang="en-US" sz="1300">
              <a:solidFill>
                <a:schemeClr val="dk1"/>
              </a:solidFill>
              <a:effectLst/>
              <a:latin typeface="+mn-lt"/>
              <a:ea typeface="+mn-ea"/>
              <a:cs typeface="+mn-cs"/>
            </a:rPr>
            <a:t>・導入し、</a:t>
          </a:r>
          <a:r>
            <a:rPr kumimoji="1" lang="ja-JP" altLang="ja-JP" sz="1300">
              <a:solidFill>
                <a:schemeClr val="dk1"/>
              </a:solidFill>
              <a:effectLst/>
              <a:latin typeface="+mn-lt"/>
              <a:ea typeface="+mn-ea"/>
              <a:cs typeface="+mn-cs"/>
            </a:rPr>
            <a:t>ふるさと納税の</a:t>
          </a:r>
          <a:r>
            <a:rPr kumimoji="1" lang="ja-JP" altLang="en-US" sz="1300">
              <a:solidFill>
                <a:schemeClr val="dk1"/>
              </a:solidFill>
              <a:effectLst/>
              <a:latin typeface="+mn-lt"/>
              <a:ea typeface="+mn-ea"/>
              <a:cs typeface="+mn-cs"/>
            </a:rPr>
            <a:t>増加を図る等の歳入増</a:t>
          </a:r>
          <a:r>
            <a:rPr kumimoji="1" lang="ja-JP" altLang="ja-JP" sz="1300">
              <a:solidFill>
                <a:schemeClr val="dk1"/>
              </a:solidFill>
              <a:effectLst/>
              <a:latin typeface="+mn-lt"/>
              <a:ea typeface="+mn-ea"/>
              <a:cs typeface="+mn-cs"/>
            </a:rPr>
            <a:t>に向けての</a:t>
          </a:r>
          <a:r>
            <a:rPr kumimoji="1" lang="ja-JP" altLang="en-US" sz="1300">
              <a:solidFill>
                <a:schemeClr val="dk1"/>
              </a:solidFill>
              <a:effectLst/>
              <a:latin typeface="+mn-lt"/>
              <a:ea typeface="+mn-ea"/>
              <a:cs typeface="+mn-cs"/>
            </a:rPr>
            <a:t>施策を講じ</a:t>
          </a:r>
          <a:r>
            <a:rPr kumimoji="1" lang="ja-JP" altLang="ja-JP" sz="1300">
              <a:solidFill>
                <a:schemeClr val="dk1"/>
              </a:solidFill>
              <a:effectLst/>
              <a:latin typeface="+mn-lt"/>
              <a:ea typeface="+mn-ea"/>
              <a:cs typeface="+mn-cs"/>
            </a:rPr>
            <a:t>、財政基盤の強化に努める。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169333</xdr:rowOff>
    </xdr:from>
    <xdr:to>
      <xdr:col>23</xdr:col>
      <xdr:colOff>133350</xdr:colOff>
      <xdr:row>37</xdr:row>
      <xdr:rowOff>17992</xdr:rowOff>
    </xdr:to>
    <xdr:cxnSp macro="">
      <xdr:nvCxnSpPr>
        <xdr:cNvPr id="69" name="直線コネクタ 68"/>
        <xdr:cNvCxnSpPr/>
      </xdr:nvCxnSpPr>
      <xdr:spPr>
        <a:xfrm>
          <a:off x="4114800" y="63415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149225</xdr:rowOff>
    </xdr:from>
    <xdr:to>
      <xdr:col>19</xdr:col>
      <xdr:colOff>133350</xdr:colOff>
      <xdr:row>36</xdr:row>
      <xdr:rowOff>169333</xdr:rowOff>
    </xdr:to>
    <xdr:cxnSp macro="">
      <xdr:nvCxnSpPr>
        <xdr:cNvPr id="72" name="直線コネクタ 71"/>
        <xdr:cNvCxnSpPr/>
      </xdr:nvCxnSpPr>
      <xdr:spPr>
        <a:xfrm>
          <a:off x="3225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129117</xdr:rowOff>
    </xdr:from>
    <xdr:to>
      <xdr:col>15</xdr:col>
      <xdr:colOff>82550</xdr:colOff>
      <xdr:row>36</xdr:row>
      <xdr:rowOff>149225</xdr:rowOff>
    </xdr:to>
    <xdr:cxnSp macro="">
      <xdr:nvCxnSpPr>
        <xdr:cNvPr id="75" name="直線コネクタ 74"/>
        <xdr:cNvCxnSpPr/>
      </xdr:nvCxnSpPr>
      <xdr:spPr>
        <a:xfrm>
          <a:off x="2336800" y="63013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109008</xdr:rowOff>
    </xdr:from>
    <xdr:to>
      <xdr:col>11</xdr:col>
      <xdr:colOff>31750</xdr:colOff>
      <xdr:row>36</xdr:row>
      <xdr:rowOff>129117</xdr:rowOff>
    </xdr:to>
    <xdr:cxnSp macro="">
      <xdr:nvCxnSpPr>
        <xdr:cNvPr id="78" name="直線コネクタ 77"/>
        <xdr:cNvCxnSpPr/>
      </xdr:nvCxnSpPr>
      <xdr:spPr>
        <a:xfrm>
          <a:off x="1447800" y="62812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147108</xdr:rowOff>
    </xdr:from>
    <xdr:to>
      <xdr:col>11</xdr:col>
      <xdr:colOff>82550</xdr:colOff>
      <xdr:row>40</xdr:row>
      <xdr:rowOff>77258</xdr:rowOff>
    </xdr:to>
    <xdr:sp macro="" textlink="">
      <xdr:nvSpPr>
        <xdr:cNvPr id="79" name="フローチャート: 判断 78"/>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62035</xdr:rowOff>
    </xdr:from>
    <xdr:ext cx="762000" cy="259045"/>
    <xdr:sp macro="" textlink="">
      <xdr:nvSpPr>
        <xdr:cNvPr id="80" name="テキスト ボックス 79"/>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138642</xdr:rowOff>
    </xdr:from>
    <xdr:to>
      <xdr:col>23</xdr:col>
      <xdr:colOff>184150</xdr:colOff>
      <xdr:row>37</xdr:row>
      <xdr:rowOff>68792</xdr:rowOff>
    </xdr:to>
    <xdr:sp macro="" textlink="">
      <xdr:nvSpPr>
        <xdr:cNvPr id="88" name="楕円 87"/>
        <xdr:cNvSpPr/>
      </xdr:nvSpPr>
      <xdr:spPr>
        <a:xfrm>
          <a:off x="49022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155169</xdr:rowOff>
    </xdr:from>
    <xdr:ext cx="762000" cy="259045"/>
    <xdr:sp macro="" textlink="">
      <xdr:nvSpPr>
        <xdr:cNvPr id="89" name="財政力該当値テキスト"/>
        <xdr:cNvSpPr txBox="1"/>
      </xdr:nvSpPr>
      <xdr:spPr>
        <a:xfrm>
          <a:off x="5041900" y="615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118533</xdr:rowOff>
    </xdr:from>
    <xdr:to>
      <xdr:col>19</xdr:col>
      <xdr:colOff>184150</xdr:colOff>
      <xdr:row>37</xdr:row>
      <xdr:rowOff>48683</xdr:rowOff>
    </xdr:to>
    <xdr:sp macro="" textlink="">
      <xdr:nvSpPr>
        <xdr:cNvPr id="90" name="楕円 89"/>
        <xdr:cNvSpPr/>
      </xdr:nvSpPr>
      <xdr:spPr>
        <a:xfrm>
          <a:off x="4064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58860</xdr:rowOff>
    </xdr:from>
    <xdr:ext cx="736600" cy="259045"/>
    <xdr:sp macro="" textlink="">
      <xdr:nvSpPr>
        <xdr:cNvPr id="91" name="テキスト ボックス 90"/>
        <xdr:cNvSpPr txBox="1"/>
      </xdr:nvSpPr>
      <xdr:spPr>
        <a:xfrm>
          <a:off x="3733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98425</xdr:rowOff>
    </xdr:from>
    <xdr:to>
      <xdr:col>15</xdr:col>
      <xdr:colOff>133350</xdr:colOff>
      <xdr:row>37</xdr:row>
      <xdr:rowOff>28575</xdr:rowOff>
    </xdr:to>
    <xdr:sp macro="" textlink="">
      <xdr:nvSpPr>
        <xdr:cNvPr id="92" name="楕円 91"/>
        <xdr:cNvSpPr/>
      </xdr:nvSpPr>
      <xdr:spPr>
        <a:xfrm>
          <a:off x="3175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38752</xdr:rowOff>
    </xdr:from>
    <xdr:ext cx="762000" cy="259045"/>
    <xdr:sp macro="" textlink="">
      <xdr:nvSpPr>
        <xdr:cNvPr id="93" name="テキスト ボックス 92"/>
        <xdr:cNvSpPr txBox="1"/>
      </xdr:nvSpPr>
      <xdr:spPr>
        <a:xfrm>
          <a:off x="2844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78317</xdr:rowOff>
    </xdr:from>
    <xdr:to>
      <xdr:col>11</xdr:col>
      <xdr:colOff>82550</xdr:colOff>
      <xdr:row>37</xdr:row>
      <xdr:rowOff>8467</xdr:rowOff>
    </xdr:to>
    <xdr:sp macro="" textlink="">
      <xdr:nvSpPr>
        <xdr:cNvPr id="94" name="楕円 93"/>
        <xdr:cNvSpPr/>
      </xdr:nvSpPr>
      <xdr:spPr>
        <a:xfrm>
          <a:off x="2286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18644</xdr:rowOff>
    </xdr:from>
    <xdr:ext cx="762000" cy="259045"/>
    <xdr:sp macro="" textlink="">
      <xdr:nvSpPr>
        <xdr:cNvPr id="95" name="テキスト ボックス 94"/>
        <xdr:cNvSpPr txBox="1"/>
      </xdr:nvSpPr>
      <xdr:spPr>
        <a:xfrm>
          <a:off x="1955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58208</xdr:rowOff>
    </xdr:from>
    <xdr:to>
      <xdr:col>7</xdr:col>
      <xdr:colOff>31750</xdr:colOff>
      <xdr:row>36</xdr:row>
      <xdr:rowOff>159808</xdr:rowOff>
    </xdr:to>
    <xdr:sp macro="" textlink="">
      <xdr:nvSpPr>
        <xdr:cNvPr id="96" name="楕円 95"/>
        <xdr:cNvSpPr/>
      </xdr:nvSpPr>
      <xdr:spPr>
        <a:xfrm>
          <a:off x="1397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169985</xdr:rowOff>
    </xdr:from>
    <xdr:ext cx="762000" cy="259045"/>
    <xdr:sp macro="" textlink="">
      <xdr:nvSpPr>
        <xdr:cNvPr id="97" name="テキスト ボックス 96"/>
        <xdr:cNvSpPr txBox="1"/>
      </xdr:nvSpPr>
      <xdr:spPr>
        <a:xfrm>
          <a:off x="1066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経常収支比率は</a:t>
          </a:r>
          <a:r>
            <a:rPr kumimoji="1" lang="en-US" altLang="ja-JP" sz="1300">
              <a:solidFill>
                <a:schemeClr val="dk1"/>
              </a:solidFill>
              <a:effectLst/>
              <a:latin typeface="+mn-lt"/>
              <a:ea typeface="+mn-ea"/>
              <a:cs typeface="+mn-cs"/>
            </a:rPr>
            <a:t>96.3</a:t>
          </a:r>
          <a:r>
            <a:rPr kumimoji="1" lang="ja-JP" altLang="ja-JP" sz="1300">
              <a:solidFill>
                <a:schemeClr val="dk1"/>
              </a:solidFill>
              <a:effectLst/>
              <a:latin typeface="+mn-lt"/>
              <a:ea typeface="+mn-ea"/>
              <a:cs typeface="+mn-cs"/>
            </a:rPr>
            <a:t>％で、類似団体平均の</a:t>
          </a:r>
          <a:r>
            <a:rPr kumimoji="1" lang="en-US" altLang="ja-JP" sz="1300">
              <a:solidFill>
                <a:schemeClr val="dk1"/>
              </a:solidFill>
              <a:effectLst/>
              <a:latin typeface="+mn-lt"/>
              <a:ea typeface="+mn-ea"/>
              <a:cs typeface="+mn-cs"/>
            </a:rPr>
            <a:t>91.8</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4.5</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en-US" sz="1300">
              <a:solidFill>
                <a:schemeClr val="dk1"/>
              </a:solidFill>
              <a:effectLst/>
              <a:latin typeface="+mn-lt"/>
              <a:ea typeface="+mn-ea"/>
              <a:cs typeface="+mn-cs"/>
            </a:rPr>
            <a:t>直近４年間で改善されてきてはいるものの、</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物件</a:t>
          </a:r>
          <a:r>
            <a:rPr kumimoji="1" lang="ja-JP" altLang="ja-JP" sz="1300">
              <a:solidFill>
                <a:schemeClr val="dk1"/>
              </a:solidFill>
              <a:effectLst/>
              <a:latin typeface="+mn-lt"/>
              <a:ea typeface="+mn-ea"/>
              <a:cs typeface="+mn-cs"/>
            </a:rPr>
            <a:t>費に係る経常収支比率が類似団体平均を上回り、財政の硬直化を招いている。これを是正するため、平成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年度までを行政改革の集中期間とし、人件費の削減、自主財源の確保、事務事業の見直し、公共施設マネジメントの推進など、様々な取組をより一層進めていく。</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64</xdr:row>
      <xdr:rowOff>29718</xdr:rowOff>
    </xdr:to>
    <xdr:cxnSp macro="">
      <xdr:nvCxnSpPr>
        <xdr:cNvPr id="130" name="直線コネクタ 129"/>
        <xdr:cNvCxnSpPr/>
      </xdr:nvCxnSpPr>
      <xdr:spPr>
        <a:xfrm flipV="1">
          <a:off x="4114800" y="1085773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64</xdr:row>
      <xdr:rowOff>68326</xdr:rowOff>
    </xdr:to>
    <xdr:cxnSp macro="">
      <xdr:nvCxnSpPr>
        <xdr:cNvPr id="133" name="直線コネクタ 132"/>
        <xdr:cNvCxnSpPr/>
      </xdr:nvCxnSpPr>
      <xdr:spPr>
        <a:xfrm flipV="1">
          <a:off x="3225800" y="110025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68326</xdr:rowOff>
    </xdr:from>
    <xdr:to>
      <xdr:col>15</xdr:col>
      <xdr:colOff>82550</xdr:colOff>
      <xdr:row>64</xdr:row>
      <xdr:rowOff>140716</xdr:rowOff>
    </xdr:to>
    <xdr:cxnSp macro="">
      <xdr:nvCxnSpPr>
        <xdr:cNvPr id="136" name="直線コネクタ 135"/>
        <xdr:cNvCxnSpPr/>
      </xdr:nvCxnSpPr>
      <xdr:spPr>
        <a:xfrm flipV="1">
          <a:off x="2336800" y="1104112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64</xdr:row>
      <xdr:rowOff>140716</xdr:rowOff>
    </xdr:to>
    <xdr:cxnSp macro="">
      <xdr:nvCxnSpPr>
        <xdr:cNvPr id="139" name="直線コネクタ 138"/>
        <xdr:cNvCxnSpPr/>
      </xdr:nvCxnSpPr>
      <xdr:spPr>
        <a:xfrm>
          <a:off x="1447800" y="10886694"/>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0" name="フローチャート: 判断 139"/>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41" name="テキスト ボックス 140"/>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42" name="フローチャート: 判断 141"/>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43" name="テキスト ボックス 142"/>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49" name="楕円 148"/>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149115</xdr:rowOff>
    </xdr:from>
    <xdr:ext cx="762000" cy="259045"/>
    <xdr:sp macro="" textlink="">
      <xdr:nvSpPr>
        <xdr:cNvPr id="150" name="財政構造の弾力性該当値テキスト"/>
        <xdr:cNvSpPr txBox="1"/>
      </xdr:nvSpPr>
      <xdr:spPr>
        <a:xfrm>
          <a:off x="5041900" y="1077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150368</xdr:rowOff>
    </xdr:from>
    <xdr:to>
      <xdr:col>19</xdr:col>
      <xdr:colOff>184150</xdr:colOff>
      <xdr:row>64</xdr:row>
      <xdr:rowOff>80518</xdr:rowOff>
    </xdr:to>
    <xdr:sp macro="" textlink="">
      <xdr:nvSpPr>
        <xdr:cNvPr id="151" name="楕円 150"/>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65295</xdr:rowOff>
    </xdr:from>
    <xdr:ext cx="736600" cy="259045"/>
    <xdr:sp macro="" textlink="">
      <xdr:nvSpPr>
        <xdr:cNvPr id="152" name="テキスト ボックス 151"/>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53" name="楕円 152"/>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54" name="テキスト ボックス 153"/>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5" name="楕円 154"/>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6" name="テキスト ボックス 155"/>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7" name="楕円 156"/>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58" name="テキスト ボックス 157"/>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人口１人当たりの人件費・物件費等決算額は</a:t>
          </a:r>
          <a:r>
            <a:rPr kumimoji="1" lang="en-US" altLang="ja-JP" sz="1300">
              <a:solidFill>
                <a:schemeClr val="dk1"/>
              </a:solidFill>
              <a:effectLst/>
              <a:latin typeface="+mn-lt"/>
              <a:ea typeface="+mn-ea"/>
              <a:cs typeface="+mn-cs"/>
            </a:rPr>
            <a:t>114,594</a:t>
          </a:r>
          <a:r>
            <a:rPr kumimoji="1" lang="ja-JP" altLang="ja-JP" sz="1300">
              <a:solidFill>
                <a:schemeClr val="dk1"/>
              </a:solidFill>
              <a:effectLst/>
              <a:latin typeface="+mn-lt"/>
              <a:ea typeface="+mn-ea"/>
              <a:cs typeface="+mn-cs"/>
            </a:rPr>
            <a:t>円で、類似団体平均の</a:t>
          </a:r>
          <a:r>
            <a:rPr kumimoji="1" lang="en-US" altLang="ja-JP" sz="1300">
              <a:solidFill>
                <a:schemeClr val="dk1"/>
              </a:solidFill>
              <a:effectLst/>
              <a:latin typeface="+mn-lt"/>
              <a:ea typeface="+mn-ea"/>
              <a:cs typeface="+mn-cs"/>
            </a:rPr>
            <a:t>141,879</a:t>
          </a:r>
          <a:r>
            <a:rPr kumimoji="1" lang="ja-JP" altLang="ja-JP" sz="1300">
              <a:solidFill>
                <a:schemeClr val="dk1"/>
              </a:solidFill>
              <a:effectLst/>
              <a:latin typeface="+mn-lt"/>
              <a:ea typeface="+mn-ea"/>
              <a:cs typeface="+mn-cs"/>
            </a:rPr>
            <a:t>円を</a:t>
          </a:r>
          <a:r>
            <a:rPr kumimoji="1" lang="en-US" altLang="ja-JP" sz="1300">
              <a:solidFill>
                <a:schemeClr val="dk1"/>
              </a:solidFill>
              <a:effectLst/>
              <a:latin typeface="+mn-lt"/>
              <a:ea typeface="+mn-ea"/>
              <a:cs typeface="+mn-cs"/>
            </a:rPr>
            <a:t>27,285</a:t>
          </a:r>
          <a:r>
            <a:rPr kumimoji="1" lang="ja-JP" altLang="ja-JP" sz="1300">
              <a:solidFill>
                <a:schemeClr val="dk1"/>
              </a:solidFill>
              <a:effectLst/>
              <a:latin typeface="+mn-lt"/>
              <a:ea typeface="+mn-ea"/>
              <a:cs typeface="+mn-cs"/>
            </a:rPr>
            <a:t>円下回っている。</a:t>
          </a:r>
          <a:endParaRPr lang="ja-JP" altLang="ja-JP" sz="1300">
            <a:effectLst/>
          </a:endParaRPr>
        </a:p>
        <a:p>
          <a:r>
            <a:rPr kumimoji="1" lang="ja-JP" altLang="ja-JP" sz="1300">
              <a:solidFill>
                <a:schemeClr val="dk1"/>
              </a:solidFill>
              <a:effectLst/>
              <a:latin typeface="+mn-lt"/>
              <a:ea typeface="+mn-ea"/>
              <a:cs typeface="+mn-cs"/>
            </a:rPr>
            <a:t>前年度と比較してやや</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した。施設</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老朽化が進み、維持修繕にかかる経費が増え</a:t>
          </a:r>
          <a:r>
            <a:rPr kumimoji="1" lang="ja-JP" altLang="en-US" sz="1300">
              <a:solidFill>
                <a:schemeClr val="dk1"/>
              </a:solidFill>
              <a:effectLst/>
              <a:latin typeface="+mn-lt"/>
              <a:ea typeface="+mn-ea"/>
              <a:cs typeface="+mn-cs"/>
            </a:rPr>
            <a:t>たことに起因している</a:t>
          </a:r>
          <a:r>
            <a:rPr kumimoji="1" lang="ja-JP" altLang="ja-JP" sz="1300">
              <a:solidFill>
                <a:schemeClr val="dk1"/>
              </a:solidFill>
              <a:effectLst/>
              <a:latin typeface="+mn-lt"/>
              <a:ea typeface="+mn-ea"/>
              <a:cs typeface="+mn-cs"/>
            </a:rPr>
            <a:t>。公共施設等総合管理計画により、各施設の個別計画を策定し、施設の統廃合の検討や修繕等の計画を行っていく。</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133252</xdr:rowOff>
    </xdr:from>
    <xdr:to>
      <xdr:col>23</xdr:col>
      <xdr:colOff>133350</xdr:colOff>
      <xdr:row>80</xdr:row>
      <xdr:rowOff>143359</xdr:rowOff>
    </xdr:to>
    <xdr:cxnSp macro="">
      <xdr:nvCxnSpPr>
        <xdr:cNvPr id="193" name="直線コネクタ 192"/>
        <xdr:cNvCxnSpPr/>
      </xdr:nvCxnSpPr>
      <xdr:spPr>
        <a:xfrm>
          <a:off x="4114800" y="13849252"/>
          <a:ext cx="838200" cy="1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133252</xdr:rowOff>
    </xdr:from>
    <xdr:to>
      <xdr:col>19</xdr:col>
      <xdr:colOff>133350</xdr:colOff>
      <xdr:row>80</xdr:row>
      <xdr:rowOff>156518</xdr:rowOff>
    </xdr:to>
    <xdr:cxnSp macro="">
      <xdr:nvCxnSpPr>
        <xdr:cNvPr id="196" name="直線コネクタ 195"/>
        <xdr:cNvCxnSpPr/>
      </xdr:nvCxnSpPr>
      <xdr:spPr>
        <a:xfrm flipV="1">
          <a:off x="3225800" y="13849252"/>
          <a:ext cx="889000" cy="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154346</xdr:rowOff>
    </xdr:from>
    <xdr:to>
      <xdr:col>15</xdr:col>
      <xdr:colOff>82550</xdr:colOff>
      <xdr:row>80</xdr:row>
      <xdr:rowOff>156518</xdr:rowOff>
    </xdr:to>
    <xdr:cxnSp macro="">
      <xdr:nvCxnSpPr>
        <xdr:cNvPr id="199" name="直線コネクタ 198"/>
        <xdr:cNvCxnSpPr/>
      </xdr:nvCxnSpPr>
      <xdr:spPr>
        <a:xfrm>
          <a:off x="2336800" y="1387034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139522</xdr:rowOff>
    </xdr:from>
    <xdr:to>
      <xdr:col>11</xdr:col>
      <xdr:colOff>31750</xdr:colOff>
      <xdr:row>80</xdr:row>
      <xdr:rowOff>154346</xdr:rowOff>
    </xdr:to>
    <xdr:cxnSp macro="">
      <xdr:nvCxnSpPr>
        <xdr:cNvPr id="202" name="直線コネクタ 201"/>
        <xdr:cNvCxnSpPr/>
      </xdr:nvCxnSpPr>
      <xdr:spPr>
        <a:xfrm>
          <a:off x="1447800" y="13855522"/>
          <a:ext cx="8890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130913</xdr:rowOff>
    </xdr:from>
    <xdr:to>
      <xdr:col>11</xdr:col>
      <xdr:colOff>82550</xdr:colOff>
      <xdr:row>81</xdr:row>
      <xdr:rowOff>61063</xdr:rowOff>
    </xdr:to>
    <xdr:sp macro="" textlink="">
      <xdr:nvSpPr>
        <xdr:cNvPr id="203" name="フローチャート: 判断 202"/>
        <xdr:cNvSpPr/>
      </xdr:nvSpPr>
      <xdr:spPr>
        <a:xfrm>
          <a:off x="2286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45840</xdr:rowOff>
    </xdr:from>
    <xdr:ext cx="762000" cy="259045"/>
    <xdr:sp macro="" textlink="">
      <xdr:nvSpPr>
        <xdr:cNvPr id="204" name="テキスト ボックス 203"/>
        <xdr:cNvSpPr txBox="1"/>
      </xdr:nvSpPr>
      <xdr:spPr>
        <a:xfrm>
          <a:off x="1955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112125</xdr:rowOff>
    </xdr:from>
    <xdr:to>
      <xdr:col>7</xdr:col>
      <xdr:colOff>31750</xdr:colOff>
      <xdr:row>81</xdr:row>
      <xdr:rowOff>42275</xdr:rowOff>
    </xdr:to>
    <xdr:sp macro="" textlink="">
      <xdr:nvSpPr>
        <xdr:cNvPr id="205" name="フローチャート: 判断 204"/>
        <xdr:cNvSpPr/>
      </xdr:nvSpPr>
      <xdr:spPr>
        <a:xfrm>
          <a:off x="1397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27052</xdr:rowOff>
    </xdr:from>
    <xdr:ext cx="762000" cy="259045"/>
    <xdr:sp macro="" textlink="">
      <xdr:nvSpPr>
        <xdr:cNvPr id="206" name="テキスト ボックス 205"/>
        <xdr:cNvSpPr txBox="1"/>
      </xdr:nvSpPr>
      <xdr:spPr>
        <a:xfrm>
          <a:off x="1066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92559</xdr:rowOff>
    </xdr:from>
    <xdr:to>
      <xdr:col>23</xdr:col>
      <xdr:colOff>184150</xdr:colOff>
      <xdr:row>81</xdr:row>
      <xdr:rowOff>22709</xdr:rowOff>
    </xdr:to>
    <xdr:sp macro="" textlink="">
      <xdr:nvSpPr>
        <xdr:cNvPr id="212" name="楕円 211"/>
        <xdr:cNvSpPr/>
      </xdr:nvSpPr>
      <xdr:spPr>
        <a:xfrm>
          <a:off x="4902200" y="138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13836</xdr:rowOff>
    </xdr:from>
    <xdr:ext cx="762000" cy="259045"/>
    <xdr:sp macro="" textlink="">
      <xdr:nvSpPr>
        <xdr:cNvPr id="213" name="人件費・物件費等の状況該当値テキスト"/>
        <xdr:cNvSpPr txBox="1"/>
      </xdr:nvSpPr>
      <xdr:spPr>
        <a:xfrm>
          <a:off x="5041900" y="1372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82452</xdr:rowOff>
    </xdr:from>
    <xdr:to>
      <xdr:col>19</xdr:col>
      <xdr:colOff>184150</xdr:colOff>
      <xdr:row>81</xdr:row>
      <xdr:rowOff>12602</xdr:rowOff>
    </xdr:to>
    <xdr:sp macro="" textlink="">
      <xdr:nvSpPr>
        <xdr:cNvPr id="214" name="楕円 213"/>
        <xdr:cNvSpPr/>
      </xdr:nvSpPr>
      <xdr:spPr>
        <a:xfrm>
          <a:off x="4064000" y="1379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22779</xdr:rowOff>
    </xdr:from>
    <xdr:ext cx="736600" cy="259045"/>
    <xdr:sp macro="" textlink="">
      <xdr:nvSpPr>
        <xdr:cNvPr id="215" name="テキスト ボックス 214"/>
        <xdr:cNvSpPr txBox="1"/>
      </xdr:nvSpPr>
      <xdr:spPr>
        <a:xfrm>
          <a:off x="3733800" y="1356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105718</xdr:rowOff>
    </xdr:from>
    <xdr:to>
      <xdr:col>15</xdr:col>
      <xdr:colOff>133350</xdr:colOff>
      <xdr:row>81</xdr:row>
      <xdr:rowOff>35868</xdr:rowOff>
    </xdr:to>
    <xdr:sp macro="" textlink="">
      <xdr:nvSpPr>
        <xdr:cNvPr id="216" name="楕円 215"/>
        <xdr:cNvSpPr/>
      </xdr:nvSpPr>
      <xdr:spPr>
        <a:xfrm>
          <a:off x="3175000" y="138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46045</xdr:rowOff>
    </xdr:from>
    <xdr:ext cx="762000" cy="259045"/>
    <xdr:sp macro="" textlink="">
      <xdr:nvSpPr>
        <xdr:cNvPr id="217" name="テキスト ボックス 216"/>
        <xdr:cNvSpPr txBox="1"/>
      </xdr:nvSpPr>
      <xdr:spPr>
        <a:xfrm>
          <a:off x="2844800" y="1359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103546</xdr:rowOff>
    </xdr:from>
    <xdr:to>
      <xdr:col>11</xdr:col>
      <xdr:colOff>82550</xdr:colOff>
      <xdr:row>81</xdr:row>
      <xdr:rowOff>33696</xdr:rowOff>
    </xdr:to>
    <xdr:sp macro="" textlink="">
      <xdr:nvSpPr>
        <xdr:cNvPr id="218" name="楕円 217"/>
        <xdr:cNvSpPr/>
      </xdr:nvSpPr>
      <xdr:spPr>
        <a:xfrm>
          <a:off x="2286000" y="138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43873</xdr:rowOff>
    </xdr:from>
    <xdr:ext cx="762000" cy="259045"/>
    <xdr:sp macro="" textlink="">
      <xdr:nvSpPr>
        <xdr:cNvPr id="219" name="テキスト ボックス 218"/>
        <xdr:cNvSpPr txBox="1"/>
      </xdr:nvSpPr>
      <xdr:spPr>
        <a:xfrm>
          <a:off x="1955800" y="1358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88722</xdr:rowOff>
    </xdr:from>
    <xdr:to>
      <xdr:col>7</xdr:col>
      <xdr:colOff>31750</xdr:colOff>
      <xdr:row>81</xdr:row>
      <xdr:rowOff>18872</xdr:rowOff>
    </xdr:to>
    <xdr:sp macro="" textlink="">
      <xdr:nvSpPr>
        <xdr:cNvPr id="220" name="楕円 219"/>
        <xdr:cNvSpPr/>
      </xdr:nvSpPr>
      <xdr:spPr>
        <a:xfrm>
          <a:off x="1397000" y="138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29049</xdr:rowOff>
    </xdr:from>
    <xdr:ext cx="762000" cy="259045"/>
    <xdr:sp macro="" textlink="">
      <xdr:nvSpPr>
        <xdr:cNvPr id="221" name="テキスト ボックス 220"/>
        <xdr:cNvSpPr txBox="1"/>
      </xdr:nvSpPr>
      <xdr:spPr>
        <a:xfrm>
          <a:off x="1066800" y="1357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年度以降、毎年度給料削減措置を行い、平成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年度については、</a:t>
          </a:r>
          <a:r>
            <a:rPr kumimoji="1" lang="ja-JP" altLang="en-US" sz="1300">
              <a:solidFill>
                <a:schemeClr val="dk1"/>
              </a:solidFill>
              <a:effectLst/>
              <a:latin typeface="+mn-lt"/>
              <a:ea typeface="+mn-ea"/>
              <a:cs typeface="+mn-cs"/>
            </a:rPr>
            <a:t>高齢</a:t>
          </a:r>
          <a:r>
            <a:rPr kumimoji="1" lang="ja-JP" altLang="ja-JP" sz="1300">
              <a:solidFill>
                <a:schemeClr val="dk1"/>
              </a:solidFill>
              <a:effectLst/>
              <a:latin typeface="+mn-lt"/>
              <a:ea typeface="+mn-ea"/>
              <a:cs typeface="+mn-cs"/>
            </a:rPr>
            <a:t>職員の給料をカット</a:t>
          </a:r>
          <a:r>
            <a:rPr kumimoji="1" lang="ja-JP" altLang="en-US" sz="1300">
              <a:solidFill>
                <a:schemeClr val="dk1"/>
              </a:solidFill>
              <a:effectLst/>
              <a:latin typeface="+mn-lt"/>
              <a:ea typeface="+mn-ea"/>
              <a:cs typeface="+mn-cs"/>
            </a:rPr>
            <a:t>と、住居手当の見直しを行い、指数は前年度から横ばいとなっている。</a:t>
          </a:r>
          <a:r>
            <a:rPr kumimoji="1" lang="ja-JP" altLang="ja-JP" sz="1300">
              <a:solidFill>
                <a:schemeClr val="dk1"/>
              </a:solidFill>
              <a:effectLst/>
              <a:latin typeface="+mn-lt"/>
              <a:ea typeface="+mn-ea"/>
              <a:cs typeface="+mn-cs"/>
            </a:rPr>
            <a:t>今後も行政改革に基づく給与</a:t>
          </a:r>
          <a:r>
            <a:rPr kumimoji="1" lang="ja-JP" altLang="en-US" sz="1300">
              <a:solidFill>
                <a:schemeClr val="dk1"/>
              </a:solidFill>
              <a:effectLst/>
              <a:latin typeface="+mn-lt"/>
              <a:ea typeface="+mn-ea"/>
              <a:cs typeface="+mn-cs"/>
            </a:rPr>
            <a:t>及び手当</a:t>
          </a:r>
          <a:r>
            <a:rPr kumimoji="1" lang="ja-JP" altLang="ja-JP" sz="1300">
              <a:solidFill>
                <a:schemeClr val="dk1"/>
              </a:solidFill>
              <a:effectLst/>
              <a:latin typeface="+mn-lt"/>
              <a:ea typeface="+mn-ea"/>
              <a:cs typeface="+mn-cs"/>
            </a:rPr>
            <a:t>の見直しなどにより、恒久的な低減を図る。</a:t>
          </a:r>
          <a:endParaRPr kumimoji="1"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なお、今年度数値は</a:t>
          </a:r>
          <a:r>
            <a:rPr lang="ja-JP" altLang="en-US" sz="1300" b="0" i="0" u="none" strike="noStrike" baseline="0" smtClean="0">
              <a:solidFill>
                <a:schemeClr val="dk1"/>
              </a:solidFill>
              <a:latin typeface="+mn-lt"/>
              <a:ea typeface="+mn-ea"/>
              <a:cs typeface="+mn-cs"/>
            </a:rPr>
            <a:t>平成</a:t>
          </a:r>
          <a:r>
            <a:rPr lang="en-US" altLang="ja-JP" sz="1300" b="0" i="0" u="none" strike="noStrike" baseline="0" smtClean="0">
              <a:solidFill>
                <a:schemeClr val="dk1"/>
              </a:solidFill>
              <a:latin typeface="+mn-lt"/>
              <a:ea typeface="+mn-ea"/>
              <a:cs typeface="+mn-cs"/>
            </a:rPr>
            <a:t>31 </a:t>
          </a:r>
          <a:r>
            <a:rPr lang="ja-JP" altLang="en-US" sz="1300" b="0" i="0" u="none" strike="noStrike" baseline="0" smtClean="0">
              <a:solidFill>
                <a:schemeClr val="dk1"/>
              </a:solidFill>
              <a:latin typeface="+mn-lt"/>
              <a:ea typeface="+mn-ea"/>
              <a:cs typeface="+mn-cs"/>
            </a:rPr>
            <a:t>年１月末時点において、地方公務員給与実態調査の平成</a:t>
          </a:r>
          <a:r>
            <a:rPr lang="en-US" altLang="ja-JP" sz="1300" b="0" i="0" u="none" strike="noStrike" baseline="0" smtClean="0">
              <a:solidFill>
                <a:schemeClr val="dk1"/>
              </a:solidFill>
              <a:latin typeface="+mn-lt"/>
              <a:ea typeface="+mn-ea"/>
              <a:cs typeface="+mn-cs"/>
            </a:rPr>
            <a:t>30 </a:t>
          </a:r>
          <a:r>
            <a:rPr lang="ja-JP" altLang="en-US" sz="1300" b="0" i="0" u="none" strike="noStrike" baseline="0" smtClean="0">
              <a:solidFill>
                <a:schemeClr val="dk1"/>
              </a:solidFill>
              <a:latin typeface="+mn-lt"/>
              <a:ea typeface="+mn-ea"/>
              <a:cs typeface="+mn-cs"/>
            </a:rPr>
            <a:t>年調査結果が未公表のため、前年度の数値を引用している。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142118</xdr:rowOff>
    </xdr:from>
    <xdr:to>
      <xdr:col>81</xdr:col>
      <xdr:colOff>44450</xdr:colOff>
      <xdr:row>88</xdr:row>
      <xdr:rowOff>91923</xdr:rowOff>
    </xdr:to>
    <xdr:cxnSp macro="">
      <xdr:nvCxnSpPr>
        <xdr:cNvPr id="252" name="直線コネクタ 251"/>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64000</xdr:rowOff>
    </xdr:from>
    <xdr:ext cx="762000" cy="259045"/>
    <xdr:sp macro="" textlink="">
      <xdr:nvSpPr>
        <xdr:cNvPr id="253"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91923</xdr:rowOff>
    </xdr:from>
    <xdr:to>
      <xdr:col>81</xdr:col>
      <xdr:colOff>133350</xdr:colOff>
      <xdr:row>88</xdr:row>
      <xdr:rowOff>91923</xdr:rowOff>
    </xdr:to>
    <xdr:cxnSp macro="">
      <xdr:nvCxnSpPr>
        <xdr:cNvPr id="254" name="直線コネクタ 253"/>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57045</xdr:rowOff>
    </xdr:from>
    <xdr:ext cx="762000" cy="259045"/>
    <xdr:sp macro="" textlink="">
      <xdr:nvSpPr>
        <xdr:cNvPr id="255"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142118</xdr:rowOff>
    </xdr:from>
    <xdr:to>
      <xdr:col>81</xdr:col>
      <xdr:colOff>133350</xdr:colOff>
      <xdr:row>80</xdr:row>
      <xdr:rowOff>142118</xdr:rowOff>
    </xdr:to>
    <xdr:cxnSp macro="">
      <xdr:nvCxnSpPr>
        <xdr:cNvPr id="256" name="直線コネクタ 255"/>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88</xdr:row>
      <xdr:rowOff>45962</xdr:rowOff>
    </xdr:to>
    <xdr:cxnSp macro="">
      <xdr:nvCxnSpPr>
        <xdr:cNvPr id="257" name="直線コネクタ 256"/>
        <xdr:cNvCxnSpPr/>
      </xdr:nvCxnSpPr>
      <xdr:spPr>
        <a:xfrm>
          <a:off x="16179800" y="1513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20459</xdr:rowOff>
    </xdr:from>
    <xdr:ext cx="762000" cy="259045"/>
    <xdr:sp macro="" textlink="">
      <xdr:nvSpPr>
        <xdr:cNvPr id="258" name="給与水準   （国との比較）平均値テキスト"/>
        <xdr:cNvSpPr txBox="1"/>
      </xdr:nvSpPr>
      <xdr:spPr>
        <a:xfrm>
          <a:off x="17106900" y="144222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59" name="フローチャート: 判断 258"/>
        <xdr:cNvSpPr/>
      </xdr:nvSpPr>
      <xdr:spPr>
        <a:xfrm>
          <a:off x="169672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88</xdr:row>
      <xdr:rowOff>45962</xdr:rowOff>
    </xdr:to>
    <xdr:cxnSp macro="">
      <xdr:nvCxnSpPr>
        <xdr:cNvPr id="260" name="直線コネクタ 259"/>
        <xdr:cNvCxnSpPr/>
      </xdr:nvCxnSpPr>
      <xdr:spPr>
        <a:xfrm>
          <a:off x="15290800" y="1496120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163891</xdr:rowOff>
    </xdr:from>
    <xdr:to>
      <xdr:col>77</xdr:col>
      <xdr:colOff>95250</xdr:colOff>
      <xdr:row>85</xdr:row>
      <xdr:rowOff>94041</xdr:rowOff>
    </xdr:to>
    <xdr:sp macro="" textlink="">
      <xdr:nvSpPr>
        <xdr:cNvPr id="261" name="フローチャート: 判断 260"/>
        <xdr:cNvSpPr/>
      </xdr:nvSpPr>
      <xdr:spPr>
        <a:xfrm>
          <a:off x="16129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62" name="テキスト ボックス 261"/>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88</xdr:row>
      <xdr:rowOff>126395</xdr:rowOff>
    </xdr:to>
    <xdr:cxnSp macro="">
      <xdr:nvCxnSpPr>
        <xdr:cNvPr id="263" name="直線コネクタ 262"/>
        <xdr:cNvCxnSpPr/>
      </xdr:nvCxnSpPr>
      <xdr:spPr>
        <a:xfrm flipV="1">
          <a:off x="14401800" y="14961205"/>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94948</xdr:rowOff>
    </xdr:from>
    <xdr:to>
      <xdr:col>73</xdr:col>
      <xdr:colOff>44450</xdr:colOff>
      <xdr:row>85</xdr:row>
      <xdr:rowOff>25098</xdr:rowOff>
    </xdr:to>
    <xdr:sp macro="" textlink="">
      <xdr:nvSpPr>
        <xdr:cNvPr id="264" name="フローチャート: 判断 263"/>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35275</xdr:rowOff>
    </xdr:from>
    <xdr:ext cx="762000" cy="259045"/>
    <xdr:sp macro="" textlink="">
      <xdr:nvSpPr>
        <xdr:cNvPr id="265" name="テキスト ボックス 264"/>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88</xdr:row>
      <xdr:rowOff>126395</xdr:rowOff>
    </xdr:to>
    <xdr:cxnSp macro="">
      <xdr:nvCxnSpPr>
        <xdr:cNvPr id="266" name="直線コネクタ 265"/>
        <xdr:cNvCxnSpPr/>
      </xdr:nvCxnSpPr>
      <xdr:spPr>
        <a:xfrm>
          <a:off x="13512800" y="151335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163891</xdr:rowOff>
    </xdr:from>
    <xdr:to>
      <xdr:col>68</xdr:col>
      <xdr:colOff>203200</xdr:colOff>
      <xdr:row>85</xdr:row>
      <xdr:rowOff>94041</xdr:rowOff>
    </xdr:to>
    <xdr:sp macro="" textlink="">
      <xdr:nvSpPr>
        <xdr:cNvPr id="267" name="フローチャート: 判断 266"/>
        <xdr:cNvSpPr/>
      </xdr:nvSpPr>
      <xdr:spPr>
        <a:xfrm>
          <a:off x="14351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68" name="テキスト ボックス 267"/>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69" name="フローチャート: 判断 268"/>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0" name="テキスト ボックス 269"/>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166612</xdr:rowOff>
    </xdr:from>
    <xdr:to>
      <xdr:col>81</xdr:col>
      <xdr:colOff>95250</xdr:colOff>
      <xdr:row>88</xdr:row>
      <xdr:rowOff>96762</xdr:rowOff>
    </xdr:to>
    <xdr:sp macro="" textlink="">
      <xdr:nvSpPr>
        <xdr:cNvPr id="276" name="楕円 275"/>
        <xdr:cNvSpPr/>
      </xdr:nvSpPr>
      <xdr:spPr>
        <a:xfrm>
          <a:off x="169672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62489</xdr:rowOff>
    </xdr:from>
    <xdr:ext cx="762000" cy="259045"/>
    <xdr:sp macro="" textlink="">
      <xdr:nvSpPr>
        <xdr:cNvPr id="277" name="給与水準   （国との比較）該当値テキスト"/>
        <xdr:cNvSpPr txBox="1"/>
      </xdr:nvSpPr>
      <xdr:spPr>
        <a:xfrm>
          <a:off x="17106900" y="149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78" name="楕円 277"/>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79" name="テキスト ボックス 278"/>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0" name="楕円 279"/>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1" name="テキスト ボックス 280"/>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75595</xdr:rowOff>
    </xdr:from>
    <xdr:to>
      <xdr:col>68</xdr:col>
      <xdr:colOff>203200</xdr:colOff>
      <xdr:row>89</xdr:row>
      <xdr:rowOff>5745</xdr:rowOff>
    </xdr:to>
    <xdr:sp macro="" textlink="">
      <xdr:nvSpPr>
        <xdr:cNvPr id="282" name="楕円 281"/>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161972</xdr:rowOff>
    </xdr:from>
    <xdr:ext cx="762000" cy="259045"/>
    <xdr:sp macro="" textlink="">
      <xdr:nvSpPr>
        <xdr:cNvPr id="283" name="テキスト ボックス 282"/>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166612</xdr:rowOff>
    </xdr:from>
    <xdr:to>
      <xdr:col>64</xdr:col>
      <xdr:colOff>152400</xdr:colOff>
      <xdr:row>88</xdr:row>
      <xdr:rowOff>96762</xdr:rowOff>
    </xdr:to>
    <xdr:sp macro="" textlink="">
      <xdr:nvSpPr>
        <xdr:cNvPr id="284" name="楕円 283"/>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81539</xdr:rowOff>
    </xdr:from>
    <xdr:ext cx="762000" cy="259045"/>
    <xdr:sp macro="" textlink="">
      <xdr:nvSpPr>
        <xdr:cNvPr id="285" name="テキスト ボックス 284"/>
        <xdr:cNvSpPr txBox="1"/>
      </xdr:nvSpPr>
      <xdr:spPr>
        <a:xfrm>
          <a:off x="13131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人口千人当たり職員数は</a:t>
          </a:r>
          <a:r>
            <a:rPr kumimoji="1" lang="en-US" altLang="ja-JP" sz="1300">
              <a:solidFill>
                <a:schemeClr val="dk1"/>
              </a:solidFill>
              <a:effectLst/>
              <a:latin typeface="+mn-lt"/>
              <a:ea typeface="+mn-ea"/>
              <a:cs typeface="+mn-cs"/>
            </a:rPr>
            <a:t>6.26</a:t>
          </a:r>
          <a:r>
            <a:rPr kumimoji="1" lang="ja-JP" altLang="ja-JP" sz="1300">
              <a:solidFill>
                <a:schemeClr val="dk1"/>
              </a:solidFill>
              <a:effectLst/>
              <a:latin typeface="+mn-lt"/>
              <a:ea typeface="+mn-ea"/>
              <a:cs typeface="+mn-cs"/>
            </a:rPr>
            <a:t>人で、類似団体平均の</a:t>
          </a:r>
          <a:r>
            <a:rPr kumimoji="1" lang="en-US" altLang="ja-JP" sz="1300">
              <a:solidFill>
                <a:schemeClr val="dk1"/>
              </a:solidFill>
              <a:effectLst/>
              <a:latin typeface="+mn-lt"/>
              <a:ea typeface="+mn-ea"/>
              <a:cs typeface="+mn-cs"/>
            </a:rPr>
            <a:t>8.04</a:t>
          </a:r>
          <a:r>
            <a:rPr kumimoji="1" lang="ja-JP" altLang="ja-JP" sz="1300">
              <a:solidFill>
                <a:schemeClr val="dk1"/>
              </a:solidFill>
              <a:effectLst/>
              <a:latin typeface="+mn-lt"/>
              <a:ea typeface="+mn-ea"/>
              <a:cs typeface="+mn-cs"/>
            </a:rPr>
            <a:t>人を</a:t>
          </a:r>
          <a:r>
            <a:rPr kumimoji="1" lang="en-US" altLang="ja-JP" sz="1300">
              <a:solidFill>
                <a:schemeClr val="dk1"/>
              </a:solidFill>
              <a:effectLst/>
              <a:latin typeface="+mn-lt"/>
              <a:ea typeface="+mn-ea"/>
              <a:cs typeface="+mn-cs"/>
            </a:rPr>
            <a:t>1.78</a:t>
          </a:r>
          <a:r>
            <a:rPr kumimoji="1" lang="ja-JP" altLang="ja-JP" sz="1300">
              <a:solidFill>
                <a:schemeClr val="dk1"/>
              </a:solidFill>
              <a:effectLst/>
              <a:latin typeface="+mn-lt"/>
              <a:ea typeface="+mn-ea"/>
              <a:cs typeface="+mn-cs"/>
            </a:rPr>
            <a:t>人下回っている。</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年度から定員適正化計画に基づき、段階的な職員の削減に取り組み、平成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年度当初に</a:t>
          </a:r>
          <a:r>
            <a:rPr kumimoji="1" lang="en-US" altLang="ja-JP" sz="1300">
              <a:solidFill>
                <a:schemeClr val="dk1"/>
              </a:solidFill>
              <a:effectLst/>
              <a:latin typeface="+mn-lt"/>
              <a:ea typeface="+mn-ea"/>
              <a:cs typeface="+mn-cs"/>
            </a:rPr>
            <a:t>421</a:t>
          </a:r>
          <a:r>
            <a:rPr kumimoji="1" lang="ja-JP" altLang="ja-JP" sz="1300">
              <a:solidFill>
                <a:schemeClr val="dk1"/>
              </a:solidFill>
              <a:effectLst/>
              <a:latin typeface="+mn-lt"/>
              <a:ea typeface="+mn-ea"/>
              <a:cs typeface="+mn-cs"/>
            </a:rPr>
            <a:t>人いた職員を平成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年度当初には</a:t>
          </a:r>
          <a:r>
            <a:rPr kumimoji="1" lang="en-US" altLang="ja-JP" sz="1300">
              <a:solidFill>
                <a:schemeClr val="dk1"/>
              </a:solidFill>
              <a:effectLst/>
              <a:latin typeface="+mn-lt"/>
              <a:ea typeface="+mn-ea"/>
              <a:cs typeface="+mn-cs"/>
            </a:rPr>
            <a:t>121</a:t>
          </a:r>
          <a:r>
            <a:rPr kumimoji="1" lang="ja-JP" altLang="ja-JP" sz="1300">
              <a:solidFill>
                <a:schemeClr val="dk1"/>
              </a:solidFill>
              <a:effectLst/>
              <a:latin typeface="+mn-lt"/>
              <a:ea typeface="+mn-ea"/>
              <a:cs typeface="+mn-cs"/>
            </a:rPr>
            <a:t>人減の</a:t>
          </a:r>
          <a:r>
            <a:rPr kumimoji="1" lang="en-US" altLang="ja-JP" sz="1300">
              <a:solidFill>
                <a:schemeClr val="dk1"/>
              </a:solidFill>
              <a:effectLst/>
              <a:latin typeface="+mn-lt"/>
              <a:ea typeface="+mn-ea"/>
              <a:cs typeface="+mn-cs"/>
            </a:rPr>
            <a:t>300</a:t>
          </a:r>
          <a:r>
            <a:rPr kumimoji="1" lang="ja-JP" altLang="ja-JP" sz="1300">
              <a:solidFill>
                <a:schemeClr val="dk1"/>
              </a:solidFill>
              <a:effectLst/>
              <a:latin typeface="+mn-lt"/>
              <a:ea typeface="+mn-ea"/>
              <a:cs typeface="+mn-cs"/>
            </a:rPr>
            <a:t>人とした。平成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年度に「南足柄市業務量調査」を実施した結果、平成</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年度まで</a:t>
          </a:r>
          <a:r>
            <a:rPr kumimoji="1" lang="en-US" altLang="ja-JP" sz="1300">
              <a:solidFill>
                <a:schemeClr val="dk1"/>
              </a:solidFill>
              <a:effectLst/>
              <a:latin typeface="+mn-lt"/>
              <a:ea typeface="+mn-ea"/>
              <a:cs typeface="+mn-cs"/>
            </a:rPr>
            <a:t>308</a:t>
          </a:r>
          <a:r>
            <a:rPr kumimoji="1" lang="ja-JP" altLang="ja-JP" sz="1300">
              <a:solidFill>
                <a:schemeClr val="dk1"/>
              </a:solidFill>
              <a:effectLst/>
              <a:latin typeface="+mn-lt"/>
              <a:ea typeface="+mn-ea"/>
              <a:cs typeface="+mn-cs"/>
            </a:rPr>
            <a:t>人を上限として定員管理を行う。</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7" name="直線コネクタ 316"/>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8"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9" name="直線コネクタ 318"/>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20"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21" name="直線コネクタ 320"/>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30571</xdr:rowOff>
    </xdr:from>
    <xdr:to>
      <xdr:col>81</xdr:col>
      <xdr:colOff>44450</xdr:colOff>
      <xdr:row>60</xdr:row>
      <xdr:rowOff>35741</xdr:rowOff>
    </xdr:to>
    <xdr:cxnSp macro="">
      <xdr:nvCxnSpPr>
        <xdr:cNvPr id="322" name="直線コネクタ 321"/>
        <xdr:cNvCxnSpPr/>
      </xdr:nvCxnSpPr>
      <xdr:spPr>
        <a:xfrm>
          <a:off x="16179800" y="10317571"/>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3"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4" name="フローチャート: 判断 323"/>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30571</xdr:rowOff>
    </xdr:from>
    <xdr:to>
      <xdr:col>77</xdr:col>
      <xdr:colOff>44450</xdr:colOff>
      <xdr:row>60</xdr:row>
      <xdr:rowOff>32294</xdr:rowOff>
    </xdr:to>
    <xdr:cxnSp macro="">
      <xdr:nvCxnSpPr>
        <xdr:cNvPr id="325" name="直線コネクタ 324"/>
        <xdr:cNvCxnSpPr/>
      </xdr:nvCxnSpPr>
      <xdr:spPr>
        <a:xfrm flipV="1">
          <a:off x="15290800" y="1031757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28847</xdr:rowOff>
    </xdr:from>
    <xdr:to>
      <xdr:col>72</xdr:col>
      <xdr:colOff>203200</xdr:colOff>
      <xdr:row>60</xdr:row>
      <xdr:rowOff>32294</xdr:rowOff>
    </xdr:to>
    <xdr:cxnSp macro="">
      <xdr:nvCxnSpPr>
        <xdr:cNvPr id="328" name="直線コネクタ 327"/>
        <xdr:cNvCxnSpPr/>
      </xdr:nvCxnSpPr>
      <xdr:spPr>
        <a:xfrm>
          <a:off x="14401800" y="1031584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9" name="フローチャート: 判断 328"/>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30" name="テキスト ボックス 329"/>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28847</xdr:rowOff>
    </xdr:from>
    <xdr:to>
      <xdr:col>68</xdr:col>
      <xdr:colOff>152400</xdr:colOff>
      <xdr:row>60</xdr:row>
      <xdr:rowOff>63319</xdr:rowOff>
    </xdr:to>
    <xdr:cxnSp macro="">
      <xdr:nvCxnSpPr>
        <xdr:cNvPr id="331" name="直線コネクタ 330"/>
        <xdr:cNvCxnSpPr/>
      </xdr:nvCxnSpPr>
      <xdr:spPr>
        <a:xfrm flipV="1">
          <a:off x="13512800" y="1031584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77198</xdr:rowOff>
    </xdr:from>
    <xdr:to>
      <xdr:col>68</xdr:col>
      <xdr:colOff>203200</xdr:colOff>
      <xdr:row>62</xdr:row>
      <xdr:rowOff>7348</xdr:rowOff>
    </xdr:to>
    <xdr:sp macro="" textlink="">
      <xdr:nvSpPr>
        <xdr:cNvPr id="332" name="フローチャート: 判断 331"/>
        <xdr:cNvSpPr/>
      </xdr:nvSpPr>
      <xdr:spPr>
        <a:xfrm>
          <a:off x="14351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163575</xdr:rowOff>
    </xdr:from>
    <xdr:ext cx="762000" cy="259045"/>
    <xdr:sp macro="" textlink="">
      <xdr:nvSpPr>
        <xdr:cNvPr id="333" name="テキスト ボックス 332"/>
        <xdr:cNvSpPr txBox="1"/>
      </xdr:nvSpPr>
      <xdr:spPr>
        <a:xfrm>
          <a:off x="14020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34" name="フローチャート: 判断 333"/>
        <xdr:cNvSpPr/>
      </xdr:nvSpPr>
      <xdr:spPr>
        <a:xfrm>
          <a:off x="13462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160128</xdr:rowOff>
    </xdr:from>
    <xdr:ext cx="762000" cy="259045"/>
    <xdr:sp macro="" textlink="">
      <xdr:nvSpPr>
        <xdr:cNvPr id="335" name="テキスト ボックス 334"/>
        <xdr:cNvSpPr txBox="1"/>
      </xdr:nvSpPr>
      <xdr:spPr>
        <a:xfrm>
          <a:off x="13131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156391</xdr:rowOff>
    </xdr:from>
    <xdr:to>
      <xdr:col>81</xdr:col>
      <xdr:colOff>95250</xdr:colOff>
      <xdr:row>60</xdr:row>
      <xdr:rowOff>86541</xdr:rowOff>
    </xdr:to>
    <xdr:sp macro="" textlink="">
      <xdr:nvSpPr>
        <xdr:cNvPr id="341" name="楕円 340"/>
        <xdr:cNvSpPr/>
      </xdr:nvSpPr>
      <xdr:spPr>
        <a:xfrm>
          <a:off x="169672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1468</xdr:rowOff>
    </xdr:from>
    <xdr:ext cx="762000" cy="259045"/>
    <xdr:sp macro="" textlink="">
      <xdr:nvSpPr>
        <xdr:cNvPr id="342" name="定員管理の状況該当値テキスト"/>
        <xdr:cNvSpPr txBox="1"/>
      </xdr:nvSpPr>
      <xdr:spPr>
        <a:xfrm>
          <a:off x="17106900" y="101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151221</xdr:rowOff>
    </xdr:from>
    <xdr:to>
      <xdr:col>77</xdr:col>
      <xdr:colOff>95250</xdr:colOff>
      <xdr:row>60</xdr:row>
      <xdr:rowOff>81371</xdr:rowOff>
    </xdr:to>
    <xdr:sp macro="" textlink="">
      <xdr:nvSpPr>
        <xdr:cNvPr id="343" name="楕円 342"/>
        <xdr:cNvSpPr/>
      </xdr:nvSpPr>
      <xdr:spPr>
        <a:xfrm>
          <a:off x="16129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91548</xdr:rowOff>
    </xdr:from>
    <xdr:ext cx="736600" cy="259045"/>
    <xdr:sp macro="" textlink="">
      <xdr:nvSpPr>
        <xdr:cNvPr id="344" name="テキスト ボックス 343"/>
        <xdr:cNvSpPr txBox="1"/>
      </xdr:nvSpPr>
      <xdr:spPr>
        <a:xfrm>
          <a:off x="15798800" y="1003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152944</xdr:rowOff>
    </xdr:from>
    <xdr:to>
      <xdr:col>73</xdr:col>
      <xdr:colOff>44450</xdr:colOff>
      <xdr:row>60</xdr:row>
      <xdr:rowOff>83094</xdr:rowOff>
    </xdr:to>
    <xdr:sp macro="" textlink="">
      <xdr:nvSpPr>
        <xdr:cNvPr id="345" name="楕円 344"/>
        <xdr:cNvSpPr/>
      </xdr:nvSpPr>
      <xdr:spPr>
        <a:xfrm>
          <a:off x="15240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93271</xdr:rowOff>
    </xdr:from>
    <xdr:ext cx="762000" cy="259045"/>
    <xdr:sp macro="" textlink="">
      <xdr:nvSpPr>
        <xdr:cNvPr id="346" name="テキスト ボックス 345"/>
        <xdr:cNvSpPr txBox="1"/>
      </xdr:nvSpPr>
      <xdr:spPr>
        <a:xfrm>
          <a:off x="14909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149497</xdr:rowOff>
    </xdr:from>
    <xdr:to>
      <xdr:col>68</xdr:col>
      <xdr:colOff>203200</xdr:colOff>
      <xdr:row>60</xdr:row>
      <xdr:rowOff>79647</xdr:rowOff>
    </xdr:to>
    <xdr:sp macro="" textlink="">
      <xdr:nvSpPr>
        <xdr:cNvPr id="347" name="楕円 346"/>
        <xdr:cNvSpPr/>
      </xdr:nvSpPr>
      <xdr:spPr>
        <a:xfrm>
          <a:off x="14351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89824</xdr:rowOff>
    </xdr:from>
    <xdr:ext cx="762000" cy="259045"/>
    <xdr:sp macro="" textlink="">
      <xdr:nvSpPr>
        <xdr:cNvPr id="348" name="テキスト ボックス 347"/>
        <xdr:cNvSpPr txBox="1"/>
      </xdr:nvSpPr>
      <xdr:spPr>
        <a:xfrm>
          <a:off x="14020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49" name="楕円 348"/>
        <xdr:cNvSpPr/>
      </xdr:nvSpPr>
      <xdr:spPr>
        <a:xfrm>
          <a:off x="13462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50" name="テキスト ボックス 349"/>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実質公債費比率は</a:t>
          </a:r>
          <a:r>
            <a:rPr kumimoji="1" lang="en-US" altLang="ja-JP" sz="1300">
              <a:solidFill>
                <a:schemeClr val="dk1"/>
              </a:solidFill>
              <a:effectLst/>
              <a:latin typeface="+mn-lt"/>
              <a:ea typeface="+mn-ea"/>
              <a:cs typeface="+mn-cs"/>
            </a:rPr>
            <a:t>6.4</a:t>
          </a:r>
          <a:r>
            <a:rPr kumimoji="1" lang="ja-JP" altLang="ja-JP" sz="1300">
              <a:solidFill>
                <a:schemeClr val="dk1"/>
              </a:solidFill>
              <a:effectLst/>
              <a:latin typeface="+mn-lt"/>
              <a:ea typeface="+mn-ea"/>
              <a:cs typeface="+mn-cs"/>
            </a:rPr>
            <a:t>％で、類似団体平均の</a:t>
          </a:r>
          <a:r>
            <a:rPr kumimoji="1" lang="en-US" altLang="ja-JP" sz="1300">
              <a:solidFill>
                <a:schemeClr val="dk1"/>
              </a:solidFill>
              <a:effectLst/>
              <a:latin typeface="+mn-lt"/>
              <a:ea typeface="+mn-ea"/>
              <a:cs typeface="+mn-cs"/>
            </a:rPr>
            <a:t>9.7</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年度から第三セクター等改革推進債の償還が開始し</a:t>
          </a:r>
          <a:r>
            <a:rPr kumimoji="1" lang="ja-JP" altLang="en-US" sz="1300">
              <a:solidFill>
                <a:schemeClr val="dk1"/>
              </a:solidFill>
              <a:effectLst/>
              <a:latin typeface="+mn-lt"/>
              <a:ea typeface="+mn-ea"/>
              <a:cs typeface="+mn-cs"/>
            </a:rPr>
            <a:t>公債費が増加し</a:t>
          </a:r>
          <a:r>
            <a:rPr kumimoji="1" lang="ja-JP" altLang="ja-JP" sz="1300">
              <a:solidFill>
                <a:schemeClr val="dk1"/>
              </a:solidFill>
              <a:effectLst/>
              <a:latin typeface="+mn-lt"/>
              <a:ea typeface="+mn-ea"/>
              <a:cs typeface="+mn-cs"/>
            </a:rPr>
            <a:t>たが、過去からの起債抑制策によりほぼ横ばいで推移している。今後も財政計画に基づき、継続して水準を抑える。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9" name="直線コネクタ 378"/>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80"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81" name="直線コネクタ 380"/>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2"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3" name="直線コネクタ 382"/>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49106</xdr:rowOff>
    </xdr:to>
    <xdr:cxnSp macro="">
      <xdr:nvCxnSpPr>
        <xdr:cNvPr id="384" name="直線コネクタ 383"/>
        <xdr:cNvCxnSpPr/>
      </xdr:nvCxnSpPr>
      <xdr:spPr>
        <a:xfrm flipV="1">
          <a:off x="16179800" y="66954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5"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6" name="フローチャート: 判断 385"/>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49106</xdr:rowOff>
    </xdr:to>
    <xdr:cxnSp macro="">
      <xdr:nvCxnSpPr>
        <xdr:cNvPr id="387" name="直線コネクタ 386"/>
        <xdr:cNvCxnSpPr/>
      </xdr:nvCxnSpPr>
      <xdr:spPr>
        <a:xfrm>
          <a:off x="15290800" y="67195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8" name="フローチャート: 判断 387"/>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9" name="テキスト ボックス 388"/>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33020</xdr:rowOff>
    </xdr:to>
    <xdr:cxnSp macro="">
      <xdr:nvCxnSpPr>
        <xdr:cNvPr id="390" name="直線コネクタ 389"/>
        <xdr:cNvCxnSpPr/>
      </xdr:nvCxnSpPr>
      <xdr:spPr>
        <a:xfrm>
          <a:off x="14401800" y="66632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91" name="フローチャート: 判断 390"/>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2" name="テキスト ボックス 391"/>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38</xdr:row>
      <xdr:rowOff>164254</xdr:rowOff>
    </xdr:to>
    <xdr:cxnSp macro="">
      <xdr:nvCxnSpPr>
        <xdr:cNvPr id="393" name="直線コネクタ 392"/>
        <xdr:cNvCxnSpPr/>
      </xdr:nvCxnSpPr>
      <xdr:spPr>
        <a:xfrm flipV="1">
          <a:off x="13512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4" name="フローチャート: 判断 393"/>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5" name="テキスト ボックス 394"/>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6" name="フローチャート: 判断 395"/>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397" name="テキスト ボックス 396"/>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3" name="楕円 402"/>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4"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5" name="楕円 404"/>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6" name="テキスト ボックス 405"/>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7" name="楕円 406"/>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8" name="テキスト ボックス 407"/>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9" name="楕円 408"/>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0" name="テキスト ボックス 409"/>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11" name="楕円 410"/>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12" name="テキスト ボックス 411"/>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将来負担比率は</a:t>
          </a:r>
          <a:r>
            <a:rPr kumimoji="1" lang="en-US" altLang="ja-JP" sz="1300">
              <a:solidFill>
                <a:schemeClr val="dk1"/>
              </a:solidFill>
              <a:effectLst/>
              <a:latin typeface="+mn-lt"/>
              <a:ea typeface="+mn-ea"/>
              <a:cs typeface="+mn-cs"/>
            </a:rPr>
            <a:t>66.6</a:t>
          </a:r>
          <a:r>
            <a:rPr kumimoji="1" lang="ja-JP" altLang="ja-JP" sz="1300">
              <a:solidFill>
                <a:schemeClr val="dk1"/>
              </a:solidFill>
              <a:effectLst/>
              <a:latin typeface="+mn-lt"/>
              <a:ea typeface="+mn-ea"/>
              <a:cs typeface="+mn-cs"/>
            </a:rPr>
            <a:t>％で、類似団体平均の</a:t>
          </a:r>
          <a:r>
            <a:rPr kumimoji="1" lang="en-US" altLang="ja-JP" sz="1300">
              <a:solidFill>
                <a:schemeClr val="dk1"/>
              </a:solidFill>
              <a:effectLst/>
              <a:latin typeface="+mn-lt"/>
              <a:ea typeface="+mn-ea"/>
              <a:cs typeface="+mn-cs"/>
            </a:rPr>
            <a:t>55.4</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11.2</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en-US" sz="1300">
              <a:solidFill>
                <a:schemeClr val="dk1"/>
              </a:solidFill>
              <a:effectLst/>
              <a:latin typeface="+mn-lt"/>
              <a:ea typeface="+mn-ea"/>
              <a:cs typeface="+mn-cs"/>
            </a:rPr>
            <a:t>下水道事業の法適化、</a:t>
          </a:r>
          <a:r>
            <a:rPr kumimoji="1" lang="ja-JP" altLang="ja-JP" sz="1300">
              <a:solidFill>
                <a:schemeClr val="dk1"/>
              </a:solidFill>
              <a:effectLst/>
              <a:latin typeface="+mn-lt"/>
              <a:ea typeface="+mn-ea"/>
              <a:cs typeface="+mn-cs"/>
            </a:rPr>
            <a:t>地方債の現在高の減少</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に伴い、将来負担額が減額になったことなどにより、対前年度比</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26.3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と大幅に減少した</a:t>
          </a:r>
          <a:r>
            <a:rPr kumimoji="1" lang="ja-JP" altLang="ja-JP" sz="1300">
              <a:solidFill>
                <a:schemeClr val="dk1"/>
              </a:solidFill>
              <a:effectLst/>
              <a:latin typeface="+mn-lt"/>
              <a:ea typeface="+mn-ea"/>
              <a:cs typeface="+mn-cs"/>
            </a:rPr>
            <a:t>。定員適正化計画に基づき職員数を抑制していることから、今後の退職手当負担見込額の増加は見込まれないほか、事業の選択</a:t>
          </a:r>
          <a:r>
            <a:rPr kumimoji="1" lang="ja-JP" altLang="en-US" sz="1300">
              <a:solidFill>
                <a:schemeClr val="dk1"/>
              </a:solidFill>
              <a:effectLst/>
              <a:latin typeface="+mn-lt"/>
              <a:ea typeface="+mn-ea"/>
              <a:cs typeface="+mn-cs"/>
            </a:rPr>
            <a:t>と優先順位づけにより市債の</a:t>
          </a:r>
          <a:r>
            <a:rPr kumimoji="1" lang="ja-JP" altLang="ja-JP" sz="1300">
              <a:solidFill>
                <a:schemeClr val="dk1"/>
              </a:solidFill>
              <a:effectLst/>
              <a:latin typeface="+mn-lt"/>
              <a:ea typeface="+mn-ea"/>
              <a:cs typeface="+mn-cs"/>
            </a:rPr>
            <a:t>新たな借入額が償還額を上回らないよう、借入残高の減少に努めることで、財政の健全化に努める。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41" name="直線コネクタ 440"/>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2"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3" name="直線コネクタ 442"/>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163153</xdr:rowOff>
    </xdr:from>
    <xdr:to>
      <xdr:col>81</xdr:col>
      <xdr:colOff>44450</xdr:colOff>
      <xdr:row>18</xdr:row>
      <xdr:rowOff>31792</xdr:rowOff>
    </xdr:to>
    <xdr:cxnSp macro="">
      <xdr:nvCxnSpPr>
        <xdr:cNvPr id="446" name="直線コネクタ 445"/>
        <xdr:cNvCxnSpPr/>
      </xdr:nvCxnSpPr>
      <xdr:spPr>
        <a:xfrm flipV="1">
          <a:off x="16179800" y="2906353"/>
          <a:ext cx="838200" cy="2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7"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8" name="フローチャート: 判断 447"/>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31792</xdr:rowOff>
    </xdr:from>
    <xdr:to>
      <xdr:col>77</xdr:col>
      <xdr:colOff>44450</xdr:colOff>
      <xdr:row>18</xdr:row>
      <xdr:rowOff>75226</xdr:rowOff>
    </xdr:to>
    <xdr:cxnSp macro="">
      <xdr:nvCxnSpPr>
        <xdr:cNvPr id="449" name="直線コネクタ 448"/>
        <xdr:cNvCxnSpPr/>
      </xdr:nvCxnSpPr>
      <xdr:spPr>
        <a:xfrm flipV="1">
          <a:off x="15290800" y="31178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50" name="フローチャート: 判断 449"/>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51" name="テキスト ボックス 450"/>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75226</xdr:rowOff>
    </xdr:from>
    <xdr:to>
      <xdr:col>72</xdr:col>
      <xdr:colOff>203200</xdr:colOff>
      <xdr:row>18</xdr:row>
      <xdr:rowOff>135551</xdr:rowOff>
    </xdr:to>
    <xdr:cxnSp macro="">
      <xdr:nvCxnSpPr>
        <xdr:cNvPr id="452" name="直線コネクタ 451"/>
        <xdr:cNvCxnSpPr/>
      </xdr:nvCxnSpPr>
      <xdr:spPr>
        <a:xfrm flipV="1">
          <a:off x="14401800" y="316132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3" name="フローチャート: 判断 452"/>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4" name="テキスト ボックス 453"/>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135551</xdr:rowOff>
    </xdr:from>
    <xdr:to>
      <xdr:col>68</xdr:col>
      <xdr:colOff>152400</xdr:colOff>
      <xdr:row>18</xdr:row>
      <xdr:rowOff>170138</xdr:rowOff>
    </xdr:to>
    <xdr:cxnSp macro="">
      <xdr:nvCxnSpPr>
        <xdr:cNvPr id="455" name="直線コネクタ 454"/>
        <xdr:cNvCxnSpPr/>
      </xdr:nvCxnSpPr>
      <xdr:spPr>
        <a:xfrm flipV="1">
          <a:off x="13512800" y="3221651"/>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73618</xdr:rowOff>
    </xdr:from>
    <xdr:to>
      <xdr:col>68</xdr:col>
      <xdr:colOff>203200</xdr:colOff>
      <xdr:row>18</xdr:row>
      <xdr:rowOff>3768</xdr:rowOff>
    </xdr:to>
    <xdr:sp macro="" textlink="">
      <xdr:nvSpPr>
        <xdr:cNvPr id="456" name="フローチャート: 判断 455"/>
        <xdr:cNvSpPr/>
      </xdr:nvSpPr>
      <xdr:spPr>
        <a:xfrm>
          <a:off x="14351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13945</xdr:rowOff>
    </xdr:from>
    <xdr:ext cx="762000" cy="259045"/>
    <xdr:sp macro="" textlink="">
      <xdr:nvSpPr>
        <xdr:cNvPr id="457" name="テキスト ボックス 456"/>
        <xdr:cNvSpPr txBox="1"/>
      </xdr:nvSpPr>
      <xdr:spPr>
        <a:xfrm>
          <a:off x="14020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51901</xdr:rowOff>
    </xdr:from>
    <xdr:to>
      <xdr:col>64</xdr:col>
      <xdr:colOff>152400</xdr:colOff>
      <xdr:row>17</xdr:row>
      <xdr:rowOff>153501</xdr:rowOff>
    </xdr:to>
    <xdr:sp macro="" textlink="">
      <xdr:nvSpPr>
        <xdr:cNvPr id="458" name="フローチャート: 判断 457"/>
        <xdr:cNvSpPr/>
      </xdr:nvSpPr>
      <xdr:spPr>
        <a:xfrm>
          <a:off x="13462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163678</xdr:rowOff>
    </xdr:from>
    <xdr:ext cx="762000" cy="259045"/>
    <xdr:sp macro="" textlink="">
      <xdr:nvSpPr>
        <xdr:cNvPr id="459" name="テキスト ボックス 458"/>
        <xdr:cNvSpPr txBox="1"/>
      </xdr:nvSpPr>
      <xdr:spPr>
        <a:xfrm>
          <a:off x="13131800" y="273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112353</xdr:rowOff>
    </xdr:from>
    <xdr:to>
      <xdr:col>81</xdr:col>
      <xdr:colOff>95250</xdr:colOff>
      <xdr:row>17</xdr:row>
      <xdr:rowOff>42503</xdr:rowOff>
    </xdr:to>
    <xdr:sp macro="" textlink="">
      <xdr:nvSpPr>
        <xdr:cNvPr id="465" name="楕円 464"/>
        <xdr:cNvSpPr/>
      </xdr:nvSpPr>
      <xdr:spPr>
        <a:xfrm>
          <a:off x="169672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84430</xdr:rowOff>
    </xdr:from>
    <xdr:ext cx="762000" cy="259045"/>
    <xdr:sp macro="" textlink="">
      <xdr:nvSpPr>
        <xdr:cNvPr id="466" name="将来負担の状況該当値テキスト"/>
        <xdr:cNvSpPr txBox="1"/>
      </xdr:nvSpPr>
      <xdr:spPr>
        <a:xfrm>
          <a:off x="17106900" y="282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152442</xdr:rowOff>
    </xdr:from>
    <xdr:to>
      <xdr:col>77</xdr:col>
      <xdr:colOff>95250</xdr:colOff>
      <xdr:row>18</xdr:row>
      <xdr:rowOff>82592</xdr:rowOff>
    </xdr:to>
    <xdr:sp macro="" textlink="">
      <xdr:nvSpPr>
        <xdr:cNvPr id="467" name="楕円 466"/>
        <xdr:cNvSpPr/>
      </xdr:nvSpPr>
      <xdr:spPr>
        <a:xfrm>
          <a:off x="16129000" y="30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67369</xdr:rowOff>
    </xdr:from>
    <xdr:ext cx="736600" cy="259045"/>
    <xdr:sp macro="" textlink="">
      <xdr:nvSpPr>
        <xdr:cNvPr id="468" name="テキスト ボックス 467"/>
        <xdr:cNvSpPr txBox="1"/>
      </xdr:nvSpPr>
      <xdr:spPr>
        <a:xfrm>
          <a:off x="15798800" y="315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24426</xdr:rowOff>
    </xdr:from>
    <xdr:to>
      <xdr:col>73</xdr:col>
      <xdr:colOff>44450</xdr:colOff>
      <xdr:row>18</xdr:row>
      <xdr:rowOff>126026</xdr:rowOff>
    </xdr:to>
    <xdr:sp macro="" textlink="">
      <xdr:nvSpPr>
        <xdr:cNvPr id="469" name="楕円 468"/>
        <xdr:cNvSpPr/>
      </xdr:nvSpPr>
      <xdr:spPr>
        <a:xfrm>
          <a:off x="15240000" y="31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110803</xdr:rowOff>
    </xdr:from>
    <xdr:ext cx="762000" cy="259045"/>
    <xdr:sp macro="" textlink="">
      <xdr:nvSpPr>
        <xdr:cNvPr id="470" name="テキスト ボックス 469"/>
        <xdr:cNvSpPr txBox="1"/>
      </xdr:nvSpPr>
      <xdr:spPr>
        <a:xfrm>
          <a:off x="14909800" y="319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84751</xdr:rowOff>
    </xdr:from>
    <xdr:to>
      <xdr:col>68</xdr:col>
      <xdr:colOff>203200</xdr:colOff>
      <xdr:row>19</xdr:row>
      <xdr:rowOff>14901</xdr:rowOff>
    </xdr:to>
    <xdr:sp macro="" textlink="">
      <xdr:nvSpPr>
        <xdr:cNvPr id="471" name="楕円 470"/>
        <xdr:cNvSpPr/>
      </xdr:nvSpPr>
      <xdr:spPr>
        <a:xfrm>
          <a:off x="14351000" y="31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171128</xdr:rowOff>
    </xdr:from>
    <xdr:ext cx="762000" cy="259045"/>
    <xdr:sp macro="" textlink="">
      <xdr:nvSpPr>
        <xdr:cNvPr id="472" name="テキスト ボックス 471"/>
        <xdr:cNvSpPr txBox="1"/>
      </xdr:nvSpPr>
      <xdr:spPr>
        <a:xfrm>
          <a:off x="14020800" y="325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119338</xdr:rowOff>
    </xdr:from>
    <xdr:to>
      <xdr:col>64</xdr:col>
      <xdr:colOff>152400</xdr:colOff>
      <xdr:row>19</xdr:row>
      <xdr:rowOff>49488</xdr:rowOff>
    </xdr:to>
    <xdr:sp macro="" textlink="">
      <xdr:nvSpPr>
        <xdr:cNvPr id="473" name="楕円 472"/>
        <xdr:cNvSpPr/>
      </xdr:nvSpPr>
      <xdr:spPr>
        <a:xfrm>
          <a:off x="13462000" y="32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34265</xdr:rowOff>
    </xdr:from>
    <xdr:ext cx="762000" cy="259045"/>
    <xdr:sp macro="" textlink="">
      <xdr:nvSpPr>
        <xdr:cNvPr id="474" name="テキスト ボックス 473"/>
        <xdr:cNvSpPr txBox="1"/>
      </xdr:nvSpPr>
      <xdr:spPr>
        <a:xfrm>
          <a:off x="13131800" y="329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43,125
42,713
77.12
14,945,834
14,316,590
608,677
8,812,618
17,016,208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人件費に係る経常収支比率は</a:t>
          </a:r>
          <a:r>
            <a:rPr kumimoji="1" lang="en-US" altLang="ja-JP" sz="1300">
              <a:solidFill>
                <a:schemeClr val="dk1"/>
              </a:solidFill>
              <a:effectLst/>
              <a:latin typeface="+mn-lt"/>
              <a:ea typeface="+mn-ea"/>
              <a:cs typeface="+mn-cs"/>
            </a:rPr>
            <a:t>25.9</a:t>
          </a:r>
          <a:r>
            <a:rPr kumimoji="1" lang="ja-JP" altLang="ja-JP" sz="1300">
              <a:solidFill>
                <a:schemeClr val="dk1"/>
              </a:solidFill>
              <a:effectLst/>
              <a:latin typeface="+mn-lt"/>
              <a:ea typeface="+mn-ea"/>
              <a:cs typeface="+mn-cs"/>
            </a:rPr>
            <a:t>％で、類似団体平均の</a:t>
          </a:r>
          <a:r>
            <a:rPr kumimoji="1" lang="en-US" altLang="ja-JP" sz="1300">
              <a:solidFill>
                <a:schemeClr val="dk1"/>
              </a:solidFill>
              <a:effectLst/>
              <a:latin typeface="+mn-lt"/>
              <a:ea typeface="+mn-ea"/>
              <a:cs typeface="+mn-cs"/>
            </a:rPr>
            <a:t>22.3</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定員適正化計画に基づき、段階的な職員の削減を行ってきたほか、指定管理者制度の導入や</a:t>
          </a:r>
          <a:r>
            <a:rPr kumimoji="1" lang="ja-JP" altLang="en-US" sz="1300">
              <a:solidFill>
                <a:schemeClr val="dk1"/>
              </a:solidFill>
              <a:effectLst/>
              <a:latin typeface="+mn-lt"/>
              <a:ea typeface="+mn-ea"/>
              <a:cs typeface="+mn-cs"/>
            </a:rPr>
            <a:t>臨時職員の雇用等</a:t>
          </a:r>
          <a:r>
            <a:rPr kumimoji="1" lang="ja-JP" altLang="ja-JP" sz="1300">
              <a:solidFill>
                <a:schemeClr val="dk1"/>
              </a:solidFill>
              <a:effectLst/>
              <a:latin typeface="+mn-lt"/>
              <a:ea typeface="+mn-ea"/>
              <a:cs typeface="+mn-cs"/>
            </a:rPr>
            <a:t>により人件費は減少傾向にある。平成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高齢職員の給料カットや住居手当の見直しにより</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より</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下降した</a:t>
          </a:r>
          <a:r>
            <a:rPr kumimoji="1" lang="ja-JP" altLang="ja-JP" sz="1300">
              <a:solidFill>
                <a:schemeClr val="dk1"/>
              </a:solidFill>
              <a:effectLst/>
              <a:latin typeface="+mn-lt"/>
              <a:ea typeface="+mn-ea"/>
              <a:cs typeface="+mn-cs"/>
            </a:rPr>
            <a:t>。今後も行政改革の取組を通じ、人件費の抑制を図る</a:t>
          </a:r>
          <a:r>
            <a:rPr kumimoji="1" lang="ja-JP" altLang="en-US" sz="13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161290</xdr:rowOff>
    </xdr:to>
    <xdr:cxnSp macro="">
      <xdr:nvCxnSpPr>
        <xdr:cNvPr id="66" name="直線コネクタ 65"/>
        <xdr:cNvCxnSpPr/>
      </xdr:nvCxnSpPr>
      <xdr:spPr>
        <a:xfrm flipV="1">
          <a:off x="3987800" y="648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119380</xdr:rowOff>
    </xdr:to>
    <xdr:cxnSp macro="">
      <xdr:nvCxnSpPr>
        <xdr:cNvPr id="69" name="直線コネクタ 68"/>
        <xdr:cNvCxnSpPr/>
      </xdr:nvCxnSpPr>
      <xdr:spPr>
        <a:xfrm flipV="1">
          <a:off x="3098800" y="6504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119380</xdr:rowOff>
    </xdr:from>
    <xdr:to>
      <xdr:col>15</xdr:col>
      <xdr:colOff>98425</xdr:colOff>
      <xdr:row>39</xdr:row>
      <xdr:rowOff>123190</xdr:rowOff>
    </xdr:to>
    <xdr:cxnSp macro="">
      <xdr:nvCxnSpPr>
        <xdr:cNvPr id="72" name="直線コネクタ 71"/>
        <xdr:cNvCxnSpPr/>
      </xdr:nvCxnSpPr>
      <xdr:spPr>
        <a:xfrm flipV="1">
          <a:off x="2209800" y="66344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123190</xdr:rowOff>
    </xdr:to>
    <xdr:cxnSp macro="">
      <xdr:nvCxnSpPr>
        <xdr:cNvPr id="75" name="直線コネクタ 74"/>
        <xdr:cNvCxnSpPr/>
      </xdr:nvCxnSpPr>
      <xdr:spPr>
        <a:xfrm>
          <a:off x="1320800" y="677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72390</xdr:rowOff>
    </xdr:from>
    <xdr:to>
      <xdr:col>11</xdr:col>
      <xdr:colOff>60325</xdr:colOff>
      <xdr:row>40</xdr:row>
      <xdr:rowOff>2540</xdr:rowOff>
    </xdr:to>
    <xdr:sp macro="" textlink="">
      <xdr:nvSpPr>
        <xdr:cNvPr id="91" name="楕円 90"/>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158767</xdr:rowOff>
    </xdr:from>
    <xdr:ext cx="762000" cy="259045"/>
    <xdr:sp macro="" textlink="">
      <xdr:nvSpPr>
        <xdr:cNvPr id="92" name="テキスト ボックス 91"/>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物件費に係る経常収支比率は</a:t>
          </a:r>
          <a:r>
            <a:rPr kumimoji="1" lang="en-US" altLang="ja-JP" sz="1300">
              <a:solidFill>
                <a:schemeClr val="dk1"/>
              </a:solidFill>
              <a:effectLst/>
              <a:latin typeface="+mn-lt"/>
              <a:ea typeface="+mn-ea"/>
              <a:cs typeface="+mn-cs"/>
            </a:rPr>
            <a:t>20.1%</a:t>
          </a:r>
          <a:r>
            <a:rPr kumimoji="1" lang="ja-JP" altLang="ja-JP" sz="1300">
              <a:solidFill>
                <a:schemeClr val="dk1"/>
              </a:solidFill>
              <a:effectLst/>
              <a:latin typeface="+mn-lt"/>
              <a:ea typeface="+mn-ea"/>
              <a:cs typeface="+mn-cs"/>
            </a:rPr>
            <a:t>で、類似団体平均の</a:t>
          </a:r>
          <a:r>
            <a:rPr kumimoji="1" lang="en-US" altLang="ja-JP" sz="1300">
              <a:solidFill>
                <a:schemeClr val="dk1"/>
              </a:solidFill>
              <a:effectLst/>
              <a:latin typeface="+mn-lt"/>
              <a:ea typeface="+mn-ea"/>
              <a:cs typeface="+mn-cs"/>
            </a:rPr>
            <a:t>14.6</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5.5</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年度以降、各施設の電子計算機器更新により上昇してい</a:t>
          </a:r>
          <a:r>
            <a:rPr kumimoji="1" lang="ja-JP" altLang="en-US" sz="1300">
              <a:solidFill>
                <a:schemeClr val="dk1"/>
              </a:solidFill>
              <a:effectLst/>
              <a:latin typeface="+mn-lt"/>
              <a:ea typeface="+mn-ea"/>
              <a:cs typeface="+mn-cs"/>
            </a:rPr>
            <a:t>たが、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全体額としては増加したものの、ふるさと納税の歳入増に伴う返礼品経費等の臨時的経費の増加が大きかったことにより、</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ポイント下降した。類似団体平均を上回る状況が続いているため、公共</a:t>
          </a:r>
          <a:r>
            <a:rPr kumimoji="1" lang="ja-JP" altLang="ja-JP" sz="1300">
              <a:solidFill>
                <a:schemeClr val="dk1"/>
              </a:solidFill>
              <a:effectLst/>
              <a:latin typeface="+mn-lt"/>
              <a:ea typeface="+mn-ea"/>
              <a:cs typeface="+mn-cs"/>
            </a:rPr>
            <a:t>施設の統廃合</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更新規模の縮小</a:t>
          </a:r>
          <a:r>
            <a:rPr kumimoji="1" lang="ja-JP" altLang="en-US" sz="1300">
              <a:solidFill>
                <a:schemeClr val="dk1"/>
              </a:solidFill>
              <a:effectLst/>
              <a:latin typeface="+mn-lt"/>
              <a:ea typeface="+mn-ea"/>
              <a:cs typeface="+mn-cs"/>
            </a:rPr>
            <a:t>等、施設の維持管理経費の縮減を図っていく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118836</xdr:rowOff>
    </xdr:from>
    <xdr:to>
      <xdr:col>82</xdr:col>
      <xdr:colOff>107950</xdr:colOff>
      <xdr:row>20</xdr:row>
      <xdr:rowOff>1814</xdr:rowOff>
    </xdr:to>
    <xdr:cxnSp macro="">
      <xdr:nvCxnSpPr>
        <xdr:cNvPr id="129" name="直線コネクタ 128"/>
        <xdr:cNvCxnSpPr/>
      </xdr:nvCxnSpPr>
      <xdr:spPr>
        <a:xfrm flipV="1">
          <a:off x="15671800" y="33763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1814</xdr:rowOff>
    </xdr:from>
    <xdr:to>
      <xdr:col>78</xdr:col>
      <xdr:colOff>69850</xdr:colOff>
      <xdr:row>20</xdr:row>
      <xdr:rowOff>12700</xdr:rowOff>
    </xdr:to>
    <xdr:cxnSp macro="">
      <xdr:nvCxnSpPr>
        <xdr:cNvPr id="132" name="直線コネクタ 131"/>
        <xdr:cNvCxnSpPr/>
      </xdr:nvCxnSpPr>
      <xdr:spPr>
        <a:xfrm flipV="1">
          <a:off x="14782800" y="3430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20</xdr:row>
      <xdr:rowOff>12700</xdr:rowOff>
    </xdr:to>
    <xdr:cxnSp macro="">
      <xdr:nvCxnSpPr>
        <xdr:cNvPr id="135" name="直線コネクタ 134"/>
        <xdr:cNvCxnSpPr/>
      </xdr:nvCxnSpPr>
      <xdr:spPr>
        <a:xfrm>
          <a:off x="13893800" y="32348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7257</xdr:rowOff>
    </xdr:from>
    <xdr:to>
      <xdr:col>69</xdr:col>
      <xdr:colOff>92075</xdr:colOff>
      <xdr:row>18</xdr:row>
      <xdr:rowOff>148771</xdr:rowOff>
    </xdr:to>
    <xdr:cxnSp macro="">
      <xdr:nvCxnSpPr>
        <xdr:cNvPr id="138" name="直線コネクタ 137"/>
        <xdr:cNvCxnSpPr/>
      </xdr:nvCxnSpPr>
      <xdr:spPr>
        <a:xfrm>
          <a:off x="13004800" y="30933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68036</xdr:rowOff>
    </xdr:from>
    <xdr:to>
      <xdr:col>82</xdr:col>
      <xdr:colOff>158750</xdr:colOff>
      <xdr:row>19</xdr:row>
      <xdr:rowOff>169636</xdr:rowOff>
    </xdr:to>
    <xdr:sp macro="" textlink="">
      <xdr:nvSpPr>
        <xdr:cNvPr id="148" name="楕円 147"/>
        <xdr:cNvSpPr/>
      </xdr:nvSpPr>
      <xdr:spPr>
        <a:xfrm>
          <a:off x="164592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40113</xdr:rowOff>
    </xdr:from>
    <xdr:ext cx="762000" cy="259045"/>
    <xdr:sp macro="" textlink="">
      <xdr:nvSpPr>
        <xdr:cNvPr id="149" name="物件費該当値テキスト"/>
        <xdr:cNvSpPr txBox="1"/>
      </xdr:nvSpPr>
      <xdr:spPr>
        <a:xfrm>
          <a:off x="165989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122464</xdr:rowOff>
    </xdr:from>
    <xdr:to>
      <xdr:col>78</xdr:col>
      <xdr:colOff>120650</xdr:colOff>
      <xdr:row>20</xdr:row>
      <xdr:rowOff>52614</xdr:rowOff>
    </xdr:to>
    <xdr:sp macro="" textlink="">
      <xdr:nvSpPr>
        <xdr:cNvPr id="150" name="楕円 149"/>
        <xdr:cNvSpPr/>
      </xdr:nvSpPr>
      <xdr:spPr>
        <a:xfrm>
          <a:off x="156210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37391</xdr:rowOff>
    </xdr:from>
    <xdr:ext cx="736600" cy="259045"/>
    <xdr:sp macro="" textlink="">
      <xdr:nvSpPr>
        <xdr:cNvPr id="151" name="テキスト ボックス 150"/>
        <xdr:cNvSpPr txBox="1"/>
      </xdr:nvSpPr>
      <xdr:spPr>
        <a:xfrm>
          <a:off x="15290800" y="346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2" name="楕円 151"/>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3" name="テキスト ボックス 152"/>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4" name="楕円 153"/>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5" name="テキスト ボックス 154"/>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6" name="楕円 155"/>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7" name="テキスト ボックス 156"/>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扶助費に係る経常収支比率は</a:t>
          </a:r>
          <a:r>
            <a:rPr kumimoji="1" lang="en-US" altLang="ja-JP" sz="1300">
              <a:solidFill>
                <a:schemeClr val="dk1"/>
              </a:solidFill>
              <a:effectLst/>
              <a:latin typeface="+mn-lt"/>
              <a:ea typeface="+mn-ea"/>
              <a:cs typeface="+mn-cs"/>
            </a:rPr>
            <a:t>9.4</a:t>
          </a:r>
          <a:r>
            <a:rPr kumimoji="1" lang="ja-JP" altLang="ja-JP" sz="1300">
              <a:solidFill>
                <a:schemeClr val="dk1"/>
              </a:solidFill>
              <a:effectLst/>
              <a:latin typeface="+mn-lt"/>
              <a:ea typeface="+mn-ea"/>
              <a:cs typeface="+mn-cs"/>
            </a:rPr>
            <a:t>％で、類似団体平均の</a:t>
          </a:r>
          <a:r>
            <a:rPr kumimoji="1" lang="en-US" altLang="ja-JP" sz="1300">
              <a:solidFill>
                <a:schemeClr val="dk1"/>
              </a:solidFill>
              <a:effectLst/>
              <a:latin typeface="+mn-lt"/>
              <a:ea typeface="+mn-ea"/>
              <a:cs typeface="+mn-cs"/>
            </a:rPr>
            <a:t>9.0</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生活保護費の医療扶助</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等で</a:t>
          </a:r>
          <a:r>
            <a:rPr kumimoji="1" lang="ja-JP" altLang="ja-JP" sz="1300">
              <a:solidFill>
                <a:schemeClr val="dk1"/>
              </a:solidFill>
              <a:effectLst/>
              <a:latin typeface="+mn-lt"/>
              <a:ea typeface="+mn-ea"/>
              <a:cs typeface="+mn-cs"/>
            </a:rPr>
            <a:t>上昇傾向に</a:t>
          </a:r>
          <a:r>
            <a:rPr kumimoji="1" lang="ja-JP" altLang="en-US" sz="1300">
              <a:solidFill>
                <a:schemeClr val="dk1"/>
              </a:solidFill>
              <a:effectLst/>
              <a:latin typeface="+mn-lt"/>
              <a:ea typeface="+mn-ea"/>
              <a:cs typeface="+mn-cs"/>
            </a:rPr>
            <a:t>あったが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減少に転じたことにより下降した</a:t>
          </a:r>
          <a:r>
            <a:rPr kumimoji="1" lang="ja-JP" altLang="ja-JP" sz="1300">
              <a:solidFill>
                <a:schemeClr val="dk1"/>
              </a:solidFill>
              <a:effectLst/>
              <a:latin typeface="+mn-lt"/>
              <a:ea typeface="+mn-ea"/>
              <a:cs typeface="+mn-cs"/>
            </a:rPr>
            <a:t>。扶助費の上昇は、財政を圧迫する要因であるため、</a:t>
          </a:r>
          <a:r>
            <a:rPr kumimoji="1" lang="ja-JP" altLang="en-US" sz="1300">
              <a:solidFill>
                <a:schemeClr val="dk1"/>
              </a:solidFill>
              <a:effectLst/>
              <a:latin typeface="+mn-lt"/>
              <a:ea typeface="+mn-ea"/>
              <a:cs typeface="+mn-cs"/>
            </a:rPr>
            <a:t>上昇に転じないよう</a:t>
          </a:r>
          <a:r>
            <a:rPr kumimoji="1" lang="ja-JP" altLang="ja-JP" sz="1300">
              <a:solidFill>
                <a:schemeClr val="dk1"/>
              </a:solidFill>
              <a:effectLst/>
              <a:latin typeface="+mn-lt"/>
              <a:ea typeface="+mn-ea"/>
              <a:cs typeface="+mn-cs"/>
            </a:rPr>
            <a:t>努める。</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58</xdr:row>
      <xdr:rowOff>0</xdr:rowOff>
    </xdr:to>
    <xdr:cxnSp macro="">
      <xdr:nvCxnSpPr>
        <xdr:cNvPr id="190" name="直線コネクタ 189"/>
        <xdr:cNvCxnSpPr/>
      </xdr:nvCxnSpPr>
      <xdr:spPr>
        <a:xfrm flipV="1">
          <a:off x="3987800" y="9893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58</xdr:row>
      <xdr:rowOff>0</xdr:rowOff>
    </xdr:to>
    <xdr:cxnSp macro="">
      <xdr:nvCxnSpPr>
        <xdr:cNvPr id="193" name="直線コネクタ 192"/>
        <xdr:cNvCxnSpPr/>
      </xdr:nvCxnSpPr>
      <xdr:spPr>
        <a:xfrm>
          <a:off x="3098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120650</xdr:rowOff>
    </xdr:to>
    <xdr:cxnSp macro="">
      <xdr:nvCxnSpPr>
        <xdr:cNvPr id="196" name="直線コネクタ 195"/>
        <xdr:cNvCxnSpPr/>
      </xdr:nvCxnSpPr>
      <xdr:spPr>
        <a:xfrm>
          <a:off x="2209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82550</xdr:rowOff>
    </xdr:to>
    <xdr:cxnSp macro="">
      <xdr:nvCxnSpPr>
        <xdr:cNvPr id="199" name="直線コネクタ 198"/>
        <xdr:cNvCxnSpPr/>
      </xdr:nvCxnSpPr>
      <xdr:spPr>
        <a:xfrm>
          <a:off x="1320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50800</xdr:rowOff>
    </xdr:from>
    <xdr:to>
      <xdr:col>11</xdr:col>
      <xdr:colOff>60325</xdr:colOff>
      <xdr:row>56</xdr:row>
      <xdr:rowOff>152400</xdr:rowOff>
    </xdr:to>
    <xdr:sp macro="" textlink="">
      <xdr:nvSpPr>
        <xdr:cNvPr id="200" name="フローチャート: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02" name="フローチャート: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03" name="テキスト ボックス 202"/>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9" name="楕円 208"/>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10"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11" name="楕円 210"/>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2" name="テキスト ボックス 211"/>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3" name="楕円 212"/>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156227</xdr:rowOff>
    </xdr:from>
    <xdr:ext cx="762000" cy="259045"/>
    <xdr:sp macro="" textlink="">
      <xdr:nvSpPr>
        <xdr:cNvPr id="214" name="テキスト ボックス 213"/>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6" name="テキスト ボックス 215"/>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その他に係る経常収支比率は</a:t>
          </a:r>
          <a:r>
            <a:rPr kumimoji="1" lang="en-US" altLang="ja-JP" sz="1300">
              <a:solidFill>
                <a:schemeClr val="dk1"/>
              </a:solidFill>
              <a:effectLst/>
              <a:latin typeface="+mn-lt"/>
              <a:ea typeface="+mn-ea"/>
              <a:cs typeface="+mn-cs"/>
            </a:rPr>
            <a:t>11.7</a:t>
          </a:r>
          <a:r>
            <a:rPr kumimoji="1" lang="ja-JP" altLang="ja-JP" sz="1300">
              <a:solidFill>
                <a:schemeClr val="dk1"/>
              </a:solidFill>
              <a:effectLst/>
              <a:latin typeface="+mn-lt"/>
              <a:ea typeface="+mn-ea"/>
              <a:cs typeface="+mn-cs"/>
            </a:rPr>
            <a:t>％で、類似団体平均の</a:t>
          </a:r>
          <a:r>
            <a:rPr kumimoji="1" lang="en-US" altLang="ja-JP" sz="1300">
              <a:solidFill>
                <a:schemeClr val="dk1"/>
              </a:solidFill>
              <a:effectLst/>
              <a:latin typeface="+mn-lt"/>
              <a:ea typeface="+mn-ea"/>
              <a:cs typeface="+mn-cs"/>
            </a:rPr>
            <a:t>15.7</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en-US" sz="1300">
              <a:solidFill>
                <a:schemeClr val="dk1"/>
              </a:solidFill>
              <a:effectLst/>
              <a:latin typeface="+mn-lt"/>
              <a:ea typeface="+mn-ea"/>
              <a:cs typeface="+mn-cs"/>
            </a:rPr>
            <a:t>補助費等とは逆に、下水道事業の法適化による支出科目の変更により大きく減少した</a:t>
          </a:r>
          <a:r>
            <a:rPr kumimoji="1" lang="ja-JP" altLang="ja-JP" sz="1300">
              <a:solidFill>
                <a:schemeClr val="dk1"/>
              </a:solidFill>
              <a:effectLst/>
              <a:latin typeface="+mn-lt"/>
              <a:ea typeface="+mn-ea"/>
              <a:cs typeface="+mn-cs"/>
            </a:rPr>
            <a:t>。各特別会計への繰出金のうち、法定分以外で見直しを</a:t>
          </a:r>
          <a:r>
            <a:rPr kumimoji="1" lang="ja-JP" altLang="en-US" sz="1300">
              <a:solidFill>
                <a:schemeClr val="dk1"/>
              </a:solidFill>
              <a:effectLst/>
              <a:latin typeface="+mn-lt"/>
              <a:ea typeface="+mn-ea"/>
              <a:cs typeface="+mn-cs"/>
            </a:rPr>
            <a:t>行っていく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57</xdr:row>
      <xdr:rowOff>54610</xdr:rowOff>
    </xdr:to>
    <xdr:cxnSp macro="">
      <xdr:nvCxnSpPr>
        <xdr:cNvPr id="251" name="直線コネクタ 250"/>
        <xdr:cNvCxnSpPr/>
      </xdr:nvCxnSpPr>
      <xdr:spPr>
        <a:xfrm flipV="1">
          <a:off x="15671800" y="959104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54610</xdr:rowOff>
    </xdr:to>
    <xdr:cxnSp macro="">
      <xdr:nvCxnSpPr>
        <xdr:cNvPr id="254" name="直線コネクタ 253"/>
        <xdr:cNvCxnSpPr/>
      </xdr:nvCxnSpPr>
      <xdr:spPr>
        <a:xfrm>
          <a:off x="14782800" y="976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31750</xdr:rowOff>
    </xdr:to>
    <xdr:cxnSp macro="">
      <xdr:nvCxnSpPr>
        <xdr:cNvPr id="257" name="直線コネクタ 256"/>
        <xdr:cNvCxnSpPr/>
      </xdr:nvCxnSpPr>
      <xdr:spPr>
        <a:xfrm flipV="1">
          <a:off x="13893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57</xdr:row>
      <xdr:rowOff>31750</xdr:rowOff>
    </xdr:to>
    <xdr:cxnSp macro="">
      <xdr:nvCxnSpPr>
        <xdr:cNvPr id="260" name="直線コネクタ 259"/>
        <xdr:cNvCxnSpPr/>
      </xdr:nvCxnSpPr>
      <xdr:spPr>
        <a:xfrm>
          <a:off x="13004800" y="9720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0" name="楕円 269"/>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1"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72" name="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73" name="テキスト ボックス 272"/>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5" name="テキスト ボックス 27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7" name="テキスト ボックス 276"/>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8" name="楕円 277"/>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9" name="テキスト ボックス 278"/>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補助費に係る経常収支比率は</a:t>
          </a:r>
          <a:r>
            <a:rPr kumimoji="1" lang="en-US" altLang="ja-JP" sz="1300">
              <a:solidFill>
                <a:schemeClr val="dk1"/>
              </a:solidFill>
              <a:effectLst/>
              <a:latin typeface="+mn-lt"/>
              <a:ea typeface="+mn-ea"/>
              <a:cs typeface="+mn-cs"/>
            </a:rPr>
            <a:t>12.5</a:t>
          </a:r>
          <a:r>
            <a:rPr kumimoji="1" lang="ja-JP" altLang="ja-JP" sz="1300">
              <a:solidFill>
                <a:schemeClr val="dk1"/>
              </a:solidFill>
              <a:effectLst/>
              <a:latin typeface="+mn-lt"/>
              <a:ea typeface="+mn-ea"/>
              <a:cs typeface="+mn-cs"/>
            </a:rPr>
            <a:t>％で、類似団体平均</a:t>
          </a:r>
          <a:r>
            <a:rPr kumimoji="1" lang="ja-JP" altLang="en-US"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12.9</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0.4</a:t>
          </a:r>
          <a:r>
            <a:rPr kumimoji="1" lang="ja-JP" altLang="en-US"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年度以降、小田原広域消防負担金の増により上昇</a:t>
          </a:r>
          <a:r>
            <a:rPr kumimoji="1" lang="ja-JP" altLang="en-US" sz="1300">
              <a:solidFill>
                <a:schemeClr val="dk1"/>
              </a:solidFill>
              <a:effectLst/>
              <a:latin typeface="+mn-lt"/>
              <a:ea typeface="+mn-ea"/>
              <a:cs typeface="+mn-cs"/>
            </a:rPr>
            <a:t>傾向にある。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下水道事業が法適化され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支出科目が繰出金から補助金となったことにより、前年度より</a:t>
          </a:r>
          <a:r>
            <a:rPr kumimoji="1" lang="en-US" altLang="ja-JP" sz="1300">
              <a:solidFill>
                <a:schemeClr val="dk1"/>
              </a:solidFill>
              <a:effectLst/>
              <a:latin typeface="+mn-lt"/>
              <a:ea typeface="+mn-ea"/>
              <a:cs typeface="+mn-cs"/>
            </a:rPr>
            <a:t>1.5</a:t>
          </a:r>
          <a:r>
            <a:rPr kumimoji="1" lang="ja-JP" altLang="en-US" sz="1300">
              <a:solidFill>
                <a:schemeClr val="dk1"/>
              </a:solidFill>
              <a:effectLst/>
              <a:latin typeface="+mn-lt"/>
              <a:ea typeface="+mn-ea"/>
              <a:cs typeface="+mn-cs"/>
            </a:rPr>
            <a:t>ポイント上昇した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行政改革による各種補助金の事業内容や補助基準の見直しを通じて、より効果的な補助を実施できるよう努めてい</a:t>
          </a:r>
          <a:r>
            <a:rPr kumimoji="1" lang="ja-JP" altLang="en-US" sz="1300">
              <a:solidFill>
                <a:schemeClr val="dk1"/>
              </a:solidFill>
              <a:effectLst/>
              <a:latin typeface="+mn-lt"/>
              <a:ea typeface="+mn-ea"/>
              <a:cs typeface="+mn-cs"/>
            </a:rPr>
            <a:t>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127000</xdr:rowOff>
    </xdr:to>
    <xdr:cxnSp macro="">
      <xdr:nvCxnSpPr>
        <xdr:cNvPr id="309" name="直線コネクタ 308"/>
        <xdr:cNvCxnSpPr/>
      </xdr:nvCxnSpPr>
      <xdr:spPr>
        <a:xfrm>
          <a:off x="15671800" y="6230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62992</xdr:rowOff>
    </xdr:to>
    <xdr:cxnSp macro="">
      <xdr:nvCxnSpPr>
        <xdr:cNvPr id="312" name="直線コネクタ 311"/>
        <xdr:cNvCxnSpPr/>
      </xdr:nvCxnSpPr>
      <xdr:spPr>
        <a:xfrm flipV="1">
          <a:off x="14782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62992</xdr:rowOff>
    </xdr:to>
    <xdr:cxnSp macro="">
      <xdr:nvCxnSpPr>
        <xdr:cNvPr id="315" name="直線コネクタ 314"/>
        <xdr:cNvCxnSpPr/>
      </xdr:nvCxnSpPr>
      <xdr:spPr>
        <a:xfrm>
          <a:off x="13893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44704</xdr:rowOff>
    </xdr:to>
    <xdr:cxnSp macro="">
      <xdr:nvCxnSpPr>
        <xdr:cNvPr id="318" name="直線コネクタ 317"/>
        <xdr:cNvCxnSpPr/>
      </xdr:nvCxnSpPr>
      <xdr:spPr>
        <a:xfrm>
          <a:off x="13004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9" name="フローチャート: 判断 318"/>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20" name="テキスト ボックス 319"/>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2" name="テキスト ボックス 321"/>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8" name="楕円 327"/>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9"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0" name="楕円 329"/>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1" name="テキスト ボックス 33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2" name="楕円 331"/>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3" name="テキスト ボックス 332"/>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4" name="楕円 333"/>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5" name="テキスト ボックス 334"/>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6" name="楕円 335"/>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7" name="テキスト ボックス 336"/>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公債費に係る経常収支比率は</a:t>
          </a:r>
          <a:r>
            <a:rPr kumimoji="1" lang="en-US" altLang="ja-JP" sz="1300">
              <a:solidFill>
                <a:schemeClr val="dk1"/>
              </a:solidFill>
              <a:effectLst/>
              <a:latin typeface="+mn-lt"/>
              <a:ea typeface="+mn-ea"/>
              <a:cs typeface="+mn-cs"/>
            </a:rPr>
            <a:t>16.7</a:t>
          </a:r>
          <a:r>
            <a:rPr kumimoji="1" lang="ja-JP" altLang="ja-JP" sz="1300">
              <a:solidFill>
                <a:schemeClr val="dk1"/>
              </a:solidFill>
              <a:effectLst/>
              <a:latin typeface="+mn-lt"/>
              <a:ea typeface="+mn-ea"/>
              <a:cs typeface="+mn-cs"/>
            </a:rPr>
            <a:t>％で、類似団体平均</a:t>
          </a:r>
          <a:r>
            <a:rPr kumimoji="1" lang="ja-JP" altLang="en-US"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17.3</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年度以降は第三セクター等改革推進債償還開始により増加したが、平成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年度は前年度に比べ横ばいであった。臨時財政対策債は今後も増加の見込である。</a:t>
          </a:r>
          <a:r>
            <a:rPr kumimoji="1" lang="ja-JP" altLang="en-US" sz="1300">
              <a:solidFill>
                <a:schemeClr val="dk1"/>
              </a:solidFill>
              <a:effectLst/>
              <a:latin typeface="+mn-lt"/>
              <a:ea typeface="+mn-ea"/>
              <a:cs typeface="+mn-cs"/>
            </a:rPr>
            <a:t>事業の選択と優先順位づけにより、</a:t>
          </a:r>
          <a:r>
            <a:rPr kumimoji="1" lang="ja-JP" altLang="ja-JP" sz="1300">
              <a:solidFill>
                <a:schemeClr val="dk1"/>
              </a:solidFill>
              <a:effectLst/>
              <a:latin typeface="+mn-lt"/>
              <a:ea typeface="+mn-ea"/>
              <a:cs typeface="+mn-cs"/>
            </a:rPr>
            <a:t>市債借入額を償還元金以内に抑え、市全体の借入残高を減少させるよう、財政計画により目標値を設定し、効率的な財政運営に努める。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5080</xdr:rowOff>
    </xdr:to>
    <xdr:cxnSp macro="">
      <xdr:nvCxnSpPr>
        <xdr:cNvPr id="370" name="直線コネクタ 369"/>
        <xdr:cNvCxnSpPr/>
      </xdr:nvCxnSpPr>
      <xdr:spPr>
        <a:xfrm flipV="1">
          <a:off x="3987800" y="130200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12700</xdr:rowOff>
    </xdr:to>
    <xdr:cxnSp macro="">
      <xdr:nvCxnSpPr>
        <xdr:cNvPr id="373" name="直線コネクタ 372"/>
        <xdr:cNvCxnSpPr/>
      </xdr:nvCxnSpPr>
      <xdr:spPr>
        <a:xfrm flipV="1">
          <a:off x="3098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111761</xdr:rowOff>
    </xdr:to>
    <xdr:cxnSp macro="">
      <xdr:nvCxnSpPr>
        <xdr:cNvPr id="376" name="直線コネクタ 375"/>
        <xdr:cNvCxnSpPr/>
      </xdr:nvCxnSpPr>
      <xdr:spPr>
        <a:xfrm flipV="1">
          <a:off x="2209800" y="13042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111761</xdr:rowOff>
    </xdr:to>
    <xdr:cxnSp macro="">
      <xdr:nvCxnSpPr>
        <xdr:cNvPr id="379" name="直線コネクタ 378"/>
        <xdr:cNvCxnSpPr/>
      </xdr:nvCxnSpPr>
      <xdr:spPr>
        <a:xfrm>
          <a:off x="1320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2" name="フローチャート: 判断 38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83" name="テキスト ボックス 38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9" name="楕円 388"/>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0"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1" name="楕円 390"/>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2" name="テキスト ボックス 391"/>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3" name="楕円 392"/>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4" name="テキスト ボックス 393"/>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95" name="楕円 394"/>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96" name="テキスト ボックス 395"/>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7" name="楕円 396"/>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8" name="テキスト ボックス 397"/>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公債費以外に係る経常収支比率は</a:t>
          </a:r>
          <a:r>
            <a:rPr kumimoji="1" lang="en-US" altLang="ja-JP" sz="1300">
              <a:solidFill>
                <a:schemeClr val="dk1"/>
              </a:solidFill>
              <a:effectLst/>
              <a:latin typeface="+mn-lt"/>
              <a:ea typeface="+mn-ea"/>
              <a:cs typeface="+mn-cs"/>
            </a:rPr>
            <a:t>79.6</a:t>
          </a:r>
          <a:r>
            <a:rPr kumimoji="1" lang="ja-JP" altLang="ja-JP" sz="1300">
              <a:solidFill>
                <a:schemeClr val="dk1"/>
              </a:solidFill>
              <a:effectLst/>
              <a:latin typeface="+mn-lt"/>
              <a:ea typeface="+mn-ea"/>
              <a:cs typeface="+mn-cs"/>
            </a:rPr>
            <a:t>％で、類似団体平均の</a:t>
          </a:r>
          <a:r>
            <a:rPr kumimoji="1" lang="en-US" altLang="ja-JP" sz="1300">
              <a:solidFill>
                <a:schemeClr val="dk1"/>
              </a:solidFill>
              <a:effectLst/>
              <a:latin typeface="+mn-lt"/>
              <a:ea typeface="+mn-ea"/>
              <a:cs typeface="+mn-cs"/>
            </a:rPr>
            <a:t>74.5</a:t>
          </a:r>
          <a:r>
            <a:rPr kumimoji="1" lang="ja-JP" altLang="ja-JP"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5.1</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公債費以外の経費では、人件費、物件費が</a:t>
          </a:r>
          <a:r>
            <a:rPr kumimoji="1" lang="ja-JP" altLang="en-US" sz="1300">
              <a:solidFill>
                <a:schemeClr val="dk1"/>
              </a:solidFill>
              <a:effectLst/>
              <a:latin typeface="+mn-lt"/>
              <a:ea typeface="+mn-ea"/>
              <a:cs typeface="+mn-cs"/>
            </a:rPr>
            <a:t>ほぼ</a:t>
          </a:r>
          <a:r>
            <a:rPr kumimoji="1" lang="ja-JP" altLang="ja-JP" sz="1300">
              <a:solidFill>
                <a:schemeClr val="dk1"/>
              </a:solidFill>
              <a:effectLst/>
              <a:latin typeface="+mn-lt"/>
              <a:ea typeface="+mn-ea"/>
              <a:cs typeface="+mn-cs"/>
            </a:rPr>
            <a:t>過半を占めている。平成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ふるさと納税の歳入増に伴う返礼品経費等の臨時的経費が増加したことにより全体としては下降した</a:t>
          </a:r>
          <a:r>
            <a:rPr kumimoji="1" lang="ja-JP" altLang="ja-JP" sz="1300">
              <a:solidFill>
                <a:schemeClr val="dk1"/>
              </a:solidFill>
              <a:effectLst/>
              <a:latin typeface="+mn-lt"/>
              <a:ea typeface="+mn-ea"/>
              <a:cs typeface="+mn-cs"/>
            </a:rPr>
            <a:t>。事務事業</a:t>
          </a:r>
          <a:r>
            <a:rPr kumimoji="1" lang="ja-JP" altLang="en-US" sz="1300">
              <a:solidFill>
                <a:schemeClr val="dk1"/>
              </a:solidFill>
              <a:effectLst/>
              <a:latin typeface="+mn-lt"/>
              <a:ea typeface="+mn-ea"/>
              <a:cs typeface="+mn-cs"/>
            </a:rPr>
            <a:t>や公共施設の</a:t>
          </a:r>
          <a:r>
            <a:rPr kumimoji="1" lang="ja-JP" altLang="ja-JP" sz="1300">
              <a:solidFill>
                <a:schemeClr val="dk1"/>
              </a:solidFill>
              <a:effectLst/>
              <a:latin typeface="+mn-lt"/>
              <a:ea typeface="+mn-ea"/>
              <a:cs typeface="+mn-cs"/>
            </a:rPr>
            <a:t>見直し等の行政改革を通して改善を図っていく。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65278</xdr:rowOff>
    </xdr:to>
    <xdr:cxnSp macro="">
      <xdr:nvCxnSpPr>
        <xdr:cNvPr id="429" name="直線コネクタ 428"/>
        <xdr:cNvCxnSpPr/>
      </xdr:nvCxnSpPr>
      <xdr:spPr>
        <a:xfrm flipV="1">
          <a:off x="15671800" y="13481813"/>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65278</xdr:rowOff>
    </xdr:from>
    <xdr:to>
      <xdr:col>78</xdr:col>
      <xdr:colOff>69850</xdr:colOff>
      <xdr:row>79</xdr:row>
      <xdr:rowOff>97282</xdr:rowOff>
    </xdr:to>
    <xdr:cxnSp macro="">
      <xdr:nvCxnSpPr>
        <xdr:cNvPr id="432" name="直線コネクタ 431"/>
        <xdr:cNvCxnSpPr/>
      </xdr:nvCxnSpPr>
      <xdr:spPr>
        <a:xfrm flipV="1">
          <a:off x="14782800" y="136098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97282</xdr:rowOff>
    </xdr:from>
    <xdr:to>
      <xdr:col>73</xdr:col>
      <xdr:colOff>180975</xdr:colOff>
      <xdr:row>79</xdr:row>
      <xdr:rowOff>106426</xdr:rowOff>
    </xdr:to>
    <xdr:cxnSp macro="">
      <xdr:nvCxnSpPr>
        <xdr:cNvPr id="435" name="直線コネクタ 434"/>
        <xdr:cNvCxnSpPr/>
      </xdr:nvCxnSpPr>
      <xdr:spPr>
        <a:xfrm flipV="1">
          <a:off x="13893800" y="136418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106426</xdr:rowOff>
    </xdr:to>
    <xdr:cxnSp macro="">
      <xdr:nvCxnSpPr>
        <xdr:cNvPr id="438" name="直線コネクタ 437"/>
        <xdr:cNvCxnSpPr/>
      </xdr:nvCxnSpPr>
      <xdr:spPr>
        <a:xfrm>
          <a:off x="13004800" y="1347266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0" name="テキスト ボックス 439"/>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8" name="楕円 447"/>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49"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50" name="楕円 449"/>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51" name="テキスト ボックス 450"/>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46482</xdr:rowOff>
    </xdr:from>
    <xdr:to>
      <xdr:col>74</xdr:col>
      <xdr:colOff>31750</xdr:colOff>
      <xdr:row>79</xdr:row>
      <xdr:rowOff>148082</xdr:rowOff>
    </xdr:to>
    <xdr:sp macro="" textlink="">
      <xdr:nvSpPr>
        <xdr:cNvPr id="452" name="楕円 451"/>
        <xdr:cNvSpPr/>
      </xdr:nvSpPr>
      <xdr:spPr>
        <a:xfrm>
          <a:off x="14732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132859</xdr:rowOff>
    </xdr:from>
    <xdr:ext cx="762000" cy="259045"/>
    <xdr:sp macro="" textlink="">
      <xdr:nvSpPr>
        <xdr:cNvPr id="453" name="テキスト ボックス 452"/>
        <xdr:cNvSpPr txBox="1"/>
      </xdr:nvSpPr>
      <xdr:spPr>
        <a:xfrm>
          <a:off x="14401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4" name="楕円 453"/>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5" name="テキスト ボックス 454"/>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6" name="楕円 455"/>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7" name="テキスト ボックス 456"/>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167748</xdr:rowOff>
    </xdr:from>
    <xdr:to>
      <xdr:col>29</xdr:col>
      <xdr:colOff>127000</xdr:colOff>
      <xdr:row>18</xdr:row>
      <xdr:rowOff>24663</xdr:rowOff>
    </xdr:to>
    <xdr:cxnSp macro="">
      <xdr:nvCxnSpPr>
        <xdr:cNvPr id="50" name="直線コネクタ 49"/>
        <xdr:cNvCxnSpPr/>
      </xdr:nvCxnSpPr>
      <xdr:spPr bwMode="auto">
        <a:xfrm flipV="1">
          <a:off x="5003800" y="3130023"/>
          <a:ext cx="647700" cy="28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135630</xdr:rowOff>
    </xdr:from>
    <xdr:to>
      <xdr:col>26</xdr:col>
      <xdr:colOff>50800</xdr:colOff>
      <xdr:row>18</xdr:row>
      <xdr:rowOff>24663</xdr:rowOff>
    </xdr:to>
    <xdr:cxnSp macro="">
      <xdr:nvCxnSpPr>
        <xdr:cNvPr id="53" name="直線コネクタ 52"/>
        <xdr:cNvCxnSpPr/>
      </xdr:nvCxnSpPr>
      <xdr:spPr bwMode="auto">
        <a:xfrm>
          <a:off x="4305300" y="3097905"/>
          <a:ext cx="698500" cy="6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99416</xdr:rowOff>
    </xdr:from>
    <xdr:to>
      <xdr:col>22</xdr:col>
      <xdr:colOff>114300</xdr:colOff>
      <xdr:row>17</xdr:row>
      <xdr:rowOff>135630</xdr:rowOff>
    </xdr:to>
    <xdr:cxnSp macro="">
      <xdr:nvCxnSpPr>
        <xdr:cNvPr id="56" name="直線コネクタ 55"/>
        <xdr:cNvCxnSpPr/>
      </xdr:nvCxnSpPr>
      <xdr:spPr bwMode="auto">
        <a:xfrm>
          <a:off x="3606800" y="3061691"/>
          <a:ext cx="698500" cy="36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99416</xdr:rowOff>
    </xdr:from>
    <xdr:to>
      <xdr:col>18</xdr:col>
      <xdr:colOff>177800</xdr:colOff>
      <xdr:row>17</xdr:row>
      <xdr:rowOff>102654</xdr:rowOff>
    </xdr:to>
    <xdr:cxnSp macro="">
      <xdr:nvCxnSpPr>
        <xdr:cNvPr id="59" name="直線コネクタ 58"/>
        <xdr:cNvCxnSpPr/>
      </xdr:nvCxnSpPr>
      <xdr:spPr bwMode="auto">
        <a:xfrm flipV="1">
          <a:off x="2908300" y="3061691"/>
          <a:ext cx="6985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6039</xdr:rowOff>
    </xdr:from>
    <xdr:to>
      <xdr:col>19</xdr:col>
      <xdr:colOff>38100</xdr:colOff>
      <xdr:row>16</xdr:row>
      <xdr:rowOff>107639</xdr:rowOff>
    </xdr:to>
    <xdr:sp macro="" textlink="">
      <xdr:nvSpPr>
        <xdr:cNvPr id="60" name="フローチャート: 判断 59"/>
        <xdr:cNvSpPr/>
      </xdr:nvSpPr>
      <xdr:spPr bwMode="auto">
        <a:xfrm>
          <a:off x="3556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117816</xdr:rowOff>
    </xdr:from>
    <xdr:ext cx="762000" cy="259045"/>
    <xdr:sp macro="" textlink="">
      <xdr:nvSpPr>
        <xdr:cNvPr id="61" name="テキスト ボックス 60"/>
        <xdr:cNvSpPr txBox="1"/>
      </xdr:nvSpPr>
      <xdr:spPr>
        <a:xfrm>
          <a:off x="3225800" y="25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34690</xdr:rowOff>
    </xdr:from>
    <xdr:to>
      <xdr:col>15</xdr:col>
      <xdr:colOff>101600</xdr:colOff>
      <xdr:row>16</xdr:row>
      <xdr:rowOff>136290</xdr:rowOff>
    </xdr:to>
    <xdr:sp macro="" textlink="">
      <xdr:nvSpPr>
        <xdr:cNvPr id="62" name="フローチャート: 判断 61"/>
        <xdr:cNvSpPr/>
      </xdr:nvSpPr>
      <xdr:spPr bwMode="auto">
        <a:xfrm>
          <a:off x="2857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146467</xdr:rowOff>
    </xdr:from>
    <xdr:ext cx="762000" cy="259045"/>
    <xdr:sp macro="" textlink="">
      <xdr:nvSpPr>
        <xdr:cNvPr id="63" name="テキスト ボックス 62"/>
        <xdr:cNvSpPr txBox="1"/>
      </xdr:nvSpPr>
      <xdr:spPr>
        <a:xfrm>
          <a:off x="25273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116948</xdr:rowOff>
    </xdr:from>
    <xdr:to>
      <xdr:col>29</xdr:col>
      <xdr:colOff>177800</xdr:colOff>
      <xdr:row>18</xdr:row>
      <xdr:rowOff>47098</xdr:rowOff>
    </xdr:to>
    <xdr:sp macro="" textlink="">
      <xdr:nvSpPr>
        <xdr:cNvPr id="69" name="楕円 68"/>
        <xdr:cNvSpPr/>
      </xdr:nvSpPr>
      <xdr:spPr bwMode="auto">
        <a:xfrm>
          <a:off x="5600700" y="307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89025</xdr:rowOff>
    </xdr:from>
    <xdr:ext cx="762000" cy="259045"/>
    <xdr:sp macro="" textlink="">
      <xdr:nvSpPr>
        <xdr:cNvPr id="70" name="人口1人当たり決算額の推移該当値テキスト130"/>
        <xdr:cNvSpPr txBox="1"/>
      </xdr:nvSpPr>
      <xdr:spPr>
        <a:xfrm>
          <a:off x="5740400" y="305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145313</xdr:rowOff>
    </xdr:from>
    <xdr:to>
      <xdr:col>26</xdr:col>
      <xdr:colOff>101600</xdr:colOff>
      <xdr:row>18</xdr:row>
      <xdr:rowOff>75463</xdr:rowOff>
    </xdr:to>
    <xdr:sp macro="" textlink="">
      <xdr:nvSpPr>
        <xdr:cNvPr id="71" name="楕円 70"/>
        <xdr:cNvSpPr/>
      </xdr:nvSpPr>
      <xdr:spPr bwMode="auto">
        <a:xfrm>
          <a:off x="4953000" y="310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60240</xdr:rowOff>
    </xdr:from>
    <xdr:ext cx="736600" cy="259045"/>
    <xdr:sp macro="" textlink="">
      <xdr:nvSpPr>
        <xdr:cNvPr id="72" name="テキスト ボックス 71"/>
        <xdr:cNvSpPr txBox="1"/>
      </xdr:nvSpPr>
      <xdr:spPr>
        <a:xfrm>
          <a:off x="4622800" y="319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84830</xdr:rowOff>
    </xdr:from>
    <xdr:to>
      <xdr:col>22</xdr:col>
      <xdr:colOff>165100</xdr:colOff>
      <xdr:row>18</xdr:row>
      <xdr:rowOff>14980</xdr:rowOff>
    </xdr:to>
    <xdr:sp macro="" textlink="">
      <xdr:nvSpPr>
        <xdr:cNvPr id="73" name="楕円 72"/>
        <xdr:cNvSpPr/>
      </xdr:nvSpPr>
      <xdr:spPr bwMode="auto">
        <a:xfrm>
          <a:off x="4254500" y="3047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171207</xdr:rowOff>
    </xdr:from>
    <xdr:ext cx="762000" cy="259045"/>
    <xdr:sp macro="" textlink="">
      <xdr:nvSpPr>
        <xdr:cNvPr id="74" name="テキスト ボックス 73"/>
        <xdr:cNvSpPr txBox="1"/>
      </xdr:nvSpPr>
      <xdr:spPr>
        <a:xfrm>
          <a:off x="3924300" y="313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48616</xdr:rowOff>
    </xdr:from>
    <xdr:to>
      <xdr:col>19</xdr:col>
      <xdr:colOff>38100</xdr:colOff>
      <xdr:row>17</xdr:row>
      <xdr:rowOff>150216</xdr:rowOff>
    </xdr:to>
    <xdr:sp macro="" textlink="">
      <xdr:nvSpPr>
        <xdr:cNvPr id="75" name="楕円 74"/>
        <xdr:cNvSpPr/>
      </xdr:nvSpPr>
      <xdr:spPr bwMode="auto">
        <a:xfrm>
          <a:off x="3556000" y="301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134993</xdr:rowOff>
    </xdr:from>
    <xdr:ext cx="762000" cy="259045"/>
    <xdr:sp macro="" textlink="">
      <xdr:nvSpPr>
        <xdr:cNvPr id="76" name="テキスト ボックス 75"/>
        <xdr:cNvSpPr txBox="1"/>
      </xdr:nvSpPr>
      <xdr:spPr>
        <a:xfrm>
          <a:off x="3225800" y="309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51854</xdr:rowOff>
    </xdr:from>
    <xdr:to>
      <xdr:col>15</xdr:col>
      <xdr:colOff>101600</xdr:colOff>
      <xdr:row>17</xdr:row>
      <xdr:rowOff>153454</xdr:rowOff>
    </xdr:to>
    <xdr:sp macro="" textlink="">
      <xdr:nvSpPr>
        <xdr:cNvPr id="77" name="楕円 76"/>
        <xdr:cNvSpPr/>
      </xdr:nvSpPr>
      <xdr:spPr bwMode="auto">
        <a:xfrm>
          <a:off x="2857500" y="301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138231</xdr:rowOff>
    </xdr:from>
    <xdr:ext cx="762000" cy="259045"/>
    <xdr:sp macro="" textlink="">
      <xdr:nvSpPr>
        <xdr:cNvPr id="78" name="テキスト ボックス 77"/>
        <xdr:cNvSpPr txBox="1"/>
      </xdr:nvSpPr>
      <xdr:spPr>
        <a:xfrm>
          <a:off x="2527300" y="31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66124</xdr:rowOff>
    </xdr:from>
    <xdr:to>
      <xdr:col>29</xdr:col>
      <xdr:colOff>127000</xdr:colOff>
      <xdr:row>37</xdr:row>
      <xdr:rowOff>135344</xdr:rowOff>
    </xdr:to>
    <xdr:cxnSp macro="">
      <xdr:nvCxnSpPr>
        <xdr:cNvPr id="110" name="直線コネクタ 109"/>
        <xdr:cNvCxnSpPr/>
      </xdr:nvCxnSpPr>
      <xdr:spPr bwMode="auto">
        <a:xfrm>
          <a:off x="5003800" y="7190824"/>
          <a:ext cx="647700" cy="69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66124</xdr:rowOff>
    </xdr:from>
    <xdr:to>
      <xdr:col>26</xdr:col>
      <xdr:colOff>50800</xdr:colOff>
      <xdr:row>37</xdr:row>
      <xdr:rowOff>72661</xdr:rowOff>
    </xdr:to>
    <xdr:cxnSp macro="">
      <xdr:nvCxnSpPr>
        <xdr:cNvPr id="113" name="直線コネクタ 112"/>
        <xdr:cNvCxnSpPr/>
      </xdr:nvCxnSpPr>
      <xdr:spPr bwMode="auto">
        <a:xfrm flipV="1">
          <a:off x="4305300" y="7190824"/>
          <a:ext cx="698500" cy="6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72661</xdr:rowOff>
    </xdr:from>
    <xdr:to>
      <xdr:col>22</xdr:col>
      <xdr:colOff>114300</xdr:colOff>
      <xdr:row>37</xdr:row>
      <xdr:rowOff>88504</xdr:rowOff>
    </xdr:to>
    <xdr:cxnSp macro="">
      <xdr:nvCxnSpPr>
        <xdr:cNvPr id="116" name="直線コネクタ 115"/>
        <xdr:cNvCxnSpPr/>
      </xdr:nvCxnSpPr>
      <xdr:spPr bwMode="auto">
        <a:xfrm flipV="1">
          <a:off x="3606800" y="7197361"/>
          <a:ext cx="698500" cy="15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86652</xdr:rowOff>
    </xdr:from>
    <xdr:to>
      <xdr:col>18</xdr:col>
      <xdr:colOff>177800</xdr:colOff>
      <xdr:row>37</xdr:row>
      <xdr:rowOff>88504</xdr:rowOff>
    </xdr:to>
    <xdr:cxnSp macro="">
      <xdr:nvCxnSpPr>
        <xdr:cNvPr id="119" name="直線コネクタ 118"/>
        <xdr:cNvCxnSpPr/>
      </xdr:nvCxnSpPr>
      <xdr:spPr bwMode="auto">
        <a:xfrm>
          <a:off x="2908300" y="7211352"/>
          <a:ext cx="698500" cy="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247628</xdr:rowOff>
    </xdr:from>
    <xdr:to>
      <xdr:col>19</xdr:col>
      <xdr:colOff>38100</xdr:colOff>
      <xdr:row>36</xdr:row>
      <xdr:rowOff>6328</xdr:rowOff>
    </xdr:to>
    <xdr:sp macro="" textlink="">
      <xdr:nvSpPr>
        <xdr:cNvPr id="120" name="フローチャート: 判断 119"/>
        <xdr:cNvSpPr/>
      </xdr:nvSpPr>
      <xdr:spPr bwMode="auto">
        <a:xfrm>
          <a:off x="35560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16505</xdr:rowOff>
    </xdr:from>
    <xdr:ext cx="762000" cy="259045"/>
    <xdr:sp macro="" textlink="">
      <xdr:nvSpPr>
        <xdr:cNvPr id="121" name="テキスト ボックス 120"/>
        <xdr:cNvSpPr txBox="1"/>
      </xdr:nvSpPr>
      <xdr:spPr>
        <a:xfrm>
          <a:off x="3225800" y="662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205885</xdr:rowOff>
    </xdr:from>
    <xdr:to>
      <xdr:col>15</xdr:col>
      <xdr:colOff>101600</xdr:colOff>
      <xdr:row>35</xdr:row>
      <xdr:rowOff>307485</xdr:rowOff>
    </xdr:to>
    <xdr:sp macro="" textlink="">
      <xdr:nvSpPr>
        <xdr:cNvPr id="122" name="フローチャート: 判断 121"/>
        <xdr:cNvSpPr/>
      </xdr:nvSpPr>
      <xdr:spPr bwMode="auto">
        <a:xfrm>
          <a:off x="28575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317662</xdr:rowOff>
    </xdr:from>
    <xdr:ext cx="762000" cy="259045"/>
    <xdr:sp macro="" textlink="">
      <xdr:nvSpPr>
        <xdr:cNvPr id="123" name="テキスト ボックス 122"/>
        <xdr:cNvSpPr txBox="1"/>
      </xdr:nvSpPr>
      <xdr:spPr>
        <a:xfrm>
          <a:off x="2527300" y="65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84544</xdr:rowOff>
    </xdr:from>
    <xdr:to>
      <xdr:col>29</xdr:col>
      <xdr:colOff>177800</xdr:colOff>
      <xdr:row>37</xdr:row>
      <xdr:rowOff>186144</xdr:rowOff>
    </xdr:to>
    <xdr:sp macro="" textlink="">
      <xdr:nvSpPr>
        <xdr:cNvPr id="129" name="楕円 128"/>
        <xdr:cNvSpPr/>
      </xdr:nvSpPr>
      <xdr:spPr bwMode="auto">
        <a:xfrm>
          <a:off x="5600700" y="720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56621</xdr:rowOff>
    </xdr:from>
    <xdr:ext cx="762000" cy="259045"/>
    <xdr:sp macro="" textlink="">
      <xdr:nvSpPr>
        <xdr:cNvPr id="130" name="人口1人当たり決算額の推移該当値テキスト445"/>
        <xdr:cNvSpPr txBox="1"/>
      </xdr:nvSpPr>
      <xdr:spPr>
        <a:xfrm>
          <a:off x="5740400" y="718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15324</xdr:rowOff>
    </xdr:from>
    <xdr:to>
      <xdr:col>26</xdr:col>
      <xdr:colOff>101600</xdr:colOff>
      <xdr:row>37</xdr:row>
      <xdr:rowOff>116924</xdr:rowOff>
    </xdr:to>
    <xdr:sp macro="" textlink="">
      <xdr:nvSpPr>
        <xdr:cNvPr id="131" name="楕円 130"/>
        <xdr:cNvSpPr/>
      </xdr:nvSpPr>
      <xdr:spPr bwMode="auto">
        <a:xfrm>
          <a:off x="4953000" y="714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101701</xdr:rowOff>
    </xdr:from>
    <xdr:ext cx="736600" cy="259045"/>
    <xdr:sp macro="" textlink="">
      <xdr:nvSpPr>
        <xdr:cNvPr id="132" name="テキスト ボックス 131"/>
        <xdr:cNvSpPr txBox="1"/>
      </xdr:nvSpPr>
      <xdr:spPr>
        <a:xfrm>
          <a:off x="4622800" y="722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21861</xdr:rowOff>
    </xdr:from>
    <xdr:to>
      <xdr:col>22</xdr:col>
      <xdr:colOff>165100</xdr:colOff>
      <xdr:row>37</xdr:row>
      <xdr:rowOff>123461</xdr:rowOff>
    </xdr:to>
    <xdr:sp macro="" textlink="">
      <xdr:nvSpPr>
        <xdr:cNvPr id="133" name="楕円 132"/>
        <xdr:cNvSpPr/>
      </xdr:nvSpPr>
      <xdr:spPr bwMode="auto">
        <a:xfrm>
          <a:off x="4254500" y="714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108238</xdr:rowOff>
    </xdr:from>
    <xdr:ext cx="762000" cy="259045"/>
    <xdr:sp macro="" textlink="">
      <xdr:nvSpPr>
        <xdr:cNvPr id="134" name="テキスト ボックス 133"/>
        <xdr:cNvSpPr txBox="1"/>
      </xdr:nvSpPr>
      <xdr:spPr>
        <a:xfrm>
          <a:off x="3924300" y="723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37704</xdr:rowOff>
    </xdr:from>
    <xdr:to>
      <xdr:col>19</xdr:col>
      <xdr:colOff>38100</xdr:colOff>
      <xdr:row>37</xdr:row>
      <xdr:rowOff>139304</xdr:rowOff>
    </xdr:to>
    <xdr:sp macro="" textlink="">
      <xdr:nvSpPr>
        <xdr:cNvPr id="135" name="楕円 134"/>
        <xdr:cNvSpPr/>
      </xdr:nvSpPr>
      <xdr:spPr bwMode="auto">
        <a:xfrm>
          <a:off x="3556000" y="716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124081</xdr:rowOff>
    </xdr:from>
    <xdr:ext cx="762000" cy="259045"/>
    <xdr:sp macro="" textlink="">
      <xdr:nvSpPr>
        <xdr:cNvPr id="136" name="テキスト ボックス 135"/>
        <xdr:cNvSpPr txBox="1"/>
      </xdr:nvSpPr>
      <xdr:spPr>
        <a:xfrm>
          <a:off x="3225800" y="724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35852</xdr:rowOff>
    </xdr:from>
    <xdr:to>
      <xdr:col>15</xdr:col>
      <xdr:colOff>101600</xdr:colOff>
      <xdr:row>37</xdr:row>
      <xdr:rowOff>137452</xdr:rowOff>
    </xdr:to>
    <xdr:sp macro="" textlink="">
      <xdr:nvSpPr>
        <xdr:cNvPr id="137" name="楕円 136"/>
        <xdr:cNvSpPr/>
      </xdr:nvSpPr>
      <xdr:spPr bwMode="auto">
        <a:xfrm>
          <a:off x="2857500" y="716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122229</xdr:rowOff>
    </xdr:from>
    <xdr:ext cx="762000" cy="259045"/>
    <xdr:sp macro="" textlink="">
      <xdr:nvSpPr>
        <xdr:cNvPr id="138" name="テキスト ボックス 137"/>
        <xdr:cNvSpPr txBox="1"/>
      </xdr:nvSpPr>
      <xdr:spPr>
        <a:xfrm>
          <a:off x="2527300" y="724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43,125
42,713
77.12
14,945,834
14,316,590
608,677
8,812,618
17,016,208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133452</xdr:rowOff>
    </xdr:from>
    <xdr:to>
      <xdr:col>24</xdr:col>
      <xdr:colOff>63500</xdr:colOff>
      <xdr:row>36</xdr:row>
      <xdr:rowOff>136785</xdr:rowOff>
    </xdr:to>
    <xdr:cxnSp macro="">
      <xdr:nvCxnSpPr>
        <xdr:cNvPr id="61" name="直線コネクタ 60"/>
        <xdr:cNvCxnSpPr/>
      </xdr:nvCxnSpPr>
      <xdr:spPr>
        <a:xfrm>
          <a:off x="3797300" y="6305652"/>
          <a:ext cx="8382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94990</xdr:rowOff>
    </xdr:from>
    <xdr:to>
      <xdr:col>19</xdr:col>
      <xdr:colOff>177800</xdr:colOff>
      <xdr:row>36</xdr:row>
      <xdr:rowOff>133452</xdr:rowOff>
    </xdr:to>
    <xdr:cxnSp macro="">
      <xdr:nvCxnSpPr>
        <xdr:cNvPr id="64" name="直線コネクタ 63"/>
        <xdr:cNvCxnSpPr/>
      </xdr:nvCxnSpPr>
      <xdr:spPr>
        <a:xfrm>
          <a:off x="2908300" y="6267190"/>
          <a:ext cx="889000" cy="3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33649</xdr:rowOff>
    </xdr:from>
    <xdr:to>
      <xdr:col>15</xdr:col>
      <xdr:colOff>50800</xdr:colOff>
      <xdr:row>36</xdr:row>
      <xdr:rowOff>94990</xdr:rowOff>
    </xdr:to>
    <xdr:cxnSp macro="">
      <xdr:nvCxnSpPr>
        <xdr:cNvPr id="67" name="直線コネクタ 66"/>
        <xdr:cNvCxnSpPr/>
      </xdr:nvCxnSpPr>
      <xdr:spPr>
        <a:xfrm>
          <a:off x="2019300" y="6205849"/>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33649</xdr:rowOff>
    </xdr:from>
    <xdr:to>
      <xdr:col>10</xdr:col>
      <xdr:colOff>114300</xdr:colOff>
      <xdr:row>36</xdr:row>
      <xdr:rowOff>43478</xdr:rowOff>
    </xdr:to>
    <xdr:cxnSp macro="">
      <xdr:nvCxnSpPr>
        <xdr:cNvPr id="70" name="直線コネクタ 69"/>
        <xdr:cNvCxnSpPr/>
      </xdr:nvCxnSpPr>
      <xdr:spPr>
        <a:xfrm flipV="1">
          <a:off x="1130300" y="6205849"/>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158623</xdr:rowOff>
    </xdr:from>
    <xdr:to>
      <xdr:col>10</xdr:col>
      <xdr:colOff>165100</xdr:colOff>
      <xdr:row>36</xdr:row>
      <xdr:rowOff>88773</xdr:rowOff>
    </xdr:to>
    <xdr:sp macro="" textlink="">
      <xdr:nvSpPr>
        <xdr:cNvPr id="71" name="フローチャート: 判断 70"/>
        <xdr:cNvSpPr/>
      </xdr:nvSpPr>
      <xdr:spPr>
        <a:xfrm>
          <a:off x="1968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79900</xdr:rowOff>
    </xdr:from>
    <xdr:ext cx="534377" cy="259045"/>
    <xdr:sp macro="" textlink="">
      <xdr:nvSpPr>
        <xdr:cNvPr id="72" name="テキスト ボックス 71"/>
        <xdr:cNvSpPr txBox="1"/>
      </xdr:nvSpPr>
      <xdr:spPr>
        <a:xfrm>
          <a:off x="1752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14586</xdr:rowOff>
    </xdr:from>
    <xdr:to>
      <xdr:col>6</xdr:col>
      <xdr:colOff>38100</xdr:colOff>
      <xdr:row>36</xdr:row>
      <xdr:rowOff>116186</xdr:rowOff>
    </xdr:to>
    <xdr:sp macro="" textlink="">
      <xdr:nvSpPr>
        <xdr:cNvPr id="73" name="フローチャート: 判断 72"/>
        <xdr:cNvSpPr/>
      </xdr:nvSpPr>
      <xdr:spPr>
        <a:xfrm>
          <a:off x="1079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107313</xdr:rowOff>
    </xdr:from>
    <xdr:ext cx="534377" cy="259045"/>
    <xdr:sp macro="" textlink="">
      <xdr:nvSpPr>
        <xdr:cNvPr id="74" name="テキスト ボックス 73"/>
        <xdr:cNvSpPr txBox="1"/>
      </xdr:nvSpPr>
      <xdr:spPr>
        <a:xfrm>
          <a:off x="863111" y="62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85985</xdr:rowOff>
    </xdr:from>
    <xdr:to>
      <xdr:col>24</xdr:col>
      <xdr:colOff>114300</xdr:colOff>
      <xdr:row>37</xdr:row>
      <xdr:rowOff>16135</xdr:rowOff>
    </xdr:to>
    <xdr:sp macro="" textlink="">
      <xdr:nvSpPr>
        <xdr:cNvPr id="80" name="楕円 79"/>
        <xdr:cNvSpPr/>
      </xdr:nvSpPr>
      <xdr:spPr>
        <a:xfrm>
          <a:off x="4584700" y="62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64412</xdr:rowOff>
    </xdr:from>
    <xdr:ext cx="534377" cy="259045"/>
    <xdr:sp macro="" textlink="">
      <xdr:nvSpPr>
        <xdr:cNvPr id="81" name="人件費該当値テキスト"/>
        <xdr:cNvSpPr txBox="1"/>
      </xdr:nvSpPr>
      <xdr:spPr>
        <a:xfrm>
          <a:off x="4686300" y="62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82652</xdr:rowOff>
    </xdr:from>
    <xdr:to>
      <xdr:col>20</xdr:col>
      <xdr:colOff>38100</xdr:colOff>
      <xdr:row>37</xdr:row>
      <xdr:rowOff>12802</xdr:rowOff>
    </xdr:to>
    <xdr:sp macro="" textlink="">
      <xdr:nvSpPr>
        <xdr:cNvPr id="82" name="楕円 81"/>
        <xdr:cNvSpPr/>
      </xdr:nvSpPr>
      <xdr:spPr>
        <a:xfrm>
          <a:off x="3746500" y="62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3929</xdr:rowOff>
    </xdr:from>
    <xdr:ext cx="534377" cy="259045"/>
    <xdr:sp macro="" textlink="">
      <xdr:nvSpPr>
        <xdr:cNvPr id="83" name="テキスト ボックス 82"/>
        <xdr:cNvSpPr txBox="1"/>
      </xdr:nvSpPr>
      <xdr:spPr>
        <a:xfrm>
          <a:off x="3530111" y="63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44190</xdr:rowOff>
    </xdr:from>
    <xdr:to>
      <xdr:col>15</xdr:col>
      <xdr:colOff>101600</xdr:colOff>
      <xdr:row>36</xdr:row>
      <xdr:rowOff>145790</xdr:rowOff>
    </xdr:to>
    <xdr:sp macro="" textlink="">
      <xdr:nvSpPr>
        <xdr:cNvPr id="84" name="楕円 83"/>
        <xdr:cNvSpPr/>
      </xdr:nvSpPr>
      <xdr:spPr>
        <a:xfrm>
          <a:off x="2857500" y="62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136917</xdr:rowOff>
    </xdr:from>
    <xdr:ext cx="534377" cy="259045"/>
    <xdr:sp macro="" textlink="">
      <xdr:nvSpPr>
        <xdr:cNvPr id="85" name="テキスト ボックス 84"/>
        <xdr:cNvSpPr txBox="1"/>
      </xdr:nvSpPr>
      <xdr:spPr>
        <a:xfrm>
          <a:off x="2641111" y="630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154299</xdr:rowOff>
    </xdr:from>
    <xdr:to>
      <xdr:col>10</xdr:col>
      <xdr:colOff>165100</xdr:colOff>
      <xdr:row>36</xdr:row>
      <xdr:rowOff>84449</xdr:rowOff>
    </xdr:to>
    <xdr:sp macro="" textlink="">
      <xdr:nvSpPr>
        <xdr:cNvPr id="86" name="楕円 85"/>
        <xdr:cNvSpPr/>
      </xdr:nvSpPr>
      <xdr:spPr>
        <a:xfrm>
          <a:off x="1968500" y="61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100976</xdr:rowOff>
    </xdr:from>
    <xdr:ext cx="534377" cy="259045"/>
    <xdr:sp macro="" textlink="">
      <xdr:nvSpPr>
        <xdr:cNvPr id="87" name="テキスト ボックス 86"/>
        <xdr:cNvSpPr txBox="1"/>
      </xdr:nvSpPr>
      <xdr:spPr>
        <a:xfrm>
          <a:off x="1752111" y="593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164128</xdr:rowOff>
    </xdr:from>
    <xdr:to>
      <xdr:col>6</xdr:col>
      <xdr:colOff>38100</xdr:colOff>
      <xdr:row>36</xdr:row>
      <xdr:rowOff>94278</xdr:rowOff>
    </xdr:to>
    <xdr:sp macro="" textlink="">
      <xdr:nvSpPr>
        <xdr:cNvPr id="88" name="楕円 87"/>
        <xdr:cNvSpPr/>
      </xdr:nvSpPr>
      <xdr:spPr>
        <a:xfrm>
          <a:off x="1079500" y="61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110805</xdr:rowOff>
    </xdr:from>
    <xdr:ext cx="534377" cy="259045"/>
    <xdr:sp macro="" textlink="">
      <xdr:nvSpPr>
        <xdr:cNvPr id="89" name="テキスト ボックス 88"/>
        <xdr:cNvSpPr txBox="1"/>
      </xdr:nvSpPr>
      <xdr:spPr>
        <a:xfrm>
          <a:off x="863111" y="594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6449</xdr:rowOff>
    </xdr:from>
    <xdr:to>
      <xdr:col>24</xdr:col>
      <xdr:colOff>63500</xdr:colOff>
      <xdr:row>58</xdr:row>
      <xdr:rowOff>8876</xdr:rowOff>
    </xdr:to>
    <xdr:cxnSp macro="">
      <xdr:nvCxnSpPr>
        <xdr:cNvPr id="118" name="直線コネクタ 117"/>
        <xdr:cNvCxnSpPr/>
      </xdr:nvCxnSpPr>
      <xdr:spPr>
        <a:xfrm flipV="1">
          <a:off x="3797300" y="9950549"/>
          <a:ext cx="8382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909</xdr:rowOff>
    </xdr:from>
    <xdr:to>
      <xdr:col>19</xdr:col>
      <xdr:colOff>177800</xdr:colOff>
      <xdr:row>58</xdr:row>
      <xdr:rowOff>8876</xdr:rowOff>
    </xdr:to>
    <xdr:cxnSp macro="">
      <xdr:nvCxnSpPr>
        <xdr:cNvPr id="121" name="直線コネクタ 120"/>
        <xdr:cNvCxnSpPr/>
      </xdr:nvCxnSpPr>
      <xdr:spPr>
        <a:xfrm>
          <a:off x="2908300" y="9945009"/>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909</xdr:rowOff>
    </xdr:from>
    <xdr:to>
      <xdr:col>15</xdr:col>
      <xdr:colOff>50800</xdr:colOff>
      <xdr:row>58</xdr:row>
      <xdr:rowOff>11623</xdr:rowOff>
    </xdr:to>
    <xdr:cxnSp macro="">
      <xdr:nvCxnSpPr>
        <xdr:cNvPr id="124" name="直線コネクタ 123"/>
        <xdr:cNvCxnSpPr/>
      </xdr:nvCxnSpPr>
      <xdr:spPr>
        <a:xfrm flipV="1">
          <a:off x="2019300" y="9945009"/>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11623</xdr:rowOff>
    </xdr:from>
    <xdr:to>
      <xdr:col>10</xdr:col>
      <xdr:colOff>114300</xdr:colOff>
      <xdr:row>58</xdr:row>
      <xdr:rowOff>22261</xdr:rowOff>
    </xdr:to>
    <xdr:cxnSp macro="">
      <xdr:nvCxnSpPr>
        <xdr:cNvPr id="127" name="直線コネクタ 126"/>
        <xdr:cNvCxnSpPr/>
      </xdr:nvCxnSpPr>
      <xdr:spPr>
        <a:xfrm flipV="1">
          <a:off x="1130300" y="9955723"/>
          <a:ext cx="8890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116854</xdr:rowOff>
    </xdr:from>
    <xdr:to>
      <xdr:col>10</xdr:col>
      <xdr:colOff>165100</xdr:colOff>
      <xdr:row>58</xdr:row>
      <xdr:rowOff>47004</xdr:rowOff>
    </xdr:to>
    <xdr:sp macro="" textlink="">
      <xdr:nvSpPr>
        <xdr:cNvPr id="128" name="フローチャート: 判断 127"/>
        <xdr:cNvSpPr/>
      </xdr:nvSpPr>
      <xdr:spPr>
        <a:xfrm>
          <a:off x="1968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63531</xdr:rowOff>
    </xdr:from>
    <xdr:ext cx="534377" cy="259045"/>
    <xdr:sp macro="" textlink="">
      <xdr:nvSpPr>
        <xdr:cNvPr id="129" name="テキスト ボックス 128"/>
        <xdr:cNvSpPr txBox="1"/>
      </xdr:nvSpPr>
      <xdr:spPr>
        <a:xfrm>
          <a:off x="1752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130159</xdr:rowOff>
    </xdr:from>
    <xdr:to>
      <xdr:col>6</xdr:col>
      <xdr:colOff>38100</xdr:colOff>
      <xdr:row>58</xdr:row>
      <xdr:rowOff>60309</xdr:rowOff>
    </xdr:to>
    <xdr:sp macro="" textlink="">
      <xdr:nvSpPr>
        <xdr:cNvPr id="130" name="フローチャート: 判断 129"/>
        <xdr:cNvSpPr/>
      </xdr:nvSpPr>
      <xdr:spPr>
        <a:xfrm>
          <a:off x="1079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76836</xdr:rowOff>
    </xdr:from>
    <xdr:ext cx="534377" cy="259045"/>
    <xdr:sp macro="" textlink="">
      <xdr:nvSpPr>
        <xdr:cNvPr id="131" name="テキスト ボックス 130"/>
        <xdr:cNvSpPr txBox="1"/>
      </xdr:nvSpPr>
      <xdr:spPr>
        <a:xfrm>
          <a:off x="863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127099</xdr:rowOff>
    </xdr:from>
    <xdr:to>
      <xdr:col>24</xdr:col>
      <xdr:colOff>114300</xdr:colOff>
      <xdr:row>58</xdr:row>
      <xdr:rowOff>57249</xdr:rowOff>
    </xdr:to>
    <xdr:sp macro="" textlink="">
      <xdr:nvSpPr>
        <xdr:cNvPr id="137" name="楕円 136"/>
        <xdr:cNvSpPr/>
      </xdr:nvSpPr>
      <xdr:spPr>
        <a:xfrm>
          <a:off x="4584700" y="98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129526</xdr:rowOff>
    </xdr:from>
    <xdr:to>
      <xdr:col>20</xdr:col>
      <xdr:colOff>38100</xdr:colOff>
      <xdr:row>58</xdr:row>
      <xdr:rowOff>59676</xdr:rowOff>
    </xdr:to>
    <xdr:sp macro="" textlink="">
      <xdr:nvSpPr>
        <xdr:cNvPr id="139" name="楕円 138"/>
        <xdr:cNvSpPr/>
      </xdr:nvSpPr>
      <xdr:spPr>
        <a:xfrm>
          <a:off x="3746500" y="99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50803</xdr:rowOff>
    </xdr:from>
    <xdr:ext cx="534377" cy="259045"/>
    <xdr:sp macro="" textlink="">
      <xdr:nvSpPr>
        <xdr:cNvPr id="140" name="テキスト ボックス 139"/>
        <xdr:cNvSpPr txBox="1"/>
      </xdr:nvSpPr>
      <xdr:spPr>
        <a:xfrm>
          <a:off x="3530111" y="99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121559</xdr:rowOff>
    </xdr:from>
    <xdr:to>
      <xdr:col>15</xdr:col>
      <xdr:colOff>101600</xdr:colOff>
      <xdr:row>58</xdr:row>
      <xdr:rowOff>51709</xdr:rowOff>
    </xdr:to>
    <xdr:sp macro="" textlink="">
      <xdr:nvSpPr>
        <xdr:cNvPr id="141" name="楕円 140"/>
        <xdr:cNvSpPr/>
      </xdr:nvSpPr>
      <xdr:spPr>
        <a:xfrm>
          <a:off x="2857500" y="98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42836</xdr:rowOff>
    </xdr:from>
    <xdr:ext cx="534377" cy="259045"/>
    <xdr:sp macro="" textlink="">
      <xdr:nvSpPr>
        <xdr:cNvPr id="142" name="テキスト ボックス 141"/>
        <xdr:cNvSpPr txBox="1"/>
      </xdr:nvSpPr>
      <xdr:spPr>
        <a:xfrm>
          <a:off x="2641111" y="99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132273</xdr:rowOff>
    </xdr:from>
    <xdr:to>
      <xdr:col>10</xdr:col>
      <xdr:colOff>165100</xdr:colOff>
      <xdr:row>58</xdr:row>
      <xdr:rowOff>62423</xdr:rowOff>
    </xdr:to>
    <xdr:sp macro="" textlink="">
      <xdr:nvSpPr>
        <xdr:cNvPr id="143" name="楕円 142"/>
        <xdr:cNvSpPr/>
      </xdr:nvSpPr>
      <xdr:spPr>
        <a:xfrm>
          <a:off x="1968500" y="99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53550</xdr:rowOff>
    </xdr:from>
    <xdr:ext cx="534377" cy="259045"/>
    <xdr:sp macro="" textlink="">
      <xdr:nvSpPr>
        <xdr:cNvPr id="144" name="テキスト ボックス 143"/>
        <xdr:cNvSpPr txBox="1"/>
      </xdr:nvSpPr>
      <xdr:spPr>
        <a:xfrm>
          <a:off x="1752111" y="999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142911</xdr:rowOff>
    </xdr:from>
    <xdr:to>
      <xdr:col>6</xdr:col>
      <xdr:colOff>38100</xdr:colOff>
      <xdr:row>58</xdr:row>
      <xdr:rowOff>73061</xdr:rowOff>
    </xdr:to>
    <xdr:sp macro="" textlink="">
      <xdr:nvSpPr>
        <xdr:cNvPr id="145" name="楕円 144"/>
        <xdr:cNvSpPr/>
      </xdr:nvSpPr>
      <xdr:spPr>
        <a:xfrm>
          <a:off x="1079500" y="99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64188</xdr:rowOff>
    </xdr:from>
    <xdr:ext cx="534377" cy="259045"/>
    <xdr:sp macro="" textlink="">
      <xdr:nvSpPr>
        <xdr:cNvPr id="146" name="テキスト ボックス 145"/>
        <xdr:cNvSpPr txBox="1"/>
      </xdr:nvSpPr>
      <xdr:spPr>
        <a:xfrm>
          <a:off x="863111" y="1000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161841</xdr:rowOff>
    </xdr:from>
    <xdr:to>
      <xdr:col>24</xdr:col>
      <xdr:colOff>63500</xdr:colOff>
      <xdr:row>79</xdr:row>
      <xdr:rowOff>24453</xdr:rowOff>
    </xdr:to>
    <xdr:cxnSp macro="">
      <xdr:nvCxnSpPr>
        <xdr:cNvPr id="177" name="直線コネクタ 176"/>
        <xdr:cNvCxnSpPr/>
      </xdr:nvCxnSpPr>
      <xdr:spPr>
        <a:xfrm flipV="1">
          <a:off x="3797300" y="13534941"/>
          <a:ext cx="8382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11325</xdr:rowOff>
    </xdr:from>
    <xdr:to>
      <xdr:col>19</xdr:col>
      <xdr:colOff>177800</xdr:colOff>
      <xdr:row>79</xdr:row>
      <xdr:rowOff>24453</xdr:rowOff>
    </xdr:to>
    <xdr:cxnSp macro="">
      <xdr:nvCxnSpPr>
        <xdr:cNvPr id="180" name="直線コネクタ 179"/>
        <xdr:cNvCxnSpPr/>
      </xdr:nvCxnSpPr>
      <xdr:spPr>
        <a:xfrm>
          <a:off x="2908300" y="13555875"/>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1234</xdr:rowOff>
    </xdr:from>
    <xdr:to>
      <xdr:col>15</xdr:col>
      <xdr:colOff>50800</xdr:colOff>
      <xdr:row>79</xdr:row>
      <xdr:rowOff>11325</xdr:rowOff>
    </xdr:to>
    <xdr:cxnSp macro="">
      <xdr:nvCxnSpPr>
        <xdr:cNvPr id="183" name="直線コネクタ 182"/>
        <xdr:cNvCxnSpPr/>
      </xdr:nvCxnSpPr>
      <xdr:spPr>
        <a:xfrm>
          <a:off x="2019300" y="13545784"/>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939</xdr:rowOff>
    </xdr:from>
    <xdr:to>
      <xdr:col>10</xdr:col>
      <xdr:colOff>114300</xdr:colOff>
      <xdr:row>79</xdr:row>
      <xdr:rowOff>1234</xdr:rowOff>
    </xdr:to>
    <xdr:cxnSp macro="">
      <xdr:nvCxnSpPr>
        <xdr:cNvPr id="186" name="直線コネクタ 185"/>
        <xdr:cNvCxnSpPr/>
      </xdr:nvCxnSpPr>
      <xdr:spPr>
        <a:xfrm>
          <a:off x="1130300" y="13545489"/>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50495</xdr:rowOff>
    </xdr:from>
    <xdr:to>
      <xdr:col>10</xdr:col>
      <xdr:colOff>165100</xdr:colOff>
      <xdr:row>78</xdr:row>
      <xdr:rowOff>152095</xdr:rowOff>
    </xdr:to>
    <xdr:sp macro="" textlink="">
      <xdr:nvSpPr>
        <xdr:cNvPr id="187" name="フローチャート: 判断 186"/>
        <xdr:cNvSpPr/>
      </xdr:nvSpPr>
      <xdr:spPr>
        <a:xfrm>
          <a:off x="1968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168622</xdr:rowOff>
    </xdr:from>
    <xdr:ext cx="469744" cy="259045"/>
    <xdr:sp macro="" textlink="">
      <xdr:nvSpPr>
        <xdr:cNvPr id="188" name="テキスト ボックス 187"/>
        <xdr:cNvSpPr txBox="1"/>
      </xdr:nvSpPr>
      <xdr:spPr>
        <a:xfrm>
          <a:off x="1784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38804</xdr:rowOff>
    </xdr:from>
    <xdr:to>
      <xdr:col>6</xdr:col>
      <xdr:colOff>38100</xdr:colOff>
      <xdr:row>78</xdr:row>
      <xdr:rowOff>140404</xdr:rowOff>
    </xdr:to>
    <xdr:sp macro="" textlink="">
      <xdr:nvSpPr>
        <xdr:cNvPr id="189" name="フローチャート: 判断 188"/>
        <xdr:cNvSpPr/>
      </xdr:nvSpPr>
      <xdr:spPr>
        <a:xfrm>
          <a:off x="1079500" y="134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156931</xdr:rowOff>
    </xdr:from>
    <xdr:ext cx="469744" cy="259045"/>
    <xdr:sp macro="" textlink="">
      <xdr:nvSpPr>
        <xdr:cNvPr id="190" name="テキスト ボックス 189"/>
        <xdr:cNvSpPr txBox="1"/>
      </xdr:nvSpPr>
      <xdr:spPr>
        <a:xfrm>
          <a:off x="895428" y="1318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111041</xdr:rowOff>
    </xdr:from>
    <xdr:to>
      <xdr:col>24</xdr:col>
      <xdr:colOff>114300</xdr:colOff>
      <xdr:row>79</xdr:row>
      <xdr:rowOff>41191</xdr:rowOff>
    </xdr:to>
    <xdr:sp macro="" textlink="">
      <xdr:nvSpPr>
        <xdr:cNvPr id="196" name="楕円 195"/>
        <xdr:cNvSpPr/>
      </xdr:nvSpPr>
      <xdr:spPr>
        <a:xfrm>
          <a:off x="4584700" y="1348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25968</xdr:rowOff>
    </xdr:from>
    <xdr:ext cx="469744" cy="259045"/>
    <xdr:sp macro="" textlink="">
      <xdr:nvSpPr>
        <xdr:cNvPr id="197" name="維持補修費該当値テキスト"/>
        <xdr:cNvSpPr txBox="1"/>
      </xdr:nvSpPr>
      <xdr:spPr>
        <a:xfrm>
          <a:off x="4686300" y="1339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145103</xdr:rowOff>
    </xdr:from>
    <xdr:to>
      <xdr:col>20</xdr:col>
      <xdr:colOff>38100</xdr:colOff>
      <xdr:row>79</xdr:row>
      <xdr:rowOff>75253</xdr:rowOff>
    </xdr:to>
    <xdr:sp macro="" textlink="">
      <xdr:nvSpPr>
        <xdr:cNvPr id="198" name="楕円 197"/>
        <xdr:cNvSpPr/>
      </xdr:nvSpPr>
      <xdr:spPr>
        <a:xfrm>
          <a:off x="3746500" y="135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66380</xdr:rowOff>
    </xdr:from>
    <xdr:ext cx="469744" cy="259045"/>
    <xdr:sp macro="" textlink="">
      <xdr:nvSpPr>
        <xdr:cNvPr id="199" name="テキスト ボックス 198"/>
        <xdr:cNvSpPr txBox="1"/>
      </xdr:nvSpPr>
      <xdr:spPr>
        <a:xfrm>
          <a:off x="3562428" y="1361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131975</xdr:rowOff>
    </xdr:from>
    <xdr:to>
      <xdr:col>15</xdr:col>
      <xdr:colOff>101600</xdr:colOff>
      <xdr:row>79</xdr:row>
      <xdr:rowOff>62125</xdr:rowOff>
    </xdr:to>
    <xdr:sp macro="" textlink="">
      <xdr:nvSpPr>
        <xdr:cNvPr id="200" name="楕円 199"/>
        <xdr:cNvSpPr/>
      </xdr:nvSpPr>
      <xdr:spPr>
        <a:xfrm>
          <a:off x="2857500" y="13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53252</xdr:rowOff>
    </xdr:from>
    <xdr:ext cx="469744" cy="259045"/>
    <xdr:sp macro="" textlink="">
      <xdr:nvSpPr>
        <xdr:cNvPr id="201" name="テキスト ボックス 200"/>
        <xdr:cNvSpPr txBox="1"/>
      </xdr:nvSpPr>
      <xdr:spPr>
        <a:xfrm>
          <a:off x="2673428" y="1359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121884</xdr:rowOff>
    </xdr:from>
    <xdr:to>
      <xdr:col>10</xdr:col>
      <xdr:colOff>165100</xdr:colOff>
      <xdr:row>79</xdr:row>
      <xdr:rowOff>52034</xdr:rowOff>
    </xdr:to>
    <xdr:sp macro="" textlink="">
      <xdr:nvSpPr>
        <xdr:cNvPr id="202" name="楕円 201"/>
        <xdr:cNvSpPr/>
      </xdr:nvSpPr>
      <xdr:spPr>
        <a:xfrm>
          <a:off x="1968500" y="134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43161</xdr:rowOff>
    </xdr:from>
    <xdr:ext cx="469744" cy="259045"/>
    <xdr:sp macro="" textlink="">
      <xdr:nvSpPr>
        <xdr:cNvPr id="203" name="テキスト ボックス 202"/>
        <xdr:cNvSpPr txBox="1"/>
      </xdr:nvSpPr>
      <xdr:spPr>
        <a:xfrm>
          <a:off x="1784428" y="135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121589</xdr:rowOff>
    </xdr:from>
    <xdr:to>
      <xdr:col>6</xdr:col>
      <xdr:colOff>38100</xdr:colOff>
      <xdr:row>79</xdr:row>
      <xdr:rowOff>51739</xdr:rowOff>
    </xdr:to>
    <xdr:sp macro="" textlink="">
      <xdr:nvSpPr>
        <xdr:cNvPr id="204" name="楕円 203"/>
        <xdr:cNvSpPr/>
      </xdr:nvSpPr>
      <xdr:spPr>
        <a:xfrm>
          <a:off x="1079500" y="134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42866</xdr:rowOff>
    </xdr:from>
    <xdr:ext cx="469744" cy="259045"/>
    <xdr:sp macro="" textlink="">
      <xdr:nvSpPr>
        <xdr:cNvPr id="205" name="テキスト ボックス 204"/>
        <xdr:cNvSpPr txBox="1"/>
      </xdr:nvSpPr>
      <xdr:spPr>
        <a:xfrm>
          <a:off x="895428" y="1358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17704</xdr:rowOff>
    </xdr:from>
    <xdr:to>
      <xdr:col>24</xdr:col>
      <xdr:colOff>63500</xdr:colOff>
      <xdr:row>95</xdr:row>
      <xdr:rowOff>59347</xdr:rowOff>
    </xdr:to>
    <xdr:cxnSp macro="">
      <xdr:nvCxnSpPr>
        <xdr:cNvPr id="235" name="直線コネクタ 234"/>
        <xdr:cNvCxnSpPr/>
      </xdr:nvCxnSpPr>
      <xdr:spPr>
        <a:xfrm flipV="1">
          <a:off x="3797300" y="16305454"/>
          <a:ext cx="8382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59347</xdr:rowOff>
    </xdr:from>
    <xdr:to>
      <xdr:col>19</xdr:col>
      <xdr:colOff>177800</xdr:colOff>
      <xdr:row>95</xdr:row>
      <xdr:rowOff>157950</xdr:rowOff>
    </xdr:to>
    <xdr:cxnSp macro="">
      <xdr:nvCxnSpPr>
        <xdr:cNvPr id="238" name="直線コネクタ 237"/>
        <xdr:cNvCxnSpPr/>
      </xdr:nvCxnSpPr>
      <xdr:spPr>
        <a:xfrm flipV="1">
          <a:off x="2908300" y="16347097"/>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157950</xdr:rowOff>
    </xdr:from>
    <xdr:to>
      <xdr:col>15</xdr:col>
      <xdr:colOff>50800</xdr:colOff>
      <xdr:row>96</xdr:row>
      <xdr:rowOff>15703</xdr:rowOff>
    </xdr:to>
    <xdr:cxnSp macro="">
      <xdr:nvCxnSpPr>
        <xdr:cNvPr id="241" name="直線コネクタ 240"/>
        <xdr:cNvCxnSpPr/>
      </xdr:nvCxnSpPr>
      <xdr:spPr>
        <a:xfrm flipV="1">
          <a:off x="2019300" y="16445700"/>
          <a:ext cx="889000" cy="2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15703</xdr:rowOff>
    </xdr:from>
    <xdr:to>
      <xdr:col>10</xdr:col>
      <xdr:colOff>114300</xdr:colOff>
      <xdr:row>96</xdr:row>
      <xdr:rowOff>88131</xdr:rowOff>
    </xdr:to>
    <xdr:cxnSp macro="">
      <xdr:nvCxnSpPr>
        <xdr:cNvPr id="244" name="直線コネクタ 243"/>
        <xdr:cNvCxnSpPr/>
      </xdr:nvCxnSpPr>
      <xdr:spPr>
        <a:xfrm flipV="1">
          <a:off x="1130300" y="16474903"/>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169920</xdr:rowOff>
    </xdr:from>
    <xdr:to>
      <xdr:col>10</xdr:col>
      <xdr:colOff>165100</xdr:colOff>
      <xdr:row>96</xdr:row>
      <xdr:rowOff>100070</xdr:rowOff>
    </xdr:to>
    <xdr:sp macro="" textlink="">
      <xdr:nvSpPr>
        <xdr:cNvPr id="245" name="フローチャート: 判断 244"/>
        <xdr:cNvSpPr/>
      </xdr:nvSpPr>
      <xdr:spPr>
        <a:xfrm>
          <a:off x="1968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91197</xdr:rowOff>
    </xdr:from>
    <xdr:ext cx="534377" cy="259045"/>
    <xdr:sp macro="" textlink="">
      <xdr:nvSpPr>
        <xdr:cNvPr id="246" name="テキスト ボックス 245"/>
        <xdr:cNvSpPr txBox="1"/>
      </xdr:nvSpPr>
      <xdr:spPr>
        <a:xfrm>
          <a:off x="1752111" y="16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76536</xdr:rowOff>
    </xdr:from>
    <xdr:to>
      <xdr:col>6</xdr:col>
      <xdr:colOff>38100</xdr:colOff>
      <xdr:row>97</xdr:row>
      <xdr:rowOff>6686</xdr:rowOff>
    </xdr:to>
    <xdr:sp macro="" textlink="">
      <xdr:nvSpPr>
        <xdr:cNvPr id="247" name="フローチャート: 判断 246"/>
        <xdr:cNvSpPr/>
      </xdr:nvSpPr>
      <xdr:spPr>
        <a:xfrm>
          <a:off x="1079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169263</xdr:rowOff>
    </xdr:from>
    <xdr:ext cx="534377" cy="259045"/>
    <xdr:sp macro="" textlink="">
      <xdr:nvSpPr>
        <xdr:cNvPr id="248" name="テキスト ボックス 247"/>
        <xdr:cNvSpPr txBox="1"/>
      </xdr:nvSpPr>
      <xdr:spPr>
        <a:xfrm>
          <a:off x="863111" y="166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138354</xdr:rowOff>
    </xdr:from>
    <xdr:to>
      <xdr:col>24</xdr:col>
      <xdr:colOff>114300</xdr:colOff>
      <xdr:row>95</xdr:row>
      <xdr:rowOff>68504</xdr:rowOff>
    </xdr:to>
    <xdr:sp macro="" textlink="">
      <xdr:nvSpPr>
        <xdr:cNvPr id="254" name="楕円 253"/>
        <xdr:cNvSpPr/>
      </xdr:nvSpPr>
      <xdr:spPr>
        <a:xfrm>
          <a:off x="4584700" y="162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116781</xdr:rowOff>
    </xdr:from>
    <xdr:ext cx="534377" cy="259045"/>
    <xdr:sp macro="" textlink="">
      <xdr:nvSpPr>
        <xdr:cNvPr id="255" name="扶助費該当値テキスト"/>
        <xdr:cNvSpPr txBox="1"/>
      </xdr:nvSpPr>
      <xdr:spPr>
        <a:xfrm>
          <a:off x="4686300" y="162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8547</xdr:rowOff>
    </xdr:from>
    <xdr:to>
      <xdr:col>20</xdr:col>
      <xdr:colOff>38100</xdr:colOff>
      <xdr:row>95</xdr:row>
      <xdr:rowOff>110147</xdr:rowOff>
    </xdr:to>
    <xdr:sp macro="" textlink="">
      <xdr:nvSpPr>
        <xdr:cNvPr id="256" name="楕円 255"/>
        <xdr:cNvSpPr/>
      </xdr:nvSpPr>
      <xdr:spPr>
        <a:xfrm>
          <a:off x="3746500" y="1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101274</xdr:rowOff>
    </xdr:from>
    <xdr:ext cx="534377" cy="259045"/>
    <xdr:sp macro="" textlink="">
      <xdr:nvSpPr>
        <xdr:cNvPr id="257" name="テキスト ボックス 256"/>
        <xdr:cNvSpPr txBox="1"/>
      </xdr:nvSpPr>
      <xdr:spPr>
        <a:xfrm>
          <a:off x="3530111" y="163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107150</xdr:rowOff>
    </xdr:from>
    <xdr:to>
      <xdr:col>15</xdr:col>
      <xdr:colOff>101600</xdr:colOff>
      <xdr:row>96</xdr:row>
      <xdr:rowOff>37300</xdr:rowOff>
    </xdr:to>
    <xdr:sp macro="" textlink="">
      <xdr:nvSpPr>
        <xdr:cNvPr id="258" name="楕円 257"/>
        <xdr:cNvSpPr/>
      </xdr:nvSpPr>
      <xdr:spPr>
        <a:xfrm>
          <a:off x="2857500" y="163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28427</xdr:rowOff>
    </xdr:from>
    <xdr:ext cx="534377" cy="259045"/>
    <xdr:sp macro="" textlink="">
      <xdr:nvSpPr>
        <xdr:cNvPr id="259" name="テキスト ボックス 258"/>
        <xdr:cNvSpPr txBox="1"/>
      </xdr:nvSpPr>
      <xdr:spPr>
        <a:xfrm>
          <a:off x="2641111" y="164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136353</xdr:rowOff>
    </xdr:from>
    <xdr:to>
      <xdr:col>10</xdr:col>
      <xdr:colOff>165100</xdr:colOff>
      <xdr:row>96</xdr:row>
      <xdr:rowOff>66503</xdr:rowOff>
    </xdr:to>
    <xdr:sp macro="" textlink="">
      <xdr:nvSpPr>
        <xdr:cNvPr id="260" name="楕円 259"/>
        <xdr:cNvSpPr/>
      </xdr:nvSpPr>
      <xdr:spPr>
        <a:xfrm>
          <a:off x="1968500" y="164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83030</xdr:rowOff>
    </xdr:from>
    <xdr:ext cx="534377" cy="259045"/>
    <xdr:sp macro="" textlink="">
      <xdr:nvSpPr>
        <xdr:cNvPr id="261" name="テキスト ボックス 260"/>
        <xdr:cNvSpPr txBox="1"/>
      </xdr:nvSpPr>
      <xdr:spPr>
        <a:xfrm>
          <a:off x="1752111" y="161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37331</xdr:rowOff>
    </xdr:from>
    <xdr:to>
      <xdr:col>6</xdr:col>
      <xdr:colOff>38100</xdr:colOff>
      <xdr:row>96</xdr:row>
      <xdr:rowOff>138931</xdr:rowOff>
    </xdr:to>
    <xdr:sp macro="" textlink="">
      <xdr:nvSpPr>
        <xdr:cNvPr id="262" name="楕円 261"/>
        <xdr:cNvSpPr/>
      </xdr:nvSpPr>
      <xdr:spPr>
        <a:xfrm>
          <a:off x="1079500" y="164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155458</xdr:rowOff>
    </xdr:from>
    <xdr:ext cx="534377" cy="259045"/>
    <xdr:sp macro="" textlink="">
      <xdr:nvSpPr>
        <xdr:cNvPr id="263" name="テキスト ボックス 262"/>
        <xdr:cNvSpPr txBox="1"/>
      </xdr:nvSpPr>
      <xdr:spPr>
        <a:xfrm>
          <a:off x="863111" y="162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105623</xdr:rowOff>
    </xdr:from>
    <xdr:to>
      <xdr:col>55</xdr:col>
      <xdr:colOff>0</xdr:colOff>
      <xdr:row>37</xdr:row>
      <xdr:rowOff>164503</xdr:rowOff>
    </xdr:to>
    <xdr:cxnSp macro="">
      <xdr:nvCxnSpPr>
        <xdr:cNvPr id="292" name="直線コネクタ 291"/>
        <xdr:cNvCxnSpPr/>
      </xdr:nvCxnSpPr>
      <xdr:spPr>
        <a:xfrm flipV="1">
          <a:off x="9639300" y="6449273"/>
          <a:ext cx="838200" cy="5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157424</xdr:rowOff>
    </xdr:from>
    <xdr:to>
      <xdr:col>50</xdr:col>
      <xdr:colOff>114300</xdr:colOff>
      <xdr:row>37</xdr:row>
      <xdr:rowOff>164503</xdr:rowOff>
    </xdr:to>
    <xdr:cxnSp macro="">
      <xdr:nvCxnSpPr>
        <xdr:cNvPr id="295" name="直線コネクタ 294"/>
        <xdr:cNvCxnSpPr/>
      </xdr:nvCxnSpPr>
      <xdr:spPr>
        <a:xfrm>
          <a:off x="8750300" y="6501074"/>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157424</xdr:rowOff>
    </xdr:from>
    <xdr:to>
      <xdr:col>45</xdr:col>
      <xdr:colOff>177800</xdr:colOff>
      <xdr:row>38</xdr:row>
      <xdr:rowOff>3949</xdr:rowOff>
    </xdr:to>
    <xdr:cxnSp macro="">
      <xdr:nvCxnSpPr>
        <xdr:cNvPr id="298" name="直線コネクタ 297"/>
        <xdr:cNvCxnSpPr/>
      </xdr:nvCxnSpPr>
      <xdr:spPr>
        <a:xfrm flipV="1">
          <a:off x="7861300" y="6501074"/>
          <a:ext cx="889000" cy="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154003</xdr:rowOff>
    </xdr:from>
    <xdr:to>
      <xdr:col>41</xdr:col>
      <xdr:colOff>50800</xdr:colOff>
      <xdr:row>38</xdr:row>
      <xdr:rowOff>3949</xdr:rowOff>
    </xdr:to>
    <xdr:cxnSp macro="">
      <xdr:nvCxnSpPr>
        <xdr:cNvPr id="301" name="直線コネクタ 300"/>
        <xdr:cNvCxnSpPr/>
      </xdr:nvCxnSpPr>
      <xdr:spPr>
        <a:xfrm>
          <a:off x="6972300" y="5468953"/>
          <a:ext cx="889000" cy="10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135885</xdr:rowOff>
    </xdr:from>
    <xdr:to>
      <xdr:col>41</xdr:col>
      <xdr:colOff>101600</xdr:colOff>
      <xdr:row>37</xdr:row>
      <xdr:rowOff>66035</xdr:rowOff>
    </xdr:to>
    <xdr:sp macro="" textlink="">
      <xdr:nvSpPr>
        <xdr:cNvPr id="302" name="フローチャート: 判断 301"/>
        <xdr:cNvSpPr/>
      </xdr:nvSpPr>
      <xdr:spPr>
        <a:xfrm>
          <a:off x="7810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82562</xdr:rowOff>
    </xdr:from>
    <xdr:ext cx="534377" cy="259045"/>
    <xdr:sp macro="" textlink="">
      <xdr:nvSpPr>
        <xdr:cNvPr id="303" name="テキスト ボックス 302"/>
        <xdr:cNvSpPr txBox="1"/>
      </xdr:nvSpPr>
      <xdr:spPr>
        <a:xfrm>
          <a:off x="7594111" y="60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115379</xdr:rowOff>
    </xdr:from>
    <xdr:to>
      <xdr:col>36</xdr:col>
      <xdr:colOff>165100</xdr:colOff>
      <xdr:row>36</xdr:row>
      <xdr:rowOff>45529</xdr:rowOff>
    </xdr:to>
    <xdr:sp macro="" textlink="">
      <xdr:nvSpPr>
        <xdr:cNvPr id="304" name="フローチャート: 判断 303"/>
        <xdr:cNvSpPr/>
      </xdr:nvSpPr>
      <xdr:spPr>
        <a:xfrm>
          <a:off x="6921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36656</xdr:rowOff>
    </xdr:from>
    <xdr:ext cx="534377" cy="259045"/>
    <xdr:sp macro="" textlink="">
      <xdr:nvSpPr>
        <xdr:cNvPr id="305" name="テキスト ボックス 304"/>
        <xdr:cNvSpPr txBox="1"/>
      </xdr:nvSpPr>
      <xdr:spPr>
        <a:xfrm>
          <a:off x="6705111" y="620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54823</xdr:rowOff>
    </xdr:from>
    <xdr:to>
      <xdr:col>55</xdr:col>
      <xdr:colOff>50800</xdr:colOff>
      <xdr:row>37</xdr:row>
      <xdr:rowOff>156423</xdr:rowOff>
    </xdr:to>
    <xdr:sp macro="" textlink="">
      <xdr:nvSpPr>
        <xdr:cNvPr id="311" name="楕円 310"/>
        <xdr:cNvSpPr/>
      </xdr:nvSpPr>
      <xdr:spPr>
        <a:xfrm>
          <a:off x="10426700" y="639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33250</xdr:rowOff>
    </xdr:from>
    <xdr:ext cx="534377" cy="259045"/>
    <xdr:sp macro="" textlink="">
      <xdr:nvSpPr>
        <xdr:cNvPr id="312" name="補助費等該当値テキスト"/>
        <xdr:cNvSpPr txBox="1"/>
      </xdr:nvSpPr>
      <xdr:spPr>
        <a:xfrm>
          <a:off x="10528300" y="637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113703</xdr:rowOff>
    </xdr:from>
    <xdr:to>
      <xdr:col>50</xdr:col>
      <xdr:colOff>165100</xdr:colOff>
      <xdr:row>38</xdr:row>
      <xdr:rowOff>43853</xdr:rowOff>
    </xdr:to>
    <xdr:sp macro="" textlink="">
      <xdr:nvSpPr>
        <xdr:cNvPr id="313" name="楕円 312"/>
        <xdr:cNvSpPr/>
      </xdr:nvSpPr>
      <xdr:spPr>
        <a:xfrm>
          <a:off x="95885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34980</xdr:rowOff>
    </xdr:from>
    <xdr:ext cx="534377" cy="259045"/>
    <xdr:sp macro="" textlink="">
      <xdr:nvSpPr>
        <xdr:cNvPr id="314" name="テキスト ボックス 313"/>
        <xdr:cNvSpPr txBox="1"/>
      </xdr:nvSpPr>
      <xdr:spPr>
        <a:xfrm>
          <a:off x="9372111" y="65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106624</xdr:rowOff>
    </xdr:from>
    <xdr:to>
      <xdr:col>46</xdr:col>
      <xdr:colOff>38100</xdr:colOff>
      <xdr:row>38</xdr:row>
      <xdr:rowOff>36774</xdr:rowOff>
    </xdr:to>
    <xdr:sp macro="" textlink="">
      <xdr:nvSpPr>
        <xdr:cNvPr id="315" name="楕円 314"/>
        <xdr:cNvSpPr/>
      </xdr:nvSpPr>
      <xdr:spPr>
        <a:xfrm>
          <a:off x="8699500" y="645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27901</xdr:rowOff>
    </xdr:from>
    <xdr:ext cx="534377" cy="259045"/>
    <xdr:sp macro="" textlink="">
      <xdr:nvSpPr>
        <xdr:cNvPr id="316" name="テキスト ボックス 315"/>
        <xdr:cNvSpPr txBox="1"/>
      </xdr:nvSpPr>
      <xdr:spPr>
        <a:xfrm>
          <a:off x="8483111" y="654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124600</xdr:rowOff>
    </xdr:from>
    <xdr:to>
      <xdr:col>41</xdr:col>
      <xdr:colOff>101600</xdr:colOff>
      <xdr:row>38</xdr:row>
      <xdr:rowOff>54750</xdr:rowOff>
    </xdr:to>
    <xdr:sp macro="" textlink="">
      <xdr:nvSpPr>
        <xdr:cNvPr id="317" name="楕円 316"/>
        <xdr:cNvSpPr/>
      </xdr:nvSpPr>
      <xdr:spPr>
        <a:xfrm>
          <a:off x="7810500" y="64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45876</xdr:rowOff>
    </xdr:from>
    <xdr:ext cx="534377" cy="259045"/>
    <xdr:sp macro="" textlink="">
      <xdr:nvSpPr>
        <xdr:cNvPr id="318" name="テキスト ボックス 317"/>
        <xdr:cNvSpPr txBox="1"/>
      </xdr:nvSpPr>
      <xdr:spPr>
        <a:xfrm>
          <a:off x="7594111" y="65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103203</xdr:rowOff>
    </xdr:from>
    <xdr:to>
      <xdr:col>36</xdr:col>
      <xdr:colOff>165100</xdr:colOff>
      <xdr:row>32</xdr:row>
      <xdr:rowOff>33353</xdr:rowOff>
    </xdr:to>
    <xdr:sp macro="" textlink="">
      <xdr:nvSpPr>
        <xdr:cNvPr id="319" name="楕円 318"/>
        <xdr:cNvSpPr/>
      </xdr:nvSpPr>
      <xdr:spPr>
        <a:xfrm>
          <a:off x="6921500" y="54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49880</xdr:rowOff>
    </xdr:from>
    <xdr:ext cx="599010" cy="259045"/>
    <xdr:sp macro="" textlink="">
      <xdr:nvSpPr>
        <xdr:cNvPr id="320" name="テキスト ボックス 319"/>
        <xdr:cNvSpPr txBox="1"/>
      </xdr:nvSpPr>
      <xdr:spPr>
        <a:xfrm>
          <a:off x="6672795" y="519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69608</xdr:rowOff>
    </xdr:from>
    <xdr:to>
      <xdr:col>55</xdr:col>
      <xdr:colOff>0</xdr:colOff>
      <xdr:row>59</xdr:row>
      <xdr:rowOff>83357</xdr:rowOff>
    </xdr:to>
    <xdr:cxnSp macro="">
      <xdr:nvCxnSpPr>
        <xdr:cNvPr id="351" name="直線コネクタ 350"/>
        <xdr:cNvCxnSpPr/>
      </xdr:nvCxnSpPr>
      <xdr:spPr>
        <a:xfrm flipV="1">
          <a:off x="9639300" y="10185158"/>
          <a:ext cx="8382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70485</xdr:rowOff>
    </xdr:from>
    <xdr:to>
      <xdr:col>50</xdr:col>
      <xdr:colOff>114300</xdr:colOff>
      <xdr:row>59</xdr:row>
      <xdr:rowOff>83357</xdr:rowOff>
    </xdr:to>
    <xdr:cxnSp macro="">
      <xdr:nvCxnSpPr>
        <xdr:cNvPr id="354" name="直線コネクタ 353"/>
        <xdr:cNvCxnSpPr/>
      </xdr:nvCxnSpPr>
      <xdr:spPr>
        <a:xfrm>
          <a:off x="8750300" y="10186035"/>
          <a:ext cx="889000" cy="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68956</xdr:rowOff>
    </xdr:from>
    <xdr:to>
      <xdr:col>45</xdr:col>
      <xdr:colOff>177800</xdr:colOff>
      <xdr:row>59</xdr:row>
      <xdr:rowOff>70485</xdr:rowOff>
    </xdr:to>
    <xdr:cxnSp macro="">
      <xdr:nvCxnSpPr>
        <xdr:cNvPr id="357" name="直線コネクタ 356"/>
        <xdr:cNvCxnSpPr/>
      </xdr:nvCxnSpPr>
      <xdr:spPr>
        <a:xfrm>
          <a:off x="7861300" y="10184506"/>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68956</xdr:rowOff>
    </xdr:from>
    <xdr:to>
      <xdr:col>41</xdr:col>
      <xdr:colOff>50800</xdr:colOff>
      <xdr:row>59</xdr:row>
      <xdr:rowOff>77715</xdr:rowOff>
    </xdr:to>
    <xdr:cxnSp macro="">
      <xdr:nvCxnSpPr>
        <xdr:cNvPr id="360" name="直線コネクタ 359"/>
        <xdr:cNvCxnSpPr/>
      </xdr:nvCxnSpPr>
      <xdr:spPr>
        <a:xfrm flipV="1">
          <a:off x="6972300" y="10184506"/>
          <a:ext cx="8890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86769</xdr:rowOff>
    </xdr:from>
    <xdr:to>
      <xdr:col>41</xdr:col>
      <xdr:colOff>101600</xdr:colOff>
      <xdr:row>59</xdr:row>
      <xdr:rowOff>16919</xdr:rowOff>
    </xdr:to>
    <xdr:sp macro="" textlink="">
      <xdr:nvSpPr>
        <xdr:cNvPr id="361" name="フローチャート: 判断 360"/>
        <xdr:cNvSpPr/>
      </xdr:nvSpPr>
      <xdr:spPr>
        <a:xfrm>
          <a:off x="7810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33446</xdr:rowOff>
    </xdr:from>
    <xdr:ext cx="534377" cy="259045"/>
    <xdr:sp macro="" textlink="">
      <xdr:nvSpPr>
        <xdr:cNvPr id="362" name="テキスト ボックス 361"/>
        <xdr:cNvSpPr txBox="1"/>
      </xdr:nvSpPr>
      <xdr:spPr>
        <a:xfrm>
          <a:off x="7594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107864</xdr:rowOff>
    </xdr:from>
    <xdr:to>
      <xdr:col>36</xdr:col>
      <xdr:colOff>165100</xdr:colOff>
      <xdr:row>59</xdr:row>
      <xdr:rowOff>38014</xdr:rowOff>
    </xdr:to>
    <xdr:sp macro="" textlink="">
      <xdr:nvSpPr>
        <xdr:cNvPr id="363" name="フローチャート: 判断 362"/>
        <xdr:cNvSpPr/>
      </xdr:nvSpPr>
      <xdr:spPr>
        <a:xfrm>
          <a:off x="6921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54541</xdr:rowOff>
    </xdr:from>
    <xdr:ext cx="534377" cy="259045"/>
    <xdr:sp macro="" textlink="">
      <xdr:nvSpPr>
        <xdr:cNvPr id="364" name="テキスト ボックス 363"/>
        <xdr:cNvSpPr txBox="1"/>
      </xdr:nvSpPr>
      <xdr:spPr>
        <a:xfrm>
          <a:off x="6705111" y="9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18808</xdr:rowOff>
    </xdr:from>
    <xdr:to>
      <xdr:col>55</xdr:col>
      <xdr:colOff>50800</xdr:colOff>
      <xdr:row>59</xdr:row>
      <xdr:rowOff>120408</xdr:rowOff>
    </xdr:to>
    <xdr:sp macro="" textlink="">
      <xdr:nvSpPr>
        <xdr:cNvPr id="370" name="楕円 369"/>
        <xdr:cNvSpPr/>
      </xdr:nvSpPr>
      <xdr:spPr>
        <a:xfrm>
          <a:off x="10426700" y="101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105185</xdr:rowOff>
    </xdr:from>
    <xdr:ext cx="534377" cy="259045"/>
    <xdr:sp macro="" textlink="">
      <xdr:nvSpPr>
        <xdr:cNvPr id="371" name="普通建設事業費該当値テキスト"/>
        <xdr:cNvSpPr txBox="1"/>
      </xdr:nvSpPr>
      <xdr:spPr>
        <a:xfrm>
          <a:off x="10528300" y="100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32557</xdr:rowOff>
    </xdr:from>
    <xdr:to>
      <xdr:col>50</xdr:col>
      <xdr:colOff>165100</xdr:colOff>
      <xdr:row>59</xdr:row>
      <xdr:rowOff>134157</xdr:rowOff>
    </xdr:to>
    <xdr:sp macro="" textlink="">
      <xdr:nvSpPr>
        <xdr:cNvPr id="372" name="楕円 371"/>
        <xdr:cNvSpPr/>
      </xdr:nvSpPr>
      <xdr:spPr>
        <a:xfrm>
          <a:off x="9588500" y="101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125284</xdr:rowOff>
    </xdr:from>
    <xdr:ext cx="469744" cy="259045"/>
    <xdr:sp macro="" textlink="">
      <xdr:nvSpPr>
        <xdr:cNvPr id="373" name="テキスト ボックス 372"/>
        <xdr:cNvSpPr txBox="1"/>
      </xdr:nvSpPr>
      <xdr:spPr>
        <a:xfrm>
          <a:off x="9404428" y="102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19685</xdr:rowOff>
    </xdr:from>
    <xdr:to>
      <xdr:col>46</xdr:col>
      <xdr:colOff>38100</xdr:colOff>
      <xdr:row>59</xdr:row>
      <xdr:rowOff>121285</xdr:rowOff>
    </xdr:to>
    <xdr:sp macro="" textlink="">
      <xdr:nvSpPr>
        <xdr:cNvPr id="374" name="楕円 373"/>
        <xdr:cNvSpPr/>
      </xdr:nvSpPr>
      <xdr:spPr>
        <a:xfrm>
          <a:off x="8699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112412</xdr:rowOff>
    </xdr:from>
    <xdr:ext cx="534377" cy="259045"/>
    <xdr:sp macro="" textlink="">
      <xdr:nvSpPr>
        <xdr:cNvPr id="375" name="テキスト ボックス 374"/>
        <xdr:cNvSpPr txBox="1"/>
      </xdr:nvSpPr>
      <xdr:spPr>
        <a:xfrm>
          <a:off x="8483111" y="102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18156</xdr:rowOff>
    </xdr:from>
    <xdr:to>
      <xdr:col>41</xdr:col>
      <xdr:colOff>101600</xdr:colOff>
      <xdr:row>59</xdr:row>
      <xdr:rowOff>119756</xdr:rowOff>
    </xdr:to>
    <xdr:sp macro="" textlink="">
      <xdr:nvSpPr>
        <xdr:cNvPr id="376" name="楕円 375"/>
        <xdr:cNvSpPr/>
      </xdr:nvSpPr>
      <xdr:spPr>
        <a:xfrm>
          <a:off x="7810500" y="101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110883</xdr:rowOff>
    </xdr:from>
    <xdr:ext cx="534377" cy="259045"/>
    <xdr:sp macro="" textlink="">
      <xdr:nvSpPr>
        <xdr:cNvPr id="377" name="テキスト ボックス 376"/>
        <xdr:cNvSpPr txBox="1"/>
      </xdr:nvSpPr>
      <xdr:spPr>
        <a:xfrm>
          <a:off x="7594111" y="102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26915</xdr:rowOff>
    </xdr:from>
    <xdr:to>
      <xdr:col>36</xdr:col>
      <xdr:colOff>165100</xdr:colOff>
      <xdr:row>59</xdr:row>
      <xdr:rowOff>128515</xdr:rowOff>
    </xdr:to>
    <xdr:sp macro="" textlink="">
      <xdr:nvSpPr>
        <xdr:cNvPr id="378" name="楕円 377"/>
        <xdr:cNvSpPr/>
      </xdr:nvSpPr>
      <xdr:spPr>
        <a:xfrm>
          <a:off x="6921500" y="101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119642</xdr:rowOff>
    </xdr:from>
    <xdr:ext cx="534377" cy="259045"/>
    <xdr:sp macro="" textlink="">
      <xdr:nvSpPr>
        <xdr:cNvPr id="379" name="テキスト ボックス 378"/>
        <xdr:cNvSpPr txBox="1"/>
      </xdr:nvSpPr>
      <xdr:spPr>
        <a:xfrm>
          <a:off x="6705111" y="102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35069</xdr:rowOff>
    </xdr:from>
    <xdr:to>
      <xdr:col>55</xdr:col>
      <xdr:colOff>0</xdr:colOff>
      <xdr:row>79</xdr:row>
      <xdr:rowOff>43920</xdr:rowOff>
    </xdr:to>
    <xdr:cxnSp macro="">
      <xdr:nvCxnSpPr>
        <xdr:cNvPr id="408" name="直線コネクタ 407"/>
        <xdr:cNvCxnSpPr/>
      </xdr:nvCxnSpPr>
      <xdr:spPr>
        <a:xfrm>
          <a:off x="9639300" y="13579619"/>
          <a:ext cx="8382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22031</xdr:rowOff>
    </xdr:from>
    <xdr:to>
      <xdr:col>50</xdr:col>
      <xdr:colOff>114300</xdr:colOff>
      <xdr:row>79</xdr:row>
      <xdr:rowOff>35069</xdr:rowOff>
    </xdr:to>
    <xdr:cxnSp macro="">
      <xdr:nvCxnSpPr>
        <xdr:cNvPr id="411" name="直線コネクタ 410"/>
        <xdr:cNvCxnSpPr/>
      </xdr:nvCxnSpPr>
      <xdr:spPr>
        <a:xfrm>
          <a:off x="8750300" y="13566581"/>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21455</xdr:rowOff>
    </xdr:from>
    <xdr:to>
      <xdr:col>45</xdr:col>
      <xdr:colOff>177800</xdr:colOff>
      <xdr:row>79</xdr:row>
      <xdr:rowOff>22031</xdr:rowOff>
    </xdr:to>
    <xdr:cxnSp macro="">
      <xdr:nvCxnSpPr>
        <xdr:cNvPr id="414" name="直線コネクタ 413"/>
        <xdr:cNvCxnSpPr/>
      </xdr:nvCxnSpPr>
      <xdr:spPr>
        <a:xfrm>
          <a:off x="7861300" y="13566005"/>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94672</xdr:rowOff>
    </xdr:from>
    <xdr:to>
      <xdr:col>41</xdr:col>
      <xdr:colOff>101600</xdr:colOff>
      <xdr:row>79</xdr:row>
      <xdr:rowOff>24822</xdr:rowOff>
    </xdr:to>
    <xdr:sp macro="" textlink="">
      <xdr:nvSpPr>
        <xdr:cNvPr id="417" name="フローチャート: 判断 416"/>
        <xdr:cNvSpPr/>
      </xdr:nvSpPr>
      <xdr:spPr>
        <a:xfrm>
          <a:off x="7810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41349</xdr:rowOff>
    </xdr:from>
    <xdr:ext cx="534377" cy="259045"/>
    <xdr:sp macro="" textlink="">
      <xdr:nvSpPr>
        <xdr:cNvPr id="418" name="テキスト ボックス 417"/>
        <xdr:cNvSpPr txBox="1"/>
      </xdr:nvSpPr>
      <xdr:spPr>
        <a:xfrm>
          <a:off x="7594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164570</xdr:rowOff>
    </xdr:from>
    <xdr:to>
      <xdr:col>55</xdr:col>
      <xdr:colOff>50800</xdr:colOff>
      <xdr:row>79</xdr:row>
      <xdr:rowOff>94720</xdr:rowOff>
    </xdr:to>
    <xdr:sp macro="" textlink="">
      <xdr:nvSpPr>
        <xdr:cNvPr id="424" name="楕円 423"/>
        <xdr:cNvSpPr/>
      </xdr:nvSpPr>
      <xdr:spPr>
        <a:xfrm>
          <a:off x="10426700" y="135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378565" cy="259045"/>
    <xdr:sp macro="" textlink="">
      <xdr:nvSpPr>
        <xdr:cNvPr id="425" name="普通建設事業費 （ うち新規整備　）該当値テキスト"/>
        <xdr:cNvSpPr txBox="1"/>
      </xdr:nvSpPr>
      <xdr:spPr>
        <a:xfrm>
          <a:off x="10528300" y="13470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155719</xdr:rowOff>
    </xdr:from>
    <xdr:to>
      <xdr:col>50</xdr:col>
      <xdr:colOff>165100</xdr:colOff>
      <xdr:row>79</xdr:row>
      <xdr:rowOff>85869</xdr:rowOff>
    </xdr:to>
    <xdr:sp macro="" textlink="">
      <xdr:nvSpPr>
        <xdr:cNvPr id="426" name="楕円 425"/>
        <xdr:cNvSpPr/>
      </xdr:nvSpPr>
      <xdr:spPr>
        <a:xfrm>
          <a:off x="9588500" y="135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76996</xdr:rowOff>
    </xdr:from>
    <xdr:ext cx="469744" cy="259045"/>
    <xdr:sp macro="" textlink="">
      <xdr:nvSpPr>
        <xdr:cNvPr id="427" name="テキスト ボックス 426"/>
        <xdr:cNvSpPr txBox="1"/>
      </xdr:nvSpPr>
      <xdr:spPr>
        <a:xfrm>
          <a:off x="9404428" y="136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142681</xdr:rowOff>
    </xdr:from>
    <xdr:to>
      <xdr:col>46</xdr:col>
      <xdr:colOff>38100</xdr:colOff>
      <xdr:row>79</xdr:row>
      <xdr:rowOff>72831</xdr:rowOff>
    </xdr:to>
    <xdr:sp macro="" textlink="">
      <xdr:nvSpPr>
        <xdr:cNvPr id="428" name="楕円 427"/>
        <xdr:cNvSpPr/>
      </xdr:nvSpPr>
      <xdr:spPr>
        <a:xfrm>
          <a:off x="8699500" y="135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63958</xdr:rowOff>
    </xdr:from>
    <xdr:ext cx="534377" cy="259045"/>
    <xdr:sp macro="" textlink="">
      <xdr:nvSpPr>
        <xdr:cNvPr id="429" name="テキスト ボックス 428"/>
        <xdr:cNvSpPr txBox="1"/>
      </xdr:nvSpPr>
      <xdr:spPr>
        <a:xfrm>
          <a:off x="8483111" y="136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142105</xdr:rowOff>
    </xdr:from>
    <xdr:to>
      <xdr:col>41</xdr:col>
      <xdr:colOff>101600</xdr:colOff>
      <xdr:row>79</xdr:row>
      <xdr:rowOff>72255</xdr:rowOff>
    </xdr:to>
    <xdr:sp macro="" textlink="">
      <xdr:nvSpPr>
        <xdr:cNvPr id="430" name="楕円 429"/>
        <xdr:cNvSpPr/>
      </xdr:nvSpPr>
      <xdr:spPr>
        <a:xfrm>
          <a:off x="7810500" y="13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63382</xdr:rowOff>
    </xdr:from>
    <xdr:ext cx="534377" cy="259045"/>
    <xdr:sp macro="" textlink="">
      <xdr:nvSpPr>
        <xdr:cNvPr id="431" name="テキスト ボックス 430"/>
        <xdr:cNvSpPr txBox="1"/>
      </xdr:nvSpPr>
      <xdr:spPr>
        <a:xfrm>
          <a:off x="7594111" y="1360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90576</xdr:rowOff>
    </xdr:from>
    <xdr:to>
      <xdr:col>55</xdr:col>
      <xdr:colOff>0</xdr:colOff>
      <xdr:row>98</xdr:row>
      <xdr:rowOff>170154</xdr:rowOff>
    </xdr:to>
    <xdr:cxnSp macro="">
      <xdr:nvCxnSpPr>
        <xdr:cNvPr id="460" name="直線コネクタ 459"/>
        <xdr:cNvCxnSpPr/>
      </xdr:nvCxnSpPr>
      <xdr:spPr>
        <a:xfrm flipV="1">
          <a:off x="9639300" y="16892676"/>
          <a:ext cx="838200" cy="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146926</xdr:rowOff>
    </xdr:from>
    <xdr:to>
      <xdr:col>50</xdr:col>
      <xdr:colOff>114300</xdr:colOff>
      <xdr:row>98</xdr:row>
      <xdr:rowOff>170154</xdr:rowOff>
    </xdr:to>
    <xdr:cxnSp macro="">
      <xdr:nvCxnSpPr>
        <xdr:cNvPr id="463" name="直線コネクタ 462"/>
        <xdr:cNvCxnSpPr/>
      </xdr:nvCxnSpPr>
      <xdr:spPr>
        <a:xfrm>
          <a:off x="8750300" y="16949026"/>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144387</xdr:rowOff>
    </xdr:from>
    <xdr:to>
      <xdr:col>45</xdr:col>
      <xdr:colOff>177800</xdr:colOff>
      <xdr:row>98</xdr:row>
      <xdr:rowOff>146926</xdr:rowOff>
    </xdr:to>
    <xdr:cxnSp macro="">
      <xdr:nvCxnSpPr>
        <xdr:cNvPr id="466" name="直線コネクタ 465"/>
        <xdr:cNvCxnSpPr/>
      </xdr:nvCxnSpPr>
      <xdr:spPr>
        <a:xfrm>
          <a:off x="7861300" y="16946487"/>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157442</xdr:rowOff>
    </xdr:from>
    <xdr:to>
      <xdr:col>41</xdr:col>
      <xdr:colOff>101600</xdr:colOff>
      <xdr:row>97</xdr:row>
      <xdr:rowOff>87592</xdr:rowOff>
    </xdr:to>
    <xdr:sp macro="" textlink="">
      <xdr:nvSpPr>
        <xdr:cNvPr id="469" name="フローチャート: 判断 468"/>
        <xdr:cNvSpPr/>
      </xdr:nvSpPr>
      <xdr:spPr>
        <a:xfrm>
          <a:off x="7810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104119</xdr:rowOff>
    </xdr:from>
    <xdr:ext cx="534377" cy="259045"/>
    <xdr:sp macro="" textlink="">
      <xdr:nvSpPr>
        <xdr:cNvPr id="470" name="テキスト ボックス 469"/>
        <xdr:cNvSpPr txBox="1"/>
      </xdr:nvSpPr>
      <xdr:spPr>
        <a:xfrm>
          <a:off x="7594111" y="163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39776</xdr:rowOff>
    </xdr:from>
    <xdr:to>
      <xdr:col>55</xdr:col>
      <xdr:colOff>50800</xdr:colOff>
      <xdr:row>98</xdr:row>
      <xdr:rowOff>141376</xdr:rowOff>
    </xdr:to>
    <xdr:sp macro="" textlink="">
      <xdr:nvSpPr>
        <xdr:cNvPr id="476" name="楕円 475"/>
        <xdr:cNvSpPr/>
      </xdr:nvSpPr>
      <xdr:spPr>
        <a:xfrm>
          <a:off x="10426700" y="1684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126153</xdr:rowOff>
    </xdr:from>
    <xdr:ext cx="469744" cy="259045"/>
    <xdr:sp macro="" textlink="">
      <xdr:nvSpPr>
        <xdr:cNvPr id="477" name="普通建設事業費 （ うち更新整備　）該当値テキスト"/>
        <xdr:cNvSpPr txBox="1"/>
      </xdr:nvSpPr>
      <xdr:spPr>
        <a:xfrm>
          <a:off x="10528300" y="1675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119354</xdr:rowOff>
    </xdr:from>
    <xdr:to>
      <xdr:col>50</xdr:col>
      <xdr:colOff>165100</xdr:colOff>
      <xdr:row>99</xdr:row>
      <xdr:rowOff>49504</xdr:rowOff>
    </xdr:to>
    <xdr:sp macro="" textlink="">
      <xdr:nvSpPr>
        <xdr:cNvPr id="478" name="楕円 477"/>
        <xdr:cNvSpPr/>
      </xdr:nvSpPr>
      <xdr:spPr>
        <a:xfrm>
          <a:off x="9588500" y="169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40631</xdr:rowOff>
    </xdr:from>
    <xdr:ext cx="469744" cy="259045"/>
    <xdr:sp macro="" textlink="">
      <xdr:nvSpPr>
        <xdr:cNvPr id="479" name="テキスト ボックス 478"/>
        <xdr:cNvSpPr txBox="1"/>
      </xdr:nvSpPr>
      <xdr:spPr>
        <a:xfrm>
          <a:off x="9404428" y="1701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96126</xdr:rowOff>
    </xdr:from>
    <xdr:to>
      <xdr:col>46</xdr:col>
      <xdr:colOff>38100</xdr:colOff>
      <xdr:row>99</xdr:row>
      <xdr:rowOff>26276</xdr:rowOff>
    </xdr:to>
    <xdr:sp macro="" textlink="">
      <xdr:nvSpPr>
        <xdr:cNvPr id="480" name="楕円 479"/>
        <xdr:cNvSpPr/>
      </xdr:nvSpPr>
      <xdr:spPr>
        <a:xfrm>
          <a:off x="8699500" y="168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17403</xdr:rowOff>
    </xdr:from>
    <xdr:ext cx="469744" cy="259045"/>
    <xdr:sp macro="" textlink="">
      <xdr:nvSpPr>
        <xdr:cNvPr id="481" name="テキスト ボックス 480"/>
        <xdr:cNvSpPr txBox="1"/>
      </xdr:nvSpPr>
      <xdr:spPr>
        <a:xfrm>
          <a:off x="8515428" y="169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93587</xdr:rowOff>
    </xdr:from>
    <xdr:to>
      <xdr:col>41</xdr:col>
      <xdr:colOff>101600</xdr:colOff>
      <xdr:row>99</xdr:row>
      <xdr:rowOff>23737</xdr:rowOff>
    </xdr:to>
    <xdr:sp macro="" textlink="">
      <xdr:nvSpPr>
        <xdr:cNvPr id="482" name="楕円 481"/>
        <xdr:cNvSpPr/>
      </xdr:nvSpPr>
      <xdr:spPr>
        <a:xfrm>
          <a:off x="7810500" y="168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14864</xdr:rowOff>
    </xdr:from>
    <xdr:ext cx="469744" cy="259045"/>
    <xdr:sp macro="" textlink="">
      <xdr:nvSpPr>
        <xdr:cNvPr id="483" name="テキスト ボックス 482"/>
        <xdr:cNvSpPr txBox="1"/>
      </xdr:nvSpPr>
      <xdr:spPr>
        <a:xfrm>
          <a:off x="7626428" y="1698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8" name="直線コネクタ 50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1" name="直線コネクタ 51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4" name="直線コネクタ 51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7" name="直線コネクタ 51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139158</xdr:rowOff>
    </xdr:from>
    <xdr:to>
      <xdr:col>72</xdr:col>
      <xdr:colOff>38100</xdr:colOff>
      <xdr:row>38</xdr:row>
      <xdr:rowOff>69307</xdr:rowOff>
    </xdr:to>
    <xdr:sp macro="" textlink="">
      <xdr:nvSpPr>
        <xdr:cNvPr id="518" name="フローチャート: 判断 517"/>
        <xdr:cNvSpPr/>
      </xdr:nvSpPr>
      <xdr:spPr>
        <a:xfrm>
          <a:off x="13652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85835</xdr:rowOff>
    </xdr:from>
    <xdr:ext cx="469744" cy="259045"/>
    <xdr:sp macro="" textlink="">
      <xdr:nvSpPr>
        <xdr:cNvPr id="519" name="テキスト ボックス 518"/>
        <xdr:cNvSpPr txBox="1"/>
      </xdr:nvSpPr>
      <xdr:spPr>
        <a:xfrm>
          <a:off x="13468428" y="625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143775</xdr:rowOff>
    </xdr:from>
    <xdr:to>
      <xdr:col>67</xdr:col>
      <xdr:colOff>101600</xdr:colOff>
      <xdr:row>38</xdr:row>
      <xdr:rowOff>73926</xdr:rowOff>
    </xdr:to>
    <xdr:sp macro="" textlink="">
      <xdr:nvSpPr>
        <xdr:cNvPr id="520" name="フローチャート: 判断 519"/>
        <xdr:cNvSpPr/>
      </xdr:nvSpPr>
      <xdr:spPr>
        <a:xfrm>
          <a:off x="12763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90452</xdr:rowOff>
    </xdr:from>
    <xdr:ext cx="378565" cy="259045"/>
    <xdr:sp macro="" textlink="">
      <xdr:nvSpPr>
        <xdr:cNvPr id="521" name="テキスト ボックス 520"/>
        <xdr:cNvSpPr txBox="1"/>
      </xdr:nvSpPr>
      <xdr:spPr>
        <a:xfrm>
          <a:off x="12625017" y="62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7" name="楕円 52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249299" cy="259045"/>
    <xdr:sp macro="" textlink="">
      <xdr:nvSpPr>
        <xdr:cNvPr id="528" name="災害復旧事業費該当値テキスト"/>
        <xdr:cNvSpPr txBox="1"/>
      </xdr:nvSpPr>
      <xdr:spPr>
        <a:xfrm>
          <a:off x="16370300" y="6442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106057</xdr:rowOff>
    </xdr:from>
    <xdr:to>
      <xdr:col>85</xdr:col>
      <xdr:colOff>127000</xdr:colOff>
      <xdr:row>76</xdr:row>
      <xdr:rowOff>117869</xdr:rowOff>
    </xdr:to>
    <xdr:cxnSp macro="">
      <xdr:nvCxnSpPr>
        <xdr:cNvPr id="614" name="直線コネクタ 613"/>
        <xdr:cNvCxnSpPr/>
      </xdr:nvCxnSpPr>
      <xdr:spPr>
        <a:xfrm flipV="1">
          <a:off x="15481300" y="13136257"/>
          <a:ext cx="8382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117869</xdr:rowOff>
    </xdr:from>
    <xdr:to>
      <xdr:col>81</xdr:col>
      <xdr:colOff>50800</xdr:colOff>
      <xdr:row>76</xdr:row>
      <xdr:rowOff>118047</xdr:rowOff>
    </xdr:to>
    <xdr:cxnSp macro="">
      <xdr:nvCxnSpPr>
        <xdr:cNvPr id="617" name="直線コネクタ 616"/>
        <xdr:cNvCxnSpPr/>
      </xdr:nvCxnSpPr>
      <xdr:spPr>
        <a:xfrm flipV="1">
          <a:off x="14592300" y="13148069"/>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89599</xdr:rowOff>
    </xdr:from>
    <xdr:to>
      <xdr:col>76</xdr:col>
      <xdr:colOff>114300</xdr:colOff>
      <xdr:row>76</xdr:row>
      <xdr:rowOff>118047</xdr:rowOff>
    </xdr:to>
    <xdr:cxnSp macro="">
      <xdr:nvCxnSpPr>
        <xdr:cNvPr id="620" name="直線コネクタ 619"/>
        <xdr:cNvCxnSpPr/>
      </xdr:nvCxnSpPr>
      <xdr:spPr>
        <a:xfrm>
          <a:off x="13703300" y="13119799"/>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89599</xdr:rowOff>
    </xdr:from>
    <xdr:to>
      <xdr:col>71</xdr:col>
      <xdr:colOff>177800</xdr:colOff>
      <xdr:row>76</xdr:row>
      <xdr:rowOff>108268</xdr:rowOff>
    </xdr:to>
    <xdr:cxnSp macro="">
      <xdr:nvCxnSpPr>
        <xdr:cNvPr id="623" name="直線コネクタ 622"/>
        <xdr:cNvCxnSpPr/>
      </xdr:nvCxnSpPr>
      <xdr:spPr>
        <a:xfrm flipV="1">
          <a:off x="12814300" y="1311979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13436</xdr:rowOff>
    </xdr:from>
    <xdr:to>
      <xdr:col>72</xdr:col>
      <xdr:colOff>38100</xdr:colOff>
      <xdr:row>75</xdr:row>
      <xdr:rowOff>115036</xdr:rowOff>
    </xdr:to>
    <xdr:sp macro="" textlink="">
      <xdr:nvSpPr>
        <xdr:cNvPr id="624" name="フローチャート: 判断 623"/>
        <xdr:cNvSpPr/>
      </xdr:nvSpPr>
      <xdr:spPr>
        <a:xfrm>
          <a:off x="13652500" y="128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131563</xdr:rowOff>
    </xdr:from>
    <xdr:ext cx="534377" cy="259045"/>
    <xdr:sp macro="" textlink="">
      <xdr:nvSpPr>
        <xdr:cNvPr id="625" name="テキスト ボックス 624"/>
        <xdr:cNvSpPr txBox="1"/>
      </xdr:nvSpPr>
      <xdr:spPr>
        <a:xfrm>
          <a:off x="13436111" y="126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26" name="フローチャート: 判断 625"/>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130827</xdr:rowOff>
    </xdr:from>
    <xdr:ext cx="534377" cy="259045"/>
    <xdr:sp macro="" textlink="">
      <xdr:nvSpPr>
        <xdr:cNvPr id="627" name="テキスト ボックス 626"/>
        <xdr:cNvSpPr txBox="1"/>
      </xdr:nvSpPr>
      <xdr:spPr>
        <a:xfrm>
          <a:off x="12547111" y="126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55257</xdr:rowOff>
    </xdr:from>
    <xdr:to>
      <xdr:col>85</xdr:col>
      <xdr:colOff>177800</xdr:colOff>
      <xdr:row>76</xdr:row>
      <xdr:rowOff>156857</xdr:rowOff>
    </xdr:to>
    <xdr:sp macro="" textlink="">
      <xdr:nvSpPr>
        <xdr:cNvPr id="633" name="楕円 632"/>
        <xdr:cNvSpPr/>
      </xdr:nvSpPr>
      <xdr:spPr>
        <a:xfrm>
          <a:off x="16268700" y="130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33684</xdr:rowOff>
    </xdr:from>
    <xdr:ext cx="534377" cy="259045"/>
    <xdr:sp macro="" textlink="">
      <xdr:nvSpPr>
        <xdr:cNvPr id="634" name="公債費該当値テキスト"/>
        <xdr:cNvSpPr txBox="1"/>
      </xdr:nvSpPr>
      <xdr:spPr>
        <a:xfrm>
          <a:off x="16370300" y="1306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67069</xdr:rowOff>
    </xdr:from>
    <xdr:to>
      <xdr:col>81</xdr:col>
      <xdr:colOff>101600</xdr:colOff>
      <xdr:row>76</xdr:row>
      <xdr:rowOff>168669</xdr:rowOff>
    </xdr:to>
    <xdr:sp macro="" textlink="">
      <xdr:nvSpPr>
        <xdr:cNvPr id="635" name="楕円 634"/>
        <xdr:cNvSpPr/>
      </xdr:nvSpPr>
      <xdr:spPr>
        <a:xfrm>
          <a:off x="15430500" y="130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159796</xdr:rowOff>
    </xdr:from>
    <xdr:ext cx="534377" cy="259045"/>
    <xdr:sp macro="" textlink="">
      <xdr:nvSpPr>
        <xdr:cNvPr id="636" name="テキスト ボックス 635"/>
        <xdr:cNvSpPr txBox="1"/>
      </xdr:nvSpPr>
      <xdr:spPr>
        <a:xfrm>
          <a:off x="15214111" y="131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67247</xdr:rowOff>
    </xdr:from>
    <xdr:to>
      <xdr:col>76</xdr:col>
      <xdr:colOff>165100</xdr:colOff>
      <xdr:row>76</xdr:row>
      <xdr:rowOff>168847</xdr:rowOff>
    </xdr:to>
    <xdr:sp macro="" textlink="">
      <xdr:nvSpPr>
        <xdr:cNvPr id="637" name="楕円 636"/>
        <xdr:cNvSpPr/>
      </xdr:nvSpPr>
      <xdr:spPr>
        <a:xfrm>
          <a:off x="14541500" y="130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159974</xdr:rowOff>
    </xdr:from>
    <xdr:ext cx="534377" cy="259045"/>
    <xdr:sp macro="" textlink="">
      <xdr:nvSpPr>
        <xdr:cNvPr id="638" name="テキスト ボックス 637"/>
        <xdr:cNvSpPr txBox="1"/>
      </xdr:nvSpPr>
      <xdr:spPr>
        <a:xfrm>
          <a:off x="14325111" y="131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38799</xdr:rowOff>
    </xdr:from>
    <xdr:to>
      <xdr:col>72</xdr:col>
      <xdr:colOff>38100</xdr:colOff>
      <xdr:row>76</xdr:row>
      <xdr:rowOff>140399</xdr:rowOff>
    </xdr:to>
    <xdr:sp macro="" textlink="">
      <xdr:nvSpPr>
        <xdr:cNvPr id="639" name="楕円 638"/>
        <xdr:cNvSpPr/>
      </xdr:nvSpPr>
      <xdr:spPr>
        <a:xfrm>
          <a:off x="13652500" y="130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131526</xdr:rowOff>
    </xdr:from>
    <xdr:ext cx="534377" cy="259045"/>
    <xdr:sp macro="" textlink="">
      <xdr:nvSpPr>
        <xdr:cNvPr id="640" name="テキスト ボックス 639"/>
        <xdr:cNvSpPr txBox="1"/>
      </xdr:nvSpPr>
      <xdr:spPr>
        <a:xfrm>
          <a:off x="13436111" y="131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57468</xdr:rowOff>
    </xdr:from>
    <xdr:to>
      <xdr:col>67</xdr:col>
      <xdr:colOff>101600</xdr:colOff>
      <xdr:row>76</xdr:row>
      <xdr:rowOff>159068</xdr:rowOff>
    </xdr:to>
    <xdr:sp macro="" textlink="">
      <xdr:nvSpPr>
        <xdr:cNvPr id="641" name="楕円 640"/>
        <xdr:cNvSpPr/>
      </xdr:nvSpPr>
      <xdr:spPr>
        <a:xfrm>
          <a:off x="12763500" y="130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150195</xdr:rowOff>
    </xdr:from>
    <xdr:ext cx="534377" cy="259045"/>
    <xdr:sp macro="" textlink="">
      <xdr:nvSpPr>
        <xdr:cNvPr id="642" name="テキスト ボックス 641"/>
        <xdr:cNvSpPr txBox="1"/>
      </xdr:nvSpPr>
      <xdr:spPr>
        <a:xfrm>
          <a:off x="12547111" y="1318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112260</xdr:rowOff>
    </xdr:from>
    <xdr:to>
      <xdr:col>85</xdr:col>
      <xdr:colOff>127000</xdr:colOff>
      <xdr:row>98</xdr:row>
      <xdr:rowOff>155420</xdr:rowOff>
    </xdr:to>
    <xdr:cxnSp macro="">
      <xdr:nvCxnSpPr>
        <xdr:cNvPr id="671" name="直線コネクタ 670"/>
        <xdr:cNvCxnSpPr/>
      </xdr:nvCxnSpPr>
      <xdr:spPr>
        <a:xfrm flipV="1">
          <a:off x="15481300" y="16914360"/>
          <a:ext cx="8382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2"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155420</xdr:rowOff>
    </xdr:from>
    <xdr:to>
      <xdr:col>81</xdr:col>
      <xdr:colOff>50800</xdr:colOff>
      <xdr:row>99</xdr:row>
      <xdr:rowOff>27846</xdr:rowOff>
    </xdr:to>
    <xdr:cxnSp macro="">
      <xdr:nvCxnSpPr>
        <xdr:cNvPr id="674" name="直線コネクタ 673"/>
        <xdr:cNvCxnSpPr/>
      </xdr:nvCxnSpPr>
      <xdr:spPr>
        <a:xfrm flipV="1">
          <a:off x="14592300" y="16957520"/>
          <a:ext cx="889000" cy="4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5924</xdr:rowOff>
    </xdr:from>
    <xdr:to>
      <xdr:col>76</xdr:col>
      <xdr:colOff>114300</xdr:colOff>
      <xdr:row>99</xdr:row>
      <xdr:rowOff>27846</xdr:rowOff>
    </xdr:to>
    <xdr:cxnSp macro="">
      <xdr:nvCxnSpPr>
        <xdr:cNvPr id="677" name="直線コネクタ 676"/>
        <xdr:cNvCxnSpPr/>
      </xdr:nvCxnSpPr>
      <xdr:spPr>
        <a:xfrm>
          <a:off x="13703300" y="16979474"/>
          <a:ext cx="889000" cy="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133421</xdr:rowOff>
    </xdr:from>
    <xdr:to>
      <xdr:col>71</xdr:col>
      <xdr:colOff>177800</xdr:colOff>
      <xdr:row>99</xdr:row>
      <xdr:rowOff>5924</xdr:rowOff>
    </xdr:to>
    <xdr:cxnSp macro="">
      <xdr:nvCxnSpPr>
        <xdr:cNvPr id="680" name="直線コネクタ 679"/>
        <xdr:cNvCxnSpPr/>
      </xdr:nvCxnSpPr>
      <xdr:spPr>
        <a:xfrm>
          <a:off x="12814300" y="16935521"/>
          <a:ext cx="889000" cy="4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57651</xdr:rowOff>
    </xdr:from>
    <xdr:to>
      <xdr:col>72</xdr:col>
      <xdr:colOff>38100</xdr:colOff>
      <xdr:row>98</xdr:row>
      <xdr:rowOff>159251</xdr:rowOff>
    </xdr:to>
    <xdr:sp macro="" textlink="">
      <xdr:nvSpPr>
        <xdr:cNvPr id="681" name="フローチャート: 判断 680"/>
        <xdr:cNvSpPr/>
      </xdr:nvSpPr>
      <xdr:spPr>
        <a:xfrm>
          <a:off x="13652500" y="168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4328</xdr:rowOff>
    </xdr:from>
    <xdr:ext cx="534377" cy="259045"/>
    <xdr:sp macro="" textlink="">
      <xdr:nvSpPr>
        <xdr:cNvPr id="682" name="テキスト ボックス 681"/>
        <xdr:cNvSpPr txBox="1"/>
      </xdr:nvSpPr>
      <xdr:spPr>
        <a:xfrm>
          <a:off x="13436111" y="166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16357</xdr:rowOff>
    </xdr:from>
    <xdr:to>
      <xdr:col>67</xdr:col>
      <xdr:colOff>101600</xdr:colOff>
      <xdr:row>98</xdr:row>
      <xdr:rowOff>117957</xdr:rowOff>
    </xdr:to>
    <xdr:sp macro="" textlink="">
      <xdr:nvSpPr>
        <xdr:cNvPr id="683" name="フローチャート: 判断 682"/>
        <xdr:cNvSpPr/>
      </xdr:nvSpPr>
      <xdr:spPr>
        <a:xfrm>
          <a:off x="12763500" y="168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134484</xdr:rowOff>
    </xdr:from>
    <xdr:ext cx="534377" cy="259045"/>
    <xdr:sp macro="" textlink="">
      <xdr:nvSpPr>
        <xdr:cNvPr id="684" name="テキスト ボックス 683"/>
        <xdr:cNvSpPr txBox="1"/>
      </xdr:nvSpPr>
      <xdr:spPr>
        <a:xfrm>
          <a:off x="12547111" y="165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61460</xdr:rowOff>
    </xdr:from>
    <xdr:to>
      <xdr:col>85</xdr:col>
      <xdr:colOff>177800</xdr:colOff>
      <xdr:row>98</xdr:row>
      <xdr:rowOff>163060</xdr:rowOff>
    </xdr:to>
    <xdr:sp macro="" textlink="">
      <xdr:nvSpPr>
        <xdr:cNvPr id="690" name="楕円 689"/>
        <xdr:cNvSpPr/>
      </xdr:nvSpPr>
      <xdr:spPr>
        <a:xfrm>
          <a:off x="16268700" y="1686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20837</xdr:rowOff>
    </xdr:from>
    <xdr:ext cx="534377" cy="259045"/>
    <xdr:sp macro="" textlink="">
      <xdr:nvSpPr>
        <xdr:cNvPr id="691" name="積立金該当値テキスト"/>
        <xdr:cNvSpPr txBox="1"/>
      </xdr:nvSpPr>
      <xdr:spPr>
        <a:xfrm>
          <a:off x="16370300" y="1665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104620</xdr:rowOff>
    </xdr:from>
    <xdr:to>
      <xdr:col>81</xdr:col>
      <xdr:colOff>101600</xdr:colOff>
      <xdr:row>99</xdr:row>
      <xdr:rowOff>34770</xdr:rowOff>
    </xdr:to>
    <xdr:sp macro="" textlink="">
      <xdr:nvSpPr>
        <xdr:cNvPr id="692" name="楕円 691"/>
        <xdr:cNvSpPr/>
      </xdr:nvSpPr>
      <xdr:spPr>
        <a:xfrm>
          <a:off x="15430500" y="169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25897</xdr:rowOff>
    </xdr:from>
    <xdr:ext cx="469744" cy="259045"/>
    <xdr:sp macro="" textlink="">
      <xdr:nvSpPr>
        <xdr:cNvPr id="693" name="テキスト ボックス 692"/>
        <xdr:cNvSpPr txBox="1"/>
      </xdr:nvSpPr>
      <xdr:spPr>
        <a:xfrm>
          <a:off x="15246428" y="169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148496</xdr:rowOff>
    </xdr:from>
    <xdr:to>
      <xdr:col>76</xdr:col>
      <xdr:colOff>165100</xdr:colOff>
      <xdr:row>99</xdr:row>
      <xdr:rowOff>78646</xdr:rowOff>
    </xdr:to>
    <xdr:sp macro="" textlink="">
      <xdr:nvSpPr>
        <xdr:cNvPr id="694" name="楕円 693"/>
        <xdr:cNvSpPr/>
      </xdr:nvSpPr>
      <xdr:spPr>
        <a:xfrm>
          <a:off x="14541500" y="169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69773</xdr:rowOff>
    </xdr:from>
    <xdr:ext cx="469744" cy="259045"/>
    <xdr:sp macro="" textlink="">
      <xdr:nvSpPr>
        <xdr:cNvPr id="695" name="テキスト ボックス 694"/>
        <xdr:cNvSpPr txBox="1"/>
      </xdr:nvSpPr>
      <xdr:spPr>
        <a:xfrm>
          <a:off x="14357428" y="1704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126574</xdr:rowOff>
    </xdr:from>
    <xdr:to>
      <xdr:col>72</xdr:col>
      <xdr:colOff>38100</xdr:colOff>
      <xdr:row>99</xdr:row>
      <xdr:rowOff>56724</xdr:rowOff>
    </xdr:to>
    <xdr:sp macro="" textlink="">
      <xdr:nvSpPr>
        <xdr:cNvPr id="696" name="楕円 695"/>
        <xdr:cNvSpPr/>
      </xdr:nvSpPr>
      <xdr:spPr>
        <a:xfrm>
          <a:off x="13652500" y="169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47851</xdr:rowOff>
    </xdr:from>
    <xdr:ext cx="469744" cy="259045"/>
    <xdr:sp macro="" textlink="">
      <xdr:nvSpPr>
        <xdr:cNvPr id="697" name="テキスト ボックス 696"/>
        <xdr:cNvSpPr txBox="1"/>
      </xdr:nvSpPr>
      <xdr:spPr>
        <a:xfrm>
          <a:off x="13468428" y="1702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82621</xdr:rowOff>
    </xdr:from>
    <xdr:to>
      <xdr:col>67</xdr:col>
      <xdr:colOff>101600</xdr:colOff>
      <xdr:row>99</xdr:row>
      <xdr:rowOff>12771</xdr:rowOff>
    </xdr:to>
    <xdr:sp macro="" textlink="">
      <xdr:nvSpPr>
        <xdr:cNvPr id="698" name="楕円 697"/>
        <xdr:cNvSpPr/>
      </xdr:nvSpPr>
      <xdr:spPr>
        <a:xfrm>
          <a:off x="12763500" y="168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3898</xdr:rowOff>
    </xdr:from>
    <xdr:ext cx="534377" cy="259045"/>
    <xdr:sp macro="" textlink="">
      <xdr:nvSpPr>
        <xdr:cNvPr id="699" name="テキスト ボックス 698"/>
        <xdr:cNvSpPr txBox="1"/>
      </xdr:nvSpPr>
      <xdr:spPr>
        <a:xfrm>
          <a:off x="12547111" y="169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158264</xdr:rowOff>
    </xdr:from>
    <xdr:to>
      <xdr:col>102</xdr:col>
      <xdr:colOff>165100</xdr:colOff>
      <xdr:row>39</xdr:row>
      <xdr:rowOff>88414</xdr:rowOff>
    </xdr:to>
    <xdr:sp macro="" textlink="">
      <xdr:nvSpPr>
        <xdr:cNvPr id="740" name="フローチャート: 判断 739"/>
        <xdr:cNvSpPr/>
      </xdr:nvSpPr>
      <xdr:spPr>
        <a:xfrm>
          <a:off x="19494500" y="667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104941</xdr:rowOff>
    </xdr:from>
    <xdr:ext cx="469744" cy="259045"/>
    <xdr:sp macro="" textlink="">
      <xdr:nvSpPr>
        <xdr:cNvPr id="741" name="テキスト ボックス 740"/>
        <xdr:cNvSpPr txBox="1"/>
      </xdr:nvSpPr>
      <xdr:spPr>
        <a:xfrm>
          <a:off x="19310428" y="6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7779</xdr:rowOff>
    </xdr:from>
    <xdr:to>
      <xdr:col>98</xdr:col>
      <xdr:colOff>38100</xdr:colOff>
      <xdr:row>39</xdr:row>
      <xdr:rowOff>109379</xdr:rowOff>
    </xdr:to>
    <xdr:sp macro="" textlink="">
      <xdr:nvSpPr>
        <xdr:cNvPr id="742" name="フローチャート: 判断 741"/>
        <xdr:cNvSpPr/>
      </xdr:nvSpPr>
      <xdr:spPr>
        <a:xfrm>
          <a:off x="18605500" y="669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125906</xdr:rowOff>
    </xdr:from>
    <xdr:ext cx="469744" cy="259045"/>
    <xdr:sp macro="" textlink="">
      <xdr:nvSpPr>
        <xdr:cNvPr id="743" name="テキスト ボックス 742"/>
        <xdr:cNvSpPr txBox="1"/>
      </xdr:nvSpPr>
      <xdr:spPr>
        <a:xfrm>
          <a:off x="18421428" y="64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87076</xdr:rowOff>
    </xdr:from>
    <xdr:to>
      <xdr:col>116</xdr:col>
      <xdr:colOff>63500</xdr:colOff>
      <xdr:row>58</xdr:row>
      <xdr:rowOff>91054</xdr:rowOff>
    </xdr:to>
    <xdr:cxnSp macro="">
      <xdr:nvCxnSpPr>
        <xdr:cNvPr id="785" name="直線コネクタ 784"/>
        <xdr:cNvCxnSpPr/>
      </xdr:nvCxnSpPr>
      <xdr:spPr>
        <a:xfrm>
          <a:off x="21323300" y="10031176"/>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83921</xdr:rowOff>
    </xdr:from>
    <xdr:to>
      <xdr:col>111</xdr:col>
      <xdr:colOff>177800</xdr:colOff>
      <xdr:row>58</xdr:row>
      <xdr:rowOff>87076</xdr:rowOff>
    </xdr:to>
    <xdr:cxnSp macro="">
      <xdr:nvCxnSpPr>
        <xdr:cNvPr id="788" name="直線コネクタ 787"/>
        <xdr:cNvCxnSpPr/>
      </xdr:nvCxnSpPr>
      <xdr:spPr>
        <a:xfrm>
          <a:off x="20434300" y="1002802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81681</xdr:rowOff>
    </xdr:from>
    <xdr:to>
      <xdr:col>107</xdr:col>
      <xdr:colOff>50800</xdr:colOff>
      <xdr:row>58</xdr:row>
      <xdr:rowOff>83921</xdr:rowOff>
    </xdr:to>
    <xdr:cxnSp macro="">
      <xdr:nvCxnSpPr>
        <xdr:cNvPr id="791" name="直線コネクタ 790"/>
        <xdr:cNvCxnSpPr/>
      </xdr:nvCxnSpPr>
      <xdr:spPr>
        <a:xfrm>
          <a:off x="19545300" y="10025781"/>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72034</xdr:rowOff>
    </xdr:from>
    <xdr:to>
      <xdr:col>102</xdr:col>
      <xdr:colOff>114300</xdr:colOff>
      <xdr:row>58</xdr:row>
      <xdr:rowOff>81681</xdr:rowOff>
    </xdr:to>
    <xdr:cxnSp macro="">
      <xdr:nvCxnSpPr>
        <xdr:cNvPr id="794" name="直線コネクタ 793"/>
        <xdr:cNvCxnSpPr/>
      </xdr:nvCxnSpPr>
      <xdr:spPr>
        <a:xfrm>
          <a:off x="18656300" y="10016134"/>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81722</xdr:rowOff>
    </xdr:from>
    <xdr:to>
      <xdr:col>102</xdr:col>
      <xdr:colOff>165100</xdr:colOff>
      <xdr:row>58</xdr:row>
      <xdr:rowOff>11872</xdr:rowOff>
    </xdr:to>
    <xdr:sp macro="" textlink="">
      <xdr:nvSpPr>
        <xdr:cNvPr id="795" name="フローチャート: 判断 794"/>
        <xdr:cNvSpPr/>
      </xdr:nvSpPr>
      <xdr:spPr>
        <a:xfrm>
          <a:off x="19494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28399</xdr:rowOff>
    </xdr:from>
    <xdr:ext cx="469744" cy="259045"/>
    <xdr:sp macro="" textlink="">
      <xdr:nvSpPr>
        <xdr:cNvPr id="796" name="テキスト ボックス 795"/>
        <xdr:cNvSpPr txBox="1"/>
      </xdr:nvSpPr>
      <xdr:spPr>
        <a:xfrm>
          <a:off x="19310428" y="96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72303</xdr:rowOff>
    </xdr:from>
    <xdr:to>
      <xdr:col>98</xdr:col>
      <xdr:colOff>38100</xdr:colOff>
      <xdr:row>58</xdr:row>
      <xdr:rowOff>2453</xdr:rowOff>
    </xdr:to>
    <xdr:sp macro="" textlink="">
      <xdr:nvSpPr>
        <xdr:cNvPr id="797" name="フローチャート: 判断 796"/>
        <xdr:cNvSpPr/>
      </xdr:nvSpPr>
      <xdr:spPr>
        <a:xfrm>
          <a:off x="18605500" y="98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18980</xdr:rowOff>
    </xdr:from>
    <xdr:ext cx="469744" cy="259045"/>
    <xdr:sp macro="" textlink="">
      <xdr:nvSpPr>
        <xdr:cNvPr id="798" name="テキスト ボックス 797"/>
        <xdr:cNvSpPr txBox="1"/>
      </xdr:nvSpPr>
      <xdr:spPr>
        <a:xfrm>
          <a:off x="18421428" y="962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40254</xdr:rowOff>
    </xdr:from>
    <xdr:to>
      <xdr:col>116</xdr:col>
      <xdr:colOff>114300</xdr:colOff>
      <xdr:row>58</xdr:row>
      <xdr:rowOff>141854</xdr:rowOff>
    </xdr:to>
    <xdr:sp macro="" textlink="">
      <xdr:nvSpPr>
        <xdr:cNvPr id="804" name="楕円 803"/>
        <xdr:cNvSpPr/>
      </xdr:nvSpPr>
      <xdr:spPr>
        <a:xfrm>
          <a:off x="22110700" y="9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126631</xdr:rowOff>
    </xdr:from>
    <xdr:ext cx="469744" cy="259045"/>
    <xdr:sp macro="" textlink="">
      <xdr:nvSpPr>
        <xdr:cNvPr id="805" name="貸付金該当値テキスト"/>
        <xdr:cNvSpPr txBox="1"/>
      </xdr:nvSpPr>
      <xdr:spPr>
        <a:xfrm>
          <a:off x="22212300" y="989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36276</xdr:rowOff>
    </xdr:from>
    <xdr:to>
      <xdr:col>112</xdr:col>
      <xdr:colOff>38100</xdr:colOff>
      <xdr:row>58</xdr:row>
      <xdr:rowOff>137876</xdr:rowOff>
    </xdr:to>
    <xdr:sp macro="" textlink="">
      <xdr:nvSpPr>
        <xdr:cNvPr id="806" name="楕円 805"/>
        <xdr:cNvSpPr/>
      </xdr:nvSpPr>
      <xdr:spPr>
        <a:xfrm>
          <a:off x="21272500" y="998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129003</xdr:rowOff>
    </xdr:from>
    <xdr:ext cx="469744" cy="259045"/>
    <xdr:sp macro="" textlink="">
      <xdr:nvSpPr>
        <xdr:cNvPr id="807" name="テキスト ボックス 806"/>
        <xdr:cNvSpPr txBox="1"/>
      </xdr:nvSpPr>
      <xdr:spPr>
        <a:xfrm>
          <a:off x="21088428" y="1007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33121</xdr:rowOff>
    </xdr:from>
    <xdr:to>
      <xdr:col>107</xdr:col>
      <xdr:colOff>101600</xdr:colOff>
      <xdr:row>58</xdr:row>
      <xdr:rowOff>134721</xdr:rowOff>
    </xdr:to>
    <xdr:sp macro="" textlink="">
      <xdr:nvSpPr>
        <xdr:cNvPr id="808" name="楕円 807"/>
        <xdr:cNvSpPr/>
      </xdr:nvSpPr>
      <xdr:spPr>
        <a:xfrm>
          <a:off x="20383500" y="99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125848</xdr:rowOff>
    </xdr:from>
    <xdr:ext cx="469744" cy="259045"/>
    <xdr:sp macro="" textlink="">
      <xdr:nvSpPr>
        <xdr:cNvPr id="809" name="テキスト ボックス 808"/>
        <xdr:cNvSpPr txBox="1"/>
      </xdr:nvSpPr>
      <xdr:spPr>
        <a:xfrm>
          <a:off x="20199428" y="1006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30881</xdr:rowOff>
    </xdr:from>
    <xdr:to>
      <xdr:col>102</xdr:col>
      <xdr:colOff>165100</xdr:colOff>
      <xdr:row>58</xdr:row>
      <xdr:rowOff>132481</xdr:rowOff>
    </xdr:to>
    <xdr:sp macro="" textlink="">
      <xdr:nvSpPr>
        <xdr:cNvPr id="810" name="楕円 809"/>
        <xdr:cNvSpPr/>
      </xdr:nvSpPr>
      <xdr:spPr>
        <a:xfrm>
          <a:off x="19494500" y="997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123608</xdr:rowOff>
    </xdr:from>
    <xdr:ext cx="469744" cy="259045"/>
    <xdr:sp macro="" textlink="">
      <xdr:nvSpPr>
        <xdr:cNvPr id="811" name="テキスト ボックス 810"/>
        <xdr:cNvSpPr txBox="1"/>
      </xdr:nvSpPr>
      <xdr:spPr>
        <a:xfrm>
          <a:off x="19310428" y="1006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21234</xdr:rowOff>
    </xdr:from>
    <xdr:to>
      <xdr:col>98</xdr:col>
      <xdr:colOff>38100</xdr:colOff>
      <xdr:row>58</xdr:row>
      <xdr:rowOff>122834</xdr:rowOff>
    </xdr:to>
    <xdr:sp macro="" textlink="">
      <xdr:nvSpPr>
        <xdr:cNvPr id="812" name="楕円 811"/>
        <xdr:cNvSpPr/>
      </xdr:nvSpPr>
      <xdr:spPr>
        <a:xfrm>
          <a:off x="18605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113961</xdr:rowOff>
    </xdr:from>
    <xdr:ext cx="469744" cy="259045"/>
    <xdr:sp macro="" textlink="">
      <xdr:nvSpPr>
        <xdr:cNvPr id="813" name="テキスト ボックス 812"/>
        <xdr:cNvSpPr txBox="1"/>
      </xdr:nvSpPr>
      <xdr:spPr>
        <a:xfrm>
          <a:off x="18421428" y="1005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102191</xdr:rowOff>
    </xdr:from>
    <xdr:to>
      <xdr:col>116</xdr:col>
      <xdr:colOff>63500</xdr:colOff>
      <xdr:row>78</xdr:row>
      <xdr:rowOff>46107</xdr:rowOff>
    </xdr:to>
    <xdr:cxnSp macro="">
      <xdr:nvCxnSpPr>
        <xdr:cNvPr id="843" name="直線コネクタ 842"/>
        <xdr:cNvCxnSpPr/>
      </xdr:nvCxnSpPr>
      <xdr:spPr>
        <a:xfrm>
          <a:off x="21323300" y="13303841"/>
          <a:ext cx="838200" cy="1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102191</xdr:rowOff>
    </xdr:from>
    <xdr:to>
      <xdr:col>111</xdr:col>
      <xdr:colOff>177800</xdr:colOff>
      <xdr:row>77</xdr:row>
      <xdr:rowOff>113658</xdr:rowOff>
    </xdr:to>
    <xdr:cxnSp macro="">
      <xdr:nvCxnSpPr>
        <xdr:cNvPr id="846" name="直線コネクタ 845"/>
        <xdr:cNvCxnSpPr/>
      </xdr:nvCxnSpPr>
      <xdr:spPr>
        <a:xfrm flipV="1">
          <a:off x="20434300" y="13303841"/>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113658</xdr:rowOff>
    </xdr:from>
    <xdr:to>
      <xdr:col>107</xdr:col>
      <xdr:colOff>50800</xdr:colOff>
      <xdr:row>77</xdr:row>
      <xdr:rowOff>143529</xdr:rowOff>
    </xdr:to>
    <xdr:cxnSp macro="">
      <xdr:nvCxnSpPr>
        <xdr:cNvPr id="849" name="直線コネクタ 848"/>
        <xdr:cNvCxnSpPr/>
      </xdr:nvCxnSpPr>
      <xdr:spPr>
        <a:xfrm flipV="1">
          <a:off x="19545300" y="13315308"/>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143529</xdr:rowOff>
    </xdr:from>
    <xdr:to>
      <xdr:col>102</xdr:col>
      <xdr:colOff>114300</xdr:colOff>
      <xdr:row>78</xdr:row>
      <xdr:rowOff>902</xdr:rowOff>
    </xdr:to>
    <xdr:cxnSp macro="">
      <xdr:nvCxnSpPr>
        <xdr:cNvPr id="852" name="直線コネクタ 851"/>
        <xdr:cNvCxnSpPr/>
      </xdr:nvCxnSpPr>
      <xdr:spPr>
        <a:xfrm flipV="1">
          <a:off x="18656300" y="13345179"/>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28435</xdr:rowOff>
    </xdr:from>
    <xdr:to>
      <xdr:col>102</xdr:col>
      <xdr:colOff>165100</xdr:colOff>
      <xdr:row>76</xdr:row>
      <xdr:rowOff>130035</xdr:rowOff>
    </xdr:to>
    <xdr:sp macro="" textlink="">
      <xdr:nvSpPr>
        <xdr:cNvPr id="853" name="フローチャート: 判断 852"/>
        <xdr:cNvSpPr/>
      </xdr:nvSpPr>
      <xdr:spPr>
        <a:xfrm>
          <a:off x="19494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146562</xdr:rowOff>
    </xdr:from>
    <xdr:ext cx="534377" cy="259045"/>
    <xdr:sp macro="" textlink="">
      <xdr:nvSpPr>
        <xdr:cNvPr id="854" name="テキスト ボックス 853"/>
        <xdr:cNvSpPr txBox="1"/>
      </xdr:nvSpPr>
      <xdr:spPr>
        <a:xfrm>
          <a:off x="19278111" y="1283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77260</xdr:rowOff>
    </xdr:from>
    <xdr:to>
      <xdr:col>98</xdr:col>
      <xdr:colOff>38100</xdr:colOff>
      <xdr:row>77</xdr:row>
      <xdr:rowOff>7410</xdr:rowOff>
    </xdr:to>
    <xdr:sp macro="" textlink="">
      <xdr:nvSpPr>
        <xdr:cNvPr id="855" name="フローチャート: 判断 854"/>
        <xdr:cNvSpPr/>
      </xdr:nvSpPr>
      <xdr:spPr>
        <a:xfrm>
          <a:off x="18605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23937</xdr:rowOff>
    </xdr:from>
    <xdr:ext cx="534377" cy="259045"/>
    <xdr:sp macro="" textlink="">
      <xdr:nvSpPr>
        <xdr:cNvPr id="856" name="テキスト ボックス 855"/>
        <xdr:cNvSpPr txBox="1"/>
      </xdr:nvSpPr>
      <xdr:spPr>
        <a:xfrm>
          <a:off x="18389111" y="128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166757</xdr:rowOff>
    </xdr:from>
    <xdr:to>
      <xdr:col>116</xdr:col>
      <xdr:colOff>114300</xdr:colOff>
      <xdr:row>78</xdr:row>
      <xdr:rowOff>96907</xdr:rowOff>
    </xdr:to>
    <xdr:sp macro="" textlink="">
      <xdr:nvSpPr>
        <xdr:cNvPr id="862" name="楕円 861"/>
        <xdr:cNvSpPr/>
      </xdr:nvSpPr>
      <xdr:spPr>
        <a:xfrm>
          <a:off x="22110700" y="133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145184</xdr:rowOff>
    </xdr:from>
    <xdr:ext cx="534377" cy="259045"/>
    <xdr:sp macro="" textlink="">
      <xdr:nvSpPr>
        <xdr:cNvPr id="863" name="繰出金該当値テキスト"/>
        <xdr:cNvSpPr txBox="1"/>
      </xdr:nvSpPr>
      <xdr:spPr>
        <a:xfrm>
          <a:off x="22212300" y="133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51391</xdr:rowOff>
    </xdr:from>
    <xdr:to>
      <xdr:col>112</xdr:col>
      <xdr:colOff>38100</xdr:colOff>
      <xdr:row>77</xdr:row>
      <xdr:rowOff>152991</xdr:rowOff>
    </xdr:to>
    <xdr:sp macro="" textlink="">
      <xdr:nvSpPr>
        <xdr:cNvPr id="864" name="楕円 863"/>
        <xdr:cNvSpPr/>
      </xdr:nvSpPr>
      <xdr:spPr>
        <a:xfrm>
          <a:off x="21272500" y="132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144118</xdr:rowOff>
    </xdr:from>
    <xdr:ext cx="534377" cy="259045"/>
    <xdr:sp macro="" textlink="">
      <xdr:nvSpPr>
        <xdr:cNvPr id="865" name="テキスト ボックス 864"/>
        <xdr:cNvSpPr txBox="1"/>
      </xdr:nvSpPr>
      <xdr:spPr>
        <a:xfrm>
          <a:off x="21056111" y="1334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62858</xdr:rowOff>
    </xdr:from>
    <xdr:to>
      <xdr:col>107</xdr:col>
      <xdr:colOff>101600</xdr:colOff>
      <xdr:row>77</xdr:row>
      <xdr:rowOff>164458</xdr:rowOff>
    </xdr:to>
    <xdr:sp macro="" textlink="">
      <xdr:nvSpPr>
        <xdr:cNvPr id="866" name="楕円 865"/>
        <xdr:cNvSpPr/>
      </xdr:nvSpPr>
      <xdr:spPr>
        <a:xfrm>
          <a:off x="20383500" y="132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155585</xdr:rowOff>
    </xdr:from>
    <xdr:ext cx="534377" cy="259045"/>
    <xdr:sp macro="" textlink="">
      <xdr:nvSpPr>
        <xdr:cNvPr id="867" name="テキスト ボックス 866"/>
        <xdr:cNvSpPr txBox="1"/>
      </xdr:nvSpPr>
      <xdr:spPr>
        <a:xfrm>
          <a:off x="20167111" y="1335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92729</xdr:rowOff>
    </xdr:from>
    <xdr:to>
      <xdr:col>102</xdr:col>
      <xdr:colOff>165100</xdr:colOff>
      <xdr:row>78</xdr:row>
      <xdr:rowOff>22879</xdr:rowOff>
    </xdr:to>
    <xdr:sp macro="" textlink="">
      <xdr:nvSpPr>
        <xdr:cNvPr id="868" name="楕円 867"/>
        <xdr:cNvSpPr/>
      </xdr:nvSpPr>
      <xdr:spPr>
        <a:xfrm>
          <a:off x="19494500" y="132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14006</xdr:rowOff>
    </xdr:from>
    <xdr:ext cx="534377" cy="259045"/>
    <xdr:sp macro="" textlink="">
      <xdr:nvSpPr>
        <xdr:cNvPr id="869" name="テキスト ボックス 868"/>
        <xdr:cNvSpPr txBox="1"/>
      </xdr:nvSpPr>
      <xdr:spPr>
        <a:xfrm>
          <a:off x="19278111" y="133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121552</xdr:rowOff>
    </xdr:from>
    <xdr:to>
      <xdr:col>98</xdr:col>
      <xdr:colOff>38100</xdr:colOff>
      <xdr:row>78</xdr:row>
      <xdr:rowOff>51702</xdr:rowOff>
    </xdr:to>
    <xdr:sp macro="" textlink="">
      <xdr:nvSpPr>
        <xdr:cNvPr id="870" name="楕円 869"/>
        <xdr:cNvSpPr/>
      </xdr:nvSpPr>
      <xdr:spPr>
        <a:xfrm>
          <a:off x="18605500" y="133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42829</xdr:rowOff>
    </xdr:from>
    <xdr:ext cx="534377" cy="259045"/>
    <xdr:sp macro="" textlink="">
      <xdr:nvSpPr>
        <xdr:cNvPr id="871" name="テキスト ボックス 870"/>
        <xdr:cNvSpPr txBox="1"/>
      </xdr:nvSpPr>
      <xdr:spPr>
        <a:xfrm>
          <a:off x="18389111" y="1341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331,979</a:t>
          </a:r>
          <a:r>
            <a:rPr kumimoji="1" lang="ja-JP" altLang="ja-JP" sz="1300">
              <a:solidFill>
                <a:schemeClr val="dk1"/>
              </a:solidFill>
              <a:effectLst/>
              <a:latin typeface="+mn-lt"/>
              <a:ea typeface="+mn-ea"/>
              <a:cs typeface="+mn-cs"/>
            </a:rPr>
            <a:t>円となっている。</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年度の住民一人当たりのコストは、</a:t>
          </a:r>
          <a:r>
            <a:rPr kumimoji="1" lang="ja-JP" altLang="en-US" sz="1300">
              <a:solidFill>
                <a:schemeClr val="dk1"/>
              </a:solidFill>
              <a:effectLst/>
              <a:latin typeface="+mn-lt"/>
              <a:ea typeface="+mn-ea"/>
              <a:cs typeface="+mn-cs"/>
            </a:rPr>
            <a:t>ほぼ</a:t>
          </a:r>
          <a:r>
            <a:rPr kumimoji="1" lang="ja-JP" altLang="ja-JP" sz="1300">
              <a:solidFill>
                <a:schemeClr val="dk1"/>
              </a:solidFill>
              <a:effectLst/>
              <a:latin typeface="+mn-lt"/>
              <a:ea typeface="+mn-ea"/>
              <a:cs typeface="+mn-cs"/>
            </a:rPr>
            <a:t>全ての項目において類似団体平均を下回っている。普通建設事業費は、事業の選択等により新規</a:t>
          </a:r>
          <a:r>
            <a:rPr kumimoji="1" lang="ja-JP" altLang="en-US" sz="1300">
              <a:solidFill>
                <a:schemeClr val="dk1"/>
              </a:solidFill>
              <a:effectLst/>
              <a:latin typeface="+mn-lt"/>
              <a:ea typeface="+mn-ea"/>
              <a:cs typeface="+mn-cs"/>
            </a:rPr>
            <a:t>整備は下降したが、更新整備は小学校の施設整備や橋りょうの耐震補強等により上昇した。</a:t>
          </a:r>
          <a:r>
            <a:rPr kumimoji="1" lang="ja-JP" altLang="ja-JP" sz="1300">
              <a:solidFill>
                <a:schemeClr val="dk1"/>
              </a:solidFill>
              <a:effectLst/>
              <a:latin typeface="+mn-lt"/>
              <a:ea typeface="+mn-ea"/>
              <a:cs typeface="+mn-cs"/>
            </a:rPr>
            <a:t>扶助費</a:t>
          </a:r>
          <a:r>
            <a:rPr kumimoji="1" lang="ja-JP" altLang="en-US" sz="1300">
              <a:solidFill>
                <a:schemeClr val="dk1"/>
              </a:solidFill>
              <a:effectLst/>
              <a:latin typeface="+mn-lt"/>
              <a:ea typeface="+mn-ea"/>
              <a:cs typeface="+mn-cs"/>
            </a:rPr>
            <a:t>も社会福祉費や生活</a:t>
          </a:r>
          <a:r>
            <a:rPr kumimoji="1" lang="ja-JP" altLang="ja-JP" sz="1300">
              <a:solidFill>
                <a:schemeClr val="dk1"/>
              </a:solidFill>
              <a:effectLst/>
              <a:latin typeface="+mn-lt"/>
              <a:ea typeface="+mn-ea"/>
              <a:cs typeface="+mn-cs"/>
            </a:rPr>
            <a:t>保護費</a:t>
          </a:r>
          <a:r>
            <a:rPr kumimoji="1" lang="ja-JP" altLang="en-US" sz="1300">
              <a:solidFill>
                <a:schemeClr val="dk1"/>
              </a:solidFill>
              <a:effectLst/>
              <a:latin typeface="+mn-lt"/>
              <a:ea typeface="+mn-ea"/>
              <a:cs typeface="+mn-cs"/>
            </a:rPr>
            <a:t>が減少に転じたものの、保育所委託費等の児童福祉費が</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加したこと</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全体的には</a:t>
          </a:r>
          <a:r>
            <a:rPr kumimoji="1" lang="ja-JP" altLang="ja-JP" sz="1300">
              <a:solidFill>
                <a:schemeClr val="dk1"/>
              </a:solidFill>
              <a:effectLst/>
              <a:latin typeface="+mn-lt"/>
              <a:ea typeface="+mn-ea"/>
              <a:cs typeface="+mn-cs"/>
            </a:rPr>
            <a:t>上昇傾向にある。公債費については、新たな借入額が償還額を上回らないよう起債の抑制に努めており、その結果横ばいで推移していて、類似団体平均を下回る水準を維持している。</a:t>
          </a:r>
          <a:r>
            <a:rPr kumimoji="1" lang="ja-JP" altLang="en-US" sz="1300">
              <a:solidFill>
                <a:schemeClr val="dk1"/>
              </a:solidFill>
              <a:effectLst/>
              <a:latin typeface="+mn-lt"/>
              <a:ea typeface="+mn-ea"/>
              <a:cs typeface="+mn-cs"/>
            </a:rPr>
            <a:t>今後の見通しについては公共施設の老朽化により、普通建設事業費の増加が見込まれるため、</a:t>
          </a:r>
          <a:r>
            <a:rPr kumimoji="1" lang="ja-JP" altLang="ja-JP" sz="1300">
              <a:solidFill>
                <a:schemeClr val="dk1"/>
              </a:solidFill>
              <a:effectLst/>
              <a:latin typeface="+mn-lt"/>
              <a:ea typeface="+mn-ea"/>
              <a:cs typeface="+mn-cs"/>
            </a:rPr>
            <a:t>財政規律</a:t>
          </a:r>
          <a:r>
            <a:rPr kumimoji="1" lang="ja-JP" altLang="en-US" sz="1300">
              <a:solidFill>
                <a:schemeClr val="dk1"/>
              </a:solidFill>
              <a:effectLst/>
              <a:latin typeface="+mn-lt"/>
              <a:ea typeface="+mn-ea"/>
              <a:cs typeface="+mn-cs"/>
            </a:rPr>
            <a:t>の遵守を</a:t>
          </a:r>
          <a:r>
            <a:rPr kumimoji="1" lang="ja-JP" altLang="ja-JP" sz="1300">
              <a:solidFill>
                <a:schemeClr val="dk1"/>
              </a:solidFill>
              <a:effectLst/>
              <a:latin typeface="+mn-lt"/>
              <a:ea typeface="+mn-ea"/>
              <a:cs typeface="+mn-cs"/>
            </a:rPr>
            <a:t>徹底し、将来へ大きな負担を残さないよう計画的な借入れを行うなど適正な財政運営を図っていく。</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最少の経費で最大の効果を実現し各費目の上昇を抑制するため、平成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年度までを集中期間として一層の行政改革に取組み、より効率的な行政運営に努める。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43,125
42,713
77.12
14,945,834
14,316,590
608,677
8,812,618
17,016,208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3846</xdr:rowOff>
    </xdr:from>
    <xdr:to>
      <xdr:col>24</xdr:col>
      <xdr:colOff>63500</xdr:colOff>
      <xdr:row>38</xdr:row>
      <xdr:rowOff>10378</xdr:rowOff>
    </xdr:to>
    <xdr:cxnSp macro="">
      <xdr:nvCxnSpPr>
        <xdr:cNvPr id="63" name="直線コネクタ 62"/>
        <xdr:cNvCxnSpPr/>
      </xdr:nvCxnSpPr>
      <xdr:spPr>
        <a:xfrm>
          <a:off x="3797300" y="651894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68181</xdr:rowOff>
    </xdr:from>
    <xdr:to>
      <xdr:col>19</xdr:col>
      <xdr:colOff>177800</xdr:colOff>
      <xdr:row>38</xdr:row>
      <xdr:rowOff>3846</xdr:rowOff>
    </xdr:to>
    <xdr:cxnSp macro="">
      <xdr:nvCxnSpPr>
        <xdr:cNvPr id="66" name="直線コネクタ 65"/>
        <xdr:cNvCxnSpPr/>
      </xdr:nvCxnSpPr>
      <xdr:spPr>
        <a:xfrm>
          <a:off x="2908300" y="6411831"/>
          <a:ext cx="889000" cy="10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68181</xdr:rowOff>
    </xdr:from>
    <xdr:to>
      <xdr:col>15</xdr:col>
      <xdr:colOff>50800</xdr:colOff>
      <xdr:row>37</xdr:row>
      <xdr:rowOff>100511</xdr:rowOff>
    </xdr:to>
    <xdr:cxnSp macro="">
      <xdr:nvCxnSpPr>
        <xdr:cNvPr id="69" name="直線コネクタ 68"/>
        <xdr:cNvCxnSpPr/>
      </xdr:nvCxnSpPr>
      <xdr:spPr>
        <a:xfrm flipV="1">
          <a:off x="2019300" y="6411831"/>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100511</xdr:rowOff>
    </xdr:from>
    <xdr:to>
      <xdr:col>10</xdr:col>
      <xdr:colOff>114300</xdr:colOff>
      <xdr:row>37</xdr:row>
      <xdr:rowOff>108349</xdr:rowOff>
    </xdr:to>
    <xdr:cxnSp macro="">
      <xdr:nvCxnSpPr>
        <xdr:cNvPr id="72" name="直線コネクタ 71"/>
        <xdr:cNvCxnSpPr/>
      </xdr:nvCxnSpPr>
      <xdr:spPr>
        <a:xfrm flipV="1">
          <a:off x="1130300" y="6444161"/>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7257</xdr:rowOff>
    </xdr:from>
    <xdr:to>
      <xdr:col>10</xdr:col>
      <xdr:colOff>165100</xdr:colOff>
      <xdr:row>35</xdr:row>
      <xdr:rowOff>108857</xdr:rowOff>
    </xdr:to>
    <xdr:sp macro="" textlink="">
      <xdr:nvSpPr>
        <xdr:cNvPr id="73" name="フローチャート: 判断 72"/>
        <xdr:cNvSpPr/>
      </xdr:nvSpPr>
      <xdr:spPr>
        <a:xfrm>
          <a:off x="1968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125384</xdr:rowOff>
    </xdr:from>
    <xdr:ext cx="469744" cy="259045"/>
    <xdr:sp macro="" textlink="">
      <xdr:nvSpPr>
        <xdr:cNvPr id="74" name="テキスト ボックス 73"/>
        <xdr:cNvSpPr txBox="1"/>
      </xdr:nvSpPr>
      <xdr:spPr>
        <a:xfrm>
          <a:off x="1784428"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75" name="フローチャート: 判断 74"/>
        <xdr:cNvSpPr/>
      </xdr:nvSpPr>
      <xdr:spPr>
        <a:xfrm>
          <a:off x="1079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166205</xdr:rowOff>
    </xdr:from>
    <xdr:ext cx="469744" cy="259045"/>
    <xdr:sp macro="" textlink="">
      <xdr:nvSpPr>
        <xdr:cNvPr id="76" name="テキスト ボックス 75"/>
        <xdr:cNvSpPr txBox="1"/>
      </xdr:nvSpPr>
      <xdr:spPr>
        <a:xfrm>
          <a:off x="895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131028</xdr:rowOff>
    </xdr:from>
    <xdr:to>
      <xdr:col>24</xdr:col>
      <xdr:colOff>114300</xdr:colOff>
      <xdr:row>38</xdr:row>
      <xdr:rowOff>61178</xdr:rowOff>
    </xdr:to>
    <xdr:sp macro="" textlink="">
      <xdr:nvSpPr>
        <xdr:cNvPr id="82" name="楕円 81"/>
        <xdr:cNvSpPr/>
      </xdr:nvSpPr>
      <xdr:spPr>
        <a:xfrm>
          <a:off x="45847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109455</xdr:rowOff>
    </xdr:from>
    <xdr:ext cx="469744" cy="259045"/>
    <xdr:sp macro="" textlink="">
      <xdr:nvSpPr>
        <xdr:cNvPr id="83" name="議会費該当値テキスト"/>
        <xdr:cNvSpPr txBox="1"/>
      </xdr:nvSpPr>
      <xdr:spPr>
        <a:xfrm>
          <a:off x="4686300" y="645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124496</xdr:rowOff>
    </xdr:from>
    <xdr:to>
      <xdr:col>20</xdr:col>
      <xdr:colOff>38100</xdr:colOff>
      <xdr:row>38</xdr:row>
      <xdr:rowOff>54646</xdr:rowOff>
    </xdr:to>
    <xdr:sp macro="" textlink="">
      <xdr:nvSpPr>
        <xdr:cNvPr id="84" name="楕円 83"/>
        <xdr:cNvSpPr/>
      </xdr:nvSpPr>
      <xdr:spPr>
        <a:xfrm>
          <a:off x="3746500" y="64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45773</xdr:rowOff>
    </xdr:from>
    <xdr:ext cx="469744" cy="259045"/>
    <xdr:sp macro="" textlink="">
      <xdr:nvSpPr>
        <xdr:cNvPr id="85" name="テキスト ボックス 84"/>
        <xdr:cNvSpPr txBox="1"/>
      </xdr:nvSpPr>
      <xdr:spPr>
        <a:xfrm>
          <a:off x="3562428" y="656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17381</xdr:rowOff>
    </xdr:from>
    <xdr:to>
      <xdr:col>15</xdr:col>
      <xdr:colOff>101600</xdr:colOff>
      <xdr:row>37</xdr:row>
      <xdr:rowOff>118981</xdr:rowOff>
    </xdr:to>
    <xdr:sp macro="" textlink="">
      <xdr:nvSpPr>
        <xdr:cNvPr id="86" name="楕円 85"/>
        <xdr:cNvSpPr/>
      </xdr:nvSpPr>
      <xdr:spPr>
        <a:xfrm>
          <a:off x="2857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110108</xdr:rowOff>
    </xdr:from>
    <xdr:ext cx="469744" cy="259045"/>
    <xdr:sp macro="" textlink="">
      <xdr:nvSpPr>
        <xdr:cNvPr id="87" name="テキスト ボックス 86"/>
        <xdr:cNvSpPr txBox="1"/>
      </xdr:nvSpPr>
      <xdr:spPr>
        <a:xfrm>
          <a:off x="2673428"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49711</xdr:rowOff>
    </xdr:from>
    <xdr:to>
      <xdr:col>10</xdr:col>
      <xdr:colOff>165100</xdr:colOff>
      <xdr:row>37</xdr:row>
      <xdr:rowOff>151311</xdr:rowOff>
    </xdr:to>
    <xdr:sp macro="" textlink="">
      <xdr:nvSpPr>
        <xdr:cNvPr id="88" name="楕円 87"/>
        <xdr:cNvSpPr/>
      </xdr:nvSpPr>
      <xdr:spPr>
        <a:xfrm>
          <a:off x="1968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142439</xdr:rowOff>
    </xdr:from>
    <xdr:ext cx="469744" cy="259045"/>
    <xdr:sp macro="" textlink="">
      <xdr:nvSpPr>
        <xdr:cNvPr id="89" name="テキスト ボックス 88"/>
        <xdr:cNvSpPr txBox="1"/>
      </xdr:nvSpPr>
      <xdr:spPr>
        <a:xfrm>
          <a:off x="1784428" y="648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57549</xdr:rowOff>
    </xdr:from>
    <xdr:to>
      <xdr:col>6</xdr:col>
      <xdr:colOff>38100</xdr:colOff>
      <xdr:row>37</xdr:row>
      <xdr:rowOff>159149</xdr:rowOff>
    </xdr:to>
    <xdr:sp macro="" textlink="">
      <xdr:nvSpPr>
        <xdr:cNvPr id="90" name="楕円 89"/>
        <xdr:cNvSpPr/>
      </xdr:nvSpPr>
      <xdr:spPr>
        <a:xfrm>
          <a:off x="1079500" y="64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150276</xdr:rowOff>
    </xdr:from>
    <xdr:ext cx="469744" cy="259045"/>
    <xdr:sp macro="" textlink="">
      <xdr:nvSpPr>
        <xdr:cNvPr id="91" name="テキスト ボックス 90"/>
        <xdr:cNvSpPr txBox="1"/>
      </xdr:nvSpPr>
      <xdr:spPr>
        <a:xfrm>
          <a:off x="895428" y="64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33332</xdr:rowOff>
    </xdr:from>
    <xdr:to>
      <xdr:col>24</xdr:col>
      <xdr:colOff>63500</xdr:colOff>
      <xdr:row>57</xdr:row>
      <xdr:rowOff>69872</xdr:rowOff>
    </xdr:to>
    <xdr:cxnSp macro="">
      <xdr:nvCxnSpPr>
        <xdr:cNvPr id="118" name="直線コネクタ 117"/>
        <xdr:cNvCxnSpPr/>
      </xdr:nvCxnSpPr>
      <xdr:spPr>
        <a:xfrm flipV="1">
          <a:off x="3797300" y="9805982"/>
          <a:ext cx="8382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69872</xdr:rowOff>
    </xdr:from>
    <xdr:to>
      <xdr:col>19</xdr:col>
      <xdr:colOff>177800</xdr:colOff>
      <xdr:row>57</xdr:row>
      <xdr:rowOff>93980</xdr:rowOff>
    </xdr:to>
    <xdr:cxnSp macro="">
      <xdr:nvCxnSpPr>
        <xdr:cNvPr id="121" name="直線コネクタ 120"/>
        <xdr:cNvCxnSpPr/>
      </xdr:nvCxnSpPr>
      <xdr:spPr>
        <a:xfrm flipV="1">
          <a:off x="2908300" y="9842522"/>
          <a:ext cx="889000" cy="2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87593</xdr:rowOff>
    </xdr:from>
    <xdr:to>
      <xdr:col>15</xdr:col>
      <xdr:colOff>50800</xdr:colOff>
      <xdr:row>57</xdr:row>
      <xdr:rowOff>93980</xdr:rowOff>
    </xdr:to>
    <xdr:cxnSp macro="">
      <xdr:nvCxnSpPr>
        <xdr:cNvPr id="124" name="直線コネクタ 123"/>
        <xdr:cNvCxnSpPr/>
      </xdr:nvCxnSpPr>
      <xdr:spPr>
        <a:xfrm>
          <a:off x="2019300" y="9860243"/>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129998</xdr:rowOff>
    </xdr:from>
    <xdr:to>
      <xdr:col>10</xdr:col>
      <xdr:colOff>114300</xdr:colOff>
      <xdr:row>57</xdr:row>
      <xdr:rowOff>87593</xdr:rowOff>
    </xdr:to>
    <xdr:cxnSp macro="">
      <xdr:nvCxnSpPr>
        <xdr:cNvPr id="127" name="直線コネクタ 126"/>
        <xdr:cNvCxnSpPr/>
      </xdr:nvCxnSpPr>
      <xdr:spPr>
        <a:xfrm>
          <a:off x="1130300" y="9216848"/>
          <a:ext cx="889000" cy="64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150704</xdr:rowOff>
    </xdr:from>
    <xdr:to>
      <xdr:col>10</xdr:col>
      <xdr:colOff>165100</xdr:colOff>
      <xdr:row>57</xdr:row>
      <xdr:rowOff>80854</xdr:rowOff>
    </xdr:to>
    <xdr:sp macro="" textlink="">
      <xdr:nvSpPr>
        <xdr:cNvPr id="128" name="フローチャート: 判断 127"/>
        <xdr:cNvSpPr/>
      </xdr:nvSpPr>
      <xdr:spPr>
        <a:xfrm>
          <a:off x="1968500" y="975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97381</xdr:rowOff>
    </xdr:from>
    <xdr:ext cx="534377" cy="259045"/>
    <xdr:sp macro="" textlink="">
      <xdr:nvSpPr>
        <xdr:cNvPr id="129" name="テキスト ボックス 128"/>
        <xdr:cNvSpPr txBox="1"/>
      </xdr:nvSpPr>
      <xdr:spPr>
        <a:xfrm>
          <a:off x="1752111" y="95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36943</xdr:rowOff>
    </xdr:from>
    <xdr:to>
      <xdr:col>6</xdr:col>
      <xdr:colOff>38100</xdr:colOff>
      <xdr:row>56</xdr:row>
      <xdr:rowOff>138543</xdr:rowOff>
    </xdr:to>
    <xdr:sp macro="" textlink="">
      <xdr:nvSpPr>
        <xdr:cNvPr id="130" name="フローチャート: 判断 129"/>
        <xdr:cNvSpPr/>
      </xdr:nvSpPr>
      <xdr:spPr>
        <a:xfrm>
          <a:off x="1079500" y="963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129670</xdr:rowOff>
    </xdr:from>
    <xdr:ext cx="534377" cy="259045"/>
    <xdr:sp macro="" textlink="">
      <xdr:nvSpPr>
        <xdr:cNvPr id="131" name="テキスト ボックス 130"/>
        <xdr:cNvSpPr txBox="1"/>
      </xdr:nvSpPr>
      <xdr:spPr>
        <a:xfrm>
          <a:off x="863111" y="97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153982</xdr:rowOff>
    </xdr:from>
    <xdr:to>
      <xdr:col>24</xdr:col>
      <xdr:colOff>114300</xdr:colOff>
      <xdr:row>57</xdr:row>
      <xdr:rowOff>84132</xdr:rowOff>
    </xdr:to>
    <xdr:sp macro="" textlink="">
      <xdr:nvSpPr>
        <xdr:cNvPr id="137" name="楕円 136"/>
        <xdr:cNvSpPr/>
      </xdr:nvSpPr>
      <xdr:spPr>
        <a:xfrm>
          <a:off x="4584700" y="975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117335</xdr:rowOff>
    </xdr:from>
    <xdr:ext cx="534377" cy="259045"/>
    <xdr:sp macro="" textlink="">
      <xdr:nvSpPr>
        <xdr:cNvPr id="138" name="総務費該当値テキスト"/>
        <xdr:cNvSpPr txBox="1"/>
      </xdr:nvSpPr>
      <xdr:spPr>
        <a:xfrm>
          <a:off x="4686300" y="97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19072</xdr:rowOff>
    </xdr:from>
    <xdr:to>
      <xdr:col>20</xdr:col>
      <xdr:colOff>38100</xdr:colOff>
      <xdr:row>57</xdr:row>
      <xdr:rowOff>120672</xdr:rowOff>
    </xdr:to>
    <xdr:sp macro="" textlink="">
      <xdr:nvSpPr>
        <xdr:cNvPr id="139" name="楕円 138"/>
        <xdr:cNvSpPr/>
      </xdr:nvSpPr>
      <xdr:spPr>
        <a:xfrm>
          <a:off x="3746500" y="979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111799</xdr:rowOff>
    </xdr:from>
    <xdr:ext cx="534377" cy="259045"/>
    <xdr:sp macro="" textlink="">
      <xdr:nvSpPr>
        <xdr:cNvPr id="140" name="テキスト ボックス 139"/>
        <xdr:cNvSpPr txBox="1"/>
      </xdr:nvSpPr>
      <xdr:spPr>
        <a:xfrm>
          <a:off x="3530111" y="988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43180</xdr:rowOff>
    </xdr:from>
    <xdr:to>
      <xdr:col>15</xdr:col>
      <xdr:colOff>101600</xdr:colOff>
      <xdr:row>57</xdr:row>
      <xdr:rowOff>144780</xdr:rowOff>
    </xdr:to>
    <xdr:sp macro="" textlink="">
      <xdr:nvSpPr>
        <xdr:cNvPr id="141" name="楕円 140"/>
        <xdr:cNvSpPr/>
      </xdr:nvSpPr>
      <xdr:spPr>
        <a:xfrm>
          <a:off x="2857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135907</xdr:rowOff>
    </xdr:from>
    <xdr:ext cx="534377" cy="259045"/>
    <xdr:sp macro="" textlink="">
      <xdr:nvSpPr>
        <xdr:cNvPr id="142" name="テキスト ボックス 141"/>
        <xdr:cNvSpPr txBox="1"/>
      </xdr:nvSpPr>
      <xdr:spPr>
        <a:xfrm>
          <a:off x="2641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36793</xdr:rowOff>
    </xdr:from>
    <xdr:to>
      <xdr:col>10</xdr:col>
      <xdr:colOff>165100</xdr:colOff>
      <xdr:row>57</xdr:row>
      <xdr:rowOff>138393</xdr:rowOff>
    </xdr:to>
    <xdr:sp macro="" textlink="">
      <xdr:nvSpPr>
        <xdr:cNvPr id="143" name="楕円 142"/>
        <xdr:cNvSpPr/>
      </xdr:nvSpPr>
      <xdr:spPr>
        <a:xfrm>
          <a:off x="1968500" y="98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129520</xdr:rowOff>
    </xdr:from>
    <xdr:ext cx="534377" cy="259045"/>
    <xdr:sp macro="" textlink="">
      <xdr:nvSpPr>
        <xdr:cNvPr id="144" name="テキスト ボックス 143"/>
        <xdr:cNvSpPr txBox="1"/>
      </xdr:nvSpPr>
      <xdr:spPr>
        <a:xfrm>
          <a:off x="1752111" y="99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79198</xdr:rowOff>
    </xdr:from>
    <xdr:to>
      <xdr:col>6</xdr:col>
      <xdr:colOff>38100</xdr:colOff>
      <xdr:row>54</xdr:row>
      <xdr:rowOff>9348</xdr:rowOff>
    </xdr:to>
    <xdr:sp macro="" textlink="">
      <xdr:nvSpPr>
        <xdr:cNvPr id="145" name="楕円 144"/>
        <xdr:cNvSpPr/>
      </xdr:nvSpPr>
      <xdr:spPr>
        <a:xfrm>
          <a:off x="1079500" y="91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25875</xdr:rowOff>
    </xdr:from>
    <xdr:ext cx="599010" cy="259045"/>
    <xdr:sp macro="" textlink="">
      <xdr:nvSpPr>
        <xdr:cNvPr id="146" name="テキスト ボックス 145"/>
        <xdr:cNvSpPr txBox="1"/>
      </xdr:nvSpPr>
      <xdr:spPr>
        <a:xfrm>
          <a:off x="830795" y="894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114497</xdr:rowOff>
    </xdr:from>
    <xdr:to>
      <xdr:col>24</xdr:col>
      <xdr:colOff>63500</xdr:colOff>
      <xdr:row>78</xdr:row>
      <xdr:rowOff>148760</xdr:rowOff>
    </xdr:to>
    <xdr:cxnSp macro="">
      <xdr:nvCxnSpPr>
        <xdr:cNvPr id="176" name="直線コネクタ 175"/>
        <xdr:cNvCxnSpPr/>
      </xdr:nvCxnSpPr>
      <xdr:spPr>
        <a:xfrm flipV="1">
          <a:off x="3797300" y="13487597"/>
          <a:ext cx="838200" cy="3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148760</xdr:rowOff>
    </xdr:from>
    <xdr:to>
      <xdr:col>19</xdr:col>
      <xdr:colOff>177800</xdr:colOff>
      <xdr:row>79</xdr:row>
      <xdr:rowOff>2011</xdr:rowOff>
    </xdr:to>
    <xdr:cxnSp macro="">
      <xdr:nvCxnSpPr>
        <xdr:cNvPr id="179" name="直線コネクタ 178"/>
        <xdr:cNvCxnSpPr/>
      </xdr:nvCxnSpPr>
      <xdr:spPr>
        <a:xfrm flipV="1">
          <a:off x="2908300" y="13521860"/>
          <a:ext cx="8890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2011</xdr:rowOff>
    </xdr:from>
    <xdr:to>
      <xdr:col>15</xdr:col>
      <xdr:colOff>50800</xdr:colOff>
      <xdr:row>79</xdr:row>
      <xdr:rowOff>2929</xdr:rowOff>
    </xdr:to>
    <xdr:cxnSp macro="">
      <xdr:nvCxnSpPr>
        <xdr:cNvPr id="182" name="直線コネクタ 181"/>
        <xdr:cNvCxnSpPr/>
      </xdr:nvCxnSpPr>
      <xdr:spPr>
        <a:xfrm flipV="1">
          <a:off x="2019300" y="13546561"/>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2929</xdr:rowOff>
    </xdr:from>
    <xdr:to>
      <xdr:col>10</xdr:col>
      <xdr:colOff>114300</xdr:colOff>
      <xdr:row>79</xdr:row>
      <xdr:rowOff>27031</xdr:rowOff>
    </xdr:to>
    <xdr:cxnSp macro="">
      <xdr:nvCxnSpPr>
        <xdr:cNvPr id="185" name="直線コネクタ 184"/>
        <xdr:cNvCxnSpPr/>
      </xdr:nvCxnSpPr>
      <xdr:spPr>
        <a:xfrm flipV="1">
          <a:off x="1130300" y="13547479"/>
          <a:ext cx="889000" cy="2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43748</xdr:rowOff>
    </xdr:from>
    <xdr:to>
      <xdr:col>10</xdr:col>
      <xdr:colOff>165100</xdr:colOff>
      <xdr:row>78</xdr:row>
      <xdr:rowOff>145348</xdr:rowOff>
    </xdr:to>
    <xdr:sp macro="" textlink="">
      <xdr:nvSpPr>
        <xdr:cNvPr id="186" name="フローチャート: 判断 185"/>
        <xdr:cNvSpPr/>
      </xdr:nvSpPr>
      <xdr:spPr>
        <a:xfrm>
          <a:off x="1968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161875</xdr:rowOff>
    </xdr:from>
    <xdr:ext cx="599010" cy="259045"/>
    <xdr:sp macro="" textlink="">
      <xdr:nvSpPr>
        <xdr:cNvPr id="187" name="テキスト ボックス 186"/>
        <xdr:cNvSpPr txBox="1"/>
      </xdr:nvSpPr>
      <xdr:spPr>
        <a:xfrm>
          <a:off x="1719795"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82465</xdr:rowOff>
    </xdr:from>
    <xdr:to>
      <xdr:col>6</xdr:col>
      <xdr:colOff>38100</xdr:colOff>
      <xdr:row>79</xdr:row>
      <xdr:rowOff>12615</xdr:rowOff>
    </xdr:to>
    <xdr:sp macro="" textlink="">
      <xdr:nvSpPr>
        <xdr:cNvPr id="188" name="フローチャート: 判断 187"/>
        <xdr:cNvSpPr/>
      </xdr:nvSpPr>
      <xdr:spPr>
        <a:xfrm>
          <a:off x="1079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29142</xdr:rowOff>
    </xdr:from>
    <xdr:ext cx="599010" cy="259045"/>
    <xdr:sp macro="" textlink="">
      <xdr:nvSpPr>
        <xdr:cNvPr id="189" name="テキスト ボックス 188"/>
        <xdr:cNvSpPr txBox="1"/>
      </xdr:nvSpPr>
      <xdr:spPr>
        <a:xfrm>
          <a:off x="830795"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63697</xdr:rowOff>
    </xdr:from>
    <xdr:to>
      <xdr:col>24</xdr:col>
      <xdr:colOff>114300</xdr:colOff>
      <xdr:row>78</xdr:row>
      <xdr:rowOff>165297</xdr:rowOff>
    </xdr:to>
    <xdr:sp macro="" textlink="">
      <xdr:nvSpPr>
        <xdr:cNvPr id="195" name="楕円 194"/>
        <xdr:cNvSpPr/>
      </xdr:nvSpPr>
      <xdr:spPr>
        <a:xfrm>
          <a:off x="4584700" y="134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150074</xdr:rowOff>
    </xdr:from>
    <xdr:ext cx="599010" cy="259045"/>
    <xdr:sp macro="" textlink="">
      <xdr:nvSpPr>
        <xdr:cNvPr id="196" name="民生費該当値テキスト"/>
        <xdr:cNvSpPr txBox="1"/>
      </xdr:nvSpPr>
      <xdr:spPr>
        <a:xfrm>
          <a:off x="4686300" y="1335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97960</xdr:rowOff>
    </xdr:from>
    <xdr:to>
      <xdr:col>20</xdr:col>
      <xdr:colOff>38100</xdr:colOff>
      <xdr:row>79</xdr:row>
      <xdr:rowOff>28110</xdr:rowOff>
    </xdr:to>
    <xdr:sp macro="" textlink="">
      <xdr:nvSpPr>
        <xdr:cNvPr id="197" name="楕円 196"/>
        <xdr:cNvSpPr/>
      </xdr:nvSpPr>
      <xdr:spPr>
        <a:xfrm>
          <a:off x="3746500" y="134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19237</xdr:rowOff>
    </xdr:from>
    <xdr:ext cx="599010" cy="259045"/>
    <xdr:sp macro="" textlink="">
      <xdr:nvSpPr>
        <xdr:cNvPr id="198" name="テキスト ボックス 197"/>
        <xdr:cNvSpPr txBox="1"/>
      </xdr:nvSpPr>
      <xdr:spPr>
        <a:xfrm>
          <a:off x="3497795" y="1356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122661</xdr:rowOff>
    </xdr:from>
    <xdr:to>
      <xdr:col>15</xdr:col>
      <xdr:colOff>101600</xdr:colOff>
      <xdr:row>79</xdr:row>
      <xdr:rowOff>52811</xdr:rowOff>
    </xdr:to>
    <xdr:sp macro="" textlink="">
      <xdr:nvSpPr>
        <xdr:cNvPr id="199" name="楕円 198"/>
        <xdr:cNvSpPr/>
      </xdr:nvSpPr>
      <xdr:spPr>
        <a:xfrm>
          <a:off x="2857500" y="134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43938</xdr:rowOff>
    </xdr:from>
    <xdr:ext cx="599010" cy="259045"/>
    <xdr:sp macro="" textlink="">
      <xdr:nvSpPr>
        <xdr:cNvPr id="200" name="テキスト ボックス 199"/>
        <xdr:cNvSpPr txBox="1"/>
      </xdr:nvSpPr>
      <xdr:spPr>
        <a:xfrm>
          <a:off x="2608795" y="1358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123579</xdr:rowOff>
    </xdr:from>
    <xdr:to>
      <xdr:col>10</xdr:col>
      <xdr:colOff>165100</xdr:colOff>
      <xdr:row>79</xdr:row>
      <xdr:rowOff>53729</xdr:rowOff>
    </xdr:to>
    <xdr:sp macro="" textlink="">
      <xdr:nvSpPr>
        <xdr:cNvPr id="201" name="楕円 200"/>
        <xdr:cNvSpPr/>
      </xdr:nvSpPr>
      <xdr:spPr>
        <a:xfrm>
          <a:off x="1968500" y="134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44856</xdr:rowOff>
    </xdr:from>
    <xdr:ext cx="599010" cy="259045"/>
    <xdr:sp macro="" textlink="">
      <xdr:nvSpPr>
        <xdr:cNvPr id="202" name="テキスト ボックス 201"/>
        <xdr:cNvSpPr txBox="1"/>
      </xdr:nvSpPr>
      <xdr:spPr>
        <a:xfrm>
          <a:off x="1719795" y="135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147681</xdr:rowOff>
    </xdr:from>
    <xdr:to>
      <xdr:col>6</xdr:col>
      <xdr:colOff>38100</xdr:colOff>
      <xdr:row>79</xdr:row>
      <xdr:rowOff>77831</xdr:rowOff>
    </xdr:to>
    <xdr:sp macro="" textlink="">
      <xdr:nvSpPr>
        <xdr:cNvPr id="203" name="楕円 202"/>
        <xdr:cNvSpPr/>
      </xdr:nvSpPr>
      <xdr:spPr>
        <a:xfrm>
          <a:off x="1079500" y="1352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68958</xdr:rowOff>
    </xdr:from>
    <xdr:ext cx="599010" cy="259045"/>
    <xdr:sp macro="" textlink="">
      <xdr:nvSpPr>
        <xdr:cNvPr id="204" name="テキスト ボックス 203"/>
        <xdr:cNvSpPr txBox="1"/>
      </xdr:nvSpPr>
      <xdr:spPr>
        <a:xfrm>
          <a:off x="830795" y="1361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170235</xdr:rowOff>
    </xdr:from>
    <xdr:to>
      <xdr:col>24</xdr:col>
      <xdr:colOff>63500</xdr:colOff>
      <xdr:row>99</xdr:row>
      <xdr:rowOff>21678</xdr:rowOff>
    </xdr:to>
    <xdr:cxnSp macro="">
      <xdr:nvCxnSpPr>
        <xdr:cNvPr id="236" name="直線コネクタ 235"/>
        <xdr:cNvCxnSpPr/>
      </xdr:nvCxnSpPr>
      <xdr:spPr>
        <a:xfrm flipV="1">
          <a:off x="3797300" y="16972335"/>
          <a:ext cx="8382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21678</xdr:rowOff>
    </xdr:from>
    <xdr:to>
      <xdr:col>19</xdr:col>
      <xdr:colOff>177800</xdr:colOff>
      <xdr:row>99</xdr:row>
      <xdr:rowOff>32503</xdr:rowOff>
    </xdr:to>
    <xdr:cxnSp macro="">
      <xdr:nvCxnSpPr>
        <xdr:cNvPr id="239" name="直線コネクタ 238"/>
        <xdr:cNvCxnSpPr/>
      </xdr:nvCxnSpPr>
      <xdr:spPr>
        <a:xfrm flipV="1">
          <a:off x="2908300" y="16995228"/>
          <a:ext cx="889000" cy="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26657</xdr:rowOff>
    </xdr:from>
    <xdr:to>
      <xdr:col>15</xdr:col>
      <xdr:colOff>50800</xdr:colOff>
      <xdr:row>99</xdr:row>
      <xdr:rowOff>32503</xdr:rowOff>
    </xdr:to>
    <xdr:cxnSp macro="">
      <xdr:nvCxnSpPr>
        <xdr:cNvPr id="242" name="直線コネクタ 241"/>
        <xdr:cNvCxnSpPr/>
      </xdr:nvCxnSpPr>
      <xdr:spPr>
        <a:xfrm>
          <a:off x="2019300" y="17000207"/>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26657</xdr:rowOff>
    </xdr:from>
    <xdr:to>
      <xdr:col>10</xdr:col>
      <xdr:colOff>114300</xdr:colOff>
      <xdr:row>99</xdr:row>
      <xdr:rowOff>39508</xdr:rowOff>
    </xdr:to>
    <xdr:cxnSp macro="">
      <xdr:nvCxnSpPr>
        <xdr:cNvPr id="245" name="直線コネクタ 244"/>
        <xdr:cNvCxnSpPr/>
      </xdr:nvCxnSpPr>
      <xdr:spPr>
        <a:xfrm flipV="1">
          <a:off x="1130300" y="17000207"/>
          <a:ext cx="8890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63002</xdr:rowOff>
    </xdr:from>
    <xdr:to>
      <xdr:col>10</xdr:col>
      <xdr:colOff>165100</xdr:colOff>
      <xdr:row>97</xdr:row>
      <xdr:rowOff>164602</xdr:rowOff>
    </xdr:to>
    <xdr:sp macro="" textlink="">
      <xdr:nvSpPr>
        <xdr:cNvPr id="246" name="フローチャート: 判断 245"/>
        <xdr:cNvSpPr/>
      </xdr:nvSpPr>
      <xdr:spPr>
        <a:xfrm>
          <a:off x="1968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9679</xdr:rowOff>
    </xdr:from>
    <xdr:ext cx="534377" cy="259045"/>
    <xdr:sp macro="" textlink="">
      <xdr:nvSpPr>
        <xdr:cNvPr id="247" name="テキスト ボックス 246"/>
        <xdr:cNvSpPr txBox="1"/>
      </xdr:nvSpPr>
      <xdr:spPr>
        <a:xfrm>
          <a:off x="1752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48" name="フローチャート: 判断 247"/>
        <xdr:cNvSpPr/>
      </xdr:nvSpPr>
      <xdr:spPr>
        <a:xfrm>
          <a:off x="1079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63597</xdr:rowOff>
    </xdr:from>
    <xdr:ext cx="534377" cy="259045"/>
    <xdr:sp macro="" textlink="">
      <xdr:nvSpPr>
        <xdr:cNvPr id="249" name="テキスト ボックス 248"/>
        <xdr:cNvSpPr txBox="1"/>
      </xdr:nvSpPr>
      <xdr:spPr>
        <a:xfrm>
          <a:off x="863111" y="16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119435</xdr:rowOff>
    </xdr:from>
    <xdr:to>
      <xdr:col>24</xdr:col>
      <xdr:colOff>114300</xdr:colOff>
      <xdr:row>99</xdr:row>
      <xdr:rowOff>49585</xdr:rowOff>
    </xdr:to>
    <xdr:sp macro="" textlink="">
      <xdr:nvSpPr>
        <xdr:cNvPr id="255" name="楕円 254"/>
        <xdr:cNvSpPr/>
      </xdr:nvSpPr>
      <xdr:spPr>
        <a:xfrm>
          <a:off x="4584700" y="169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34362</xdr:rowOff>
    </xdr:from>
    <xdr:ext cx="534377" cy="259045"/>
    <xdr:sp macro="" textlink="">
      <xdr:nvSpPr>
        <xdr:cNvPr id="256" name="衛生費該当値テキスト"/>
        <xdr:cNvSpPr txBox="1"/>
      </xdr:nvSpPr>
      <xdr:spPr>
        <a:xfrm>
          <a:off x="4686300" y="1683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142328</xdr:rowOff>
    </xdr:from>
    <xdr:to>
      <xdr:col>20</xdr:col>
      <xdr:colOff>38100</xdr:colOff>
      <xdr:row>99</xdr:row>
      <xdr:rowOff>72478</xdr:rowOff>
    </xdr:to>
    <xdr:sp macro="" textlink="">
      <xdr:nvSpPr>
        <xdr:cNvPr id="257" name="楕円 256"/>
        <xdr:cNvSpPr/>
      </xdr:nvSpPr>
      <xdr:spPr>
        <a:xfrm>
          <a:off x="3746500" y="169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63605</xdr:rowOff>
    </xdr:from>
    <xdr:ext cx="534377" cy="259045"/>
    <xdr:sp macro="" textlink="">
      <xdr:nvSpPr>
        <xdr:cNvPr id="258" name="テキスト ボックス 257"/>
        <xdr:cNvSpPr txBox="1"/>
      </xdr:nvSpPr>
      <xdr:spPr>
        <a:xfrm>
          <a:off x="3530111" y="1703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153153</xdr:rowOff>
    </xdr:from>
    <xdr:to>
      <xdr:col>15</xdr:col>
      <xdr:colOff>101600</xdr:colOff>
      <xdr:row>99</xdr:row>
      <xdr:rowOff>83303</xdr:rowOff>
    </xdr:to>
    <xdr:sp macro="" textlink="">
      <xdr:nvSpPr>
        <xdr:cNvPr id="259" name="楕円 258"/>
        <xdr:cNvSpPr/>
      </xdr:nvSpPr>
      <xdr:spPr>
        <a:xfrm>
          <a:off x="2857500" y="169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74430</xdr:rowOff>
    </xdr:from>
    <xdr:ext cx="534377" cy="259045"/>
    <xdr:sp macro="" textlink="">
      <xdr:nvSpPr>
        <xdr:cNvPr id="260" name="テキスト ボックス 259"/>
        <xdr:cNvSpPr txBox="1"/>
      </xdr:nvSpPr>
      <xdr:spPr>
        <a:xfrm>
          <a:off x="2641111" y="170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147307</xdr:rowOff>
    </xdr:from>
    <xdr:to>
      <xdr:col>10</xdr:col>
      <xdr:colOff>165100</xdr:colOff>
      <xdr:row>99</xdr:row>
      <xdr:rowOff>77457</xdr:rowOff>
    </xdr:to>
    <xdr:sp macro="" textlink="">
      <xdr:nvSpPr>
        <xdr:cNvPr id="261" name="楕円 260"/>
        <xdr:cNvSpPr/>
      </xdr:nvSpPr>
      <xdr:spPr>
        <a:xfrm>
          <a:off x="1968500" y="169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68584</xdr:rowOff>
    </xdr:from>
    <xdr:ext cx="534377" cy="259045"/>
    <xdr:sp macro="" textlink="">
      <xdr:nvSpPr>
        <xdr:cNvPr id="262" name="テキスト ボックス 261"/>
        <xdr:cNvSpPr txBox="1"/>
      </xdr:nvSpPr>
      <xdr:spPr>
        <a:xfrm>
          <a:off x="1752111" y="170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160158</xdr:rowOff>
    </xdr:from>
    <xdr:to>
      <xdr:col>6</xdr:col>
      <xdr:colOff>38100</xdr:colOff>
      <xdr:row>99</xdr:row>
      <xdr:rowOff>90308</xdr:rowOff>
    </xdr:to>
    <xdr:sp macro="" textlink="">
      <xdr:nvSpPr>
        <xdr:cNvPr id="263" name="楕円 262"/>
        <xdr:cNvSpPr/>
      </xdr:nvSpPr>
      <xdr:spPr>
        <a:xfrm>
          <a:off x="1079500" y="1696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81435</xdr:rowOff>
    </xdr:from>
    <xdr:ext cx="534377" cy="259045"/>
    <xdr:sp macro="" textlink="">
      <xdr:nvSpPr>
        <xdr:cNvPr id="264" name="テキスト ボックス 263"/>
        <xdr:cNvSpPr txBox="1"/>
      </xdr:nvSpPr>
      <xdr:spPr>
        <a:xfrm>
          <a:off x="863111" y="1705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50317</xdr:rowOff>
    </xdr:from>
    <xdr:to>
      <xdr:col>55</xdr:col>
      <xdr:colOff>0</xdr:colOff>
      <xdr:row>38</xdr:row>
      <xdr:rowOff>54890</xdr:rowOff>
    </xdr:to>
    <xdr:cxnSp macro="">
      <xdr:nvCxnSpPr>
        <xdr:cNvPr id="291" name="直線コネクタ 290"/>
        <xdr:cNvCxnSpPr/>
      </xdr:nvCxnSpPr>
      <xdr:spPr>
        <a:xfrm>
          <a:off x="9639300" y="6565417"/>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22657</xdr:rowOff>
    </xdr:from>
    <xdr:to>
      <xdr:col>50</xdr:col>
      <xdr:colOff>114300</xdr:colOff>
      <xdr:row>38</xdr:row>
      <xdr:rowOff>50317</xdr:rowOff>
    </xdr:to>
    <xdr:cxnSp macro="">
      <xdr:nvCxnSpPr>
        <xdr:cNvPr id="294" name="直線コネクタ 293"/>
        <xdr:cNvCxnSpPr/>
      </xdr:nvCxnSpPr>
      <xdr:spPr>
        <a:xfrm>
          <a:off x="8750300" y="6537757"/>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18314</xdr:rowOff>
    </xdr:from>
    <xdr:to>
      <xdr:col>45</xdr:col>
      <xdr:colOff>177800</xdr:colOff>
      <xdr:row>38</xdr:row>
      <xdr:rowOff>22657</xdr:rowOff>
    </xdr:to>
    <xdr:cxnSp macro="">
      <xdr:nvCxnSpPr>
        <xdr:cNvPr id="297" name="直線コネクタ 296"/>
        <xdr:cNvCxnSpPr/>
      </xdr:nvCxnSpPr>
      <xdr:spPr>
        <a:xfrm>
          <a:off x="7861300" y="653341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5741</xdr:rowOff>
    </xdr:from>
    <xdr:to>
      <xdr:col>41</xdr:col>
      <xdr:colOff>50800</xdr:colOff>
      <xdr:row>38</xdr:row>
      <xdr:rowOff>18314</xdr:rowOff>
    </xdr:to>
    <xdr:cxnSp macro="">
      <xdr:nvCxnSpPr>
        <xdr:cNvPr id="300" name="直線コネクタ 299"/>
        <xdr:cNvCxnSpPr/>
      </xdr:nvCxnSpPr>
      <xdr:spPr>
        <a:xfrm>
          <a:off x="6972300" y="652084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115418</xdr:rowOff>
    </xdr:from>
    <xdr:to>
      <xdr:col>41</xdr:col>
      <xdr:colOff>101600</xdr:colOff>
      <xdr:row>37</xdr:row>
      <xdr:rowOff>45568</xdr:rowOff>
    </xdr:to>
    <xdr:sp macro="" textlink="">
      <xdr:nvSpPr>
        <xdr:cNvPr id="301" name="フローチャート: 判断 300"/>
        <xdr:cNvSpPr/>
      </xdr:nvSpPr>
      <xdr:spPr>
        <a:xfrm>
          <a:off x="7810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62095</xdr:rowOff>
    </xdr:from>
    <xdr:ext cx="469744" cy="259045"/>
    <xdr:sp macro="" textlink="">
      <xdr:nvSpPr>
        <xdr:cNvPr id="302" name="テキスト ボックス 301"/>
        <xdr:cNvSpPr txBox="1"/>
      </xdr:nvSpPr>
      <xdr:spPr>
        <a:xfrm>
          <a:off x="7626428"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03" name="フローチャート: 判断 302"/>
        <xdr:cNvSpPr/>
      </xdr:nvSpPr>
      <xdr:spPr>
        <a:xfrm>
          <a:off x="6921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9517</xdr:rowOff>
    </xdr:from>
    <xdr:ext cx="469744" cy="259045"/>
    <xdr:sp macro="" textlink="">
      <xdr:nvSpPr>
        <xdr:cNvPr id="304" name="テキスト ボックス 303"/>
        <xdr:cNvSpPr txBox="1"/>
      </xdr:nvSpPr>
      <xdr:spPr>
        <a:xfrm>
          <a:off x="6737428" y="601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4090</xdr:rowOff>
    </xdr:from>
    <xdr:to>
      <xdr:col>55</xdr:col>
      <xdr:colOff>50800</xdr:colOff>
      <xdr:row>38</xdr:row>
      <xdr:rowOff>105690</xdr:rowOff>
    </xdr:to>
    <xdr:sp macro="" textlink="">
      <xdr:nvSpPr>
        <xdr:cNvPr id="310" name="楕円 309"/>
        <xdr:cNvSpPr/>
      </xdr:nvSpPr>
      <xdr:spPr>
        <a:xfrm>
          <a:off x="10426700" y="65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90466</xdr:rowOff>
    </xdr:from>
    <xdr:ext cx="378565" cy="259045"/>
    <xdr:sp macro="" textlink="">
      <xdr:nvSpPr>
        <xdr:cNvPr id="311" name="労働費該当値テキスト"/>
        <xdr:cNvSpPr txBox="1"/>
      </xdr:nvSpPr>
      <xdr:spPr>
        <a:xfrm>
          <a:off x="10528300" y="643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170967</xdr:rowOff>
    </xdr:from>
    <xdr:to>
      <xdr:col>50</xdr:col>
      <xdr:colOff>165100</xdr:colOff>
      <xdr:row>38</xdr:row>
      <xdr:rowOff>101117</xdr:rowOff>
    </xdr:to>
    <xdr:sp macro="" textlink="">
      <xdr:nvSpPr>
        <xdr:cNvPr id="312" name="楕円 311"/>
        <xdr:cNvSpPr/>
      </xdr:nvSpPr>
      <xdr:spPr>
        <a:xfrm>
          <a:off x="9588500" y="65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92244</xdr:rowOff>
    </xdr:from>
    <xdr:ext cx="378565" cy="259045"/>
    <xdr:sp macro="" textlink="">
      <xdr:nvSpPr>
        <xdr:cNvPr id="313" name="テキスト ボックス 312"/>
        <xdr:cNvSpPr txBox="1"/>
      </xdr:nvSpPr>
      <xdr:spPr>
        <a:xfrm>
          <a:off x="9450017" y="660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143307</xdr:rowOff>
    </xdr:from>
    <xdr:to>
      <xdr:col>46</xdr:col>
      <xdr:colOff>38100</xdr:colOff>
      <xdr:row>38</xdr:row>
      <xdr:rowOff>73457</xdr:rowOff>
    </xdr:to>
    <xdr:sp macro="" textlink="">
      <xdr:nvSpPr>
        <xdr:cNvPr id="314" name="楕円 313"/>
        <xdr:cNvSpPr/>
      </xdr:nvSpPr>
      <xdr:spPr>
        <a:xfrm>
          <a:off x="8699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64584</xdr:rowOff>
    </xdr:from>
    <xdr:ext cx="378565" cy="259045"/>
    <xdr:sp macro="" textlink="">
      <xdr:nvSpPr>
        <xdr:cNvPr id="315" name="テキスト ボックス 314"/>
        <xdr:cNvSpPr txBox="1"/>
      </xdr:nvSpPr>
      <xdr:spPr>
        <a:xfrm>
          <a:off x="8561017"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138963</xdr:rowOff>
    </xdr:from>
    <xdr:to>
      <xdr:col>41</xdr:col>
      <xdr:colOff>101600</xdr:colOff>
      <xdr:row>38</xdr:row>
      <xdr:rowOff>69114</xdr:rowOff>
    </xdr:to>
    <xdr:sp macro="" textlink="">
      <xdr:nvSpPr>
        <xdr:cNvPr id="316" name="楕円 315"/>
        <xdr:cNvSpPr/>
      </xdr:nvSpPr>
      <xdr:spPr>
        <a:xfrm>
          <a:off x="78105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60241</xdr:rowOff>
    </xdr:from>
    <xdr:ext cx="378565" cy="259045"/>
    <xdr:sp macro="" textlink="">
      <xdr:nvSpPr>
        <xdr:cNvPr id="317" name="テキスト ボックス 316"/>
        <xdr:cNvSpPr txBox="1"/>
      </xdr:nvSpPr>
      <xdr:spPr>
        <a:xfrm>
          <a:off x="7672017" y="657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126390</xdr:rowOff>
    </xdr:from>
    <xdr:to>
      <xdr:col>36</xdr:col>
      <xdr:colOff>165100</xdr:colOff>
      <xdr:row>38</xdr:row>
      <xdr:rowOff>56541</xdr:rowOff>
    </xdr:to>
    <xdr:sp macro="" textlink="">
      <xdr:nvSpPr>
        <xdr:cNvPr id="318" name="楕円 317"/>
        <xdr:cNvSpPr/>
      </xdr:nvSpPr>
      <xdr:spPr>
        <a:xfrm>
          <a:off x="6921500" y="6470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47668</xdr:rowOff>
    </xdr:from>
    <xdr:ext cx="378565" cy="259045"/>
    <xdr:sp macro="" textlink="">
      <xdr:nvSpPr>
        <xdr:cNvPr id="319" name="テキスト ボックス 318"/>
        <xdr:cNvSpPr txBox="1"/>
      </xdr:nvSpPr>
      <xdr:spPr>
        <a:xfrm>
          <a:off x="6783017" y="6562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52737</xdr:rowOff>
    </xdr:from>
    <xdr:to>
      <xdr:col>55</xdr:col>
      <xdr:colOff>0</xdr:colOff>
      <xdr:row>58</xdr:row>
      <xdr:rowOff>77578</xdr:rowOff>
    </xdr:to>
    <xdr:cxnSp macro="">
      <xdr:nvCxnSpPr>
        <xdr:cNvPr id="348" name="直線コネクタ 347"/>
        <xdr:cNvCxnSpPr/>
      </xdr:nvCxnSpPr>
      <xdr:spPr>
        <a:xfrm flipV="1">
          <a:off x="9639300" y="9996837"/>
          <a:ext cx="8382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38906</xdr:rowOff>
    </xdr:from>
    <xdr:to>
      <xdr:col>50</xdr:col>
      <xdr:colOff>114300</xdr:colOff>
      <xdr:row>58</xdr:row>
      <xdr:rowOff>77578</xdr:rowOff>
    </xdr:to>
    <xdr:cxnSp macro="">
      <xdr:nvCxnSpPr>
        <xdr:cNvPr id="351" name="直線コネクタ 350"/>
        <xdr:cNvCxnSpPr/>
      </xdr:nvCxnSpPr>
      <xdr:spPr>
        <a:xfrm>
          <a:off x="8750300" y="9983006"/>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38906</xdr:rowOff>
    </xdr:from>
    <xdr:to>
      <xdr:col>45</xdr:col>
      <xdr:colOff>177800</xdr:colOff>
      <xdr:row>58</xdr:row>
      <xdr:rowOff>49441</xdr:rowOff>
    </xdr:to>
    <xdr:cxnSp macro="">
      <xdr:nvCxnSpPr>
        <xdr:cNvPr id="354" name="直線コネクタ 353"/>
        <xdr:cNvCxnSpPr/>
      </xdr:nvCxnSpPr>
      <xdr:spPr>
        <a:xfrm flipV="1">
          <a:off x="7861300" y="9983006"/>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49441</xdr:rowOff>
    </xdr:from>
    <xdr:to>
      <xdr:col>41</xdr:col>
      <xdr:colOff>50800</xdr:colOff>
      <xdr:row>58</xdr:row>
      <xdr:rowOff>65405</xdr:rowOff>
    </xdr:to>
    <xdr:cxnSp macro="">
      <xdr:nvCxnSpPr>
        <xdr:cNvPr id="357" name="直線コネクタ 356"/>
        <xdr:cNvCxnSpPr/>
      </xdr:nvCxnSpPr>
      <xdr:spPr>
        <a:xfrm flipV="1">
          <a:off x="6972300" y="9993541"/>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91491</xdr:rowOff>
    </xdr:from>
    <xdr:to>
      <xdr:col>41</xdr:col>
      <xdr:colOff>101600</xdr:colOff>
      <xdr:row>58</xdr:row>
      <xdr:rowOff>21641</xdr:rowOff>
    </xdr:to>
    <xdr:sp macro="" textlink="">
      <xdr:nvSpPr>
        <xdr:cNvPr id="358" name="フローチャート: 判断 357"/>
        <xdr:cNvSpPr/>
      </xdr:nvSpPr>
      <xdr:spPr>
        <a:xfrm>
          <a:off x="7810500" y="986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38168</xdr:rowOff>
    </xdr:from>
    <xdr:ext cx="534377" cy="259045"/>
    <xdr:sp macro="" textlink="">
      <xdr:nvSpPr>
        <xdr:cNvPr id="359" name="テキスト ボックス 358"/>
        <xdr:cNvSpPr txBox="1"/>
      </xdr:nvSpPr>
      <xdr:spPr>
        <a:xfrm>
          <a:off x="7594111" y="96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95891</xdr:rowOff>
    </xdr:from>
    <xdr:to>
      <xdr:col>36</xdr:col>
      <xdr:colOff>165100</xdr:colOff>
      <xdr:row>58</xdr:row>
      <xdr:rowOff>26041</xdr:rowOff>
    </xdr:to>
    <xdr:sp macro="" textlink="">
      <xdr:nvSpPr>
        <xdr:cNvPr id="360" name="フローチャート: 判断 359"/>
        <xdr:cNvSpPr/>
      </xdr:nvSpPr>
      <xdr:spPr>
        <a:xfrm>
          <a:off x="6921500" y="9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42568</xdr:rowOff>
    </xdr:from>
    <xdr:ext cx="534377" cy="259045"/>
    <xdr:sp macro="" textlink="">
      <xdr:nvSpPr>
        <xdr:cNvPr id="361" name="テキスト ボックス 360"/>
        <xdr:cNvSpPr txBox="1"/>
      </xdr:nvSpPr>
      <xdr:spPr>
        <a:xfrm>
          <a:off x="6705111" y="96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1937</xdr:rowOff>
    </xdr:from>
    <xdr:to>
      <xdr:col>55</xdr:col>
      <xdr:colOff>50800</xdr:colOff>
      <xdr:row>58</xdr:row>
      <xdr:rowOff>103537</xdr:rowOff>
    </xdr:to>
    <xdr:sp macro="" textlink="">
      <xdr:nvSpPr>
        <xdr:cNvPr id="367" name="楕円 366"/>
        <xdr:cNvSpPr/>
      </xdr:nvSpPr>
      <xdr:spPr>
        <a:xfrm>
          <a:off x="10426700" y="99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151814</xdr:rowOff>
    </xdr:from>
    <xdr:ext cx="469744" cy="259045"/>
    <xdr:sp macro="" textlink="">
      <xdr:nvSpPr>
        <xdr:cNvPr id="368" name="農林水産業費該当値テキスト"/>
        <xdr:cNvSpPr txBox="1"/>
      </xdr:nvSpPr>
      <xdr:spPr>
        <a:xfrm>
          <a:off x="10528300" y="992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26778</xdr:rowOff>
    </xdr:from>
    <xdr:to>
      <xdr:col>50</xdr:col>
      <xdr:colOff>165100</xdr:colOff>
      <xdr:row>58</xdr:row>
      <xdr:rowOff>128378</xdr:rowOff>
    </xdr:to>
    <xdr:sp macro="" textlink="">
      <xdr:nvSpPr>
        <xdr:cNvPr id="369" name="楕円 368"/>
        <xdr:cNvSpPr/>
      </xdr:nvSpPr>
      <xdr:spPr>
        <a:xfrm>
          <a:off x="9588500" y="99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119505</xdr:rowOff>
    </xdr:from>
    <xdr:ext cx="469744" cy="259045"/>
    <xdr:sp macro="" textlink="">
      <xdr:nvSpPr>
        <xdr:cNvPr id="370" name="テキスト ボックス 369"/>
        <xdr:cNvSpPr txBox="1"/>
      </xdr:nvSpPr>
      <xdr:spPr>
        <a:xfrm>
          <a:off x="9404428" y="1006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159556</xdr:rowOff>
    </xdr:from>
    <xdr:to>
      <xdr:col>46</xdr:col>
      <xdr:colOff>38100</xdr:colOff>
      <xdr:row>58</xdr:row>
      <xdr:rowOff>89706</xdr:rowOff>
    </xdr:to>
    <xdr:sp macro="" textlink="">
      <xdr:nvSpPr>
        <xdr:cNvPr id="371" name="楕円 370"/>
        <xdr:cNvSpPr/>
      </xdr:nvSpPr>
      <xdr:spPr>
        <a:xfrm>
          <a:off x="8699500" y="99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80833</xdr:rowOff>
    </xdr:from>
    <xdr:ext cx="469744" cy="259045"/>
    <xdr:sp macro="" textlink="">
      <xdr:nvSpPr>
        <xdr:cNvPr id="372" name="テキスト ボックス 371"/>
        <xdr:cNvSpPr txBox="1"/>
      </xdr:nvSpPr>
      <xdr:spPr>
        <a:xfrm>
          <a:off x="8515428" y="1002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170091</xdr:rowOff>
    </xdr:from>
    <xdr:to>
      <xdr:col>41</xdr:col>
      <xdr:colOff>101600</xdr:colOff>
      <xdr:row>58</xdr:row>
      <xdr:rowOff>100241</xdr:rowOff>
    </xdr:to>
    <xdr:sp macro="" textlink="">
      <xdr:nvSpPr>
        <xdr:cNvPr id="373" name="楕円 372"/>
        <xdr:cNvSpPr/>
      </xdr:nvSpPr>
      <xdr:spPr>
        <a:xfrm>
          <a:off x="7810500" y="99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91368</xdr:rowOff>
    </xdr:from>
    <xdr:ext cx="469744" cy="259045"/>
    <xdr:sp macro="" textlink="">
      <xdr:nvSpPr>
        <xdr:cNvPr id="374" name="テキスト ボックス 373"/>
        <xdr:cNvSpPr txBox="1"/>
      </xdr:nvSpPr>
      <xdr:spPr>
        <a:xfrm>
          <a:off x="7626428" y="1003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14605</xdr:rowOff>
    </xdr:from>
    <xdr:to>
      <xdr:col>36</xdr:col>
      <xdr:colOff>165100</xdr:colOff>
      <xdr:row>58</xdr:row>
      <xdr:rowOff>116205</xdr:rowOff>
    </xdr:to>
    <xdr:sp macro="" textlink="">
      <xdr:nvSpPr>
        <xdr:cNvPr id="375" name="楕円 374"/>
        <xdr:cNvSpPr/>
      </xdr:nvSpPr>
      <xdr:spPr>
        <a:xfrm>
          <a:off x="6921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107332</xdr:rowOff>
    </xdr:from>
    <xdr:ext cx="469744" cy="259045"/>
    <xdr:sp macro="" textlink="">
      <xdr:nvSpPr>
        <xdr:cNvPr id="376" name="テキスト ボックス 375"/>
        <xdr:cNvSpPr txBox="1"/>
      </xdr:nvSpPr>
      <xdr:spPr>
        <a:xfrm>
          <a:off x="6737428" y="100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52555</xdr:rowOff>
    </xdr:from>
    <xdr:to>
      <xdr:col>55</xdr:col>
      <xdr:colOff>0</xdr:colOff>
      <xdr:row>79</xdr:row>
      <xdr:rowOff>55297</xdr:rowOff>
    </xdr:to>
    <xdr:cxnSp macro="">
      <xdr:nvCxnSpPr>
        <xdr:cNvPr id="407" name="直線コネクタ 406"/>
        <xdr:cNvCxnSpPr/>
      </xdr:nvCxnSpPr>
      <xdr:spPr>
        <a:xfrm>
          <a:off x="9639300" y="13597105"/>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41729</xdr:rowOff>
    </xdr:from>
    <xdr:to>
      <xdr:col>50</xdr:col>
      <xdr:colOff>114300</xdr:colOff>
      <xdr:row>79</xdr:row>
      <xdr:rowOff>52555</xdr:rowOff>
    </xdr:to>
    <xdr:cxnSp macro="">
      <xdr:nvCxnSpPr>
        <xdr:cNvPr id="410" name="直線コネクタ 409"/>
        <xdr:cNvCxnSpPr/>
      </xdr:nvCxnSpPr>
      <xdr:spPr>
        <a:xfrm>
          <a:off x="8750300" y="13586279"/>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41729</xdr:rowOff>
    </xdr:from>
    <xdr:to>
      <xdr:col>45</xdr:col>
      <xdr:colOff>177800</xdr:colOff>
      <xdr:row>79</xdr:row>
      <xdr:rowOff>54025</xdr:rowOff>
    </xdr:to>
    <xdr:cxnSp macro="">
      <xdr:nvCxnSpPr>
        <xdr:cNvPr id="413" name="直線コネクタ 412"/>
        <xdr:cNvCxnSpPr/>
      </xdr:nvCxnSpPr>
      <xdr:spPr>
        <a:xfrm flipV="1">
          <a:off x="7861300" y="13586279"/>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54025</xdr:rowOff>
    </xdr:from>
    <xdr:to>
      <xdr:col>41</xdr:col>
      <xdr:colOff>50800</xdr:colOff>
      <xdr:row>79</xdr:row>
      <xdr:rowOff>57224</xdr:rowOff>
    </xdr:to>
    <xdr:cxnSp macro="">
      <xdr:nvCxnSpPr>
        <xdr:cNvPr id="416" name="直線コネクタ 415"/>
        <xdr:cNvCxnSpPr/>
      </xdr:nvCxnSpPr>
      <xdr:spPr>
        <a:xfrm flipV="1">
          <a:off x="6972300" y="13598575"/>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74808</xdr:rowOff>
    </xdr:from>
    <xdr:to>
      <xdr:col>41</xdr:col>
      <xdr:colOff>101600</xdr:colOff>
      <xdr:row>79</xdr:row>
      <xdr:rowOff>4958</xdr:rowOff>
    </xdr:to>
    <xdr:sp macro="" textlink="">
      <xdr:nvSpPr>
        <xdr:cNvPr id="417" name="フローチャート: 判断 416"/>
        <xdr:cNvSpPr/>
      </xdr:nvSpPr>
      <xdr:spPr>
        <a:xfrm>
          <a:off x="7810500" y="1344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21485</xdr:rowOff>
    </xdr:from>
    <xdr:ext cx="469744" cy="259045"/>
    <xdr:sp macro="" textlink="">
      <xdr:nvSpPr>
        <xdr:cNvPr id="418" name="テキスト ボックス 417"/>
        <xdr:cNvSpPr txBox="1"/>
      </xdr:nvSpPr>
      <xdr:spPr>
        <a:xfrm>
          <a:off x="7626428" y="1322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33155</xdr:rowOff>
    </xdr:from>
    <xdr:to>
      <xdr:col>36</xdr:col>
      <xdr:colOff>165100</xdr:colOff>
      <xdr:row>78</xdr:row>
      <xdr:rowOff>134755</xdr:rowOff>
    </xdr:to>
    <xdr:sp macro="" textlink="">
      <xdr:nvSpPr>
        <xdr:cNvPr id="419" name="フローチャート: 判断 418"/>
        <xdr:cNvSpPr/>
      </xdr:nvSpPr>
      <xdr:spPr>
        <a:xfrm>
          <a:off x="6921500" y="13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151282</xdr:rowOff>
    </xdr:from>
    <xdr:ext cx="534377" cy="259045"/>
    <xdr:sp macro="" textlink="">
      <xdr:nvSpPr>
        <xdr:cNvPr id="420" name="テキスト ボックス 419"/>
        <xdr:cNvSpPr txBox="1"/>
      </xdr:nvSpPr>
      <xdr:spPr>
        <a:xfrm>
          <a:off x="6705111" y="131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4497</xdr:rowOff>
    </xdr:from>
    <xdr:to>
      <xdr:col>55</xdr:col>
      <xdr:colOff>50800</xdr:colOff>
      <xdr:row>79</xdr:row>
      <xdr:rowOff>106097</xdr:rowOff>
    </xdr:to>
    <xdr:sp macro="" textlink="">
      <xdr:nvSpPr>
        <xdr:cNvPr id="426" name="楕円 425"/>
        <xdr:cNvSpPr/>
      </xdr:nvSpPr>
      <xdr:spPr>
        <a:xfrm>
          <a:off x="10426700" y="135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90874</xdr:rowOff>
    </xdr:from>
    <xdr:ext cx="469744" cy="259045"/>
    <xdr:sp macro="" textlink="">
      <xdr:nvSpPr>
        <xdr:cNvPr id="427" name="商工費該当値テキスト"/>
        <xdr:cNvSpPr txBox="1"/>
      </xdr:nvSpPr>
      <xdr:spPr>
        <a:xfrm>
          <a:off x="10528300" y="1346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1755</xdr:rowOff>
    </xdr:from>
    <xdr:to>
      <xdr:col>50</xdr:col>
      <xdr:colOff>165100</xdr:colOff>
      <xdr:row>79</xdr:row>
      <xdr:rowOff>103355</xdr:rowOff>
    </xdr:to>
    <xdr:sp macro="" textlink="">
      <xdr:nvSpPr>
        <xdr:cNvPr id="428" name="楕円 427"/>
        <xdr:cNvSpPr/>
      </xdr:nvSpPr>
      <xdr:spPr>
        <a:xfrm>
          <a:off x="9588500" y="135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94482</xdr:rowOff>
    </xdr:from>
    <xdr:ext cx="469744" cy="259045"/>
    <xdr:sp macro="" textlink="">
      <xdr:nvSpPr>
        <xdr:cNvPr id="429" name="テキスト ボックス 428"/>
        <xdr:cNvSpPr txBox="1"/>
      </xdr:nvSpPr>
      <xdr:spPr>
        <a:xfrm>
          <a:off x="9404428" y="1363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162379</xdr:rowOff>
    </xdr:from>
    <xdr:to>
      <xdr:col>46</xdr:col>
      <xdr:colOff>38100</xdr:colOff>
      <xdr:row>79</xdr:row>
      <xdr:rowOff>92529</xdr:rowOff>
    </xdr:to>
    <xdr:sp macro="" textlink="">
      <xdr:nvSpPr>
        <xdr:cNvPr id="430" name="楕円 429"/>
        <xdr:cNvSpPr/>
      </xdr:nvSpPr>
      <xdr:spPr>
        <a:xfrm>
          <a:off x="8699500" y="135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83656</xdr:rowOff>
    </xdr:from>
    <xdr:ext cx="469744" cy="259045"/>
    <xdr:sp macro="" textlink="">
      <xdr:nvSpPr>
        <xdr:cNvPr id="431" name="テキスト ボックス 430"/>
        <xdr:cNvSpPr txBox="1"/>
      </xdr:nvSpPr>
      <xdr:spPr>
        <a:xfrm>
          <a:off x="8515428" y="1362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3225</xdr:rowOff>
    </xdr:from>
    <xdr:to>
      <xdr:col>41</xdr:col>
      <xdr:colOff>101600</xdr:colOff>
      <xdr:row>79</xdr:row>
      <xdr:rowOff>104825</xdr:rowOff>
    </xdr:to>
    <xdr:sp macro="" textlink="">
      <xdr:nvSpPr>
        <xdr:cNvPr id="432" name="楕円 431"/>
        <xdr:cNvSpPr/>
      </xdr:nvSpPr>
      <xdr:spPr>
        <a:xfrm>
          <a:off x="7810500" y="1354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95952</xdr:rowOff>
    </xdr:from>
    <xdr:ext cx="469744" cy="259045"/>
    <xdr:sp macro="" textlink="">
      <xdr:nvSpPr>
        <xdr:cNvPr id="433" name="テキスト ボックス 432"/>
        <xdr:cNvSpPr txBox="1"/>
      </xdr:nvSpPr>
      <xdr:spPr>
        <a:xfrm>
          <a:off x="7626428" y="1364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6424</xdr:rowOff>
    </xdr:from>
    <xdr:to>
      <xdr:col>36</xdr:col>
      <xdr:colOff>165100</xdr:colOff>
      <xdr:row>79</xdr:row>
      <xdr:rowOff>108024</xdr:rowOff>
    </xdr:to>
    <xdr:sp macro="" textlink="">
      <xdr:nvSpPr>
        <xdr:cNvPr id="434" name="楕円 433"/>
        <xdr:cNvSpPr/>
      </xdr:nvSpPr>
      <xdr:spPr>
        <a:xfrm>
          <a:off x="6921500" y="135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99151</xdr:rowOff>
    </xdr:from>
    <xdr:ext cx="469744" cy="259045"/>
    <xdr:sp macro="" textlink="">
      <xdr:nvSpPr>
        <xdr:cNvPr id="435" name="テキスト ボックス 434"/>
        <xdr:cNvSpPr txBox="1"/>
      </xdr:nvSpPr>
      <xdr:spPr>
        <a:xfrm>
          <a:off x="6737428" y="1364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4682</xdr:rowOff>
    </xdr:from>
    <xdr:to>
      <xdr:col>55</xdr:col>
      <xdr:colOff>0</xdr:colOff>
      <xdr:row>99</xdr:row>
      <xdr:rowOff>6023</xdr:rowOff>
    </xdr:to>
    <xdr:cxnSp macro="">
      <xdr:nvCxnSpPr>
        <xdr:cNvPr id="464" name="直線コネクタ 463"/>
        <xdr:cNvCxnSpPr/>
      </xdr:nvCxnSpPr>
      <xdr:spPr>
        <a:xfrm>
          <a:off x="9639300" y="16978232"/>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4682</xdr:rowOff>
    </xdr:from>
    <xdr:to>
      <xdr:col>50</xdr:col>
      <xdr:colOff>114300</xdr:colOff>
      <xdr:row>99</xdr:row>
      <xdr:rowOff>5891</xdr:rowOff>
    </xdr:to>
    <xdr:cxnSp macro="">
      <xdr:nvCxnSpPr>
        <xdr:cNvPr id="467" name="直線コネクタ 466"/>
        <xdr:cNvCxnSpPr/>
      </xdr:nvCxnSpPr>
      <xdr:spPr>
        <a:xfrm flipV="1">
          <a:off x="8750300" y="16978232"/>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5691</xdr:rowOff>
    </xdr:from>
    <xdr:to>
      <xdr:col>45</xdr:col>
      <xdr:colOff>177800</xdr:colOff>
      <xdr:row>99</xdr:row>
      <xdr:rowOff>5891</xdr:rowOff>
    </xdr:to>
    <xdr:cxnSp macro="">
      <xdr:nvCxnSpPr>
        <xdr:cNvPr id="470" name="直線コネクタ 469"/>
        <xdr:cNvCxnSpPr/>
      </xdr:nvCxnSpPr>
      <xdr:spPr>
        <a:xfrm>
          <a:off x="7861300" y="16979241"/>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169814</xdr:rowOff>
    </xdr:from>
    <xdr:to>
      <xdr:col>41</xdr:col>
      <xdr:colOff>50800</xdr:colOff>
      <xdr:row>99</xdr:row>
      <xdr:rowOff>5691</xdr:rowOff>
    </xdr:to>
    <xdr:cxnSp macro="">
      <xdr:nvCxnSpPr>
        <xdr:cNvPr id="473" name="直線コネクタ 472"/>
        <xdr:cNvCxnSpPr/>
      </xdr:nvCxnSpPr>
      <xdr:spPr>
        <a:xfrm>
          <a:off x="6972300" y="16971914"/>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60258</xdr:rowOff>
    </xdr:from>
    <xdr:to>
      <xdr:col>41</xdr:col>
      <xdr:colOff>101600</xdr:colOff>
      <xdr:row>98</xdr:row>
      <xdr:rowOff>161858</xdr:rowOff>
    </xdr:to>
    <xdr:sp macro="" textlink="">
      <xdr:nvSpPr>
        <xdr:cNvPr id="474" name="フローチャート: 判断 473"/>
        <xdr:cNvSpPr/>
      </xdr:nvSpPr>
      <xdr:spPr>
        <a:xfrm>
          <a:off x="7810500" y="1686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6935</xdr:rowOff>
    </xdr:from>
    <xdr:ext cx="534377" cy="259045"/>
    <xdr:sp macro="" textlink="">
      <xdr:nvSpPr>
        <xdr:cNvPr id="475" name="テキスト ボックス 474"/>
        <xdr:cNvSpPr txBox="1"/>
      </xdr:nvSpPr>
      <xdr:spPr>
        <a:xfrm>
          <a:off x="7594111" y="1663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59869</xdr:rowOff>
    </xdr:from>
    <xdr:to>
      <xdr:col>36</xdr:col>
      <xdr:colOff>165100</xdr:colOff>
      <xdr:row>98</xdr:row>
      <xdr:rowOff>161469</xdr:rowOff>
    </xdr:to>
    <xdr:sp macro="" textlink="">
      <xdr:nvSpPr>
        <xdr:cNvPr id="476" name="フローチャート: 判断 475"/>
        <xdr:cNvSpPr/>
      </xdr:nvSpPr>
      <xdr:spPr>
        <a:xfrm>
          <a:off x="6921500" y="1686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6546</xdr:rowOff>
    </xdr:from>
    <xdr:ext cx="534377" cy="259045"/>
    <xdr:sp macro="" textlink="">
      <xdr:nvSpPr>
        <xdr:cNvPr id="477" name="テキスト ボックス 476"/>
        <xdr:cNvSpPr txBox="1"/>
      </xdr:nvSpPr>
      <xdr:spPr>
        <a:xfrm>
          <a:off x="6705111" y="166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126673</xdr:rowOff>
    </xdr:from>
    <xdr:to>
      <xdr:col>55</xdr:col>
      <xdr:colOff>50800</xdr:colOff>
      <xdr:row>99</xdr:row>
      <xdr:rowOff>56823</xdr:rowOff>
    </xdr:to>
    <xdr:sp macro="" textlink="">
      <xdr:nvSpPr>
        <xdr:cNvPr id="483" name="楕円 482"/>
        <xdr:cNvSpPr/>
      </xdr:nvSpPr>
      <xdr:spPr>
        <a:xfrm>
          <a:off x="10426700" y="169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41600</xdr:rowOff>
    </xdr:from>
    <xdr:ext cx="534377" cy="259045"/>
    <xdr:sp macro="" textlink="">
      <xdr:nvSpPr>
        <xdr:cNvPr id="484" name="土木費該当値テキスト"/>
        <xdr:cNvSpPr txBox="1"/>
      </xdr:nvSpPr>
      <xdr:spPr>
        <a:xfrm>
          <a:off x="10528300" y="1684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125332</xdr:rowOff>
    </xdr:from>
    <xdr:to>
      <xdr:col>50</xdr:col>
      <xdr:colOff>165100</xdr:colOff>
      <xdr:row>99</xdr:row>
      <xdr:rowOff>55482</xdr:rowOff>
    </xdr:to>
    <xdr:sp macro="" textlink="">
      <xdr:nvSpPr>
        <xdr:cNvPr id="485" name="楕円 484"/>
        <xdr:cNvSpPr/>
      </xdr:nvSpPr>
      <xdr:spPr>
        <a:xfrm>
          <a:off x="9588500" y="1692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46609</xdr:rowOff>
    </xdr:from>
    <xdr:ext cx="534377" cy="259045"/>
    <xdr:sp macro="" textlink="">
      <xdr:nvSpPr>
        <xdr:cNvPr id="486" name="テキスト ボックス 485"/>
        <xdr:cNvSpPr txBox="1"/>
      </xdr:nvSpPr>
      <xdr:spPr>
        <a:xfrm>
          <a:off x="9372111" y="170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126541</xdr:rowOff>
    </xdr:from>
    <xdr:to>
      <xdr:col>46</xdr:col>
      <xdr:colOff>38100</xdr:colOff>
      <xdr:row>99</xdr:row>
      <xdr:rowOff>56691</xdr:rowOff>
    </xdr:to>
    <xdr:sp macro="" textlink="">
      <xdr:nvSpPr>
        <xdr:cNvPr id="487" name="楕円 486"/>
        <xdr:cNvSpPr/>
      </xdr:nvSpPr>
      <xdr:spPr>
        <a:xfrm>
          <a:off x="8699500" y="169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47818</xdr:rowOff>
    </xdr:from>
    <xdr:ext cx="534377" cy="259045"/>
    <xdr:sp macro="" textlink="">
      <xdr:nvSpPr>
        <xdr:cNvPr id="488" name="テキスト ボックス 487"/>
        <xdr:cNvSpPr txBox="1"/>
      </xdr:nvSpPr>
      <xdr:spPr>
        <a:xfrm>
          <a:off x="8483111" y="1702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126341</xdr:rowOff>
    </xdr:from>
    <xdr:to>
      <xdr:col>41</xdr:col>
      <xdr:colOff>101600</xdr:colOff>
      <xdr:row>99</xdr:row>
      <xdr:rowOff>56491</xdr:rowOff>
    </xdr:to>
    <xdr:sp macro="" textlink="">
      <xdr:nvSpPr>
        <xdr:cNvPr id="489" name="楕円 488"/>
        <xdr:cNvSpPr/>
      </xdr:nvSpPr>
      <xdr:spPr>
        <a:xfrm>
          <a:off x="7810500" y="169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47618</xdr:rowOff>
    </xdr:from>
    <xdr:ext cx="534377" cy="259045"/>
    <xdr:sp macro="" textlink="">
      <xdr:nvSpPr>
        <xdr:cNvPr id="490" name="テキスト ボックス 489"/>
        <xdr:cNvSpPr txBox="1"/>
      </xdr:nvSpPr>
      <xdr:spPr>
        <a:xfrm>
          <a:off x="7594111" y="170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119014</xdr:rowOff>
    </xdr:from>
    <xdr:to>
      <xdr:col>36</xdr:col>
      <xdr:colOff>165100</xdr:colOff>
      <xdr:row>99</xdr:row>
      <xdr:rowOff>49164</xdr:rowOff>
    </xdr:to>
    <xdr:sp macro="" textlink="">
      <xdr:nvSpPr>
        <xdr:cNvPr id="491" name="楕円 490"/>
        <xdr:cNvSpPr/>
      </xdr:nvSpPr>
      <xdr:spPr>
        <a:xfrm>
          <a:off x="6921500" y="169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40291</xdr:rowOff>
    </xdr:from>
    <xdr:ext cx="534377" cy="259045"/>
    <xdr:sp macro="" textlink="">
      <xdr:nvSpPr>
        <xdr:cNvPr id="492" name="テキスト ボックス 491"/>
        <xdr:cNvSpPr txBox="1"/>
      </xdr:nvSpPr>
      <xdr:spPr>
        <a:xfrm>
          <a:off x="6705111" y="1701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144767</xdr:rowOff>
    </xdr:from>
    <xdr:to>
      <xdr:col>85</xdr:col>
      <xdr:colOff>127000</xdr:colOff>
      <xdr:row>37</xdr:row>
      <xdr:rowOff>151130</xdr:rowOff>
    </xdr:to>
    <xdr:cxnSp macro="">
      <xdr:nvCxnSpPr>
        <xdr:cNvPr id="522" name="直線コネクタ 521"/>
        <xdr:cNvCxnSpPr/>
      </xdr:nvCxnSpPr>
      <xdr:spPr>
        <a:xfrm flipV="1">
          <a:off x="15481300" y="6488417"/>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167170</xdr:rowOff>
    </xdr:from>
    <xdr:to>
      <xdr:col>81</xdr:col>
      <xdr:colOff>50800</xdr:colOff>
      <xdr:row>37</xdr:row>
      <xdr:rowOff>151130</xdr:rowOff>
    </xdr:to>
    <xdr:cxnSp macro="">
      <xdr:nvCxnSpPr>
        <xdr:cNvPr id="525" name="直線コネクタ 524"/>
        <xdr:cNvCxnSpPr/>
      </xdr:nvCxnSpPr>
      <xdr:spPr>
        <a:xfrm>
          <a:off x="14592300" y="6339370"/>
          <a:ext cx="889000" cy="15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167170</xdr:rowOff>
    </xdr:from>
    <xdr:to>
      <xdr:col>76</xdr:col>
      <xdr:colOff>114300</xdr:colOff>
      <xdr:row>37</xdr:row>
      <xdr:rowOff>54928</xdr:rowOff>
    </xdr:to>
    <xdr:cxnSp macro="">
      <xdr:nvCxnSpPr>
        <xdr:cNvPr id="528" name="直線コネクタ 527"/>
        <xdr:cNvCxnSpPr/>
      </xdr:nvCxnSpPr>
      <xdr:spPr>
        <a:xfrm flipV="1">
          <a:off x="13703300" y="6339370"/>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54928</xdr:rowOff>
    </xdr:from>
    <xdr:to>
      <xdr:col>71</xdr:col>
      <xdr:colOff>177800</xdr:colOff>
      <xdr:row>37</xdr:row>
      <xdr:rowOff>171056</xdr:rowOff>
    </xdr:to>
    <xdr:cxnSp macro="">
      <xdr:nvCxnSpPr>
        <xdr:cNvPr id="531" name="直線コネクタ 530"/>
        <xdr:cNvCxnSpPr/>
      </xdr:nvCxnSpPr>
      <xdr:spPr>
        <a:xfrm flipV="1">
          <a:off x="12814300" y="6398578"/>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92520</xdr:rowOff>
    </xdr:from>
    <xdr:to>
      <xdr:col>72</xdr:col>
      <xdr:colOff>38100</xdr:colOff>
      <xdr:row>36</xdr:row>
      <xdr:rowOff>22670</xdr:rowOff>
    </xdr:to>
    <xdr:sp macro="" textlink="">
      <xdr:nvSpPr>
        <xdr:cNvPr id="532" name="フローチャート: 判断 531"/>
        <xdr:cNvSpPr/>
      </xdr:nvSpPr>
      <xdr:spPr>
        <a:xfrm>
          <a:off x="13652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39197</xdr:rowOff>
    </xdr:from>
    <xdr:ext cx="534377" cy="259045"/>
    <xdr:sp macro="" textlink="">
      <xdr:nvSpPr>
        <xdr:cNvPr id="533" name="テキスト ボックス 532"/>
        <xdr:cNvSpPr txBox="1"/>
      </xdr:nvSpPr>
      <xdr:spPr>
        <a:xfrm>
          <a:off x="13436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26759</xdr:rowOff>
    </xdr:from>
    <xdr:to>
      <xdr:col>67</xdr:col>
      <xdr:colOff>101600</xdr:colOff>
      <xdr:row>37</xdr:row>
      <xdr:rowOff>128359</xdr:rowOff>
    </xdr:to>
    <xdr:sp macro="" textlink="">
      <xdr:nvSpPr>
        <xdr:cNvPr id="534" name="フローチャート: 判断 533"/>
        <xdr:cNvSpPr/>
      </xdr:nvSpPr>
      <xdr:spPr>
        <a:xfrm>
          <a:off x="12763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144886</xdr:rowOff>
    </xdr:from>
    <xdr:ext cx="534377" cy="259045"/>
    <xdr:sp macro="" textlink="">
      <xdr:nvSpPr>
        <xdr:cNvPr id="535" name="テキスト ボックス 534"/>
        <xdr:cNvSpPr txBox="1"/>
      </xdr:nvSpPr>
      <xdr:spPr>
        <a:xfrm>
          <a:off x="12547111" y="61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93967</xdr:rowOff>
    </xdr:from>
    <xdr:to>
      <xdr:col>85</xdr:col>
      <xdr:colOff>177800</xdr:colOff>
      <xdr:row>38</xdr:row>
      <xdr:rowOff>24117</xdr:rowOff>
    </xdr:to>
    <xdr:sp macro="" textlink="">
      <xdr:nvSpPr>
        <xdr:cNvPr id="541" name="楕円 540"/>
        <xdr:cNvSpPr/>
      </xdr:nvSpPr>
      <xdr:spPr>
        <a:xfrm>
          <a:off x="16268700" y="64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72394</xdr:rowOff>
    </xdr:from>
    <xdr:ext cx="534377" cy="259045"/>
    <xdr:sp macro="" textlink="">
      <xdr:nvSpPr>
        <xdr:cNvPr id="542" name="消防費該当値テキスト"/>
        <xdr:cNvSpPr txBox="1"/>
      </xdr:nvSpPr>
      <xdr:spPr>
        <a:xfrm>
          <a:off x="16370300" y="64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100330</xdr:rowOff>
    </xdr:from>
    <xdr:to>
      <xdr:col>81</xdr:col>
      <xdr:colOff>101600</xdr:colOff>
      <xdr:row>38</xdr:row>
      <xdr:rowOff>30480</xdr:rowOff>
    </xdr:to>
    <xdr:sp macro="" textlink="">
      <xdr:nvSpPr>
        <xdr:cNvPr id="543" name="楕円 542"/>
        <xdr:cNvSpPr/>
      </xdr:nvSpPr>
      <xdr:spPr>
        <a:xfrm>
          <a:off x="15430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21607</xdr:rowOff>
    </xdr:from>
    <xdr:ext cx="534377" cy="259045"/>
    <xdr:sp macro="" textlink="">
      <xdr:nvSpPr>
        <xdr:cNvPr id="544" name="テキスト ボックス 543"/>
        <xdr:cNvSpPr txBox="1"/>
      </xdr:nvSpPr>
      <xdr:spPr>
        <a:xfrm>
          <a:off x="15214111" y="6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116370</xdr:rowOff>
    </xdr:from>
    <xdr:to>
      <xdr:col>76</xdr:col>
      <xdr:colOff>165100</xdr:colOff>
      <xdr:row>37</xdr:row>
      <xdr:rowOff>46520</xdr:rowOff>
    </xdr:to>
    <xdr:sp macro="" textlink="">
      <xdr:nvSpPr>
        <xdr:cNvPr id="545" name="楕円 544"/>
        <xdr:cNvSpPr/>
      </xdr:nvSpPr>
      <xdr:spPr>
        <a:xfrm>
          <a:off x="14541500" y="62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37647</xdr:rowOff>
    </xdr:from>
    <xdr:ext cx="534377" cy="259045"/>
    <xdr:sp macro="" textlink="">
      <xdr:nvSpPr>
        <xdr:cNvPr id="546" name="テキスト ボックス 545"/>
        <xdr:cNvSpPr txBox="1"/>
      </xdr:nvSpPr>
      <xdr:spPr>
        <a:xfrm>
          <a:off x="14325111" y="638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4128</xdr:rowOff>
    </xdr:from>
    <xdr:to>
      <xdr:col>72</xdr:col>
      <xdr:colOff>38100</xdr:colOff>
      <xdr:row>37</xdr:row>
      <xdr:rowOff>105728</xdr:rowOff>
    </xdr:to>
    <xdr:sp macro="" textlink="">
      <xdr:nvSpPr>
        <xdr:cNvPr id="547" name="楕円 546"/>
        <xdr:cNvSpPr/>
      </xdr:nvSpPr>
      <xdr:spPr>
        <a:xfrm>
          <a:off x="13652500" y="6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96855</xdr:rowOff>
    </xdr:from>
    <xdr:ext cx="534377" cy="259045"/>
    <xdr:sp macro="" textlink="">
      <xdr:nvSpPr>
        <xdr:cNvPr id="548" name="テキスト ボックス 547"/>
        <xdr:cNvSpPr txBox="1"/>
      </xdr:nvSpPr>
      <xdr:spPr>
        <a:xfrm>
          <a:off x="13436111" y="64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120256</xdr:rowOff>
    </xdr:from>
    <xdr:to>
      <xdr:col>67</xdr:col>
      <xdr:colOff>101600</xdr:colOff>
      <xdr:row>38</xdr:row>
      <xdr:rowOff>50406</xdr:rowOff>
    </xdr:to>
    <xdr:sp macro="" textlink="">
      <xdr:nvSpPr>
        <xdr:cNvPr id="549" name="楕円 548"/>
        <xdr:cNvSpPr/>
      </xdr:nvSpPr>
      <xdr:spPr>
        <a:xfrm>
          <a:off x="12763500" y="64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41533</xdr:rowOff>
    </xdr:from>
    <xdr:ext cx="534377" cy="259045"/>
    <xdr:sp macro="" textlink="">
      <xdr:nvSpPr>
        <xdr:cNvPr id="550" name="テキスト ボックス 549"/>
        <xdr:cNvSpPr txBox="1"/>
      </xdr:nvSpPr>
      <xdr:spPr>
        <a:xfrm>
          <a:off x="12547111" y="655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92657</xdr:rowOff>
    </xdr:from>
    <xdr:to>
      <xdr:col>85</xdr:col>
      <xdr:colOff>127000</xdr:colOff>
      <xdr:row>58</xdr:row>
      <xdr:rowOff>99433</xdr:rowOff>
    </xdr:to>
    <xdr:cxnSp macro="">
      <xdr:nvCxnSpPr>
        <xdr:cNvPr id="582" name="直線コネクタ 581"/>
        <xdr:cNvCxnSpPr/>
      </xdr:nvCxnSpPr>
      <xdr:spPr>
        <a:xfrm flipV="1">
          <a:off x="15481300" y="10036757"/>
          <a:ext cx="8382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145284</xdr:rowOff>
    </xdr:from>
    <xdr:to>
      <xdr:col>81</xdr:col>
      <xdr:colOff>50800</xdr:colOff>
      <xdr:row>58</xdr:row>
      <xdr:rowOff>99433</xdr:rowOff>
    </xdr:to>
    <xdr:cxnSp macro="">
      <xdr:nvCxnSpPr>
        <xdr:cNvPr id="585" name="直線コネクタ 584"/>
        <xdr:cNvCxnSpPr/>
      </xdr:nvCxnSpPr>
      <xdr:spPr>
        <a:xfrm>
          <a:off x="14592300" y="9917934"/>
          <a:ext cx="889000" cy="12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138100</xdr:rowOff>
    </xdr:from>
    <xdr:to>
      <xdr:col>76</xdr:col>
      <xdr:colOff>114300</xdr:colOff>
      <xdr:row>57</xdr:row>
      <xdr:rowOff>145284</xdr:rowOff>
    </xdr:to>
    <xdr:cxnSp macro="">
      <xdr:nvCxnSpPr>
        <xdr:cNvPr id="588" name="直線コネクタ 587"/>
        <xdr:cNvCxnSpPr/>
      </xdr:nvCxnSpPr>
      <xdr:spPr>
        <a:xfrm>
          <a:off x="13703300" y="9910750"/>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138100</xdr:rowOff>
    </xdr:from>
    <xdr:to>
      <xdr:col>71</xdr:col>
      <xdr:colOff>177800</xdr:colOff>
      <xdr:row>58</xdr:row>
      <xdr:rowOff>25433</xdr:rowOff>
    </xdr:to>
    <xdr:cxnSp macro="">
      <xdr:nvCxnSpPr>
        <xdr:cNvPr id="591" name="直線コネクタ 590"/>
        <xdr:cNvCxnSpPr/>
      </xdr:nvCxnSpPr>
      <xdr:spPr>
        <a:xfrm flipV="1">
          <a:off x="12814300" y="991075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76735</xdr:rowOff>
    </xdr:from>
    <xdr:to>
      <xdr:col>72</xdr:col>
      <xdr:colOff>38100</xdr:colOff>
      <xdr:row>57</xdr:row>
      <xdr:rowOff>6885</xdr:rowOff>
    </xdr:to>
    <xdr:sp macro="" textlink="">
      <xdr:nvSpPr>
        <xdr:cNvPr id="592" name="フローチャート: 判断 591"/>
        <xdr:cNvSpPr/>
      </xdr:nvSpPr>
      <xdr:spPr>
        <a:xfrm>
          <a:off x="13652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23412</xdr:rowOff>
    </xdr:from>
    <xdr:ext cx="534377" cy="259045"/>
    <xdr:sp macro="" textlink="">
      <xdr:nvSpPr>
        <xdr:cNvPr id="593" name="テキスト ボックス 592"/>
        <xdr:cNvSpPr txBox="1"/>
      </xdr:nvSpPr>
      <xdr:spPr>
        <a:xfrm>
          <a:off x="13436111" y="94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87594</xdr:rowOff>
    </xdr:from>
    <xdr:to>
      <xdr:col>67</xdr:col>
      <xdr:colOff>101600</xdr:colOff>
      <xdr:row>57</xdr:row>
      <xdr:rowOff>17744</xdr:rowOff>
    </xdr:to>
    <xdr:sp macro="" textlink="">
      <xdr:nvSpPr>
        <xdr:cNvPr id="594" name="フローチャート: 判断 593"/>
        <xdr:cNvSpPr/>
      </xdr:nvSpPr>
      <xdr:spPr>
        <a:xfrm>
          <a:off x="12763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34271</xdr:rowOff>
    </xdr:from>
    <xdr:ext cx="534377" cy="259045"/>
    <xdr:sp macro="" textlink="">
      <xdr:nvSpPr>
        <xdr:cNvPr id="595" name="テキスト ボックス 594"/>
        <xdr:cNvSpPr txBox="1"/>
      </xdr:nvSpPr>
      <xdr:spPr>
        <a:xfrm>
          <a:off x="12547111" y="94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41857</xdr:rowOff>
    </xdr:from>
    <xdr:to>
      <xdr:col>85</xdr:col>
      <xdr:colOff>177800</xdr:colOff>
      <xdr:row>58</xdr:row>
      <xdr:rowOff>143457</xdr:rowOff>
    </xdr:to>
    <xdr:sp macro="" textlink="">
      <xdr:nvSpPr>
        <xdr:cNvPr id="601" name="楕円 600"/>
        <xdr:cNvSpPr/>
      </xdr:nvSpPr>
      <xdr:spPr>
        <a:xfrm>
          <a:off x="16268700" y="998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128234</xdr:rowOff>
    </xdr:from>
    <xdr:ext cx="534377" cy="259045"/>
    <xdr:sp macro="" textlink="">
      <xdr:nvSpPr>
        <xdr:cNvPr id="602" name="教育費該当値テキスト"/>
        <xdr:cNvSpPr txBox="1"/>
      </xdr:nvSpPr>
      <xdr:spPr>
        <a:xfrm>
          <a:off x="16370300" y="99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48633</xdr:rowOff>
    </xdr:from>
    <xdr:to>
      <xdr:col>81</xdr:col>
      <xdr:colOff>101600</xdr:colOff>
      <xdr:row>58</xdr:row>
      <xdr:rowOff>150233</xdr:rowOff>
    </xdr:to>
    <xdr:sp macro="" textlink="">
      <xdr:nvSpPr>
        <xdr:cNvPr id="603" name="楕円 602"/>
        <xdr:cNvSpPr/>
      </xdr:nvSpPr>
      <xdr:spPr>
        <a:xfrm>
          <a:off x="15430500" y="999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141360</xdr:rowOff>
    </xdr:from>
    <xdr:ext cx="534377" cy="259045"/>
    <xdr:sp macro="" textlink="">
      <xdr:nvSpPr>
        <xdr:cNvPr id="604" name="テキスト ボックス 603"/>
        <xdr:cNvSpPr txBox="1"/>
      </xdr:nvSpPr>
      <xdr:spPr>
        <a:xfrm>
          <a:off x="15214111" y="1008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94484</xdr:rowOff>
    </xdr:from>
    <xdr:to>
      <xdr:col>76</xdr:col>
      <xdr:colOff>165100</xdr:colOff>
      <xdr:row>58</xdr:row>
      <xdr:rowOff>24634</xdr:rowOff>
    </xdr:to>
    <xdr:sp macro="" textlink="">
      <xdr:nvSpPr>
        <xdr:cNvPr id="605" name="楕円 604"/>
        <xdr:cNvSpPr/>
      </xdr:nvSpPr>
      <xdr:spPr>
        <a:xfrm>
          <a:off x="14541500" y="98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15761</xdr:rowOff>
    </xdr:from>
    <xdr:ext cx="534377" cy="259045"/>
    <xdr:sp macro="" textlink="">
      <xdr:nvSpPr>
        <xdr:cNvPr id="606" name="テキスト ボックス 605"/>
        <xdr:cNvSpPr txBox="1"/>
      </xdr:nvSpPr>
      <xdr:spPr>
        <a:xfrm>
          <a:off x="14325111" y="9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87300</xdr:rowOff>
    </xdr:from>
    <xdr:to>
      <xdr:col>72</xdr:col>
      <xdr:colOff>38100</xdr:colOff>
      <xdr:row>58</xdr:row>
      <xdr:rowOff>17450</xdr:rowOff>
    </xdr:to>
    <xdr:sp macro="" textlink="">
      <xdr:nvSpPr>
        <xdr:cNvPr id="607" name="楕円 606"/>
        <xdr:cNvSpPr/>
      </xdr:nvSpPr>
      <xdr:spPr>
        <a:xfrm>
          <a:off x="13652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8577</xdr:rowOff>
    </xdr:from>
    <xdr:ext cx="534377" cy="259045"/>
    <xdr:sp macro="" textlink="">
      <xdr:nvSpPr>
        <xdr:cNvPr id="608" name="テキスト ボックス 607"/>
        <xdr:cNvSpPr txBox="1"/>
      </xdr:nvSpPr>
      <xdr:spPr>
        <a:xfrm>
          <a:off x="13436111" y="9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146083</xdr:rowOff>
    </xdr:from>
    <xdr:to>
      <xdr:col>67</xdr:col>
      <xdr:colOff>101600</xdr:colOff>
      <xdr:row>58</xdr:row>
      <xdr:rowOff>76233</xdr:rowOff>
    </xdr:to>
    <xdr:sp macro="" textlink="">
      <xdr:nvSpPr>
        <xdr:cNvPr id="609" name="楕円 608"/>
        <xdr:cNvSpPr/>
      </xdr:nvSpPr>
      <xdr:spPr>
        <a:xfrm>
          <a:off x="12763500" y="99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67360</xdr:rowOff>
    </xdr:from>
    <xdr:ext cx="534377" cy="259045"/>
    <xdr:sp macro="" textlink="">
      <xdr:nvSpPr>
        <xdr:cNvPr id="610" name="テキスト ボックス 609"/>
        <xdr:cNvSpPr txBox="1"/>
      </xdr:nvSpPr>
      <xdr:spPr>
        <a:xfrm>
          <a:off x="12547111" y="1001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139157</xdr:rowOff>
    </xdr:from>
    <xdr:to>
      <xdr:col>72</xdr:col>
      <xdr:colOff>38100</xdr:colOff>
      <xdr:row>78</xdr:row>
      <xdr:rowOff>69307</xdr:rowOff>
    </xdr:to>
    <xdr:sp macro="" textlink="">
      <xdr:nvSpPr>
        <xdr:cNvPr id="645" name="フローチャート: 判断 644"/>
        <xdr:cNvSpPr/>
      </xdr:nvSpPr>
      <xdr:spPr>
        <a:xfrm>
          <a:off x="13652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85834</xdr:rowOff>
    </xdr:from>
    <xdr:ext cx="469744" cy="259045"/>
    <xdr:sp macro="" textlink="">
      <xdr:nvSpPr>
        <xdr:cNvPr id="646" name="テキスト ボックス 645"/>
        <xdr:cNvSpPr txBox="1"/>
      </xdr:nvSpPr>
      <xdr:spPr>
        <a:xfrm>
          <a:off x="13468428" y="131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143776</xdr:rowOff>
    </xdr:from>
    <xdr:to>
      <xdr:col>67</xdr:col>
      <xdr:colOff>101600</xdr:colOff>
      <xdr:row>78</xdr:row>
      <xdr:rowOff>73926</xdr:rowOff>
    </xdr:to>
    <xdr:sp macro="" textlink="">
      <xdr:nvSpPr>
        <xdr:cNvPr id="647" name="フローチャート: 判断 646"/>
        <xdr:cNvSpPr/>
      </xdr:nvSpPr>
      <xdr:spPr>
        <a:xfrm>
          <a:off x="12763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90453</xdr:rowOff>
    </xdr:from>
    <xdr:ext cx="378565" cy="259045"/>
    <xdr:sp macro="" textlink="">
      <xdr:nvSpPr>
        <xdr:cNvPr id="648" name="テキスト ボックス 647"/>
        <xdr:cNvSpPr txBox="1"/>
      </xdr:nvSpPr>
      <xdr:spPr>
        <a:xfrm>
          <a:off x="12625017" y="1312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249299" cy="259045"/>
    <xdr:sp macro="" textlink="">
      <xdr:nvSpPr>
        <xdr:cNvPr id="655" name="災害復旧費該当値テキスト"/>
        <xdr:cNvSpPr txBox="1"/>
      </xdr:nvSpPr>
      <xdr:spPr>
        <a:xfrm>
          <a:off x="16370300" y="1330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106057</xdr:rowOff>
    </xdr:from>
    <xdr:to>
      <xdr:col>85</xdr:col>
      <xdr:colOff>127000</xdr:colOff>
      <xdr:row>96</xdr:row>
      <xdr:rowOff>117869</xdr:rowOff>
    </xdr:to>
    <xdr:cxnSp macro="">
      <xdr:nvCxnSpPr>
        <xdr:cNvPr id="692" name="直線コネクタ 691"/>
        <xdr:cNvCxnSpPr/>
      </xdr:nvCxnSpPr>
      <xdr:spPr>
        <a:xfrm flipV="1">
          <a:off x="15481300" y="16565257"/>
          <a:ext cx="8382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117869</xdr:rowOff>
    </xdr:from>
    <xdr:to>
      <xdr:col>81</xdr:col>
      <xdr:colOff>50800</xdr:colOff>
      <xdr:row>96</xdr:row>
      <xdr:rowOff>118047</xdr:rowOff>
    </xdr:to>
    <xdr:cxnSp macro="">
      <xdr:nvCxnSpPr>
        <xdr:cNvPr id="695" name="直線コネクタ 694"/>
        <xdr:cNvCxnSpPr/>
      </xdr:nvCxnSpPr>
      <xdr:spPr>
        <a:xfrm flipV="1">
          <a:off x="14592300" y="16577069"/>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89599</xdr:rowOff>
    </xdr:from>
    <xdr:to>
      <xdr:col>76</xdr:col>
      <xdr:colOff>114300</xdr:colOff>
      <xdr:row>96</xdr:row>
      <xdr:rowOff>118047</xdr:rowOff>
    </xdr:to>
    <xdr:cxnSp macro="">
      <xdr:nvCxnSpPr>
        <xdr:cNvPr id="698" name="直線コネクタ 697"/>
        <xdr:cNvCxnSpPr/>
      </xdr:nvCxnSpPr>
      <xdr:spPr>
        <a:xfrm>
          <a:off x="13703300" y="16548799"/>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89599</xdr:rowOff>
    </xdr:from>
    <xdr:to>
      <xdr:col>71</xdr:col>
      <xdr:colOff>177800</xdr:colOff>
      <xdr:row>96</xdr:row>
      <xdr:rowOff>108268</xdr:rowOff>
    </xdr:to>
    <xdr:cxnSp macro="">
      <xdr:nvCxnSpPr>
        <xdr:cNvPr id="701" name="直線コネクタ 700"/>
        <xdr:cNvCxnSpPr/>
      </xdr:nvCxnSpPr>
      <xdr:spPr>
        <a:xfrm flipV="1">
          <a:off x="12814300" y="1654879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13348</xdr:rowOff>
    </xdr:from>
    <xdr:to>
      <xdr:col>72</xdr:col>
      <xdr:colOff>38100</xdr:colOff>
      <xdr:row>95</xdr:row>
      <xdr:rowOff>114948</xdr:rowOff>
    </xdr:to>
    <xdr:sp macro="" textlink="">
      <xdr:nvSpPr>
        <xdr:cNvPr id="702" name="フローチャート: 判断 701"/>
        <xdr:cNvSpPr/>
      </xdr:nvSpPr>
      <xdr:spPr>
        <a:xfrm>
          <a:off x="13652500" y="1630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131475</xdr:rowOff>
    </xdr:from>
    <xdr:ext cx="534377" cy="259045"/>
    <xdr:sp macro="" textlink="">
      <xdr:nvSpPr>
        <xdr:cNvPr id="703" name="テキスト ボックス 702"/>
        <xdr:cNvSpPr txBox="1"/>
      </xdr:nvSpPr>
      <xdr:spPr>
        <a:xfrm>
          <a:off x="13436111" y="160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12598</xdr:rowOff>
    </xdr:from>
    <xdr:to>
      <xdr:col>67</xdr:col>
      <xdr:colOff>101600</xdr:colOff>
      <xdr:row>95</xdr:row>
      <xdr:rowOff>114198</xdr:rowOff>
    </xdr:to>
    <xdr:sp macro="" textlink="">
      <xdr:nvSpPr>
        <xdr:cNvPr id="704" name="フローチャート: 判断 703"/>
        <xdr:cNvSpPr/>
      </xdr:nvSpPr>
      <xdr:spPr>
        <a:xfrm>
          <a:off x="12763500" y="1630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130725</xdr:rowOff>
    </xdr:from>
    <xdr:ext cx="534377" cy="259045"/>
    <xdr:sp macro="" textlink="">
      <xdr:nvSpPr>
        <xdr:cNvPr id="705" name="テキスト ボックス 704"/>
        <xdr:cNvSpPr txBox="1"/>
      </xdr:nvSpPr>
      <xdr:spPr>
        <a:xfrm>
          <a:off x="12547111" y="160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55257</xdr:rowOff>
    </xdr:from>
    <xdr:to>
      <xdr:col>85</xdr:col>
      <xdr:colOff>177800</xdr:colOff>
      <xdr:row>96</xdr:row>
      <xdr:rowOff>156857</xdr:rowOff>
    </xdr:to>
    <xdr:sp macro="" textlink="">
      <xdr:nvSpPr>
        <xdr:cNvPr id="711" name="楕円 710"/>
        <xdr:cNvSpPr/>
      </xdr:nvSpPr>
      <xdr:spPr>
        <a:xfrm>
          <a:off x="16268700" y="165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33684</xdr:rowOff>
    </xdr:from>
    <xdr:ext cx="534377" cy="259045"/>
    <xdr:sp macro="" textlink="">
      <xdr:nvSpPr>
        <xdr:cNvPr id="712" name="公債費該当値テキスト"/>
        <xdr:cNvSpPr txBox="1"/>
      </xdr:nvSpPr>
      <xdr:spPr>
        <a:xfrm>
          <a:off x="16370300" y="164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67069</xdr:rowOff>
    </xdr:from>
    <xdr:to>
      <xdr:col>81</xdr:col>
      <xdr:colOff>101600</xdr:colOff>
      <xdr:row>96</xdr:row>
      <xdr:rowOff>168669</xdr:rowOff>
    </xdr:to>
    <xdr:sp macro="" textlink="">
      <xdr:nvSpPr>
        <xdr:cNvPr id="713" name="楕円 712"/>
        <xdr:cNvSpPr/>
      </xdr:nvSpPr>
      <xdr:spPr>
        <a:xfrm>
          <a:off x="15430500" y="165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159796</xdr:rowOff>
    </xdr:from>
    <xdr:ext cx="534377" cy="259045"/>
    <xdr:sp macro="" textlink="">
      <xdr:nvSpPr>
        <xdr:cNvPr id="714" name="テキスト ボックス 713"/>
        <xdr:cNvSpPr txBox="1"/>
      </xdr:nvSpPr>
      <xdr:spPr>
        <a:xfrm>
          <a:off x="15214111" y="166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67247</xdr:rowOff>
    </xdr:from>
    <xdr:to>
      <xdr:col>76</xdr:col>
      <xdr:colOff>165100</xdr:colOff>
      <xdr:row>96</xdr:row>
      <xdr:rowOff>168847</xdr:rowOff>
    </xdr:to>
    <xdr:sp macro="" textlink="">
      <xdr:nvSpPr>
        <xdr:cNvPr id="715" name="楕円 714"/>
        <xdr:cNvSpPr/>
      </xdr:nvSpPr>
      <xdr:spPr>
        <a:xfrm>
          <a:off x="14541500" y="165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159974</xdr:rowOff>
    </xdr:from>
    <xdr:ext cx="534377" cy="259045"/>
    <xdr:sp macro="" textlink="">
      <xdr:nvSpPr>
        <xdr:cNvPr id="716" name="テキスト ボックス 715"/>
        <xdr:cNvSpPr txBox="1"/>
      </xdr:nvSpPr>
      <xdr:spPr>
        <a:xfrm>
          <a:off x="14325111" y="166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38799</xdr:rowOff>
    </xdr:from>
    <xdr:to>
      <xdr:col>72</xdr:col>
      <xdr:colOff>38100</xdr:colOff>
      <xdr:row>96</xdr:row>
      <xdr:rowOff>140399</xdr:rowOff>
    </xdr:to>
    <xdr:sp macro="" textlink="">
      <xdr:nvSpPr>
        <xdr:cNvPr id="717" name="楕円 716"/>
        <xdr:cNvSpPr/>
      </xdr:nvSpPr>
      <xdr:spPr>
        <a:xfrm>
          <a:off x="13652500" y="164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131526</xdr:rowOff>
    </xdr:from>
    <xdr:ext cx="534377" cy="259045"/>
    <xdr:sp macro="" textlink="">
      <xdr:nvSpPr>
        <xdr:cNvPr id="718" name="テキスト ボックス 717"/>
        <xdr:cNvSpPr txBox="1"/>
      </xdr:nvSpPr>
      <xdr:spPr>
        <a:xfrm>
          <a:off x="13436111" y="165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57468</xdr:rowOff>
    </xdr:from>
    <xdr:to>
      <xdr:col>67</xdr:col>
      <xdr:colOff>101600</xdr:colOff>
      <xdr:row>96</xdr:row>
      <xdr:rowOff>159068</xdr:rowOff>
    </xdr:to>
    <xdr:sp macro="" textlink="">
      <xdr:nvSpPr>
        <xdr:cNvPr id="719" name="楕円 718"/>
        <xdr:cNvSpPr/>
      </xdr:nvSpPr>
      <xdr:spPr>
        <a:xfrm>
          <a:off x="12763500" y="165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150195</xdr:rowOff>
    </xdr:from>
    <xdr:ext cx="534377" cy="259045"/>
    <xdr:sp macro="" textlink="">
      <xdr:nvSpPr>
        <xdr:cNvPr id="720" name="テキスト ボックス 719"/>
        <xdr:cNvSpPr txBox="1"/>
      </xdr:nvSpPr>
      <xdr:spPr>
        <a:xfrm>
          <a:off x="12547111" y="166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48895</xdr:rowOff>
    </xdr:from>
    <xdr:to>
      <xdr:col>102</xdr:col>
      <xdr:colOff>165100</xdr:colOff>
      <xdr:row>38</xdr:row>
      <xdr:rowOff>150495</xdr:rowOff>
    </xdr:to>
    <xdr:sp macro="" textlink="">
      <xdr:nvSpPr>
        <xdr:cNvPr id="757" name="フローチャート: 判断 756"/>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167022</xdr:rowOff>
    </xdr:from>
    <xdr:ext cx="378565" cy="259045"/>
    <xdr:sp macro="" textlink="">
      <xdr:nvSpPr>
        <xdr:cNvPr id="758" name="テキスト ボックス 757"/>
        <xdr:cNvSpPr txBox="1"/>
      </xdr:nvSpPr>
      <xdr:spPr>
        <a:xfrm>
          <a:off x="19356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59" name="フローチャート: 判断 758"/>
        <xdr:cNvSpPr/>
      </xdr:nvSpPr>
      <xdr:spPr>
        <a:xfrm>
          <a:off x="18605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15460</xdr:rowOff>
    </xdr:from>
    <xdr:ext cx="313932" cy="259045"/>
    <xdr:sp macro="" textlink="">
      <xdr:nvSpPr>
        <xdr:cNvPr id="760" name="テキスト ボックス 759"/>
        <xdr:cNvSpPr txBox="1"/>
      </xdr:nvSpPr>
      <xdr:spPr>
        <a:xfrm>
          <a:off x="18499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年度の住民一人当たりのコストは、全ての</a:t>
          </a:r>
          <a:r>
            <a:rPr kumimoji="1" lang="ja-JP" altLang="en-US" sz="1300">
              <a:solidFill>
                <a:schemeClr val="dk1"/>
              </a:solidFill>
              <a:effectLst/>
              <a:latin typeface="+mn-lt"/>
              <a:ea typeface="+mn-ea"/>
              <a:cs typeface="+mn-cs"/>
            </a:rPr>
            <a:t>費</a:t>
          </a:r>
          <a:r>
            <a:rPr kumimoji="1" lang="ja-JP" altLang="ja-JP" sz="1300">
              <a:solidFill>
                <a:schemeClr val="dk1"/>
              </a:solidFill>
              <a:effectLst/>
              <a:latin typeface="+mn-lt"/>
              <a:ea typeface="+mn-ea"/>
              <a:cs typeface="+mn-cs"/>
            </a:rPr>
            <a:t>目において類似団体平均を下回っている。</a:t>
          </a:r>
          <a:endParaRPr lang="ja-JP" altLang="ja-JP" sz="1300">
            <a:effectLst/>
          </a:endParaRPr>
        </a:p>
        <a:p>
          <a:r>
            <a:rPr kumimoji="1" lang="ja-JP" altLang="en-US" sz="1300">
              <a:solidFill>
                <a:schemeClr val="dk1"/>
              </a:solidFill>
              <a:effectLst/>
              <a:latin typeface="+mn-lt"/>
              <a:ea typeface="+mn-ea"/>
              <a:cs typeface="+mn-cs"/>
            </a:rPr>
            <a:t>土木</a:t>
          </a:r>
          <a:r>
            <a:rPr kumimoji="1" lang="ja-JP" altLang="ja-JP" sz="1300">
              <a:solidFill>
                <a:schemeClr val="dk1"/>
              </a:solidFill>
              <a:effectLst/>
              <a:latin typeface="+mn-lt"/>
              <a:ea typeface="+mn-ea"/>
              <a:cs typeface="+mn-cs"/>
            </a:rPr>
            <a:t>費は平成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年度住民一人当たり</a:t>
          </a:r>
          <a:r>
            <a:rPr kumimoji="1" lang="en-US" altLang="ja-JP" sz="1300">
              <a:solidFill>
                <a:schemeClr val="dk1"/>
              </a:solidFill>
              <a:effectLst/>
              <a:latin typeface="+mn-lt"/>
              <a:ea typeface="+mn-ea"/>
              <a:cs typeface="+mn-cs"/>
            </a:rPr>
            <a:t>20,172</a:t>
          </a:r>
          <a:r>
            <a:rPr kumimoji="1" lang="ja-JP" altLang="ja-JP" sz="1300">
              <a:solidFill>
                <a:schemeClr val="dk1"/>
              </a:solidFill>
              <a:effectLst/>
              <a:latin typeface="+mn-lt"/>
              <a:ea typeface="+mn-ea"/>
              <a:cs typeface="+mn-cs"/>
            </a:rPr>
            <a:t>円となっており、</a:t>
          </a:r>
          <a:r>
            <a:rPr kumimoji="1" lang="ja-JP" altLang="en-US" sz="1300">
              <a:solidFill>
                <a:schemeClr val="dk1"/>
              </a:solidFill>
              <a:effectLst/>
              <a:latin typeface="+mn-lt"/>
              <a:ea typeface="+mn-ea"/>
              <a:cs typeface="+mn-cs"/>
            </a:rPr>
            <a:t>直近５年では緩やかながらも下降傾向にある</a:t>
          </a: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事業の選択等により建設事業を抑制しているためである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教育費は住民一人当たり</a:t>
          </a:r>
          <a:r>
            <a:rPr kumimoji="1" lang="en-US" altLang="ja-JP" sz="1300">
              <a:solidFill>
                <a:schemeClr val="dk1"/>
              </a:solidFill>
              <a:effectLst/>
              <a:latin typeface="+mn-lt"/>
              <a:ea typeface="+mn-ea"/>
              <a:cs typeface="+mn-cs"/>
            </a:rPr>
            <a:t>30,881</a:t>
          </a:r>
          <a:r>
            <a:rPr kumimoji="1" lang="ja-JP" altLang="ja-JP" sz="1300">
              <a:solidFill>
                <a:schemeClr val="dk1"/>
              </a:solidFill>
              <a:effectLst/>
              <a:latin typeface="+mn-lt"/>
              <a:ea typeface="+mn-ea"/>
              <a:cs typeface="+mn-cs"/>
            </a:rPr>
            <a:t>円となっており、</a:t>
          </a:r>
          <a:r>
            <a:rPr kumimoji="1" lang="ja-JP" altLang="en-US" sz="1300">
              <a:solidFill>
                <a:schemeClr val="dk1"/>
              </a:solidFill>
              <a:effectLst/>
              <a:latin typeface="+mn-lt"/>
              <a:ea typeface="+mn-ea"/>
              <a:cs typeface="+mn-cs"/>
            </a:rPr>
            <a:t>前年度と比べて上昇した</a:t>
          </a:r>
          <a:r>
            <a:rPr kumimoji="1" lang="ja-JP" altLang="ja-JP" sz="1300">
              <a:solidFill>
                <a:schemeClr val="dk1"/>
              </a:solidFill>
              <a:effectLst/>
              <a:latin typeface="+mn-lt"/>
              <a:ea typeface="+mn-ea"/>
              <a:cs typeface="+mn-cs"/>
            </a:rPr>
            <a:t>。これは、トイレの快適化</a:t>
          </a:r>
          <a:r>
            <a:rPr kumimoji="1" lang="ja-JP" altLang="en-US" sz="1300">
              <a:solidFill>
                <a:schemeClr val="dk1"/>
              </a:solidFill>
              <a:effectLst/>
              <a:latin typeface="+mn-lt"/>
              <a:ea typeface="+mn-ea"/>
              <a:cs typeface="+mn-cs"/>
            </a:rPr>
            <a:t>等の</a:t>
          </a:r>
          <a:r>
            <a:rPr kumimoji="1" lang="ja-JP" altLang="ja-JP" sz="1300">
              <a:solidFill>
                <a:schemeClr val="dk1"/>
              </a:solidFill>
              <a:effectLst/>
              <a:latin typeface="+mn-lt"/>
              <a:ea typeface="+mn-ea"/>
              <a:cs typeface="+mn-cs"/>
            </a:rPr>
            <a:t>学校教育の充実を図る</a:t>
          </a:r>
          <a:r>
            <a:rPr kumimoji="1" lang="ja-JP" altLang="en-US" sz="1300">
              <a:solidFill>
                <a:schemeClr val="dk1"/>
              </a:solidFill>
              <a:effectLst/>
              <a:latin typeface="+mn-lt"/>
              <a:ea typeface="+mn-ea"/>
              <a:cs typeface="+mn-cs"/>
            </a:rPr>
            <a:t>事業に重点的に取り組んだこと</a:t>
          </a:r>
          <a:r>
            <a:rPr kumimoji="1" lang="ja-JP" altLang="ja-JP" sz="1300">
              <a:solidFill>
                <a:schemeClr val="dk1"/>
              </a:solidFill>
              <a:effectLst/>
              <a:latin typeface="+mn-lt"/>
              <a:ea typeface="+mn-ea"/>
              <a:cs typeface="+mn-cs"/>
            </a:rPr>
            <a:t>による</a:t>
          </a:r>
          <a:r>
            <a:rPr kumimoji="1" lang="ja-JP" altLang="en-US" sz="1300">
              <a:solidFill>
                <a:schemeClr val="dk1"/>
              </a:solidFill>
              <a:effectLst/>
              <a:latin typeface="+mn-lt"/>
              <a:ea typeface="+mn-ea"/>
              <a:cs typeface="+mn-cs"/>
            </a:rPr>
            <a:t>ものである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126,615</a:t>
          </a:r>
          <a:r>
            <a:rPr kumimoji="1" lang="ja-JP" altLang="ja-JP" sz="1300">
              <a:solidFill>
                <a:schemeClr val="dk1"/>
              </a:solidFill>
              <a:effectLst/>
              <a:latin typeface="+mn-lt"/>
              <a:ea typeface="+mn-ea"/>
              <a:cs typeface="+mn-cs"/>
            </a:rPr>
            <a:t>円となっており、直近</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年をみても上昇傾向にある。</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年度の上昇は、児童福祉施設の老朽化による解体工事を行ったこと等により、児童福祉費が増加したためである。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今後については橋りょうや学校施設の老朽化対策として施設の長寿命化を図るため教育費や土木費の増加が見込まれるほか、扶助費の増による民生費の増加も見込まれる。</a:t>
          </a:r>
          <a:r>
            <a:rPr kumimoji="1" lang="ja-JP" altLang="ja-JP" sz="1300">
              <a:solidFill>
                <a:schemeClr val="dk1"/>
              </a:solidFill>
              <a:effectLst/>
              <a:latin typeface="+mn-lt"/>
              <a:ea typeface="+mn-ea"/>
              <a:cs typeface="+mn-cs"/>
            </a:rPr>
            <a:t>最少の経費で最大の効果を実現</a:t>
          </a:r>
          <a:r>
            <a:rPr kumimoji="1" lang="ja-JP" altLang="en-US" sz="1300">
              <a:solidFill>
                <a:schemeClr val="dk1"/>
              </a:solidFill>
              <a:effectLst/>
              <a:latin typeface="+mn-lt"/>
              <a:ea typeface="+mn-ea"/>
              <a:cs typeface="+mn-cs"/>
            </a:rPr>
            <a:t>することで</a:t>
          </a:r>
          <a:r>
            <a:rPr kumimoji="1" lang="ja-JP" altLang="ja-JP" sz="1300">
              <a:solidFill>
                <a:schemeClr val="dk1"/>
              </a:solidFill>
              <a:effectLst/>
              <a:latin typeface="+mn-lt"/>
              <a:ea typeface="+mn-ea"/>
              <a:cs typeface="+mn-cs"/>
            </a:rPr>
            <a:t>各費目の上昇を抑制</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年度までを集中期間として一層の行政改革に取組み、より効率的な行政運営に努める。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地価の下落等による固定資産税の減少や</a:t>
          </a:r>
          <a:r>
            <a:rPr kumimoji="1" lang="ja-JP" altLang="en-US" sz="1300">
              <a:solidFill>
                <a:schemeClr val="dk1"/>
              </a:solidFill>
              <a:effectLst/>
              <a:latin typeface="+mn-lt"/>
              <a:ea typeface="+mn-ea"/>
              <a:cs typeface="+mn-cs"/>
            </a:rPr>
            <a:t>個人市民</a:t>
          </a:r>
          <a:r>
            <a:rPr kumimoji="1" lang="ja-JP" altLang="ja-JP" sz="1300">
              <a:solidFill>
                <a:schemeClr val="dk1"/>
              </a:solidFill>
              <a:effectLst/>
              <a:latin typeface="+mn-lt"/>
              <a:ea typeface="+mn-ea"/>
              <a:cs typeface="+mn-cs"/>
            </a:rPr>
            <a:t>税の増加が見込まれない状況に変わりは</a:t>
          </a:r>
          <a:r>
            <a:rPr kumimoji="1" lang="ja-JP" altLang="en-US" sz="1300">
              <a:solidFill>
                <a:schemeClr val="dk1"/>
              </a:solidFill>
              <a:effectLst/>
              <a:latin typeface="+mn-lt"/>
              <a:ea typeface="+mn-ea"/>
              <a:cs typeface="+mn-cs"/>
            </a:rPr>
            <a:t>ないものの、市内主要企業の業績好調による法人市民税の増やふるさと納税の歳入増及び行政改革等による</a:t>
          </a:r>
          <a:r>
            <a:rPr kumimoji="1" lang="ja-JP" altLang="ja-JP" sz="1300">
              <a:solidFill>
                <a:schemeClr val="dk1"/>
              </a:solidFill>
              <a:effectLst/>
              <a:latin typeface="+mn-lt"/>
              <a:ea typeface="+mn-ea"/>
              <a:cs typeface="+mn-cs"/>
            </a:rPr>
            <a:t>支出の抑制に努めた結果、</a:t>
          </a:r>
          <a:r>
            <a:rPr kumimoji="1" lang="ja-JP" altLang="en-US" sz="1300">
              <a:solidFill>
                <a:schemeClr val="dk1"/>
              </a:solidFill>
              <a:effectLst/>
              <a:latin typeface="+mn-lt"/>
              <a:ea typeface="+mn-ea"/>
              <a:cs typeface="+mn-cs"/>
            </a:rPr>
            <a:t>実質収支の黒字額が増加した。それに伴い、財政調整基金への積立額が取崩額を上回ったため、実質単年度収支も黒字を維持している。</a:t>
          </a:r>
          <a:endParaRPr lang="ja-JP" altLang="ja-JP" sz="1300">
            <a:effectLst/>
          </a:endParaRPr>
        </a:p>
        <a:p>
          <a:r>
            <a:rPr kumimoji="1" lang="ja-JP" altLang="ja-JP" sz="1300">
              <a:solidFill>
                <a:schemeClr val="dk1"/>
              </a:solidFill>
              <a:effectLst/>
              <a:latin typeface="+mn-lt"/>
              <a:ea typeface="+mn-ea"/>
              <a:cs typeface="+mn-cs"/>
            </a:rPr>
            <a:t>今後については、</a:t>
          </a:r>
          <a:r>
            <a:rPr kumimoji="1" lang="ja-JP" altLang="en-US" sz="1300">
              <a:solidFill>
                <a:schemeClr val="dk1"/>
              </a:solidFill>
              <a:effectLst/>
              <a:latin typeface="+mn-lt"/>
              <a:ea typeface="+mn-ea"/>
              <a:cs typeface="+mn-cs"/>
            </a:rPr>
            <a:t>行政改革による歳入増と経費節減の取組を行い</a:t>
          </a:r>
          <a:r>
            <a:rPr kumimoji="1" lang="ja-JP" altLang="ja-JP" sz="1300">
              <a:solidFill>
                <a:schemeClr val="dk1"/>
              </a:solidFill>
              <a:effectLst/>
              <a:latin typeface="+mn-lt"/>
              <a:ea typeface="+mn-ea"/>
              <a:cs typeface="+mn-cs"/>
            </a:rPr>
            <a:t>、実質単年度収支の黒字</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継続</a:t>
          </a:r>
          <a:r>
            <a:rPr kumimoji="1" lang="ja-JP" altLang="en-US" sz="1300">
              <a:solidFill>
                <a:schemeClr val="dk1"/>
              </a:solidFill>
              <a:effectLst/>
              <a:latin typeface="+mn-lt"/>
              <a:ea typeface="+mn-ea"/>
              <a:cs typeface="+mn-cs"/>
            </a:rPr>
            <a:t>させるとともに財政調整基金の残高を目標値（標準財政規模比５％）以上に維持できるよう</a:t>
          </a:r>
          <a:r>
            <a:rPr kumimoji="1" lang="ja-JP" altLang="ja-JP" sz="1300">
              <a:solidFill>
                <a:schemeClr val="dk1"/>
              </a:solidFill>
              <a:effectLst/>
              <a:latin typeface="+mn-lt"/>
              <a:ea typeface="+mn-ea"/>
              <a:cs typeface="+mn-cs"/>
            </a:rPr>
            <a:t>財政の健全化に努める。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連結での赤字額は生じておらず、全ての会計において黒字で推移している。</a:t>
          </a:r>
          <a:endParaRPr lang="ja-JP" altLang="ja-JP" sz="1800">
            <a:effectLst/>
          </a:endParaRPr>
        </a:p>
        <a:p>
          <a:r>
            <a:rPr kumimoji="1" lang="ja-JP" altLang="ja-JP" sz="1400">
              <a:solidFill>
                <a:schemeClr val="dk1"/>
              </a:solidFill>
              <a:effectLst/>
              <a:latin typeface="+mn-lt"/>
              <a:ea typeface="+mn-ea"/>
              <a:cs typeface="+mn-cs"/>
            </a:rPr>
            <a:t>「国民健康保険事業」「</a:t>
          </a:r>
          <a:r>
            <a:rPr kumimoji="1" lang="ja-JP" altLang="en-US" sz="1400">
              <a:solidFill>
                <a:schemeClr val="dk1"/>
              </a:solidFill>
              <a:effectLst/>
              <a:latin typeface="+mn-lt"/>
              <a:ea typeface="+mn-ea"/>
              <a:cs typeface="+mn-cs"/>
            </a:rPr>
            <a:t>公共</a:t>
          </a:r>
          <a:r>
            <a:rPr kumimoji="1" lang="ja-JP" altLang="ja-JP" sz="1400">
              <a:solidFill>
                <a:schemeClr val="dk1"/>
              </a:solidFill>
              <a:effectLst/>
              <a:latin typeface="+mn-lt"/>
              <a:ea typeface="+mn-ea"/>
              <a:cs typeface="+mn-cs"/>
            </a:rPr>
            <a:t>下水道事業」「後期高齢者医療事業」「介護保険事業」の各会計に対しては、一般会計から繰出し</a:t>
          </a:r>
          <a:r>
            <a:rPr kumimoji="1" lang="ja-JP" altLang="en-US" sz="1400">
              <a:solidFill>
                <a:schemeClr val="dk1"/>
              </a:solidFill>
              <a:effectLst/>
              <a:latin typeface="+mn-lt"/>
              <a:ea typeface="+mn-ea"/>
              <a:cs typeface="+mn-cs"/>
            </a:rPr>
            <a:t>及び補助</a:t>
          </a:r>
          <a:r>
            <a:rPr kumimoji="1" lang="ja-JP" altLang="ja-JP" sz="1400">
              <a:solidFill>
                <a:schemeClr val="dk1"/>
              </a:solidFill>
              <a:effectLst/>
              <a:latin typeface="+mn-lt"/>
              <a:ea typeface="+mn-ea"/>
              <a:cs typeface="+mn-cs"/>
            </a:rPr>
            <a:t>をしている状況にあり、一般会計の財政を圧迫し負担が大きくなっている</a:t>
          </a:r>
          <a:r>
            <a:rPr kumimoji="1" lang="ja-JP" altLang="en-US" sz="1400">
              <a:solidFill>
                <a:schemeClr val="dk1"/>
              </a:solidFill>
              <a:effectLst/>
              <a:latin typeface="+mn-lt"/>
              <a:ea typeface="+mn-ea"/>
              <a:cs typeface="+mn-cs"/>
            </a:rPr>
            <a:t>ため、法定分以外の繰出しについて見直しを行っていく。</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一般会計の財務体質において収支バランスの構造改革が求められており、今後も各会計における収入確保が可能となるよう努めていく。</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14945834</v>
      </c>
      <c r="BO4" s="410"/>
      <c r="BP4" s="410"/>
      <c r="BQ4" s="410"/>
      <c r="BR4" s="410"/>
      <c r="BS4" s="410"/>
      <c r="BT4" s="410"/>
      <c r="BU4" s="411"/>
      <c r="BV4" s="409">
        <v>13950930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6.9</v>
      </c>
      <c r="CU4" s="416"/>
      <c r="CV4" s="416"/>
      <c r="CW4" s="416"/>
      <c r="CX4" s="416"/>
      <c r="CY4" s="416"/>
      <c r="CZ4" s="416"/>
      <c r="DA4" s="417"/>
      <c r="DB4" s="415">
        <v>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14316590</v>
      </c>
      <c r="BO5" s="447"/>
      <c r="BP5" s="447"/>
      <c r="BQ5" s="447"/>
      <c r="BR5" s="447"/>
      <c r="BS5" s="447"/>
      <c r="BT5" s="447"/>
      <c r="BU5" s="448"/>
      <c r="BV5" s="446">
        <v>13511091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96.3</v>
      </c>
      <c r="CU5" s="444"/>
      <c r="CV5" s="444"/>
      <c r="CW5" s="444"/>
      <c r="CX5" s="444"/>
      <c r="CY5" s="444"/>
      <c r="CZ5" s="444"/>
      <c r="DA5" s="445"/>
      <c r="DB5" s="443">
        <v>99.3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629244</v>
      </c>
      <c r="BO6" s="447"/>
      <c r="BP6" s="447"/>
      <c r="BQ6" s="447"/>
      <c r="BR6" s="447"/>
      <c r="BS6" s="447"/>
      <c r="BT6" s="447"/>
      <c r="BU6" s="448"/>
      <c r="BV6" s="446">
        <v>439839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104.2</v>
      </c>
      <c r="CU6" s="484"/>
      <c r="CV6" s="484"/>
      <c r="CW6" s="484"/>
      <c r="CX6" s="484"/>
      <c r="CY6" s="484"/>
      <c r="CZ6" s="484"/>
      <c r="DA6" s="485"/>
      <c r="DB6" s="483">
        <v>107.8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20567</v>
      </c>
      <c r="BO7" s="447"/>
      <c r="BP7" s="447"/>
      <c r="BQ7" s="447"/>
      <c r="BR7" s="447"/>
      <c r="BS7" s="447"/>
      <c r="BT7" s="447"/>
      <c r="BU7" s="448"/>
      <c r="BV7" s="446">
        <v>2644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8812618</v>
      </c>
      <c r="CU7" s="447"/>
      <c r="CV7" s="447"/>
      <c r="CW7" s="447"/>
      <c r="CX7" s="447"/>
      <c r="CY7" s="447"/>
      <c r="CZ7" s="447"/>
      <c r="DA7" s="448"/>
      <c r="DB7" s="446">
        <v>8699931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608677</v>
      </c>
      <c r="BO8" s="447"/>
      <c r="BP8" s="447"/>
      <c r="BQ8" s="447"/>
      <c r="BR8" s="447"/>
      <c r="BS8" s="447"/>
      <c r="BT8" s="447"/>
      <c r="BU8" s="448"/>
      <c r="BV8" s="446">
        <v>437195</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0.91</v>
      </c>
      <c r="CU8" s="487"/>
      <c r="CV8" s="487"/>
      <c r="CW8" s="487"/>
      <c r="CX8" s="487"/>
      <c r="CY8" s="487"/>
      <c r="CZ8" s="487"/>
      <c r="DA8" s="488"/>
      <c r="DB8" s="486">
        <v>0.92</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43306</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171482</v>
      </c>
      <c r="BO9" s="447"/>
      <c r="BP9" s="447"/>
      <c r="BQ9" s="447"/>
      <c r="BR9" s="447"/>
      <c r="BS9" s="447"/>
      <c r="BT9" s="447"/>
      <c r="BU9" s="448"/>
      <c r="BV9" s="446">
        <v>129205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14.3</v>
      </c>
      <c r="CU9" s="444"/>
      <c r="CV9" s="444"/>
      <c r="CW9" s="444"/>
      <c r="CX9" s="444"/>
      <c r="CY9" s="444"/>
      <c r="CZ9" s="444"/>
      <c r="DA9" s="445"/>
      <c r="DB9" s="443">
        <v>14.7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44020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520000</v>
      </c>
      <c r="BO10" s="447"/>
      <c r="BP10" s="447"/>
      <c r="BQ10" s="447"/>
      <c r="BR10" s="447"/>
      <c r="BS10" s="447"/>
      <c r="BT10" s="447"/>
      <c r="BU10" s="448"/>
      <c r="BV10" s="446">
        <v>303995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103</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43125</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150000</v>
      </c>
      <c r="BO12" s="447"/>
      <c r="BP12" s="447"/>
      <c r="BQ12" s="447"/>
      <c r="BR12" s="447"/>
      <c r="BS12" s="447"/>
      <c r="BT12" s="447"/>
      <c r="BU12" s="448"/>
      <c r="BV12" s="446">
        <v>200000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42713</v>
      </c>
      <c r="S13" s="528"/>
      <c r="T13" s="528"/>
      <c r="U13" s="528"/>
      <c r="V13" s="529"/>
      <c r="W13" s="462" t="s">
        <v>134</v>
      </c>
      <c r="X13" s="463"/>
      <c r="Y13" s="463"/>
      <c r="Z13" s="463"/>
      <c r="AA13" s="463"/>
      <c r="AB13" s="453"/>
      <c r="AC13" s="497">
        <v>575</v>
      </c>
      <c r="AD13" s="498"/>
      <c r="AE13" s="498"/>
      <c r="AF13" s="498"/>
      <c r="AG13" s="537"/>
      <c r="AH13" s="497">
        <v>572</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541482</v>
      </c>
      <c r="BO13" s="447"/>
      <c r="BP13" s="447"/>
      <c r="BQ13" s="447"/>
      <c r="BR13" s="447"/>
      <c r="BS13" s="447"/>
      <c r="BT13" s="447"/>
      <c r="BU13" s="448"/>
      <c r="BV13" s="446">
        <v>233200</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6.4</v>
      </c>
      <c r="CU13" s="444"/>
      <c r="CV13" s="444"/>
      <c r="CW13" s="444"/>
      <c r="CX13" s="444"/>
      <c r="CY13" s="444"/>
      <c r="CZ13" s="444"/>
      <c r="DA13" s="445"/>
      <c r="DB13" s="443">
        <v>6.9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43348</v>
      </c>
      <c r="S14" s="528"/>
      <c r="T14" s="528"/>
      <c r="U14" s="528"/>
      <c r="V14" s="529"/>
      <c r="W14" s="436"/>
      <c r="X14" s="437"/>
      <c r="Y14" s="437"/>
      <c r="Z14" s="437"/>
      <c r="AA14" s="437"/>
      <c r="AB14" s="426"/>
      <c r="AC14" s="530">
        <v>2.9</v>
      </c>
      <c r="AD14" s="531"/>
      <c r="AE14" s="531"/>
      <c r="AF14" s="531"/>
      <c r="AG14" s="532"/>
      <c r="AH14" s="530">
        <v>2.8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66.599999999999994</v>
      </c>
      <c r="CU14" s="542"/>
      <c r="CV14" s="542"/>
      <c r="CW14" s="542"/>
      <c r="CX14" s="542"/>
      <c r="CY14" s="542"/>
      <c r="CZ14" s="542"/>
      <c r="DA14" s="543"/>
      <c r="DB14" s="541">
        <v>92.9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42977</v>
      </c>
      <c r="S15" s="528"/>
      <c r="T15" s="528"/>
      <c r="U15" s="528"/>
      <c r="V15" s="529"/>
      <c r="W15" s="462" t="s">
        <v>141</v>
      </c>
      <c r="X15" s="463"/>
      <c r="Y15" s="463"/>
      <c r="Z15" s="463"/>
      <c r="AA15" s="463"/>
      <c r="AB15" s="453"/>
      <c r="AC15" s="497">
        <v>6318</v>
      </c>
      <c r="AD15" s="498"/>
      <c r="AE15" s="498"/>
      <c r="AF15" s="498"/>
      <c r="AG15" s="537"/>
      <c r="AH15" s="497">
        <v>6872</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5818923</v>
      </c>
      <c r="BO15" s="410"/>
      <c r="BP15" s="410"/>
      <c r="BQ15" s="410"/>
      <c r="BR15" s="410"/>
      <c r="BS15" s="410"/>
      <c r="BT15" s="410"/>
      <c r="BU15" s="411"/>
      <c r="BV15" s="409">
        <v>5801834</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32.1</v>
      </c>
      <c r="AD16" s="531"/>
      <c r="AE16" s="531"/>
      <c r="AF16" s="531"/>
      <c r="AG16" s="532"/>
      <c r="AH16" s="530">
        <v>33.6</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6445892</v>
      </c>
      <c r="BO16" s="447"/>
      <c r="BP16" s="447"/>
      <c r="BQ16" s="447"/>
      <c r="BR16" s="447"/>
      <c r="BS16" s="447"/>
      <c r="BT16" s="447"/>
      <c r="BU16" s="448"/>
      <c r="BV16" s="446">
        <v>6384875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12800</v>
      </c>
      <c r="AD17" s="498"/>
      <c r="AE17" s="498"/>
      <c r="AF17" s="498"/>
      <c r="AG17" s="537"/>
      <c r="AH17" s="497">
        <v>12983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7471582</v>
      </c>
      <c r="BO17" s="447"/>
      <c r="BP17" s="447"/>
      <c r="BQ17" s="447"/>
      <c r="BR17" s="447"/>
      <c r="BS17" s="447"/>
      <c r="BT17" s="447"/>
      <c r="BU17" s="448"/>
      <c r="BV17" s="446">
        <v>7425603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77.12</v>
      </c>
      <c r="M18" s="559"/>
      <c r="N18" s="559"/>
      <c r="O18" s="559"/>
      <c r="P18" s="559"/>
      <c r="Q18" s="559"/>
      <c r="R18" s="560"/>
      <c r="S18" s="560"/>
      <c r="T18" s="560"/>
      <c r="U18" s="560"/>
      <c r="V18" s="561"/>
      <c r="W18" s="464"/>
      <c r="X18" s="465"/>
      <c r="Y18" s="465"/>
      <c r="Z18" s="465"/>
      <c r="AA18" s="465"/>
      <c r="AB18" s="456"/>
      <c r="AC18" s="562">
        <v>65</v>
      </c>
      <c r="AD18" s="563"/>
      <c r="AE18" s="563"/>
      <c r="AF18" s="563"/>
      <c r="AG18" s="564"/>
      <c r="AH18" s="562">
        <v>63.6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8846361</v>
      </c>
      <c r="BO18" s="447"/>
      <c r="BP18" s="447"/>
      <c r="BQ18" s="447"/>
      <c r="BR18" s="447"/>
      <c r="BS18" s="447"/>
      <c r="BT18" s="447"/>
      <c r="BU18" s="448"/>
      <c r="BV18" s="446">
        <v>8792520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562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10723420</v>
      </c>
      <c r="BO19" s="447"/>
      <c r="BP19" s="447"/>
      <c r="BQ19" s="447"/>
      <c r="BR19" s="447"/>
      <c r="BS19" s="447"/>
      <c r="BT19" s="447"/>
      <c r="BU19" s="448"/>
      <c r="BV19" s="446">
        <v>10174374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16245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17016208</v>
      </c>
      <c r="BO23" s="447"/>
      <c r="BP23" s="447"/>
      <c r="BQ23" s="447"/>
      <c r="BR23" s="447"/>
      <c r="BS23" s="447"/>
      <c r="BT23" s="447"/>
      <c r="BU23" s="448"/>
      <c r="BV23" s="446">
        <v>17416295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5985</v>
      </c>
      <c r="R24" s="498"/>
      <c r="S24" s="498"/>
      <c r="T24" s="498"/>
      <c r="U24" s="498"/>
      <c r="V24" s="537"/>
      <c r="W24" s="596"/>
      <c r="X24" s="584"/>
      <c r="Y24" s="585"/>
      <c r="Z24" s="496" t="s">
        <v>165</v>
      </c>
      <c r="AA24" s="476"/>
      <c r="AB24" s="476"/>
      <c r="AC24" s="476"/>
      <c r="AD24" s="476"/>
      <c r="AE24" s="476"/>
      <c r="AF24" s="476"/>
      <c r="AG24" s="477"/>
      <c r="AH24" s="497">
        <v>247</v>
      </c>
      <c r="AI24" s="498"/>
      <c r="AJ24" s="498"/>
      <c r="AK24" s="498"/>
      <c r="AL24" s="537"/>
      <c r="AM24" s="497">
        <v>829920</v>
      </c>
      <c r="AN24" s="498"/>
      <c r="AO24" s="498"/>
      <c r="AP24" s="498"/>
      <c r="AQ24" s="498"/>
      <c r="AR24" s="537"/>
      <c r="AS24" s="497">
        <v>3360</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9831601</v>
      </c>
      <c r="BO24" s="447"/>
      <c r="BP24" s="447"/>
      <c r="BQ24" s="447"/>
      <c r="BR24" s="447"/>
      <c r="BS24" s="447"/>
      <c r="BT24" s="447"/>
      <c r="BU24" s="448"/>
      <c r="BV24" s="446">
        <v>9871253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5600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132</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598060</v>
      </c>
      <c r="BO25" s="410"/>
      <c r="BP25" s="410"/>
      <c r="BQ25" s="410"/>
      <c r="BR25" s="410"/>
      <c r="BS25" s="410"/>
      <c r="BT25" s="410"/>
      <c r="BU25" s="411"/>
      <c r="BV25" s="409">
        <v>739265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5517</v>
      </c>
      <c r="R26" s="498"/>
      <c r="S26" s="498"/>
      <c r="T26" s="498"/>
      <c r="U26" s="498"/>
      <c r="V26" s="537"/>
      <c r="W26" s="596"/>
      <c r="X26" s="584"/>
      <c r="Y26" s="585"/>
      <c r="Z26" s="496" t="s">
        <v>172</v>
      </c>
      <c r="AA26" s="606"/>
      <c r="AB26" s="606"/>
      <c r="AC26" s="606"/>
      <c r="AD26" s="606"/>
      <c r="AE26" s="606"/>
      <c r="AF26" s="606"/>
      <c r="AG26" s="607"/>
      <c r="AH26" s="497">
        <v>22</v>
      </c>
      <c r="AI26" s="498"/>
      <c r="AJ26" s="498"/>
      <c r="AK26" s="498"/>
      <c r="AL26" s="537"/>
      <c r="AM26" s="497">
        <v>76010</v>
      </c>
      <c r="AN26" s="498"/>
      <c r="AO26" s="498"/>
      <c r="AP26" s="498"/>
      <c r="AQ26" s="498"/>
      <c r="AR26" s="537"/>
      <c r="AS26" s="497">
        <v>3455</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4510</v>
      </c>
      <c r="R27" s="498"/>
      <c r="S27" s="498"/>
      <c r="T27" s="498"/>
      <c r="U27" s="498"/>
      <c r="V27" s="537"/>
      <c r="W27" s="596"/>
      <c r="X27" s="584"/>
      <c r="Y27" s="585"/>
      <c r="Z27" s="496" t="s">
        <v>175</v>
      </c>
      <c r="AA27" s="476"/>
      <c r="AB27" s="476"/>
      <c r="AC27" s="476"/>
      <c r="AD27" s="476"/>
      <c r="AE27" s="476"/>
      <c r="AF27" s="476"/>
      <c r="AG27" s="477"/>
      <c r="AH27" s="497">
        <v>23</v>
      </c>
      <c r="AI27" s="498"/>
      <c r="AJ27" s="498"/>
      <c r="AK27" s="498"/>
      <c r="AL27" s="537"/>
      <c r="AM27" s="497">
        <v>73774</v>
      </c>
      <c r="AN27" s="498"/>
      <c r="AO27" s="498"/>
      <c r="AP27" s="498"/>
      <c r="AQ27" s="498"/>
      <c r="AR27" s="537"/>
      <c r="AS27" s="497">
        <v>3208</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169</v>
      </c>
      <c r="BO27" s="620"/>
      <c r="BP27" s="620"/>
      <c r="BQ27" s="620"/>
      <c r="BR27" s="620"/>
      <c r="BS27" s="620"/>
      <c r="BT27" s="620"/>
      <c r="BU27" s="621"/>
      <c r="BV27" s="619" t="s">
        <v>169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3610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132</v>
      </c>
      <c r="AN28" s="498"/>
      <c r="AO28" s="498"/>
      <c r="AP28" s="498"/>
      <c r="AQ28" s="498"/>
      <c r="AR28" s="537"/>
      <c r="AS28" s="497" t="s">
        <v>132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754703</v>
      </c>
      <c r="BO28" s="410"/>
      <c r="BP28" s="410"/>
      <c r="BQ28" s="410"/>
      <c r="BR28" s="410"/>
      <c r="BS28" s="410"/>
      <c r="BT28" s="410"/>
      <c r="BU28" s="411"/>
      <c r="BV28" s="409">
        <v>384703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14</v>
      </c>
      <c r="M29" s="498"/>
      <c r="N29" s="498"/>
      <c r="O29" s="498"/>
      <c r="P29" s="537"/>
      <c r="Q29" s="497">
        <v>3380</v>
      </c>
      <c r="R29" s="498"/>
      <c r="S29" s="498"/>
      <c r="T29" s="498"/>
      <c r="U29" s="498"/>
      <c r="V29" s="537"/>
      <c r="W29" s="597"/>
      <c r="X29" s="598"/>
      <c r="Y29" s="599"/>
      <c r="Z29" s="496" t="s">
        <v>181</v>
      </c>
      <c r="AA29" s="476"/>
      <c r="AB29" s="476"/>
      <c r="AC29" s="476"/>
      <c r="AD29" s="476"/>
      <c r="AE29" s="476"/>
      <c r="AF29" s="476"/>
      <c r="AG29" s="477"/>
      <c r="AH29" s="497">
        <v>270</v>
      </c>
      <c r="AI29" s="498"/>
      <c r="AJ29" s="498"/>
      <c r="AK29" s="498"/>
      <c r="AL29" s="537"/>
      <c r="AM29" s="497">
        <v>903694</v>
      </c>
      <c r="AN29" s="498"/>
      <c r="AO29" s="498"/>
      <c r="AP29" s="498"/>
      <c r="AQ29" s="498"/>
      <c r="AR29" s="537"/>
      <c r="AS29" s="497">
        <v>3347</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t="s">
        <v>169</v>
      </c>
      <c r="BO29" s="447"/>
      <c r="BP29" s="447"/>
      <c r="BQ29" s="447"/>
      <c r="BR29" s="447"/>
      <c r="BS29" s="447"/>
      <c r="BT29" s="447"/>
      <c r="BU29" s="448"/>
      <c r="BV29" s="446" t="s">
        <v>169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102.1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2269319</v>
      </c>
      <c r="BO30" s="620"/>
      <c r="BP30" s="620"/>
      <c r="BQ30" s="620"/>
      <c r="BR30" s="620"/>
      <c r="BS30" s="620"/>
      <c r="BT30" s="620"/>
      <c r="BU30" s="621"/>
      <c r="BV30" s="619">
        <v>2269284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192</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小田原市外二ヶ市町組合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大雄山駅前開発株式会社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教育基金事業特別会計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訪問看護ステーション事業特別会計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IF('各会計、関係団体の財政状況及び健全化判断比率'!B34="","",'各会計、関係団体の財政状況及び健全化判断比率'!B34)</f>
        <v>公共下水道事業会計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南足柄市外五ケ市町組合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南足柄市外二ケ市町組合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通所介護事業特別会計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南足柄市外二ケ町組合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後期高齢者医療事業特別会計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南足柄市・山北町・開成町一部事務組合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箱根町外二カ市組合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南足柄市外四カ市町組合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足柄上衛生組合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神奈川県市町村職員退職手当組合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神奈川県後期高齢者医療広域連合（一般会計）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vLhAuhC6GFBA745m6LTVwam0PefG6ctfu4IdDpa/xCWmDrZpbeB/Uqq4fEwMR7UKCVemQBYnwF2171k6mwOrA==" saltValue="oADvMMAXlzEup/SQY3qz2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560</v>
      </c>
      <c r="D34" s="1224"/>
      <c r="E34" s="1225"/>
      <c r="F34" s="32">
        <v>16.989999999999998</v>
      </c>
      <c r="G34" s="33">
        <v>18.75</v>
      </c>
      <c r="H34" s="33">
        <v>19.690000000000001</v>
      </c>
      <c r="I34" s="33">
        <v>19.13</v>
      </c>
      <c r="J34" s="34">
        <v>19.77</v>
      </c>
      <c r="K34" s="22"/>
      <c r="L34" s="22"/>
      <c r="M34" s="22"/>
      <c r="N34" s="22"/>
      <c r="O34" s="22"/>
      <c r="P34" s="22"/>
    </row>
    <row r="35" spans="1:16" ht="39" customHeight="1" x14ac:dyDescent="0.15">
      <c r="A35" s="22"/>
      <c r="B35" s="35"/>
      <c r="C35" s="1218" t="s">
        <v>561</v>
      </c>
      <c r="D35" s="1219"/>
      <c r="E35" s="1220"/>
      <c r="F35" s="36">
        <v>6.32</v>
      </c>
      <c r="G35" s="37">
        <v>2.96</v>
      </c>
      <c r="H35" s="37">
        <v>3.51</v>
      </c>
      <c r="I35" s="37">
        <v>4.99</v>
      </c>
      <c r="J35" s="38">
        <v>6.82</v>
      </c>
      <c r="K35" s="22"/>
      <c r="L35" s="22"/>
      <c r="M35" s="22"/>
      <c r="N35" s="22"/>
      <c r="O35" s="22"/>
      <c r="P35" s="22"/>
    </row>
    <row r="36" spans="1:16" ht="39" customHeight="1" x14ac:dyDescent="0.15">
      <c r="A36" s="22"/>
      <c r="B36" s="35"/>
      <c r="C36" s="1218" t="s">
        <v>562</v>
      </c>
      <c r="D36" s="1219"/>
      <c r="E36" s="1220"/>
      <c r="F36" s="36">
        <v>2.57</v>
      </c>
      <c r="G36" s="37">
        <v>1.69</v>
      </c>
      <c r="H36" s="37">
        <v>1.76</v>
      </c>
      <c r="I36" s="37">
        <v>1.48</v>
      </c>
      <c r="J36" s="38">
        <v>3.34</v>
      </c>
      <c r="K36" s="22"/>
      <c r="L36" s="22"/>
      <c r="M36" s="22"/>
      <c r="N36" s="22"/>
      <c r="O36" s="22"/>
      <c r="P36" s="22"/>
    </row>
    <row r="37" spans="1:16" ht="39" customHeight="1" x14ac:dyDescent="0.15">
      <c r="A37" s="22"/>
      <c r="B37" s="35"/>
      <c r="C37" s="1218" t="s">
        <v>563</v>
      </c>
      <c r="D37" s="1219"/>
      <c r="E37" s="1220"/>
      <c r="F37" s="36" t="s">
        <v>510</v>
      </c>
      <c r="G37" s="37" t="s">
        <v>510</v>
      </c>
      <c r="H37" s="37" t="s">
        <v>510</v>
      </c>
      <c r="I37" s="37" t="s">
        <v>510</v>
      </c>
      <c r="J37" s="38">
        <v>2.57</v>
      </c>
      <c r="K37" s="22"/>
      <c r="L37" s="22"/>
      <c r="M37" s="22"/>
      <c r="N37" s="22"/>
      <c r="O37" s="22"/>
      <c r="P37" s="22"/>
    </row>
    <row r="38" spans="1:16" ht="39" customHeight="1" x14ac:dyDescent="0.15">
      <c r="A38" s="22"/>
      <c r="B38" s="35"/>
      <c r="C38" s="1218" t="s">
        <v>564</v>
      </c>
      <c r="D38" s="1219"/>
      <c r="E38" s="1220"/>
      <c r="F38" s="36">
        <v>0.97</v>
      </c>
      <c r="G38" s="37">
        <v>1.54</v>
      </c>
      <c r="H38" s="37">
        <v>1.01</v>
      </c>
      <c r="I38" s="37">
        <v>1.62</v>
      </c>
      <c r="J38" s="38">
        <v>1.56</v>
      </c>
      <c r="K38" s="22"/>
      <c r="L38" s="22"/>
      <c r="M38" s="22"/>
      <c r="N38" s="22"/>
      <c r="O38" s="22"/>
      <c r="P38" s="22"/>
    </row>
    <row r="39" spans="1:16" ht="39" customHeight="1" x14ac:dyDescent="0.15">
      <c r="A39" s="22"/>
      <c r="B39" s="35"/>
      <c r="C39" s="1218" t="s">
        <v>565</v>
      </c>
      <c r="D39" s="1219"/>
      <c r="E39" s="1220"/>
      <c r="F39" s="36">
        <v>0.11</v>
      </c>
      <c r="G39" s="37">
        <v>0.19</v>
      </c>
      <c r="H39" s="37">
        <v>0.17</v>
      </c>
      <c r="I39" s="37">
        <v>0.16</v>
      </c>
      <c r="J39" s="38">
        <v>0.2</v>
      </c>
      <c r="K39" s="22"/>
      <c r="L39" s="22"/>
      <c r="M39" s="22"/>
      <c r="N39" s="22"/>
      <c r="O39" s="22"/>
      <c r="P39" s="22"/>
    </row>
    <row r="40" spans="1:16" ht="39" customHeight="1" x14ac:dyDescent="0.15">
      <c r="A40" s="22"/>
      <c r="B40" s="35"/>
      <c r="C40" s="1218" t="s">
        <v>566</v>
      </c>
      <c r="D40" s="1219"/>
      <c r="E40" s="1220"/>
      <c r="F40" s="36">
        <v>0.17</v>
      </c>
      <c r="G40" s="37">
        <v>0.43</v>
      </c>
      <c r="H40" s="37">
        <v>0.03</v>
      </c>
      <c r="I40" s="37">
        <v>0.04</v>
      </c>
      <c r="J40" s="38">
        <v>0.2</v>
      </c>
      <c r="K40" s="22"/>
      <c r="L40" s="22"/>
      <c r="M40" s="22"/>
      <c r="N40" s="22"/>
      <c r="O40" s="22"/>
      <c r="P40" s="22"/>
    </row>
    <row r="41" spans="1:16" ht="39" customHeight="1" x14ac:dyDescent="0.15">
      <c r="A41" s="22"/>
      <c r="B41" s="35"/>
      <c r="C41" s="1218" t="s">
        <v>567</v>
      </c>
      <c r="D41" s="1219"/>
      <c r="E41" s="1220"/>
      <c r="F41" s="36">
        <v>0.09</v>
      </c>
      <c r="G41" s="37">
        <v>0.09</v>
      </c>
      <c r="H41" s="37">
        <v>0.08</v>
      </c>
      <c r="I41" s="37">
        <v>0.08</v>
      </c>
      <c r="J41" s="38">
        <v>0.11</v>
      </c>
      <c r="K41" s="22"/>
      <c r="L41" s="22"/>
      <c r="M41" s="22"/>
      <c r="N41" s="22"/>
      <c r="O41" s="22"/>
      <c r="P41" s="22"/>
    </row>
    <row r="42" spans="1:16" ht="39" customHeight="1" x14ac:dyDescent="0.15">
      <c r="A42" s="22"/>
      <c r="B42" s="39"/>
      <c r="C42" s="1218" t="s">
        <v>568</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569</v>
      </c>
      <c r="D43" s="1222"/>
      <c r="E43" s="1223"/>
      <c r="F43" s="41">
        <v>1.57</v>
      </c>
      <c r="G43" s="42">
        <v>1.4</v>
      </c>
      <c r="H43" s="42">
        <v>1.42</v>
      </c>
      <c r="I43" s="42">
        <v>1.97</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TX241e0UU6BNfJB4Gqf26IolgzPMzjhKIyPUpKHhQWz5+V1CHLKbG3fV8qV8GrtDIEns4WaaniXmmWJ2K8+6g==" saltValue="S9HR//NI15dDnpqIY2Sp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1569</v>
      </c>
      <c r="L45" s="60">
        <v>1627</v>
      </c>
      <c r="M45" s="60">
        <v>1518</v>
      </c>
      <c r="N45" s="60">
        <v>1505</v>
      </c>
      <c r="O45" s="61">
        <v>1537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15</v>
      </c>
      <c r="F48" s="1228"/>
      <c r="G48" s="1228"/>
      <c r="H48" s="1228"/>
      <c r="I48" s="1228"/>
      <c r="J48" s="1229"/>
      <c r="K48" s="63">
        <v>295</v>
      </c>
      <c r="L48" s="64">
        <v>297</v>
      </c>
      <c r="M48" s="64">
        <v>284</v>
      </c>
      <c r="N48" s="64">
        <v>310</v>
      </c>
      <c r="O48" s="65">
        <v>258</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510</v>
      </c>
      <c r="L49" s="64" t="s">
        <v>510</v>
      </c>
      <c r="M49" s="64" t="s">
        <v>510</v>
      </c>
      <c r="N49" s="64" t="s">
        <v>510</v>
      </c>
      <c r="O49" s="65" t="s">
        <v>510</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510</v>
      </c>
      <c r="L50" s="64" t="s">
        <v>510</v>
      </c>
      <c r="M50" s="64" t="s">
        <v>510</v>
      </c>
      <c r="N50" s="64" t="s">
        <v>510</v>
      </c>
      <c r="O50" s="65" t="s">
        <v>510</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t="s">
        <v>510</v>
      </c>
      <c r="O51" s="65" t="s">
        <v>510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1345</v>
      </c>
      <c r="L52" s="64">
        <v>1409</v>
      </c>
      <c r="M52" s="64">
        <v>1261</v>
      </c>
      <c r="N52" s="64">
        <v>1265</v>
      </c>
      <c r="O52" s="65">
        <v>1380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519</v>
      </c>
      <c r="L53" s="69">
        <v>515</v>
      </c>
      <c r="M53" s="69">
        <v>541</v>
      </c>
      <c r="N53" s="69">
        <v>550</v>
      </c>
      <c r="O53" s="70">
        <v>415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b+kVlRRFMoJQsynt0vHFd9wUuwidalRMvDL2WLt37bxum+lQ4ZhHV9q1ZURIoBMUZ3oUbJ4fUjhbVtqd+e/FQ==" saltValue="aRWah5PO2zy57Q9UgZJT2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42" t="s">
        <v>24</v>
      </c>
      <c r="C41" s="1243"/>
      <c r="D41" s="81"/>
      <c r="E41" s="1248" t="s">
        <v>25</v>
      </c>
      <c r="F41" s="1248"/>
      <c r="G41" s="1248"/>
      <c r="H41" s="1249"/>
      <c r="I41" s="82">
        <v>18454</v>
      </c>
      <c r="J41" s="83">
        <v>18248</v>
      </c>
      <c r="K41" s="83">
        <v>17931</v>
      </c>
      <c r="L41" s="83">
        <v>17416</v>
      </c>
      <c r="M41" s="84">
        <v>17016</v>
      </c>
    </row>
    <row r="42" spans="2:13" ht="27.75" customHeight="1" x14ac:dyDescent="0.15">
      <c r="B42" s="1244"/>
      <c r="C42" s="1245"/>
      <c r="D42" s="85"/>
      <c r="E42" s="1250" t="s">
        <v>26</v>
      </c>
      <c r="F42" s="1250"/>
      <c r="G42" s="1250"/>
      <c r="H42" s="1251"/>
      <c r="I42" s="86" t="s">
        <v>510</v>
      </c>
      <c r="J42" s="87" t="s">
        <v>510</v>
      </c>
      <c r="K42" s="87" t="s">
        <v>510</v>
      </c>
      <c r="L42" s="87" t="s">
        <v>510</v>
      </c>
      <c r="M42" s="88" t="s">
        <v>510</v>
      </c>
    </row>
    <row r="43" spans="2:13" ht="27.75" customHeight="1" x14ac:dyDescent="0.15">
      <c r="B43" s="1244"/>
      <c r="C43" s="1245"/>
      <c r="D43" s="85"/>
      <c r="E43" s="1250" t="s">
        <v>27</v>
      </c>
      <c r="F43" s="1250"/>
      <c r="G43" s="1250"/>
      <c r="H43" s="1251"/>
      <c r="I43" s="86">
        <v>4274</v>
      </c>
      <c r="J43" s="87">
        <v>4210</v>
      </c>
      <c r="K43" s="87">
        <v>4454</v>
      </c>
      <c r="L43" s="87">
        <v>4250</v>
      </c>
      <c r="M43" s="88">
        <v>3789</v>
      </c>
    </row>
    <row r="44" spans="2:13" ht="27.75" customHeight="1" x14ac:dyDescent="0.15">
      <c r="B44" s="1244"/>
      <c r="C44" s="1245"/>
      <c r="D44" s="85"/>
      <c r="E44" s="1250" t="s">
        <v>28</v>
      </c>
      <c r="F44" s="1250"/>
      <c r="G44" s="1250"/>
      <c r="H44" s="1251"/>
      <c r="I44" s="86" t="s">
        <v>510</v>
      </c>
      <c r="J44" s="87" t="s">
        <v>510</v>
      </c>
      <c r="K44" s="87" t="s">
        <v>510</v>
      </c>
      <c r="L44" s="87" t="s">
        <v>510</v>
      </c>
      <c r="M44" s="88" t="s">
        <v>510</v>
      </c>
    </row>
    <row r="45" spans="2:13" ht="27.75" customHeight="1" x14ac:dyDescent="0.15">
      <c r="B45" s="1244"/>
      <c r="C45" s="1245"/>
      <c r="D45" s="85"/>
      <c r="E45" s="1250" t="s">
        <v>29</v>
      </c>
      <c r="F45" s="1250"/>
      <c r="G45" s="1250"/>
      <c r="H45" s="1251"/>
      <c r="I45" s="86">
        <v>4166</v>
      </c>
      <c r="J45" s="87">
        <v>3908</v>
      </c>
      <c r="K45" s="87">
        <v>3668</v>
      </c>
      <c r="L45" s="87">
        <v>3684</v>
      </c>
      <c r="M45" s="88">
        <v>2908</v>
      </c>
    </row>
    <row r="46" spans="2:13" ht="27.75" customHeight="1" x14ac:dyDescent="0.15">
      <c r="B46" s="1244"/>
      <c r="C46" s="1245"/>
      <c r="D46" s="89"/>
      <c r="E46" s="1250" t="s">
        <v>30</v>
      </c>
      <c r="F46" s="1250"/>
      <c r="G46" s="1250"/>
      <c r="H46" s="1251"/>
      <c r="I46" s="86">
        <v>85</v>
      </c>
      <c r="J46" s="87">
        <v>79</v>
      </c>
      <c r="K46" s="87">
        <v>73</v>
      </c>
      <c r="L46" s="87">
        <v>126</v>
      </c>
      <c r="M46" s="88">
        <v>122</v>
      </c>
    </row>
    <row r="47" spans="2:13" ht="27.75" customHeight="1" x14ac:dyDescent="0.15">
      <c r="B47" s="1244"/>
      <c r="C47" s="1245"/>
      <c r="D47" s="90"/>
      <c r="E47" s="1252" t="s">
        <v>31</v>
      </c>
      <c r="F47" s="1253"/>
      <c r="G47" s="1253"/>
      <c r="H47" s="1254"/>
      <c r="I47" s="86" t="s">
        <v>510</v>
      </c>
      <c r="J47" s="87" t="s">
        <v>510</v>
      </c>
      <c r="K47" s="87" t="s">
        <v>510</v>
      </c>
      <c r="L47" s="87" t="s">
        <v>510</v>
      </c>
      <c r="M47" s="88" t="s">
        <v>510</v>
      </c>
    </row>
    <row r="48" spans="2:13" ht="27.75" customHeight="1" x14ac:dyDescent="0.15">
      <c r="B48" s="1244"/>
      <c r="C48" s="1245"/>
      <c r="D48" s="85"/>
      <c r="E48" s="1250" t="s">
        <v>32</v>
      </c>
      <c r="F48" s="1250"/>
      <c r="G48" s="1250"/>
      <c r="H48" s="1251"/>
      <c r="I48" s="86" t="s">
        <v>510</v>
      </c>
      <c r="J48" s="87" t="s">
        <v>510</v>
      </c>
      <c r="K48" s="87" t="s">
        <v>510</v>
      </c>
      <c r="L48" s="87" t="s">
        <v>510</v>
      </c>
      <c r="M48" s="88" t="s">
        <v>510</v>
      </c>
    </row>
    <row r="49" spans="2:13" ht="27.75" customHeight="1" x14ac:dyDescent="0.15">
      <c r="B49" s="1246"/>
      <c r="C49" s="1247"/>
      <c r="D49" s="85"/>
      <c r="E49" s="1250" t="s">
        <v>33</v>
      </c>
      <c r="F49" s="1250"/>
      <c r="G49" s="1250"/>
      <c r="H49" s="1251"/>
      <c r="I49" s="86" t="s">
        <v>510</v>
      </c>
      <c r="J49" s="87" t="s">
        <v>510</v>
      </c>
      <c r="K49" s="87" t="s">
        <v>510</v>
      </c>
      <c r="L49" s="87" t="s">
        <v>510</v>
      </c>
      <c r="M49" s="88" t="s">
        <v>510</v>
      </c>
    </row>
    <row r="50" spans="2:13" ht="27.75" customHeight="1" x14ac:dyDescent="0.15">
      <c r="B50" s="1255" t="s">
        <v>34</v>
      </c>
      <c r="C50" s="1256"/>
      <c r="D50" s="91"/>
      <c r="E50" s="1250" t="s">
        <v>35</v>
      </c>
      <c r="F50" s="1250"/>
      <c r="G50" s="1250"/>
      <c r="H50" s="1251"/>
      <c r="I50" s="86">
        <v>2426</v>
      </c>
      <c r="J50" s="87">
        <v>2296</v>
      </c>
      <c r="K50" s="87">
        <v>2141</v>
      </c>
      <c r="L50" s="87">
        <v>2313</v>
      </c>
      <c r="M50" s="88">
        <v>2760</v>
      </c>
    </row>
    <row r="51" spans="2:13" ht="27.75" customHeight="1" x14ac:dyDescent="0.15">
      <c r="B51" s="1244"/>
      <c r="C51" s="1245"/>
      <c r="D51" s="85"/>
      <c r="E51" s="1250" t="s">
        <v>36</v>
      </c>
      <c r="F51" s="1250"/>
      <c r="G51" s="1250"/>
      <c r="H51" s="1251"/>
      <c r="I51" s="86">
        <v>3581</v>
      </c>
      <c r="J51" s="87">
        <v>3586</v>
      </c>
      <c r="K51" s="87">
        <v>3658</v>
      </c>
      <c r="L51" s="87">
        <v>3350</v>
      </c>
      <c r="M51" s="88">
        <v>3327</v>
      </c>
    </row>
    <row r="52" spans="2:13" ht="27.75" customHeight="1" x14ac:dyDescent="0.15">
      <c r="B52" s="1246"/>
      <c r="C52" s="1247"/>
      <c r="D52" s="85"/>
      <c r="E52" s="1250" t="s">
        <v>37</v>
      </c>
      <c r="F52" s="1250"/>
      <c r="G52" s="1250"/>
      <c r="H52" s="1251"/>
      <c r="I52" s="86">
        <v>12335</v>
      </c>
      <c r="J52" s="87">
        <v>12452</v>
      </c>
      <c r="K52" s="87">
        <v>12693</v>
      </c>
      <c r="L52" s="87">
        <v>12637</v>
      </c>
      <c r="M52" s="88">
        <v>12559</v>
      </c>
    </row>
    <row r="53" spans="2:13" ht="27.75" customHeight="1" thickBot="1" x14ac:dyDescent="0.2">
      <c r="B53" s="1257" t="s">
        <v>38</v>
      </c>
      <c r="C53" s="1258"/>
      <c r="D53" s="92"/>
      <c r="E53" s="1259" t="s">
        <v>39</v>
      </c>
      <c r="F53" s="1259"/>
      <c r="G53" s="1259"/>
      <c r="H53" s="1260"/>
      <c r="I53" s="93">
        <v>8636</v>
      </c>
      <c r="J53" s="94">
        <v>8111</v>
      </c>
      <c r="K53" s="94">
        <v>7635</v>
      </c>
      <c r="L53" s="94">
        <v>7177</v>
      </c>
      <c r="M53" s="95">
        <v>5190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Hi8lhWqrzv/AEWdNI7rlPXdabLZc3Ogc6jn04PdpFuE6JHLBarXf01xMRYSRFkNZp16EyIhYZkgxxNkb3F6ow==" saltValue="cSqS7Fb4gIgz1xWmYfgr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42</v>
      </c>
      <c r="D55" s="1269"/>
      <c r="E55" s="1270"/>
      <c r="F55" s="107">
        <v>281</v>
      </c>
      <c r="G55" s="107">
        <v>385</v>
      </c>
      <c r="H55" s="108">
        <v>755</v>
      </c>
    </row>
    <row r="56" spans="2:8" ht="52.5" customHeight="1" x14ac:dyDescent="0.15">
      <c r="B56" s="109"/>
      <c r="C56" s="1271" t="s">
        <v>43</v>
      </c>
      <c r="D56" s="1271"/>
      <c r="E56" s="1272"/>
      <c r="F56" s="110" t="s">
        <v>510</v>
      </c>
      <c r="G56" s="110" t="s">
        <v>510</v>
      </c>
      <c r="H56" s="111" t="s">
        <v>510</v>
      </c>
    </row>
    <row r="57" spans="2:8" ht="53.25" customHeight="1" x14ac:dyDescent="0.15">
      <c r="B57" s="109"/>
      <c r="C57" s="1273" t="s">
        <v>44</v>
      </c>
      <c r="D57" s="1273"/>
      <c r="E57" s="1274"/>
      <c r="F57" s="112">
        <v>2285</v>
      </c>
      <c r="G57" s="112">
        <v>2269</v>
      </c>
      <c r="H57" s="113">
        <v>2269</v>
      </c>
    </row>
    <row r="58" spans="2:8" ht="45.75" customHeight="1" x14ac:dyDescent="0.15">
      <c r="B58" s="114"/>
      <c r="C58" s="1261" t="s">
        <v>585</v>
      </c>
      <c r="D58" s="1262"/>
      <c r="E58" s="1263"/>
      <c r="F58" s="115">
        <v>1001</v>
      </c>
      <c r="G58" s="115">
        <v>1001</v>
      </c>
      <c r="H58" s="116">
        <v>1001</v>
      </c>
    </row>
    <row r="59" spans="2:8" ht="45.75" customHeight="1" x14ac:dyDescent="0.15">
      <c r="B59" s="114"/>
      <c r="C59" s="1261" t="s">
        <v>586</v>
      </c>
      <c r="D59" s="1262"/>
      <c r="E59" s="1263"/>
      <c r="F59" s="115">
        <v>759</v>
      </c>
      <c r="G59" s="115">
        <v>728</v>
      </c>
      <c r="H59" s="116">
        <v>697</v>
      </c>
    </row>
    <row r="60" spans="2:8" ht="45.75" customHeight="1" x14ac:dyDescent="0.15">
      <c r="B60" s="114"/>
      <c r="C60" s="1261" t="s">
        <v>587</v>
      </c>
      <c r="D60" s="1262"/>
      <c r="E60" s="1263"/>
      <c r="F60" s="115">
        <v>153</v>
      </c>
      <c r="G60" s="115">
        <v>156</v>
      </c>
      <c r="H60" s="116">
        <v>157</v>
      </c>
    </row>
    <row r="61" spans="2:8" ht="45.75" customHeight="1" x14ac:dyDescent="0.15">
      <c r="B61" s="114"/>
      <c r="C61" s="1261" t="s">
        <v>588</v>
      </c>
      <c r="D61" s="1262"/>
      <c r="E61" s="1263"/>
      <c r="F61" s="115">
        <v>133</v>
      </c>
      <c r="G61" s="115">
        <v>133</v>
      </c>
      <c r="H61" s="116">
        <v>134</v>
      </c>
    </row>
    <row r="62" spans="2:8" ht="45.75" customHeight="1" thickBot="1" x14ac:dyDescent="0.2">
      <c r="B62" s="117"/>
      <c r="C62" s="1264" t="s">
        <v>589</v>
      </c>
      <c r="D62" s="1265"/>
      <c r="E62" s="1266"/>
      <c r="F62" s="118">
        <v>100</v>
      </c>
      <c r="G62" s="118">
        <v>100</v>
      </c>
      <c r="H62" s="119">
        <v>100</v>
      </c>
    </row>
    <row r="63" spans="2:8" ht="52.5" customHeight="1" thickBot="1" x14ac:dyDescent="0.2">
      <c r="B63" s="120"/>
      <c r="C63" s="1267" t="s">
        <v>45</v>
      </c>
      <c r="D63" s="1267"/>
      <c r="E63" s="1268"/>
      <c r="F63" s="121">
        <v>2566</v>
      </c>
      <c r="G63" s="121">
        <v>2654</v>
      </c>
      <c r="H63" s="122">
        <v>3024</v>
      </c>
    </row>
    <row r="64" spans="2:8" ht="15" customHeight="1" x14ac:dyDescent="0.15"/>
    <row r="65" ht="0" hidden="1" customHeight="1" x14ac:dyDescent="0.15"/>
    <row r="66" ht="0" hidden="1" customHeight="1" x14ac:dyDescent="0.15"/>
  </sheetData>
  <sheetProtection algorithmName="SHA-512" hashValue="s/HLYl8z1Rsfp6egOBJSlDqfqha4iH/2crc2m+TGowOJ7MvDnOMnr+CSzf+lCfsg+H0VJ2F4DpIcv+SmjpCgUA==" saltValue="uetprte9a8QdMkGc0BZP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593</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552</v>
      </c>
      <c r="BQ50" s="1288"/>
      <c r="BR50" s="1288"/>
      <c r="BS50" s="1288"/>
      <c r="BT50" s="1288"/>
      <c r="BU50" s="1288"/>
      <c r="BV50" s="1288"/>
      <c r="BW50" s="1288"/>
      <c r="BX50" s="1288" t="s">
        <v>553</v>
      </c>
      <c r="BY50" s="1288"/>
      <c r="BZ50" s="1288"/>
      <c r="CA50" s="1288"/>
      <c r="CB50" s="1288"/>
      <c r="CC50" s="1288"/>
      <c r="CD50" s="1288"/>
      <c r="CE50" s="1288"/>
      <c r="CF50" s="1288" t="s">
        <v>554</v>
      </c>
      <c r="CG50" s="1288"/>
      <c r="CH50" s="1288"/>
      <c r="CI50" s="1288"/>
      <c r="CJ50" s="1288"/>
      <c r="CK50" s="1288"/>
      <c r="CL50" s="1288"/>
      <c r="CM50" s="1288"/>
      <c r="CN50" s="1288" t="s">
        <v>555</v>
      </c>
      <c r="CO50" s="1288"/>
      <c r="CP50" s="1288"/>
      <c r="CQ50" s="1288"/>
      <c r="CR50" s="1288"/>
      <c r="CS50" s="1288"/>
      <c r="CT50" s="1288"/>
      <c r="CU50" s="1288"/>
      <c r="CV50" s="1288" t="s">
        <v>556</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594</v>
      </c>
      <c r="AO51" s="1292"/>
      <c r="AP51" s="1292"/>
      <c r="AQ51" s="1292"/>
      <c r="AR51" s="1292"/>
      <c r="AS51" s="1292"/>
      <c r="AT51" s="1292"/>
      <c r="AU51" s="1292"/>
      <c r="AV51" s="1292"/>
      <c r="AW51" s="1292"/>
      <c r="AX51" s="1292"/>
      <c r="AY51" s="1292"/>
      <c r="AZ51" s="1292"/>
      <c r="BA51" s="1292"/>
      <c r="BB51" s="1292" t="s">
        <v>596</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89"/>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597</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89"/>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599</v>
      </c>
      <c r="AO55" s="1288"/>
      <c r="AP55" s="1288"/>
      <c r="AQ55" s="1288"/>
      <c r="AR55" s="1288"/>
      <c r="AS55" s="1288"/>
      <c r="AT55" s="1288"/>
      <c r="AU55" s="1288"/>
      <c r="AV55" s="1288"/>
      <c r="AW55" s="1288"/>
      <c r="AX55" s="1288"/>
      <c r="AY55" s="1288"/>
      <c r="AZ55" s="1288"/>
      <c r="BA55" s="1288"/>
      <c r="BB55" s="1292" t="s">
        <v>596</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89"/>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597</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89"/>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600</v>
      </c>
    </row>
    <row r="64" spans="1:109" x14ac:dyDescent="0.15">
      <c r="B64" s="374"/>
      <c r="G64" s="381"/>
      <c r="I64" s="394"/>
      <c r="J64" s="394"/>
      <c r="K64" s="394"/>
      <c r="L64" s="394"/>
      <c r="M64" s="394"/>
      <c r="N64" s="395"/>
      <c r="AM64" s="381"/>
      <c r="AN64" s="381" t="s">
        <v>592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601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593</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552</v>
      </c>
      <c r="BQ72" s="1288"/>
      <c r="BR72" s="1288"/>
      <c r="BS72" s="1288"/>
      <c r="BT72" s="1288"/>
      <c r="BU72" s="1288"/>
      <c r="BV72" s="1288"/>
      <c r="BW72" s="1288"/>
      <c r="BX72" s="1288" t="s">
        <v>553</v>
      </c>
      <c r="BY72" s="1288"/>
      <c r="BZ72" s="1288"/>
      <c r="CA72" s="1288"/>
      <c r="CB72" s="1288"/>
      <c r="CC72" s="1288"/>
      <c r="CD72" s="1288"/>
      <c r="CE72" s="1288"/>
      <c r="CF72" s="1288" t="s">
        <v>554</v>
      </c>
      <c r="CG72" s="1288"/>
      <c r="CH72" s="1288"/>
      <c r="CI72" s="1288"/>
      <c r="CJ72" s="1288"/>
      <c r="CK72" s="1288"/>
      <c r="CL72" s="1288"/>
      <c r="CM72" s="1288"/>
      <c r="CN72" s="1288" t="s">
        <v>555</v>
      </c>
      <c r="CO72" s="1288"/>
      <c r="CP72" s="1288"/>
      <c r="CQ72" s="1288"/>
      <c r="CR72" s="1288"/>
      <c r="CS72" s="1288"/>
      <c r="CT72" s="1288"/>
      <c r="CU72" s="1288"/>
      <c r="CV72" s="1288" t="s">
        <v>556</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594</v>
      </c>
      <c r="AO73" s="1292"/>
      <c r="AP73" s="1292"/>
      <c r="AQ73" s="1292"/>
      <c r="AR73" s="1292"/>
      <c r="AS73" s="1292"/>
      <c r="AT73" s="1292"/>
      <c r="AU73" s="1292"/>
      <c r="AV73" s="1292"/>
      <c r="AW73" s="1292"/>
      <c r="AX73" s="1292"/>
      <c r="AY73" s="1292"/>
      <c r="AZ73" s="1292"/>
      <c r="BA73" s="1292"/>
      <c r="BB73" s="1292" t="s">
        <v>595</v>
      </c>
      <c r="BC73" s="1292"/>
      <c r="BD73" s="1292"/>
      <c r="BE73" s="1292"/>
      <c r="BF73" s="1292"/>
      <c r="BG73" s="1292"/>
      <c r="BH73" s="1292"/>
      <c r="BI73" s="1292"/>
      <c r="BJ73" s="1292"/>
      <c r="BK73" s="1292"/>
      <c r="BL73" s="1292"/>
      <c r="BM73" s="1292"/>
      <c r="BN73" s="1292"/>
      <c r="BO73" s="1292"/>
      <c r="BP73" s="1290">
        <v>110.1</v>
      </c>
      <c r="BQ73" s="1290"/>
      <c r="BR73" s="1290"/>
      <c r="BS73" s="1290"/>
      <c r="BT73" s="1290"/>
      <c r="BU73" s="1290"/>
      <c r="BV73" s="1290"/>
      <c r="BW73" s="1290"/>
      <c r="BX73" s="1290">
        <v>105.8</v>
      </c>
      <c r="BY73" s="1290"/>
      <c r="BZ73" s="1290"/>
      <c r="CA73" s="1290"/>
      <c r="CB73" s="1290"/>
      <c r="CC73" s="1290"/>
      <c r="CD73" s="1290"/>
      <c r="CE73" s="1290"/>
      <c r="CF73" s="1290">
        <v>98.3</v>
      </c>
      <c r="CG73" s="1290"/>
      <c r="CH73" s="1290"/>
      <c r="CI73" s="1290"/>
      <c r="CJ73" s="1290"/>
      <c r="CK73" s="1290"/>
      <c r="CL73" s="1290"/>
      <c r="CM73" s="1290"/>
      <c r="CN73" s="1290">
        <v>92.9</v>
      </c>
      <c r="CO73" s="1290"/>
      <c r="CP73" s="1290"/>
      <c r="CQ73" s="1290"/>
      <c r="CR73" s="1290"/>
      <c r="CS73" s="1290"/>
      <c r="CT73" s="1290"/>
      <c r="CU73" s="1290"/>
      <c r="CV73" s="1290">
        <v>66.599999999999994</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602</v>
      </c>
      <c r="BC75" s="1292"/>
      <c r="BD75" s="1292"/>
      <c r="BE75" s="1292"/>
      <c r="BF75" s="1292"/>
      <c r="BG75" s="1292"/>
      <c r="BH75" s="1292"/>
      <c r="BI75" s="1292"/>
      <c r="BJ75" s="1292"/>
      <c r="BK75" s="1292"/>
      <c r="BL75" s="1292"/>
      <c r="BM75" s="1292"/>
      <c r="BN75" s="1292"/>
      <c r="BO75" s="1292"/>
      <c r="BP75" s="1290">
        <v>6.2</v>
      </c>
      <c r="BQ75" s="1290"/>
      <c r="BR75" s="1290"/>
      <c r="BS75" s="1290"/>
      <c r="BT75" s="1290"/>
      <c r="BU75" s="1290"/>
      <c r="BV75" s="1290"/>
      <c r="BW75" s="1290"/>
      <c r="BX75" s="1290">
        <v>6</v>
      </c>
      <c r="BY75" s="1290"/>
      <c r="BZ75" s="1290"/>
      <c r="CA75" s="1290"/>
      <c r="CB75" s="1290"/>
      <c r="CC75" s="1290"/>
      <c r="CD75" s="1290"/>
      <c r="CE75" s="1290"/>
      <c r="CF75" s="1290">
        <v>6.7</v>
      </c>
      <c r="CG75" s="1290"/>
      <c r="CH75" s="1290"/>
      <c r="CI75" s="1290"/>
      <c r="CJ75" s="1290"/>
      <c r="CK75" s="1290"/>
      <c r="CL75" s="1290"/>
      <c r="CM75" s="1290"/>
      <c r="CN75" s="1290">
        <v>6.9</v>
      </c>
      <c r="CO75" s="1290"/>
      <c r="CP75" s="1290"/>
      <c r="CQ75" s="1290"/>
      <c r="CR75" s="1290"/>
      <c r="CS75" s="1290"/>
      <c r="CT75" s="1290"/>
      <c r="CU75" s="1290"/>
      <c r="CV75" s="1290">
        <v>6.4</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598</v>
      </c>
      <c r="AO77" s="1288"/>
      <c r="AP77" s="1288"/>
      <c r="AQ77" s="1288"/>
      <c r="AR77" s="1288"/>
      <c r="AS77" s="1288"/>
      <c r="AT77" s="1288"/>
      <c r="AU77" s="1288"/>
      <c r="AV77" s="1288"/>
      <c r="AW77" s="1288"/>
      <c r="AX77" s="1288"/>
      <c r="AY77" s="1288"/>
      <c r="AZ77" s="1288"/>
      <c r="BA77" s="1288"/>
      <c r="BB77" s="1292" t="s">
        <v>595</v>
      </c>
      <c r="BC77" s="1292"/>
      <c r="BD77" s="1292"/>
      <c r="BE77" s="1292"/>
      <c r="BF77" s="1292"/>
      <c r="BG77" s="1292"/>
      <c r="BH77" s="1292"/>
      <c r="BI77" s="1292"/>
      <c r="BJ77" s="1292"/>
      <c r="BK77" s="1292"/>
      <c r="BL77" s="1292"/>
      <c r="BM77" s="1292"/>
      <c r="BN77" s="1292"/>
      <c r="BO77" s="1292"/>
      <c r="BP77" s="1290">
        <v>80.400000000000006</v>
      </c>
      <c r="BQ77" s="1290"/>
      <c r="BR77" s="1290"/>
      <c r="BS77" s="1290"/>
      <c r="BT77" s="1290"/>
      <c r="BU77" s="1290"/>
      <c r="BV77" s="1290"/>
      <c r="BW77" s="1290"/>
      <c r="BX77" s="1290">
        <v>83.1</v>
      </c>
      <c r="BY77" s="1290"/>
      <c r="BZ77" s="1290"/>
      <c r="CA77" s="1290"/>
      <c r="CB77" s="1290"/>
      <c r="CC77" s="1290"/>
      <c r="CD77" s="1290"/>
      <c r="CE77" s="1290"/>
      <c r="CF77" s="1290">
        <v>56.8</v>
      </c>
      <c r="CG77" s="1290"/>
      <c r="CH77" s="1290"/>
      <c r="CI77" s="1290"/>
      <c r="CJ77" s="1290"/>
      <c r="CK77" s="1290"/>
      <c r="CL77" s="1290"/>
      <c r="CM77" s="1290"/>
      <c r="CN77" s="1290">
        <v>52.3</v>
      </c>
      <c r="CO77" s="1290"/>
      <c r="CP77" s="1290"/>
      <c r="CQ77" s="1290"/>
      <c r="CR77" s="1290"/>
      <c r="CS77" s="1290"/>
      <c r="CT77" s="1290"/>
      <c r="CU77" s="1290"/>
      <c r="CV77" s="1290">
        <v>55.4</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602</v>
      </c>
      <c r="BC79" s="1292"/>
      <c r="BD79" s="1292"/>
      <c r="BE79" s="1292"/>
      <c r="BF79" s="1292"/>
      <c r="BG79" s="1292"/>
      <c r="BH79" s="1292"/>
      <c r="BI79" s="1292"/>
      <c r="BJ79" s="1292"/>
      <c r="BK79" s="1292"/>
      <c r="BL79" s="1292"/>
      <c r="BM79" s="1292"/>
      <c r="BN79" s="1292"/>
      <c r="BO79" s="1292"/>
      <c r="BP79" s="1290">
        <v>12.5</v>
      </c>
      <c r="BQ79" s="1290"/>
      <c r="BR79" s="1290"/>
      <c r="BS79" s="1290"/>
      <c r="BT79" s="1290"/>
      <c r="BU79" s="1290"/>
      <c r="BV79" s="1290"/>
      <c r="BW79" s="1290"/>
      <c r="BX79" s="1290">
        <v>12.2</v>
      </c>
      <c r="BY79" s="1290"/>
      <c r="BZ79" s="1290"/>
      <c r="CA79" s="1290"/>
      <c r="CB79" s="1290"/>
      <c r="CC79" s="1290"/>
      <c r="CD79" s="1290"/>
      <c r="CE79" s="1290"/>
      <c r="CF79" s="1290">
        <v>10.199999999999999</v>
      </c>
      <c r="CG79" s="1290"/>
      <c r="CH79" s="1290"/>
      <c r="CI79" s="1290"/>
      <c r="CJ79" s="1290"/>
      <c r="CK79" s="1290"/>
      <c r="CL79" s="1290"/>
      <c r="CM79" s="1290"/>
      <c r="CN79" s="1290">
        <v>10</v>
      </c>
      <c r="CO79" s="1290"/>
      <c r="CP79" s="1290"/>
      <c r="CQ79" s="1290"/>
      <c r="CR79" s="1290"/>
      <c r="CS79" s="1290"/>
      <c r="CT79" s="1290"/>
      <c r="CU79" s="1290"/>
      <c r="CV79" s="1290">
        <v>9.6999999999999993</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pqGAFBzSCEslRboHMQwJmTnCUdVCCmmJBYPrSVbIETMOjN5L1Ea6TCT1e/LuCqtq2RmFXbkAUNnx9G9QNib8A==" saltValue="BfqsC8f8wKBMBWI29S31P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E5Yzl4n5RxqEIsmiYOprkF876dkiW3CNlrMjgZPwHfAL7leiL2plvhgB4ViURil0VPqVJJalPEu9H15efIqqQ==" saltValue="gsWaR/9cpuVLVSspBzln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bp3vkaSqxRoCBy0Mj/TEp7EakXqJDI8CqrTRUCkeHahQpWj0oa5yMCJInpHGthRUlKy2sV0mo0eNcci9KVPVQ==" saltValue="SBTjvV1x46R/28BScdgS6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12961</v>
      </c>
      <c r="E3" s="141"/>
      <c r="F3" s="142">
        <v>68386</v>
      </c>
      <c r="G3" s="143"/>
      <c r="H3" s="144"/>
    </row>
    <row r="4" spans="1:8" x14ac:dyDescent="0.15">
      <c r="A4" s="145"/>
      <c r="B4" s="146"/>
      <c r="C4" s="147"/>
      <c r="D4" s="148">
        <v>7043</v>
      </c>
      <c r="E4" s="149"/>
      <c r="F4" s="150">
        <v>35121</v>
      </c>
      <c r="G4" s="151"/>
      <c r="H4" s="152"/>
    </row>
    <row r="5" spans="1:8" x14ac:dyDescent="0.15">
      <c r="A5" s="133" t="s">
        <v>544</v>
      </c>
      <c r="B5" s="138"/>
      <c r="C5" s="139"/>
      <c r="D5" s="140">
        <v>18325</v>
      </c>
      <c r="E5" s="141"/>
      <c r="F5" s="142">
        <v>81305</v>
      </c>
      <c r="G5" s="143"/>
      <c r="H5" s="144"/>
    </row>
    <row r="6" spans="1:8" x14ac:dyDescent="0.15">
      <c r="A6" s="145"/>
      <c r="B6" s="146"/>
      <c r="C6" s="147"/>
      <c r="D6" s="148">
        <v>14351</v>
      </c>
      <c r="E6" s="149"/>
      <c r="F6" s="150">
        <v>48720</v>
      </c>
      <c r="G6" s="151"/>
      <c r="H6" s="152"/>
    </row>
    <row r="7" spans="1:8" x14ac:dyDescent="0.15">
      <c r="A7" s="133" t="s">
        <v>545</v>
      </c>
      <c r="B7" s="138"/>
      <c r="C7" s="139"/>
      <c r="D7" s="140">
        <v>17389</v>
      </c>
      <c r="E7" s="141"/>
      <c r="F7" s="142">
        <v>81768</v>
      </c>
      <c r="G7" s="143"/>
      <c r="H7" s="144"/>
    </row>
    <row r="8" spans="1:8" x14ac:dyDescent="0.15">
      <c r="A8" s="145"/>
      <c r="B8" s="146"/>
      <c r="C8" s="147"/>
      <c r="D8" s="148">
        <v>12398</v>
      </c>
      <c r="E8" s="149"/>
      <c r="F8" s="150">
        <v>37917</v>
      </c>
      <c r="G8" s="151"/>
      <c r="H8" s="152"/>
    </row>
    <row r="9" spans="1:8" x14ac:dyDescent="0.15">
      <c r="A9" s="133" t="s">
        <v>546</v>
      </c>
      <c r="B9" s="138"/>
      <c r="C9" s="139"/>
      <c r="D9" s="140">
        <v>9506</v>
      </c>
      <c r="E9" s="141"/>
      <c r="F9" s="142">
        <v>65876</v>
      </c>
      <c r="G9" s="143"/>
      <c r="H9" s="144"/>
    </row>
    <row r="10" spans="1:8" x14ac:dyDescent="0.15">
      <c r="A10" s="145"/>
      <c r="B10" s="146"/>
      <c r="C10" s="147"/>
      <c r="D10" s="148">
        <v>5946</v>
      </c>
      <c r="E10" s="149"/>
      <c r="F10" s="150">
        <v>36484</v>
      </c>
      <c r="G10" s="151"/>
      <c r="H10" s="152"/>
    </row>
    <row r="11" spans="1:8" x14ac:dyDescent="0.15">
      <c r="A11" s="133" t="s">
        <v>547</v>
      </c>
      <c r="B11" s="138"/>
      <c r="C11" s="139"/>
      <c r="D11" s="140">
        <v>17926</v>
      </c>
      <c r="E11" s="141"/>
      <c r="F11" s="142">
        <v>68468</v>
      </c>
      <c r="G11" s="143"/>
      <c r="H11" s="144"/>
    </row>
    <row r="12" spans="1:8" x14ac:dyDescent="0.15">
      <c r="A12" s="145"/>
      <c r="B12" s="146"/>
      <c r="C12" s="153"/>
      <c r="D12" s="148">
        <v>12065</v>
      </c>
      <c r="E12" s="149"/>
      <c r="F12" s="150">
        <v>34140</v>
      </c>
      <c r="G12" s="151"/>
      <c r="H12" s="152"/>
    </row>
    <row r="13" spans="1:8" x14ac:dyDescent="0.15">
      <c r="A13" s="133"/>
      <c r="B13" s="138"/>
      <c r="C13" s="154"/>
      <c r="D13" s="155">
        <v>15221</v>
      </c>
      <c r="E13" s="156"/>
      <c r="F13" s="157">
        <v>73161</v>
      </c>
      <c r="G13" s="158"/>
      <c r="H13" s="144"/>
    </row>
    <row r="14" spans="1:8" x14ac:dyDescent="0.15">
      <c r="A14" s="145"/>
      <c r="B14" s="146"/>
      <c r="C14" s="147"/>
      <c r="D14" s="148">
        <v>10361</v>
      </c>
      <c r="E14" s="149"/>
      <c r="F14" s="150">
        <v>38476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6.35</v>
      </c>
      <c r="C19" s="159">
        <f>ROUND(VALUE(SUBSTITUTE(実質収支比率等に係る経年分析!G$48,"▲","-")),2)</f>
        <v>3.01</v>
      </c>
      <c r="D19" s="159">
        <f>ROUND(VALUE(SUBSTITUTE(実質収支比率等に係る経年分析!H$48,"▲","-")),2)</f>
        <v>3.55</v>
      </c>
      <c r="E19" s="159">
        <f>ROUND(VALUE(SUBSTITUTE(実質収支比率等に係る経年分析!I$48,"▲","-")),2)</f>
        <v>5.03</v>
      </c>
      <c r="F19" s="159">
        <f>ROUND(VALUE(SUBSTITUTE(実質収支比率等に係る経年分析!J$48,"▲","-")),2)</f>
        <v>6.91</v>
      </c>
    </row>
    <row r="20" spans="1:11" x14ac:dyDescent="0.15">
      <c r="A20" s="159" t="s">
        <v>49</v>
      </c>
      <c r="B20" s="159">
        <f>ROUND(VALUE(SUBSTITUTE(実質収支比率等に係る経年分析!F$47,"▲","-")),2)</f>
        <v>7.36</v>
      </c>
      <c r="C20" s="159">
        <f>ROUND(VALUE(SUBSTITUTE(実質収支比率等に係る経年分析!G$47,"▲","-")),2)</f>
        <v>5.53</v>
      </c>
      <c r="D20" s="159">
        <f>ROUND(VALUE(SUBSTITUTE(実質収支比率等に係る経年分析!H$47,"▲","-")),2)</f>
        <v>3.23</v>
      </c>
      <c r="E20" s="159">
        <f>ROUND(VALUE(SUBSTITUTE(実質収支比率等に係る経年分析!I$47,"▲","-")),2)</f>
        <v>4.42</v>
      </c>
      <c r="F20" s="159">
        <f>ROUND(VALUE(SUBSTITUTE(実質収支比率等に係る経年分析!J$47,"▲","-")),2)</f>
        <v>8.56</v>
      </c>
    </row>
    <row r="21" spans="1:11" x14ac:dyDescent="0.15">
      <c r="A21" s="159" t="s">
        <v>50</v>
      </c>
      <c r="B21" s="159">
        <f>IF(ISNUMBER(VALUE(SUBSTITUTE(実質収支比率等に係る経年分析!F$49,"▲","-"))),ROUND(VALUE(SUBSTITUTE(実質収支比率等に係る経年分析!F$49,"▲","-")),2),NA())</f>
        <v>-0.5</v>
      </c>
      <c r="C21" s="159">
        <f>IF(ISNUMBER(VALUE(SUBSTITUTE(実質収支比率等に係る経年分析!G$49,"▲","-"))),ROUND(VALUE(SUBSTITUTE(実質収支比率等に係る経年分析!G$49,"▲","-")),2),NA())</f>
        <v>-5.4</v>
      </c>
      <c r="D21" s="159">
        <f>IF(ISNUMBER(VALUE(SUBSTITUTE(実質収支比率等に係る経年分析!H$49,"▲","-"))),ROUND(VALUE(SUBSTITUTE(実質収支比率等に係る経年分析!H$49,"▲","-")),2),NA())</f>
        <v>-1.77</v>
      </c>
      <c r="E21" s="159">
        <f>IF(ISNUMBER(VALUE(SUBSTITUTE(実質収支比率等に係る経年分析!I$49,"▲","-"))),ROUND(VALUE(SUBSTITUTE(実質収支比率等に係る経年分析!I$49,"▲","-")),2),NA())</f>
        <v>2.68</v>
      </c>
      <c r="F21" s="159">
        <f>IF(ISNUMBER(VALUE(SUBSTITUTE(実質収支比率等に係る経年分析!J$49,"▲","-"))),ROUND(VALUE(SUBSTITUTE(実質収支比率等に係る経年分析!J$49,"▲","-")),2),NA())</f>
        <v>6.14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1.57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1.42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1.97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7.0000000000000007E-2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教育基金事業特別会計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0.09</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0.11</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v>
      </c>
    </row>
    <row r="31" spans="1:11" x14ac:dyDescent="0.15">
      <c r="A31" s="160" t="str">
        <f>IF(連結実質赤字比率に係る赤字・黒字の構成分析!C$39="",NA(),連結実質赤字比率に係る赤字・黒字の構成分析!C$39)</f>
        <v>訪問看護ステーション事業特別会計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1.54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1.56</v>
      </c>
    </row>
    <row r="33" spans="1:16" x14ac:dyDescent="0.15">
      <c r="A33" s="160" t="str">
        <f>IF(連結実質赤字比率に係る赤字・黒字の構成分析!C$37="",NA(),連結実質赤字比率に係る赤字・黒字の構成分析!C$37)</f>
        <v>公共下水道事業会計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#VALUE!</v>
      </c>
      <c r="I33" s="160" t="e">
        <f>IF(ROUND(VALUE(SUBSTITUTE(連結実質赤字比率に係る赤字・黒字の構成分析!I$37,"▲", "-")), 2) &gt;= 0, ABS(ROUND(VALUE(SUBSTITUTE(連結実質赤字比率に係る赤字・黒字の構成分析!I$37,"▲", "-")), 2)), NA())</f>
        <v>#VALUE!</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2.57</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2.57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6.32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16.989999999999998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19.690000000000001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19.77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1345</v>
      </c>
      <c r="E42" s="161"/>
      <c r="F42" s="161"/>
      <c r="G42" s="161">
        <f>'実質公債費比率（分子）の構造'!L$52</f>
        <v>1409</v>
      </c>
      <c r="H42" s="161"/>
      <c r="I42" s="161"/>
      <c r="J42" s="161">
        <f>'実質公債費比率（分子）の構造'!M$52</f>
        <v>1261</v>
      </c>
      <c r="K42" s="161"/>
      <c r="L42" s="161"/>
      <c r="M42" s="161">
        <f>'実質公債費比率（分子）の構造'!N$52</f>
        <v>1265</v>
      </c>
      <c r="N42" s="161"/>
      <c r="O42" s="161"/>
      <c r="P42" s="161">
        <f>'実質公債費比率（分子）の構造'!O$52</f>
        <v>1380</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295</v>
      </c>
      <c r="C46" s="161"/>
      <c r="D46" s="161"/>
      <c r="E46" s="161">
        <f>'実質公債費比率（分子）の構造'!L$48</f>
        <v>297</v>
      </c>
      <c r="F46" s="161"/>
      <c r="G46" s="161"/>
      <c r="H46" s="161">
        <f>'実質公債費比率（分子）の構造'!M$48</f>
        <v>284</v>
      </c>
      <c r="I46" s="161"/>
      <c r="J46" s="161"/>
      <c r="K46" s="161">
        <f>'実質公債費比率（分子）の構造'!N$48</f>
        <v>310</v>
      </c>
      <c r="L46" s="161"/>
      <c r="M46" s="161"/>
      <c r="N46" s="161">
        <f>'実質公債費比率（分子）の構造'!O$48</f>
        <v>258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1569</v>
      </c>
      <c r="C49" s="161"/>
      <c r="D49" s="161"/>
      <c r="E49" s="161">
        <f>'実質公債費比率（分子）の構造'!L$45</f>
        <v>1627</v>
      </c>
      <c r="F49" s="161"/>
      <c r="G49" s="161"/>
      <c r="H49" s="161">
        <f>'実質公債費比率（分子）の構造'!M$45</f>
        <v>1518</v>
      </c>
      <c r="I49" s="161"/>
      <c r="J49" s="161"/>
      <c r="K49" s="161">
        <f>'実質公債費比率（分子）の構造'!N$45</f>
        <v>1505</v>
      </c>
      <c r="L49" s="161"/>
      <c r="M49" s="161"/>
      <c r="N49" s="161">
        <f>'実質公債費比率（分子）の構造'!O$45</f>
        <v>1537</v>
      </c>
      <c r="O49" s="161"/>
      <c r="P49" s="161"/>
    </row>
    <row r="50" spans="1:16" x14ac:dyDescent="0.15">
      <c r="A50" s="161" t="s">
        <v>65</v>
      </c>
      <c r="B50" s="161" t="e">
        <f>NA()</f>
        <v>#N/A</v>
      </c>
      <c r="C50" s="161">
        <f>IF(ISNUMBER('実質公債費比率（分子）の構造'!K$53),'実質公債費比率（分子）の構造'!K$53,NA())</f>
        <v>519</v>
      </c>
      <c r="D50" s="161" t="e">
        <f>NA()</f>
        <v>#N/A</v>
      </c>
      <c r="E50" s="161" t="e">
        <f>NA()</f>
        <v>#N/A</v>
      </c>
      <c r="F50" s="161">
        <f>IF(ISNUMBER('実質公債費比率（分子）の構造'!L$53),'実質公債費比率（分子）の構造'!L$53,NA())</f>
        <v>515</v>
      </c>
      <c r="G50" s="161" t="e">
        <f>NA()</f>
        <v>#N/A</v>
      </c>
      <c r="H50" s="161" t="e">
        <f>NA()</f>
        <v>#N/A</v>
      </c>
      <c r="I50" s="161">
        <f>IF(ISNUMBER('実質公債費比率（分子）の構造'!M$53),'実質公債費比率（分子）の構造'!M$53,NA())</f>
        <v>541</v>
      </c>
      <c r="J50" s="161" t="e">
        <f>NA()</f>
        <v>#N/A</v>
      </c>
      <c r="K50" s="161" t="e">
        <f>NA()</f>
        <v>#N/A</v>
      </c>
      <c r="L50" s="161">
        <f>IF(ISNUMBER('実質公債費比率（分子）の構造'!N$53),'実質公債費比率（分子）の構造'!N$53,NA())</f>
        <v>550</v>
      </c>
      <c r="M50" s="161" t="e">
        <f>NA()</f>
        <v>#N/A</v>
      </c>
      <c r="N50" s="161" t="e">
        <f>NA()</f>
        <v>#N/A</v>
      </c>
      <c r="O50" s="161">
        <f>IF(ISNUMBER('実質公債費比率（分子）の構造'!O$53),'実質公債費比率（分子）の構造'!O$53,NA())</f>
        <v>415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12335</v>
      </c>
      <c r="E56" s="160"/>
      <c r="F56" s="160"/>
      <c r="G56" s="160">
        <f>'将来負担比率（分子）の構造'!J$52</f>
        <v>12452</v>
      </c>
      <c r="H56" s="160"/>
      <c r="I56" s="160"/>
      <c r="J56" s="160">
        <f>'将来負担比率（分子）の構造'!K$52</f>
        <v>12693</v>
      </c>
      <c r="K56" s="160"/>
      <c r="L56" s="160"/>
      <c r="M56" s="160">
        <f>'将来負担比率（分子）の構造'!L$52</f>
        <v>12637</v>
      </c>
      <c r="N56" s="160"/>
      <c r="O56" s="160"/>
      <c r="P56" s="160">
        <f>'将来負担比率（分子）の構造'!M$52</f>
        <v>12559</v>
      </c>
    </row>
    <row r="57" spans="1:16" x14ac:dyDescent="0.15">
      <c r="A57" s="160" t="s">
        <v>36</v>
      </c>
      <c r="B57" s="160"/>
      <c r="C57" s="160"/>
      <c r="D57" s="160">
        <f>'将来負担比率（分子）の構造'!I$51</f>
        <v>3581</v>
      </c>
      <c r="E57" s="160"/>
      <c r="F57" s="160"/>
      <c r="G57" s="160">
        <f>'将来負担比率（分子）の構造'!J$51</f>
        <v>3586</v>
      </c>
      <c r="H57" s="160"/>
      <c r="I57" s="160"/>
      <c r="J57" s="160">
        <f>'将来負担比率（分子）の構造'!K$51</f>
        <v>3658</v>
      </c>
      <c r="K57" s="160"/>
      <c r="L57" s="160"/>
      <c r="M57" s="160">
        <f>'将来負担比率（分子）の構造'!L$51</f>
        <v>3350</v>
      </c>
      <c r="N57" s="160"/>
      <c r="O57" s="160"/>
      <c r="P57" s="160">
        <f>'将来負担比率（分子）の構造'!M$51</f>
        <v>3327</v>
      </c>
    </row>
    <row r="58" spans="1:16" x14ac:dyDescent="0.15">
      <c r="A58" s="160" t="s">
        <v>35</v>
      </c>
      <c r="B58" s="160"/>
      <c r="C58" s="160"/>
      <c r="D58" s="160">
        <f>'将来負担比率（分子）の構造'!I$50</f>
        <v>2426</v>
      </c>
      <c r="E58" s="160"/>
      <c r="F58" s="160"/>
      <c r="G58" s="160">
        <f>'将来負担比率（分子）の構造'!J$50</f>
        <v>2296</v>
      </c>
      <c r="H58" s="160"/>
      <c r="I58" s="160"/>
      <c r="J58" s="160">
        <f>'将来負担比率（分子）の構造'!K$50</f>
        <v>2141</v>
      </c>
      <c r="K58" s="160"/>
      <c r="L58" s="160"/>
      <c r="M58" s="160">
        <f>'将来負担比率（分子）の構造'!L$50</f>
        <v>2313</v>
      </c>
      <c r="N58" s="160"/>
      <c r="O58" s="160"/>
      <c r="P58" s="160">
        <f>'将来負担比率（分子）の構造'!M$50</f>
        <v>2760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85</v>
      </c>
      <c r="C61" s="160"/>
      <c r="D61" s="160"/>
      <c r="E61" s="160">
        <f>'将来負担比率（分子）の構造'!J$46</f>
        <v>79</v>
      </c>
      <c r="F61" s="160"/>
      <c r="G61" s="160"/>
      <c r="H61" s="160">
        <f>'将来負担比率（分子）の構造'!K$46</f>
        <v>73</v>
      </c>
      <c r="I61" s="160"/>
      <c r="J61" s="160"/>
      <c r="K61" s="160">
        <f>'将来負担比率（分子）の構造'!L$46</f>
        <v>126</v>
      </c>
      <c r="L61" s="160"/>
      <c r="M61" s="160"/>
      <c r="N61" s="160">
        <f>'将来負担比率（分子）の構造'!M$46</f>
        <v>122</v>
      </c>
      <c r="O61" s="160"/>
      <c r="P61" s="160"/>
    </row>
    <row r="62" spans="1:16" x14ac:dyDescent="0.15">
      <c r="A62" s="160" t="s">
        <v>29</v>
      </c>
      <c r="B62" s="160">
        <f>'将来負担比率（分子）の構造'!I$45</f>
        <v>4166</v>
      </c>
      <c r="C62" s="160"/>
      <c r="D62" s="160"/>
      <c r="E62" s="160">
        <f>'将来負担比率（分子）の構造'!J$45</f>
        <v>3908</v>
      </c>
      <c r="F62" s="160"/>
      <c r="G62" s="160"/>
      <c r="H62" s="160">
        <f>'将来負担比率（分子）の構造'!K$45</f>
        <v>3668</v>
      </c>
      <c r="I62" s="160"/>
      <c r="J62" s="160"/>
      <c r="K62" s="160">
        <f>'将来負担比率（分子）の構造'!L$45</f>
        <v>3684</v>
      </c>
      <c r="L62" s="160"/>
      <c r="M62" s="160"/>
      <c r="N62" s="160">
        <f>'将来負担比率（分子）の構造'!M$45</f>
        <v>2908</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4274</v>
      </c>
      <c r="C64" s="160"/>
      <c r="D64" s="160"/>
      <c r="E64" s="160">
        <f>'将来負担比率（分子）の構造'!J$43</f>
        <v>4210</v>
      </c>
      <c r="F64" s="160"/>
      <c r="G64" s="160"/>
      <c r="H64" s="160">
        <f>'将来負担比率（分子）の構造'!K$43</f>
        <v>4454</v>
      </c>
      <c r="I64" s="160"/>
      <c r="J64" s="160"/>
      <c r="K64" s="160">
        <f>'将来負担比率（分子）の構造'!L$43</f>
        <v>4250</v>
      </c>
      <c r="L64" s="160"/>
      <c r="M64" s="160"/>
      <c r="N64" s="160">
        <f>'将来負担比率（分子）の構造'!M$43</f>
        <v>3789</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18454</v>
      </c>
      <c r="C66" s="160"/>
      <c r="D66" s="160"/>
      <c r="E66" s="160">
        <f>'将来負担比率（分子）の構造'!J$41</f>
        <v>18248</v>
      </c>
      <c r="F66" s="160"/>
      <c r="G66" s="160"/>
      <c r="H66" s="160">
        <f>'将来負担比率（分子）の構造'!K$41</f>
        <v>17931</v>
      </c>
      <c r="I66" s="160"/>
      <c r="J66" s="160"/>
      <c r="K66" s="160">
        <f>'将来負担比率（分子）の構造'!L$41</f>
        <v>17416</v>
      </c>
      <c r="L66" s="160"/>
      <c r="M66" s="160"/>
      <c r="N66" s="160">
        <f>'将来負担比率（分子）の構造'!M$41</f>
        <v>17016</v>
      </c>
      <c r="O66" s="160"/>
      <c r="P66" s="160"/>
    </row>
    <row r="67" spans="1:16" x14ac:dyDescent="0.15">
      <c r="A67" s="160" t="s">
        <v>69</v>
      </c>
      <c r="B67" s="160" t="e">
        <f>NA()</f>
        <v>#N/A</v>
      </c>
      <c r="C67" s="160">
        <f>IF(ISNUMBER('将来負担比率（分子）の構造'!I$53), IF('将来負担比率（分子）の構造'!I$53 &lt; 0, 0, '将来負担比率（分子）の構造'!I$53), NA())</f>
        <v>8636</v>
      </c>
      <c r="D67" s="160" t="e">
        <f>NA()</f>
        <v>#N/A</v>
      </c>
      <c r="E67" s="160" t="e">
        <f>NA()</f>
        <v>#N/A</v>
      </c>
      <c r="F67" s="160">
        <f>IF(ISNUMBER('将来負担比率（分子）の構造'!J$53), IF('将来負担比率（分子）の構造'!J$53 &lt; 0, 0, '将来負担比率（分子）の構造'!J$53), NA())</f>
        <v>8111</v>
      </c>
      <c r="G67" s="160" t="e">
        <f>NA()</f>
        <v>#N/A</v>
      </c>
      <c r="H67" s="160" t="e">
        <f>NA()</f>
        <v>#N/A</v>
      </c>
      <c r="I67" s="160">
        <f>IF(ISNUMBER('将来負担比率（分子）の構造'!K$53), IF('将来負担比率（分子）の構造'!K$53 &lt; 0, 0, '将来負担比率（分子）の構造'!K$53), NA())</f>
        <v>7635</v>
      </c>
      <c r="J67" s="160" t="e">
        <f>NA()</f>
        <v>#N/A</v>
      </c>
      <c r="K67" s="160" t="e">
        <f>NA()</f>
        <v>#N/A</v>
      </c>
      <c r="L67" s="160">
        <f>IF(ISNUMBER('将来負担比率（分子）の構造'!L$53), IF('将来負担比率（分子）の構造'!L$53 &lt; 0, 0, '将来負担比率（分子）の構造'!L$53), NA())</f>
        <v>7177</v>
      </c>
      <c r="M67" s="160" t="e">
        <f>NA()</f>
        <v>#N/A</v>
      </c>
      <c r="N67" s="160" t="e">
        <f>NA()</f>
        <v>#N/A</v>
      </c>
      <c r="O67" s="160">
        <f>IF(ISNUMBER('将来負担比率（分子）の構造'!M$53), IF('将来負担比率（分子）の構造'!M$53 &lt; 0, 0, '将来負担比率（分子）の構造'!M$53), NA())</f>
        <v>5190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281</v>
      </c>
      <c r="C72" s="164">
        <f>基金残高に係る経年分析!G55</f>
        <v>385</v>
      </c>
      <c r="D72" s="164">
        <f>基金残高に係る経年分析!H55</f>
        <v>755</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2285</v>
      </c>
      <c r="C74" s="164">
        <f>基金残高に係る経年分析!G57</f>
        <v>2269</v>
      </c>
      <c r="D74" s="164">
        <f>基金残高に係る経年分析!H57</f>
        <v>2269</v>
      </c>
    </row>
  </sheetData>
  <sheetProtection algorithmName="SHA-512" hashValue="ggRVNzpE9W3lbt+iLVROUmsjyypL5wny7se8+pkABRFyjMC9uy+84zkuLUu5vH2JW1u1RfnMfiJwE97uE30n0g==" saltValue="gudT7QwhUoB/77QXCwE/8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7281662</v>
      </c>
      <c r="S5" s="649"/>
      <c r="T5" s="649"/>
      <c r="U5" s="649"/>
      <c r="V5" s="649"/>
      <c r="W5" s="649"/>
      <c r="X5" s="649"/>
      <c r="Y5" s="650"/>
      <c r="Z5" s="651">
        <v>48.7</v>
      </c>
      <c r="AA5" s="651"/>
      <c r="AB5" s="651"/>
      <c r="AC5" s="651"/>
      <c r="AD5" s="652">
        <v>6860570</v>
      </c>
      <c r="AE5" s="652"/>
      <c r="AF5" s="652"/>
      <c r="AG5" s="652"/>
      <c r="AH5" s="652"/>
      <c r="AI5" s="652"/>
      <c r="AJ5" s="652"/>
      <c r="AK5" s="652"/>
      <c r="AL5" s="653">
        <v>80.8</v>
      </c>
      <c r="AM5" s="654"/>
      <c r="AN5" s="654"/>
      <c r="AO5" s="655"/>
      <c r="AP5" s="645" t="s">
        <v>221</v>
      </c>
      <c r="AQ5" s="646"/>
      <c r="AR5" s="646"/>
      <c r="AS5" s="646"/>
      <c r="AT5" s="646"/>
      <c r="AU5" s="646"/>
      <c r="AV5" s="646"/>
      <c r="AW5" s="646"/>
      <c r="AX5" s="646"/>
      <c r="AY5" s="646"/>
      <c r="AZ5" s="646"/>
      <c r="BA5" s="646"/>
      <c r="BB5" s="646"/>
      <c r="BC5" s="646"/>
      <c r="BD5" s="646"/>
      <c r="BE5" s="646"/>
      <c r="BF5" s="647"/>
      <c r="BG5" s="659">
        <v>6859985</v>
      </c>
      <c r="BH5" s="660"/>
      <c r="BI5" s="660"/>
      <c r="BJ5" s="660"/>
      <c r="BK5" s="660"/>
      <c r="BL5" s="660"/>
      <c r="BM5" s="660"/>
      <c r="BN5" s="661"/>
      <c r="BO5" s="662">
        <v>94.2</v>
      </c>
      <c r="BP5" s="662"/>
      <c r="BQ5" s="662"/>
      <c r="BR5" s="662"/>
      <c r="BS5" s="663">
        <v>96212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93358</v>
      </c>
      <c r="S6" s="660"/>
      <c r="T6" s="660"/>
      <c r="U6" s="660"/>
      <c r="V6" s="660"/>
      <c r="W6" s="660"/>
      <c r="X6" s="660"/>
      <c r="Y6" s="661"/>
      <c r="Z6" s="662">
        <v>0.6</v>
      </c>
      <c r="AA6" s="662"/>
      <c r="AB6" s="662"/>
      <c r="AC6" s="662"/>
      <c r="AD6" s="663">
        <v>93358</v>
      </c>
      <c r="AE6" s="663"/>
      <c r="AF6" s="663"/>
      <c r="AG6" s="663"/>
      <c r="AH6" s="663"/>
      <c r="AI6" s="663"/>
      <c r="AJ6" s="663"/>
      <c r="AK6" s="663"/>
      <c r="AL6" s="664">
        <v>1.1000000000000001</v>
      </c>
      <c r="AM6" s="665"/>
      <c r="AN6" s="665"/>
      <c r="AO6" s="666"/>
      <c r="AP6" s="656" t="s">
        <v>226</v>
      </c>
      <c r="AQ6" s="657"/>
      <c r="AR6" s="657"/>
      <c r="AS6" s="657"/>
      <c r="AT6" s="657"/>
      <c r="AU6" s="657"/>
      <c r="AV6" s="657"/>
      <c r="AW6" s="657"/>
      <c r="AX6" s="657"/>
      <c r="AY6" s="657"/>
      <c r="AZ6" s="657"/>
      <c r="BA6" s="657"/>
      <c r="BB6" s="657"/>
      <c r="BC6" s="657"/>
      <c r="BD6" s="657"/>
      <c r="BE6" s="657"/>
      <c r="BF6" s="658"/>
      <c r="BG6" s="659">
        <v>6859985</v>
      </c>
      <c r="BH6" s="660"/>
      <c r="BI6" s="660"/>
      <c r="BJ6" s="660"/>
      <c r="BK6" s="660"/>
      <c r="BL6" s="660"/>
      <c r="BM6" s="660"/>
      <c r="BN6" s="661"/>
      <c r="BO6" s="662">
        <v>94.2</v>
      </c>
      <c r="BP6" s="662"/>
      <c r="BQ6" s="662"/>
      <c r="BR6" s="662"/>
      <c r="BS6" s="663">
        <v>96212</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163699</v>
      </c>
      <c r="CS6" s="660"/>
      <c r="CT6" s="660"/>
      <c r="CU6" s="660"/>
      <c r="CV6" s="660"/>
      <c r="CW6" s="660"/>
      <c r="CX6" s="660"/>
      <c r="CY6" s="661"/>
      <c r="CZ6" s="653">
        <v>1.1000000000000001</v>
      </c>
      <c r="DA6" s="654"/>
      <c r="DB6" s="654"/>
      <c r="DC6" s="673"/>
      <c r="DD6" s="668" t="s">
        <v>169</v>
      </c>
      <c r="DE6" s="660"/>
      <c r="DF6" s="660"/>
      <c r="DG6" s="660"/>
      <c r="DH6" s="660"/>
      <c r="DI6" s="660"/>
      <c r="DJ6" s="660"/>
      <c r="DK6" s="660"/>
      <c r="DL6" s="660"/>
      <c r="DM6" s="660"/>
      <c r="DN6" s="660"/>
      <c r="DO6" s="660"/>
      <c r="DP6" s="661"/>
      <c r="DQ6" s="668">
        <v>163699</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7356</v>
      </c>
      <c r="S7" s="660"/>
      <c r="T7" s="660"/>
      <c r="U7" s="660"/>
      <c r="V7" s="660"/>
      <c r="W7" s="660"/>
      <c r="X7" s="660"/>
      <c r="Y7" s="661"/>
      <c r="Z7" s="662">
        <v>0</v>
      </c>
      <c r="AA7" s="662"/>
      <c r="AB7" s="662"/>
      <c r="AC7" s="662"/>
      <c r="AD7" s="663">
        <v>7356</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2979718</v>
      </c>
      <c r="BH7" s="660"/>
      <c r="BI7" s="660"/>
      <c r="BJ7" s="660"/>
      <c r="BK7" s="660"/>
      <c r="BL7" s="660"/>
      <c r="BM7" s="660"/>
      <c r="BN7" s="661"/>
      <c r="BO7" s="662">
        <v>40.9</v>
      </c>
      <c r="BP7" s="662"/>
      <c r="BQ7" s="662"/>
      <c r="BR7" s="662"/>
      <c r="BS7" s="663">
        <v>96212</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2620504</v>
      </c>
      <c r="CS7" s="660"/>
      <c r="CT7" s="660"/>
      <c r="CU7" s="660"/>
      <c r="CV7" s="660"/>
      <c r="CW7" s="660"/>
      <c r="CX7" s="660"/>
      <c r="CY7" s="661"/>
      <c r="CZ7" s="662">
        <v>18.3</v>
      </c>
      <c r="DA7" s="662"/>
      <c r="DB7" s="662"/>
      <c r="DC7" s="662"/>
      <c r="DD7" s="668">
        <v>6843</v>
      </c>
      <c r="DE7" s="660"/>
      <c r="DF7" s="660"/>
      <c r="DG7" s="660"/>
      <c r="DH7" s="660"/>
      <c r="DI7" s="660"/>
      <c r="DJ7" s="660"/>
      <c r="DK7" s="660"/>
      <c r="DL7" s="660"/>
      <c r="DM7" s="660"/>
      <c r="DN7" s="660"/>
      <c r="DO7" s="660"/>
      <c r="DP7" s="661"/>
      <c r="DQ7" s="668">
        <v>2418054</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34473</v>
      </c>
      <c r="S8" s="660"/>
      <c r="T8" s="660"/>
      <c r="U8" s="660"/>
      <c r="V8" s="660"/>
      <c r="W8" s="660"/>
      <c r="X8" s="660"/>
      <c r="Y8" s="661"/>
      <c r="Z8" s="662">
        <v>0.2</v>
      </c>
      <c r="AA8" s="662"/>
      <c r="AB8" s="662"/>
      <c r="AC8" s="662"/>
      <c r="AD8" s="663">
        <v>34473</v>
      </c>
      <c r="AE8" s="663"/>
      <c r="AF8" s="663"/>
      <c r="AG8" s="663"/>
      <c r="AH8" s="663"/>
      <c r="AI8" s="663"/>
      <c r="AJ8" s="663"/>
      <c r="AK8" s="663"/>
      <c r="AL8" s="664">
        <v>0.4</v>
      </c>
      <c r="AM8" s="665"/>
      <c r="AN8" s="665"/>
      <c r="AO8" s="666"/>
      <c r="AP8" s="656" t="s">
        <v>232</v>
      </c>
      <c r="AQ8" s="657"/>
      <c r="AR8" s="657"/>
      <c r="AS8" s="657"/>
      <c r="AT8" s="657"/>
      <c r="AU8" s="657"/>
      <c r="AV8" s="657"/>
      <c r="AW8" s="657"/>
      <c r="AX8" s="657"/>
      <c r="AY8" s="657"/>
      <c r="AZ8" s="657"/>
      <c r="BA8" s="657"/>
      <c r="BB8" s="657"/>
      <c r="BC8" s="657"/>
      <c r="BD8" s="657"/>
      <c r="BE8" s="657"/>
      <c r="BF8" s="658"/>
      <c r="BG8" s="659">
        <v>76575</v>
      </c>
      <c r="BH8" s="660"/>
      <c r="BI8" s="660"/>
      <c r="BJ8" s="660"/>
      <c r="BK8" s="660"/>
      <c r="BL8" s="660"/>
      <c r="BM8" s="660"/>
      <c r="BN8" s="661"/>
      <c r="BO8" s="662">
        <v>1.1000000000000001</v>
      </c>
      <c r="BP8" s="662"/>
      <c r="BQ8" s="662"/>
      <c r="BR8" s="662"/>
      <c r="BS8" s="668" t="s">
        <v>169</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5460256</v>
      </c>
      <c r="CS8" s="660"/>
      <c r="CT8" s="660"/>
      <c r="CU8" s="660"/>
      <c r="CV8" s="660"/>
      <c r="CW8" s="660"/>
      <c r="CX8" s="660"/>
      <c r="CY8" s="661"/>
      <c r="CZ8" s="662">
        <v>38.1</v>
      </c>
      <c r="DA8" s="662"/>
      <c r="DB8" s="662"/>
      <c r="DC8" s="662"/>
      <c r="DD8" s="668">
        <v>171392</v>
      </c>
      <c r="DE8" s="660"/>
      <c r="DF8" s="660"/>
      <c r="DG8" s="660"/>
      <c r="DH8" s="660"/>
      <c r="DI8" s="660"/>
      <c r="DJ8" s="660"/>
      <c r="DK8" s="660"/>
      <c r="DL8" s="660"/>
      <c r="DM8" s="660"/>
      <c r="DN8" s="660"/>
      <c r="DO8" s="660"/>
      <c r="DP8" s="661"/>
      <c r="DQ8" s="668">
        <v>2383251</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36912</v>
      </c>
      <c r="S9" s="660"/>
      <c r="T9" s="660"/>
      <c r="U9" s="660"/>
      <c r="V9" s="660"/>
      <c r="W9" s="660"/>
      <c r="X9" s="660"/>
      <c r="Y9" s="661"/>
      <c r="Z9" s="662">
        <v>0.2</v>
      </c>
      <c r="AA9" s="662"/>
      <c r="AB9" s="662"/>
      <c r="AC9" s="662"/>
      <c r="AD9" s="663">
        <v>36912</v>
      </c>
      <c r="AE9" s="663"/>
      <c r="AF9" s="663"/>
      <c r="AG9" s="663"/>
      <c r="AH9" s="663"/>
      <c r="AI9" s="663"/>
      <c r="AJ9" s="663"/>
      <c r="AK9" s="663"/>
      <c r="AL9" s="664">
        <v>0.4</v>
      </c>
      <c r="AM9" s="665"/>
      <c r="AN9" s="665"/>
      <c r="AO9" s="666"/>
      <c r="AP9" s="656" t="s">
        <v>235</v>
      </c>
      <c r="AQ9" s="657"/>
      <c r="AR9" s="657"/>
      <c r="AS9" s="657"/>
      <c r="AT9" s="657"/>
      <c r="AU9" s="657"/>
      <c r="AV9" s="657"/>
      <c r="AW9" s="657"/>
      <c r="AX9" s="657"/>
      <c r="AY9" s="657"/>
      <c r="AZ9" s="657"/>
      <c r="BA9" s="657"/>
      <c r="BB9" s="657"/>
      <c r="BC9" s="657"/>
      <c r="BD9" s="657"/>
      <c r="BE9" s="657"/>
      <c r="BF9" s="658"/>
      <c r="BG9" s="659">
        <v>2241274</v>
      </c>
      <c r="BH9" s="660"/>
      <c r="BI9" s="660"/>
      <c r="BJ9" s="660"/>
      <c r="BK9" s="660"/>
      <c r="BL9" s="660"/>
      <c r="BM9" s="660"/>
      <c r="BN9" s="661"/>
      <c r="BO9" s="662">
        <v>30.8</v>
      </c>
      <c r="BP9" s="662"/>
      <c r="BQ9" s="662"/>
      <c r="BR9" s="662"/>
      <c r="BS9" s="668" t="s">
        <v>169</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1126859</v>
      </c>
      <c r="CS9" s="660"/>
      <c r="CT9" s="660"/>
      <c r="CU9" s="660"/>
      <c r="CV9" s="660"/>
      <c r="CW9" s="660"/>
      <c r="CX9" s="660"/>
      <c r="CY9" s="661"/>
      <c r="CZ9" s="662">
        <v>7.9</v>
      </c>
      <c r="DA9" s="662"/>
      <c r="DB9" s="662"/>
      <c r="DC9" s="662"/>
      <c r="DD9" s="668">
        <v>126975</v>
      </c>
      <c r="DE9" s="660"/>
      <c r="DF9" s="660"/>
      <c r="DG9" s="660"/>
      <c r="DH9" s="660"/>
      <c r="DI9" s="660"/>
      <c r="DJ9" s="660"/>
      <c r="DK9" s="660"/>
      <c r="DL9" s="660"/>
      <c r="DM9" s="660"/>
      <c r="DN9" s="660"/>
      <c r="DO9" s="660"/>
      <c r="DP9" s="661"/>
      <c r="DQ9" s="668">
        <v>950320</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169</v>
      </c>
      <c r="S10" s="660"/>
      <c r="T10" s="660"/>
      <c r="U10" s="660"/>
      <c r="V10" s="660"/>
      <c r="W10" s="660"/>
      <c r="X10" s="660"/>
      <c r="Y10" s="661"/>
      <c r="Z10" s="662" t="s">
        <v>169</v>
      </c>
      <c r="AA10" s="662"/>
      <c r="AB10" s="662"/>
      <c r="AC10" s="662"/>
      <c r="AD10" s="663" t="s">
        <v>169</v>
      </c>
      <c r="AE10" s="663"/>
      <c r="AF10" s="663"/>
      <c r="AG10" s="663"/>
      <c r="AH10" s="663"/>
      <c r="AI10" s="663"/>
      <c r="AJ10" s="663"/>
      <c r="AK10" s="663"/>
      <c r="AL10" s="664" t="s">
        <v>169</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91780</v>
      </c>
      <c r="BH10" s="660"/>
      <c r="BI10" s="660"/>
      <c r="BJ10" s="660"/>
      <c r="BK10" s="660"/>
      <c r="BL10" s="660"/>
      <c r="BM10" s="660"/>
      <c r="BN10" s="661"/>
      <c r="BO10" s="662">
        <v>1.3</v>
      </c>
      <c r="BP10" s="662"/>
      <c r="BQ10" s="662"/>
      <c r="BR10" s="662"/>
      <c r="BS10" s="668" t="s">
        <v>169</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15981</v>
      </c>
      <c r="CS10" s="660"/>
      <c r="CT10" s="660"/>
      <c r="CU10" s="660"/>
      <c r="CV10" s="660"/>
      <c r="CW10" s="660"/>
      <c r="CX10" s="660"/>
      <c r="CY10" s="661"/>
      <c r="CZ10" s="662">
        <v>0.1</v>
      </c>
      <c r="DA10" s="662"/>
      <c r="DB10" s="662"/>
      <c r="DC10" s="662"/>
      <c r="DD10" s="668" t="s">
        <v>169</v>
      </c>
      <c r="DE10" s="660"/>
      <c r="DF10" s="660"/>
      <c r="DG10" s="660"/>
      <c r="DH10" s="660"/>
      <c r="DI10" s="660"/>
      <c r="DJ10" s="660"/>
      <c r="DK10" s="660"/>
      <c r="DL10" s="660"/>
      <c r="DM10" s="660"/>
      <c r="DN10" s="660"/>
      <c r="DO10" s="660"/>
      <c r="DP10" s="661"/>
      <c r="DQ10" s="668">
        <v>1981</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169</v>
      </c>
      <c r="S11" s="660"/>
      <c r="T11" s="660"/>
      <c r="U11" s="660"/>
      <c r="V11" s="660"/>
      <c r="W11" s="660"/>
      <c r="X11" s="660"/>
      <c r="Y11" s="661"/>
      <c r="Z11" s="662" t="s">
        <v>169</v>
      </c>
      <c r="AA11" s="662"/>
      <c r="AB11" s="662"/>
      <c r="AC11" s="662"/>
      <c r="AD11" s="663" t="s">
        <v>169</v>
      </c>
      <c r="AE11" s="663"/>
      <c r="AF11" s="663"/>
      <c r="AG11" s="663"/>
      <c r="AH11" s="663"/>
      <c r="AI11" s="663"/>
      <c r="AJ11" s="663"/>
      <c r="AK11" s="663"/>
      <c r="AL11" s="664" t="s">
        <v>169</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570089</v>
      </c>
      <c r="BH11" s="660"/>
      <c r="BI11" s="660"/>
      <c r="BJ11" s="660"/>
      <c r="BK11" s="660"/>
      <c r="BL11" s="660"/>
      <c r="BM11" s="660"/>
      <c r="BN11" s="661"/>
      <c r="BO11" s="662">
        <v>7.8</v>
      </c>
      <c r="BP11" s="662"/>
      <c r="BQ11" s="662"/>
      <c r="BR11" s="662"/>
      <c r="BS11" s="668">
        <v>96212</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369377</v>
      </c>
      <c r="CS11" s="660"/>
      <c r="CT11" s="660"/>
      <c r="CU11" s="660"/>
      <c r="CV11" s="660"/>
      <c r="CW11" s="660"/>
      <c r="CX11" s="660"/>
      <c r="CY11" s="661"/>
      <c r="CZ11" s="662">
        <v>2.6</v>
      </c>
      <c r="DA11" s="662"/>
      <c r="DB11" s="662"/>
      <c r="DC11" s="662"/>
      <c r="DD11" s="668">
        <v>219260</v>
      </c>
      <c r="DE11" s="660"/>
      <c r="DF11" s="660"/>
      <c r="DG11" s="660"/>
      <c r="DH11" s="660"/>
      <c r="DI11" s="660"/>
      <c r="DJ11" s="660"/>
      <c r="DK11" s="660"/>
      <c r="DL11" s="660"/>
      <c r="DM11" s="660"/>
      <c r="DN11" s="660"/>
      <c r="DO11" s="660"/>
      <c r="DP11" s="661"/>
      <c r="DQ11" s="668">
        <v>116934</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686976</v>
      </c>
      <c r="S12" s="660"/>
      <c r="T12" s="660"/>
      <c r="U12" s="660"/>
      <c r="V12" s="660"/>
      <c r="W12" s="660"/>
      <c r="X12" s="660"/>
      <c r="Y12" s="661"/>
      <c r="Z12" s="662">
        <v>4.5999999999999996</v>
      </c>
      <c r="AA12" s="662"/>
      <c r="AB12" s="662"/>
      <c r="AC12" s="662"/>
      <c r="AD12" s="663">
        <v>686976</v>
      </c>
      <c r="AE12" s="663"/>
      <c r="AF12" s="663"/>
      <c r="AG12" s="663"/>
      <c r="AH12" s="663"/>
      <c r="AI12" s="663"/>
      <c r="AJ12" s="663"/>
      <c r="AK12" s="663"/>
      <c r="AL12" s="664">
        <v>8.1</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3534508</v>
      </c>
      <c r="BH12" s="660"/>
      <c r="BI12" s="660"/>
      <c r="BJ12" s="660"/>
      <c r="BK12" s="660"/>
      <c r="BL12" s="660"/>
      <c r="BM12" s="660"/>
      <c r="BN12" s="661"/>
      <c r="BO12" s="662">
        <v>48.5</v>
      </c>
      <c r="BP12" s="662"/>
      <c r="BQ12" s="662"/>
      <c r="BR12" s="662"/>
      <c r="BS12" s="668" t="s">
        <v>169</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115091</v>
      </c>
      <c r="CS12" s="660"/>
      <c r="CT12" s="660"/>
      <c r="CU12" s="660"/>
      <c r="CV12" s="660"/>
      <c r="CW12" s="660"/>
      <c r="CX12" s="660"/>
      <c r="CY12" s="661"/>
      <c r="CZ12" s="662">
        <v>0.8</v>
      </c>
      <c r="DA12" s="662"/>
      <c r="DB12" s="662"/>
      <c r="DC12" s="662"/>
      <c r="DD12" s="668" t="s">
        <v>169</v>
      </c>
      <c r="DE12" s="660"/>
      <c r="DF12" s="660"/>
      <c r="DG12" s="660"/>
      <c r="DH12" s="660"/>
      <c r="DI12" s="660"/>
      <c r="DJ12" s="660"/>
      <c r="DK12" s="660"/>
      <c r="DL12" s="660"/>
      <c r="DM12" s="660"/>
      <c r="DN12" s="660"/>
      <c r="DO12" s="660"/>
      <c r="DP12" s="661"/>
      <c r="DQ12" s="668">
        <v>84477</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169</v>
      </c>
      <c r="S13" s="660"/>
      <c r="T13" s="660"/>
      <c r="U13" s="660"/>
      <c r="V13" s="660"/>
      <c r="W13" s="660"/>
      <c r="X13" s="660"/>
      <c r="Y13" s="661"/>
      <c r="Z13" s="662" t="s">
        <v>169</v>
      </c>
      <c r="AA13" s="662"/>
      <c r="AB13" s="662"/>
      <c r="AC13" s="662"/>
      <c r="AD13" s="663" t="s">
        <v>169</v>
      </c>
      <c r="AE13" s="663"/>
      <c r="AF13" s="663"/>
      <c r="AG13" s="663"/>
      <c r="AH13" s="663"/>
      <c r="AI13" s="663"/>
      <c r="AJ13" s="663"/>
      <c r="AK13" s="663"/>
      <c r="AL13" s="664" t="s">
        <v>169</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3534461</v>
      </c>
      <c r="BH13" s="660"/>
      <c r="BI13" s="660"/>
      <c r="BJ13" s="660"/>
      <c r="BK13" s="660"/>
      <c r="BL13" s="660"/>
      <c r="BM13" s="660"/>
      <c r="BN13" s="661"/>
      <c r="BO13" s="662">
        <v>48.5</v>
      </c>
      <c r="BP13" s="662"/>
      <c r="BQ13" s="662"/>
      <c r="BR13" s="662"/>
      <c r="BS13" s="668" t="s">
        <v>169</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869906</v>
      </c>
      <c r="CS13" s="660"/>
      <c r="CT13" s="660"/>
      <c r="CU13" s="660"/>
      <c r="CV13" s="660"/>
      <c r="CW13" s="660"/>
      <c r="CX13" s="660"/>
      <c r="CY13" s="661"/>
      <c r="CZ13" s="662">
        <v>6.1</v>
      </c>
      <c r="DA13" s="662"/>
      <c r="DB13" s="662"/>
      <c r="DC13" s="662"/>
      <c r="DD13" s="668">
        <v>93660</v>
      </c>
      <c r="DE13" s="660"/>
      <c r="DF13" s="660"/>
      <c r="DG13" s="660"/>
      <c r="DH13" s="660"/>
      <c r="DI13" s="660"/>
      <c r="DJ13" s="660"/>
      <c r="DK13" s="660"/>
      <c r="DL13" s="660"/>
      <c r="DM13" s="660"/>
      <c r="DN13" s="660"/>
      <c r="DO13" s="660"/>
      <c r="DP13" s="661"/>
      <c r="DQ13" s="668">
        <v>647236</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169</v>
      </c>
      <c r="S14" s="660"/>
      <c r="T14" s="660"/>
      <c r="U14" s="660"/>
      <c r="V14" s="660"/>
      <c r="W14" s="660"/>
      <c r="X14" s="660"/>
      <c r="Y14" s="661"/>
      <c r="Z14" s="662" t="s">
        <v>169</v>
      </c>
      <c r="AA14" s="662"/>
      <c r="AB14" s="662"/>
      <c r="AC14" s="662"/>
      <c r="AD14" s="663" t="s">
        <v>169</v>
      </c>
      <c r="AE14" s="663"/>
      <c r="AF14" s="663"/>
      <c r="AG14" s="663"/>
      <c r="AH14" s="663"/>
      <c r="AI14" s="663"/>
      <c r="AJ14" s="663"/>
      <c r="AK14" s="663"/>
      <c r="AL14" s="664" t="s">
        <v>169</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95633</v>
      </c>
      <c r="BH14" s="660"/>
      <c r="BI14" s="660"/>
      <c r="BJ14" s="660"/>
      <c r="BK14" s="660"/>
      <c r="BL14" s="660"/>
      <c r="BM14" s="660"/>
      <c r="BN14" s="661"/>
      <c r="BO14" s="662">
        <v>1.3</v>
      </c>
      <c r="BP14" s="662"/>
      <c r="BQ14" s="662"/>
      <c r="BR14" s="662"/>
      <c r="BS14" s="668" t="s">
        <v>169</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705813</v>
      </c>
      <c r="CS14" s="660"/>
      <c r="CT14" s="660"/>
      <c r="CU14" s="660"/>
      <c r="CV14" s="660"/>
      <c r="CW14" s="660"/>
      <c r="CX14" s="660"/>
      <c r="CY14" s="661"/>
      <c r="CZ14" s="662">
        <v>4.9000000000000004</v>
      </c>
      <c r="DA14" s="662"/>
      <c r="DB14" s="662"/>
      <c r="DC14" s="662"/>
      <c r="DD14" s="668">
        <v>11517</v>
      </c>
      <c r="DE14" s="660"/>
      <c r="DF14" s="660"/>
      <c r="DG14" s="660"/>
      <c r="DH14" s="660"/>
      <c r="DI14" s="660"/>
      <c r="DJ14" s="660"/>
      <c r="DK14" s="660"/>
      <c r="DL14" s="660"/>
      <c r="DM14" s="660"/>
      <c r="DN14" s="660"/>
      <c r="DO14" s="660"/>
      <c r="DP14" s="661"/>
      <c r="DQ14" s="668">
        <v>685068</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50536</v>
      </c>
      <c r="S15" s="660"/>
      <c r="T15" s="660"/>
      <c r="U15" s="660"/>
      <c r="V15" s="660"/>
      <c r="W15" s="660"/>
      <c r="X15" s="660"/>
      <c r="Y15" s="661"/>
      <c r="Z15" s="662">
        <v>0.3</v>
      </c>
      <c r="AA15" s="662"/>
      <c r="AB15" s="662"/>
      <c r="AC15" s="662"/>
      <c r="AD15" s="663">
        <v>50536</v>
      </c>
      <c r="AE15" s="663"/>
      <c r="AF15" s="663"/>
      <c r="AG15" s="663"/>
      <c r="AH15" s="663"/>
      <c r="AI15" s="663"/>
      <c r="AJ15" s="663"/>
      <c r="AK15" s="663"/>
      <c r="AL15" s="664">
        <v>0.6</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250126</v>
      </c>
      <c r="BH15" s="660"/>
      <c r="BI15" s="660"/>
      <c r="BJ15" s="660"/>
      <c r="BK15" s="660"/>
      <c r="BL15" s="660"/>
      <c r="BM15" s="660"/>
      <c r="BN15" s="661"/>
      <c r="BO15" s="662">
        <v>3.4</v>
      </c>
      <c r="BP15" s="662"/>
      <c r="BQ15" s="662"/>
      <c r="BR15" s="662"/>
      <c r="BS15" s="668" t="s">
        <v>169</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1331739</v>
      </c>
      <c r="CS15" s="660"/>
      <c r="CT15" s="660"/>
      <c r="CU15" s="660"/>
      <c r="CV15" s="660"/>
      <c r="CW15" s="660"/>
      <c r="CX15" s="660"/>
      <c r="CY15" s="661"/>
      <c r="CZ15" s="662">
        <v>9.3000000000000007</v>
      </c>
      <c r="DA15" s="662"/>
      <c r="DB15" s="662"/>
      <c r="DC15" s="662"/>
      <c r="DD15" s="668">
        <v>143393</v>
      </c>
      <c r="DE15" s="660"/>
      <c r="DF15" s="660"/>
      <c r="DG15" s="660"/>
      <c r="DH15" s="660"/>
      <c r="DI15" s="660"/>
      <c r="DJ15" s="660"/>
      <c r="DK15" s="660"/>
      <c r="DL15" s="660"/>
      <c r="DM15" s="660"/>
      <c r="DN15" s="660"/>
      <c r="DO15" s="660"/>
      <c r="DP15" s="661"/>
      <c r="DQ15" s="668">
        <v>1107640</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169</v>
      </c>
      <c r="S16" s="660"/>
      <c r="T16" s="660"/>
      <c r="U16" s="660"/>
      <c r="V16" s="660"/>
      <c r="W16" s="660"/>
      <c r="X16" s="660"/>
      <c r="Y16" s="661"/>
      <c r="Z16" s="662" t="s">
        <v>169</v>
      </c>
      <c r="AA16" s="662"/>
      <c r="AB16" s="662"/>
      <c r="AC16" s="662"/>
      <c r="AD16" s="663" t="s">
        <v>169</v>
      </c>
      <c r="AE16" s="663"/>
      <c r="AF16" s="663"/>
      <c r="AG16" s="663"/>
      <c r="AH16" s="663"/>
      <c r="AI16" s="663"/>
      <c r="AJ16" s="663"/>
      <c r="AK16" s="663"/>
      <c r="AL16" s="664" t="s">
        <v>169</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169</v>
      </c>
      <c r="BH16" s="660"/>
      <c r="BI16" s="660"/>
      <c r="BJ16" s="660"/>
      <c r="BK16" s="660"/>
      <c r="BL16" s="660"/>
      <c r="BM16" s="660"/>
      <c r="BN16" s="661"/>
      <c r="BO16" s="662" t="s">
        <v>169</v>
      </c>
      <c r="BP16" s="662"/>
      <c r="BQ16" s="662"/>
      <c r="BR16" s="662"/>
      <c r="BS16" s="668" t="s">
        <v>169</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169</v>
      </c>
      <c r="CS16" s="660"/>
      <c r="CT16" s="660"/>
      <c r="CU16" s="660"/>
      <c r="CV16" s="660"/>
      <c r="CW16" s="660"/>
      <c r="CX16" s="660"/>
      <c r="CY16" s="661"/>
      <c r="CZ16" s="662" t="s">
        <v>169</v>
      </c>
      <c r="DA16" s="662"/>
      <c r="DB16" s="662"/>
      <c r="DC16" s="662"/>
      <c r="DD16" s="668" t="s">
        <v>169</v>
      </c>
      <c r="DE16" s="660"/>
      <c r="DF16" s="660"/>
      <c r="DG16" s="660"/>
      <c r="DH16" s="660"/>
      <c r="DI16" s="660"/>
      <c r="DJ16" s="660"/>
      <c r="DK16" s="660"/>
      <c r="DL16" s="660"/>
      <c r="DM16" s="660"/>
      <c r="DN16" s="660"/>
      <c r="DO16" s="660"/>
      <c r="DP16" s="661"/>
      <c r="DQ16" s="668" t="s">
        <v>169</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32102</v>
      </c>
      <c r="S17" s="660"/>
      <c r="T17" s="660"/>
      <c r="U17" s="660"/>
      <c r="V17" s="660"/>
      <c r="W17" s="660"/>
      <c r="X17" s="660"/>
      <c r="Y17" s="661"/>
      <c r="Z17" s="662">
        <v>0.2</v>
      </c>
      <c r="AA17" s="662"/>
      <c r="AB17" s="662"/>
      <c r="AC17" s="662"/>
      <c r="AD17" s="663">
        <v>32102</v>
      </c>
      <c r="AE17" s="663"/>
      <c r="AF17" s="663"/>
      <c r="AG17" s="663"/>
      <c r="AH17" s="663"/>
      <c r="AI17" s="663"/>
      <c r="AJ17" s="663"/>
      <c r="AK17" s="663"/>
      <c r="AL17" s="664">
        <v>0.4</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169</v>
      </c>
      <c r="BH17" s="660"/>
      <c r="BI17" s="660"/>
      <c r="BJ17" s="660"/>
      <c r="BK17" s="660"/>
      <c r="BL17" s="660"/>
      <c r="BM17" s="660"/>
      <c r="BN17" s="661"/>
      <c r="BO17" s="662" t="s">
        <v>169</v>
      </c>
      <c r="BP17" s="662"/>
      <c r="BQ17" s="662"/>
      <c r="BR17" s="662"/>
      <c r="BS17" s="668" t="s">
        <v>169</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1537365</v>
      </c>
      <c r="CS17" s="660"/>
      <c r="CT17" s="660"/>
      <c r="CU17" s="660"/>
      <c r="CV17" s="660"/>
      <c r="CW17" s="660"/>
      <c r="CX17" s="660"/>
      <c r="CY17" s="661"/>
      <c r="CZ17" s="662">
        <v>10.7</v>
      </c>
      <c r="DA17" s="662"/>
      <c r="DB17" s="662"/>
      <c r="DC17" s="662"/>
      <c r="DD17" s="668" t="s">
        <v>169</v>
      </c>
      <c r="DE17" s="660"/>
      <c r="DF17" s="660"/>
      <c r="DG17" s="660"/>
      <c r="DH17" s="660"/>
      <c r="DI17" s="660"/>
      <c r="DJ17" s="660"/>
      <c r="DK17" s="660"/>
      <c r="DL17" s="660"/>
      <c r="DM17" s="660"/>
      <c r="DN17" s="660"/>
      <c r="DO17" s="660"/>
      <c r="DP17" s="661"/>
      <c r="DQ17" s="668">
        <v>1535516</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686190</v>
      </c>
      <c r="S18" s="660"/>
      <c r="T18" s="660"/>
      <c r="U18" s="660"/>
      <c r="V18" s="660"/>
      <c r="W18" s="660"/>
      <c r="X18" s="660"/>
      <c r="Y18" s="661"/>
      <c r="Z18" s="662">
        <v>4.5999999999999996</v>
      </c>
      <c r="AA18" s="662"/>
      <c r="AB18" s="662"/>
      <c r="AC18" s="662"/>
      <c r="AD18" s="663">
        <v>641870</v>
      </c>
      <c r="AE18" s="663"/>
      <c r="AF18" s="663"/>
      <c r="AG18" s="663"/>
      <c r="AH18" s="663"/>
      <c r="AI18" s="663"/>
      <c r="AJ18" s="663"/>
      <c r="AK18" s="663"/>
      <c r="AL18" s="664">
        <v>7.6</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169</v>
      </c>
      <c r="BH18" s="660"/>
      <c r="BI18" s="660"/>
      <c r="BJ18" s="660"/>
      <c r="BK18" s="660"/>
      <c r="BL18" s="660"/>
      <c r="BM18" s="660"/>
      <c r="BN18" s="661"/>
      <c r="BO18" s="662" t="s">
        <v>169</v>
      </c>
      <c r="BP18" s="662"/>
      <c r="BQ18" s="662"/>
      <c r="BR18" s="662"/>
      <c r="BS18" s="668" t="s">
        <v>169</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169</v>
      </c>
      <c r="CS18" s="660"/>
      <c r="CT18" s="660"/>
      <c r="CU18" s="660"/>
      <c r="CV18" s="660"/>
      <c r="CW18" s="660"/>
      <c r="CX18" s="660"/>
      <c r="CY18" s="661"/>
      <c r="CZ18" s="662" t="s">
        <v>169</v>
      </c>
      <c r="DA18" s="662"/>
      <c r="DB18" s="662"/>
      <c r="DC18" s="662"/>
      <c r="DD18" s="668" t="s">
        <v>169</v>
      </c>
      <c r="DE18" s="660"/>
      <c r="DF18" s="660"/>
      <c r="DG18" s="660"/>
      <c r="DH18" s="660"/>
      <c r="DI18" s="660"/>
      <c r="DJ18" s="660"/>
      <c r="DK18" s="660"/>
      <c r="DL18" s="660"/>
      <c r="DM18" s="660"/>
      <c r="DN18" s="660"/>
      <c r="DO18" s="660"/>
      <c r="DP18" s="661"/>
      <c r="DQ18" s="668" t="s">
        <v>169</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641870</v>
      </c>
      <c r="S19" s="660"/>
      <c r="T19" s="660"/>
      <c r="U19" s="660"/>
      <c r="V19" s="660"/>
      <c r="W19" s="660"/>
      <c r="X19" s="660"/>
      <c r="Y19" s="661"/>
      <c r="Z19" s="662">
        <v>4.3</v>
      </c>
      <c r="AA19" s="662"/>
      <c r="AB19" s="662"/>
      <c r="AC19" s="662"/>
      <c r="AD19" s="663">
        <v>641870</v>
      </c>
      <c r="AE19" s="663"/>
      <c r="AF19" s="663"/>
      <c r="AG19" s="663"/>
      <c r="AH19" s="663"/>
      <c r="AI19" s="663"/>
      <c r="AJ19" s="663"/>
      <c r="AK19" s="663"/>
      <c r="AL19" s="664">
        <v>7.6</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421677</v>
      </c>
      <c r="BH19" s="660"/>
      <c r="BI19" s="660"/>
      <c r="BJ19" s="660"/>
      <c r="BK19" s="660"/>
      <c r="BL19" s="660"/>
      <c r="BM19" s="660"/>
      <c r="BN19" s="661"/>
      <c r="BO19" s="662">
        <v>5.8</v>
      </c>
      <c r="BP19" s="662"/>
      <c r="BQ19" s="662"/>
      <c r="BR19" s="662"/>
      <c r="BS19" s="668" t="s">
        <v>169</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169</v>
      </c>
      <c r="CS19" s="660"/>
      <c r="CT19" s="660"/>
      <c r="CU19" s="660"/>
      <c r="CV19" s="660"/>
      <c r="CW19" s="660"/>
      <c r="CX19" s="660"/>
      <c r="CY19" s="661"/>
      <c r="CZ19" s="662" t="s">
        <v>169</v>
      </c>
      <c r="DA19" s="662"/>
      <c r="DB19" s="662"/>
      <c r="DC19" s="662"/>
      <c r="DD19" s="668" t="s">
        <v>169</v>
      </c>
      <c r="DE19" s="660"/>
      <c r="DF19" s="660"/>
      <c r="DG19" s="660"/>
      <c r="DH19" s="660"/>
      <c r="DI19" s="660"/>
      <c r="DJ19" s="660"/>
      <c r="DK19" s="660"/>
      <c r="DL19" s="660"/>
      <c r="DM19" s="660"/>
      <c r="DN19" s="660"/>
      <c r="DO19" s="660"/>
      <c r="DP19" s="661"/>
      <c r="DQ19" s="668" t="s">
        <v>169</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44320</v>
      </c>
      <c r="S20" s="660"/>
      <c r="T20" s="660"/>
      <c r="U20" s="660"/>
      <c r="V20" s="660"/>
      <c r="W20" s="660"/>
      <c r="X20" s="660"/>
      <c r="Y20" s="661"/>
      <c r="Z20" s="662">
        <v>0.3</v>
      </c>
      <c r="AA20" s="662"/>
      <c r="AB20" s="662"/>
      <c r="AC20" s="662"/>
      <c r="AD20" s="663" t="s">
        <v>169</v>
      </c>
      <c r="AE20" s="663"/>
      <c r="AF20" s="663"/>
      <c r="AG20" s="663"/>
      <c r="AH20" s="663"/>
      <c r="AI20" s="663"/>
      <c r="AJ20" s="663"/>
      <c r="AK20" s="663"/>
      <c r="AL20" s="664" t="s">
        <v>169</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421677</v>
      </c>
      <c r="BH20" s="660"/>
      <c r="BI20" s="660"/>
      <c r="BJ20" s="660"/>
      <c r="BK20" s="660"/>
      <c r="BL20" s="660"/>
      <c r="BM20" s="660"/>
      <c r="BN20" s="661"/>
      <c r="BO20" s="662">
        <v>5.8</v>
      </c>
      <c r="BP20" s="662"/>
      <c r="BQ20" s="662"/>
      <c r="BR20" s="662"/>
      <c r="BS20" s="668" t="s">
        <v>169</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14316590</v>
      </c>
      <c r="CS20" s="660"/>
      <c r="CT20" s="660"/>
      <c r="CU20" s="660"/>
      <c r="CV20" s="660"/>
      <c r="CW20" s="660"/>
      <c r="CX20" s="660"/>
      <c r="CY20" s="661"/>
      <c r="CZ20" s="662">
        <v>100</v>
      </c>
      <c r="DA20" s="662"/>
      <c r="DB20" s="662"/>
      <c r="DC20" s="662"/>
      <c r="DD20" s="668">
        <v>773040</v>
      </c>
      <c r="DE20" s="660"/>
      <c r="DF20" s="660"/>
      <c r="DG20" s="660"/>
      <c r="DH20" s="660"/>
      <c r="DI20" s="660"/>
      <c r="DJ20" s="660"/>
      <c r="DK20" s="660"/>
      <c r="DL20" s="660"/>
      <c r="DM20" s="660"/>
      <c r="DN20" s="660"/>
      <c r="DO20" s="660"/>
      <c r="DP20" s="661"/>
      <c r="DQ20" s="668">
        <v>10094176</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169</v>
      </c>
      <c r="S21" s="660"/>
      <c r="T21" s="660"/>
      <c r="U21" s="660"/>
      <c r="V21" s="660"/>
      <c r="W21" s="660"/>
      <c r="X21" s="660"/>
      <c r="Y21" s="661"/>
      <c r="Z21" s="662" t="s">
        <v>169</v>
      </c>
      <c r="AA21" s="662"/>
      <c r="AB21" s="662"/>
      <c r="AC21" s="662"/>
      <c r="AD21" s="663" t="s">
        <v>169</v>
      </c>
      <c r="AE21" s="663"/>
      <c r="AF21" s="663"/>
      <c r="AG21" s="663"/>
      <c r="AH21" s="663"/>
      <c r="AI21" s="663"/>
      <c r="AJ21" s="663"/>
      <c r="AK21" s="663"/>
      <c r="AL21" s="664" t="s">
        <v>169</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585</v>
      </c>
      <c r="BH21" s="660"/>
      <c r="BI21" s="660"/>
      <c r="BJ21" s="660"/>
      <c r="BK21" s="660"/>
      <c r="BL21" s="660"/>
      <c r="BM21" s="660"/>
      <c r="BN21" s="661"/>
      <c r="BO21" s="662">
        <v>0</v>
      </c>
      <c r="BP21" s="662"/>
      <c r="BQ21" s="662"/>
      <c r="BR21" s="662"/>
      <c r="BS21" s="668" t="s">
        <v>169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8909565</v>
      </c>
      <c r="S22" s="660"/>
      <c r="T22" s="660"/>
      <c r="U22" s="660"/>
      <c r="V22" s="660"/>
      <c r="W22" s="660"/>
      <c r="X22" s="660"/>
      <c r="Y22" s="661"/>
      <c r="Z22" s="662">
        <v>59.6</v>
      </c>
      <c r="AA22" s="662"/>
      <c r="AB22" s="662"/>
      <c r="AC22" s="662"/>
      <c r="AD22" s="663">
        <v>8444153</v>
      </c>
      <c r="AE22" s="663"/>
      <c r="AF22" s="663"/>
      <c r="AG22" s="663"/>
      <c r="AH22" s="663"/>
      <c r="AI22" s="663"/>
      <c r="AJ22" s="663"/>
      <c r="AK22" s="663"/>
      <c r="AL22" s="664">
        <v>99.5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169</v>
      </c>
      <c r="BH22" s="660"/>
      <c r="BI22" s="660"/>
      <c r="BJ22" s="660"/>
      <c r="BK22" s="660"/>
      <c r="BL22" s="660"/>
      <c r="BM22" s="660"/>
      <c r="BN22" s="661"/>
      <c r="BO22" s="662" t="s">
        <v>169</v>
      </c>
      <c r="BP22" s="662"/>
      <c r="BQ22" s="662"/>
      <c r="BR22" s="662"/>
      <c r="BS22" s="668" t="s">
        <v>169</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4847</v>
      </c>
      <c r="S23" s="660"/>
      <c r="T23" s="660"/>
      <c r="U23" s="660"/>
      <c r="V23" s="660"/>
      <c r="W23" s="660"/>
      <c r="X23" s="660"/>
      <c r="Y23" s="661"/>
      <c r="Z23" s="662">
        <v>0</v>
      </c>
      <c r="AA23" s="662"/>
      <c r="AB23" s="662"/>
      <c r="AC23" s="662"/>
      <c r="AD23" s="663">
        <v>4847</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421092</v>
      </c>
      <c r="BH23" s="660"/>
      <c r="BI23" s="660"/>
      <c r="BJ23" s="660"/>
      <c r="BK23" s="660"/>
      <c r="BL23" s="660"/>
      <c r="BM23" s="660"/>
      <c r="BN23" s="661"/>
      <c r="BO23" s="662">
        <v>5.8</v>
      </c>
      <c r="BP23" s="662"/>
      <c r="BQ23" s="662"/>
      <c r="BR23" s="662"/>
      <c r="BS23" s="668" t="s">
        <v>169</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173761</v>
      </c>
      <c r="S24" s="660"/>
      <c r="T24" s="660"/>
      <c r="U24" s="660"/>
      <c r="V24" s="660"/>
      <c r="W24" s="660"/>
      <c r="X24" s="660"/>
      <c r="Y24" s="661"/>
      <c r="Z24" s="662">
        <v>1.2</v>
      </c>
      <c r="AA24" s="662"/>
      <c r="AB24" s="662"/>
      <c r="AC24" s="662"/>
      <c r="AD24" s="663" t="s">
        <v>169</v>
      </c>
      <c r="AE24" s="663"/>
      <c r="AF24" s="663"/>
      <c r="AG24" s="663"/>
      <c r="AH24" s="663"/>
      <c r="AI24" s="663"/>
      <c r="AJ24" s="663"/>
      <c r="AK24" s="663"/>
      <c r="AL24" s="664" t="s">
        <v>169</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169</v>
      </c>
      <c r="BH24" s="660"/>
      <c r="BI24" s="660"/>
      <c r="BJ24" s="660"/>
      <c r="BK24" s="660"/>
      <c r="BL24" s="660"/>
      <c r="BM24" s="660"/>
      <c r="BN24" s="661"/>
      <c r="BO24" s="662" t="s">
        <v>169</v>
      </c>
      <c r="BP24" s="662"/>
      <c r="BQ24" s="662"/>
      <c r="BR24" s="662"/>
      <c r="BS24" s="668" t="s">
        <v>169</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7555780</v>
      </c>
      <c r="CS24" s="649"/>
      <c r="CT24" s="649"/>
      <c r="CU24" s="649"/>
      <c r="CV24" s="649"/>
      <c r="CW24" s="649"/>
      <c r="CX24" s="649"/>
      <c r="CY24" s="650"/>
      <c r="CZ24" s="653">
        <v>52.8</v>
      </c>
      <c r="DA24" s="654"/>
      <c r="DB24" s="654"/>
      <c r="DC24" s="673"/>
      <c r="DD24" s="692">
        <v>4869435</v>
      </c>
      <c r="DE24" s="649"/>
      <c r="DF24" s="649"/>
      <c r="DG24" s="649"/>
      <c r="DH24" s="649"/>
      <c r="DI24" s="649"/>
      <c r="DJ24" s="649"/>
      <c r="DK24" s="650"/>
      <c r="DL24" s="692">
        <v>4775645</v>
      </c>
      <c r="DM24" s="649"/>
      <c r="DN24" s="649"/>
      <c r="DO24" s="649"/>
      <c r="DP24" s="649"/>
      <c r="DQ24" s="649"/>
      <c r="DR24" s="649"/>
      <c r="DS24" s="649"/>
      <c r="DT24" s="649"/>
      <c r="DU24" s="649"/>
      <c r="DV24" s="650"/>
      <c r="DW24" s="653">
        <v>52</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199885</v>
      </c>
      <c r="S25" s="660"/>
      <c r="T25" s="660"/>
      <c r="U25" s="660"/>
      <c r="V25" s="660"/>
      <c r="W25" s="660"/>
      <c r="X25" s="660"/>
      <c r="Y25" s="661"/>
      <c r="Z25" s="662">
        <v>1.3</v>
      </c>
      <c r="AA25" s="662"/>
      <c r="AB25" s="662"/>
      <c r="AC25" s="662"/>
      <c r="AD25" s="663">
        <v>19484</v>
      </c>
      <c r="AE25" s="663"/>
      <c r="AF25" s="663"/>
      <c r="AG25" s="663"/>
      <c r="AH25" s="663"/>
      <c r="AI25" s="663"/>
      <c r="AJ25" s="663"/>
      <c r="AK25" s="663"/>
      <c r="AL25" s="664">
        <v>0.2</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169</v>
      </c>
      <c r="BH25" s="660"/>
      <c r="BI25" s="660"/>
      <c r="BJ25" s="660"/>
      <c r="BK25" s="660"/>
      <c r="BL25" s="660"/>
      <c r="BM25" s="660"/>
      <c r="BN25" s="661"/>
      <c r="BO25" s="662" t="s">
        <v>169</v>
      </c>
      <c r="BP25" s="662"/>
      <c r="BQ25" s="662"/>
      <c r="BR25" s="662"/>
      <c r="BS25" s="668" t="s">
        <v>169</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2680358</v>
      </c>
      <c r="CS25" s="695"/>
      <c r="CT25" s="695"/>
      <c r="CU25" s="695"/>
      <c r="CV25" s="695"/>
      <c r="CW25" s="695"/>
      <c r="CX25" s="695"/>
      <c r="CY25" s="696"/>
      <c r="CZ25" s="664">
        <v>18.7</v>
      </c>
      <c r="DA25" s="693"/>
      <c r="DB25" s="693"/>
      <c r="DC25" s="697"/>
      <c r="DD25" s="668">
        <v>2468038</v>
      </c>
      <c r="DE25" s="695"/>
      <c r="DF25" s="695"/>
      <c r="DG25" s="695"/>
      <c r="DH25" s="695"/>
      <c r="DI25" s="695"/>
      <c r="DJ25" s="695"/>
      <c r="DK25" s="696"/>
      <c r="DL25" s="668">
        <v>2374429</v>
      </c>
      <c r="DM25" s="695"/>
      <c r="DN25" s="695"/>
      <c r="DO25" s="695"/>
      <c r="DP25" s="695"/>
      <c r="DQ25" s="695"/>
      <c r="DR25" s="695"/>
      <c r="DS25" s="695"/>
      <c r="DT25" s="695"/>
      <c r="DU25" s="695"/>
      <c r="DV25" s="696"/>
      <c r="DW25" s="664">
        <v>25.9</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74407</v>
      </c>
      <c r="S26" s="660"/>
      <c r="T26" s="660"/>
      <c r="U26" s="660"/>
      <c r="V26" s="660"/>
      <c r="W26" s="660"/>
      <c r="X26" s="660"/>
      <c r="Y26" s="661"/>
      <c r="Z26" s="662">
        <v>0.5</v>
      </c>
      <c r="AA26" s="662"/>
      <c r="AB26" s="662"/>
      <c r="AC26" s="662"/>
      <c r="AD26" s="663" t="s">
        <v>169</v>
      </c>
      <c r="AE26" s="663"/>
      <c r="AF26" s="663"/>
      <c r="AG26" s="663"/>
      <c r="AH26" s="663"/>
      <c r="AI26" s="663"/>
      <c r="AJ26" s="663"/>
      <c r="AK26" s="663"/>
      <c r="AL26" s="664" t="s">
        <v>169</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169</v>
      </c>
      <c r="BH26" s="660"/>
      <c r="BI26" s="660"/>
      <c r="BJ26" s="660"/>
      <c r="BK26" s="660"/>
      <c r="BL26" s="660"/>
      <c r="BM26" s="660"/>
      <c r="BN26" s="661"/>
      <c r="BO26" s="662" t="s">
        <v>169</v>
      </c>
      <c r="BP26" s="662"/>
      <c r="BQ26" s="662"/>
      <c r="BR26" s="662"/>
      <c r="BS26" s="668" t="s">
        <v>169</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1700051</v>
      </c>
      <c r="CS26" s="660"/>
      <c r="CT26" s="660"/>
      <c r="CU26" s="660"/>
      <c r="CV26" s="660"/>
      <c r="CW26" s="660"/>
      <c r="CX26" s="660"/>
      <c r="CY26" s="661"/>
      <c r="CZ26" s="664">
        <v>11.9</v>
      </c>
      <c r="DA26" s="693"/>
      <c r="DB26" s="693"/>
      <c r="DC26" s="697"/>
      <c r="DD26" s="668">
        <v>1515685</v>
      </c>
      <c r="DE26" s="660"/>
      <c r="DF26" s="660"/>
      <c r="DG26" s="660"/>
      <c r="DH26" s="660"/>
      <c r="DI26" s="660"/>
      <c r="DJ26" s="660"/>
      <c r="DK26" s="661"/>
      <c r="DL26" s="668" t="s">
        <v>169</v>
      </c>
      <c r="DM26" s="660"/>
      <c r="DN26" s="660"/>
      <c r="DO26" s="660"/>
      <c r="DP26" s="660"/>
      <c r="DQ26" s="660"/>
      <c r="DR26" s="660"/>
      <c r="DS26" s="660"/>
      <c r="DT26" s="660"/>
      <c r="DU26" s="660"/>
      <c r="DV26" s="661"/>
      <c r="DW26" s="664" t="s">
        <v>169</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2028651</v>
      </c>
      <c r="S27" s="660"/>
      <c r="T27" s="660"/>
      <c r="U27" s="660"/>
      <c r="V27" s="660"/>
      <c r="W27" s="660"/>
      <c r="X27" s="660"/>
      <c r="Y27" s="661"/>
      <c r="Z27" s="662">
        <v>13.6</v>
      </c>
      <c r="AA27" s="662"/>
      <c r="AB27" s="662"/>
      <c r="AC27" s="662"/>
      <c r="AD27" s="663" t="s">
        <v>169</v>
      </c>
      <c r="AE27" s="663"/>
      <c r="AF27" s="663"/>
      <c r="AG27" s="663"/>
      <c r="AH27" s="663"/>
      <c r="AI27" s="663"/>
      <c r="AJ27" s="663"/>
      <c r="AK27" s="663"/>
      <c r="AL27" s="664" t="s">
        <v>169</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7281662</v>
      </c>
      <c r="BH27" s="660"/>
      <c r="BI27" s="660"/>
      <c r="BJ27" s="660"/>
      <c r="BK27" s="660"/>
      <c r="BL27" s="660"/>
      <c r="BM27" s="660"/>
      <c r="BN27" s="661"/>
      <c r="BO27" s="662">
        <v>100</v>
      </c>
      <c r="BP27" s="662"/>
      <c r="BQ27" s="662"/>
      <c r="BR27" s="662"/>
      <c r="BS27" s="668">
        <v>96212</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3338057</v>
      </c>
      <c r="CS27" s="695"/>
      <c r="CT27" s="695"/>
      <c r="CU27" s="695"/>
      <c r="CV27" s="695"/>
      <c r="CW27" s="695"/>
      <c r="CX27" s="695"/>
      <c r="CY27" s="696"/>
      <c r="CZ27" s="664">
        <v>23.3</v>
      </c>
      <c r="DA27" s="693"/>
      <c r="DB27" s="693"/>
      <c r="DC27" s="697"/>
      <c r="DD27" s="668">
        <v>865881</v>
      </c>
      <c r="DE27" s="695"/>
      <c r="DF27" s="695"/>
      <c r="DG27" s="695"/>
      <c r="DH27" s="695"/>
      <c r="DI27" s="695"/>
      <c r="DJ27" s="695"/>
      <c r="DK27" s="696"/>
      <c r="DL27" s="668">
        <v>865700</v>
      </c>
      <c r="DM27" s="695"/>
      <c r="DN27" s="695"/>
      <c r="DO27" s="695"/>
      <c r="DP27" s="695"/>
      <c r="DQ27" s="695"/>
      <c r="DR27" s="695"/>
      <c r="DS27" s="695"/>
      <c r="DT27" s="695"/>
      <c r="DU27" s="695"/>
      <c r="DV27" s="696"/>
      <c r="DW27" s="664">
        <v>9.4</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169</v>
      </c>
      <c r="S28" s="660"/>
      <c r="T28" s="660"/>
      <c r="U28" s="660"/>
      <c r="V28" s="660"/>
      <c r="W28" s="660"/>
      <c r="X28" s="660"/>
      <c r="Y28" s="661"/>
      <c r="Z28" s="662" t="s">
        <v>169</v>
      </c>
      <c r="AA28" s="662"/>
      <c r="AB28" s="662"/>
      <c r="AC28" s="662"/>
      <c r="AD28" s="663" t="s">
        <v>169</v>
      </c>
      <c r="AE28" s="663"/>
      <c r="AF28" s="663"/>
      <c r="AG28" s="663"/>
      <c r="AH28" s="663"/>
      <c r="AI28" s="663"/>
      <c r="AJ28" s="663"/>
      <c r="AK28" s="663"/>
      <c r="AL28" s="664" t="s">
        <v>169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1537365</v>
      </c>
      <c r="CS28" s="660"/>
      <c r="CT28" s="660"/>
      <c r="CU28" s="660"/>
      <c r="CV28" s="660"/>
      <c r="CW28" s="660"/>
      <c r="CX28" s="660"/>
      <c r="CY28" s="661"/>
      <c r="CZ28" s="664">
        <v>10.7</v>
      </c>
      <c r="DA28" s="693"/>
      <c r="DB28" s="693"/>
      <c r="DC28" s="697"/>
      <c r="DD28" s="668">
        <v>1535516</v>
      </c>
      <c r="DE28" s="660"/>
      <c r="DF28" s="660"/>
      <c r="DG28" s="660"/>
      <c r="DH28" s="660"/>
      <c r="DI28" s="660"/>
      <c r="DJ28" s="660"/>
      <c r="DK28" s="661"/>
      <c r="DL28" s="668">
        <v>1535516</v>
      </c>
      <c r="DM28" s="660"/>
      <c r="DN28" s="660"/>
      <c r="DO28" s="660"/>
      <c r="DP28" s="660"/>
      <c r="DQ28" s="660"/>
      <c r="DR28" s="660"/>
      <c r="DS28" s="660"/>
      <c r="DT28" s="660"/>
      <c r="DU28" s="660"/>
      <c r="DV28" s="661"/>
      <c r="DW28" s="664">
        <v>16.7</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1197719</v>
      </c>
      <c r="S29" s="660"/>
      <c r="T29" s="660"/>
      <c r="U29" s="660"/>
      <c r="V29" s="660"/>
      <c r="W29" s="660"/>
      <c r="X29" s="660"/>
      <c r="Y29" s="661"/>
      <c r="Z29" s="662">
        <v>8</v>
      </c>
      <c r="AA29" s="662"/>
      <c r="AB29" s="662"/>
      <c r="AC29" s="662"/>
      <c r="AD29" s="663" t="s">
        <v>169</v>
      </c>
      <c r="AE29" s="663"/>
      <c r="AF29" s="663"/>
      <c r="AG29" s="663"/>
      <c r="AH29" s="663"/>
      <c r="AI29" s="663"/>
      <c r="AJ29" s="663"/>
      <c r="AK29" s="663"/>
      <c r="AL29" s="664" t="s">
        <v>169</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64</v>
      </c>
      <c r="CG29" s="675"/>
      <c r="CH29" s="675"/>
      <c r="CI29" s="675"/>
      <c r="CJ29" s="675"/>
      <c r="CK29" s="675"/>
      <c r="CL29" s="675"/>
      <c r="CM29" s="675"/>
      <c r="CN29" s="675"/>
      <c r="CO29" s="675"/>
      <c r="CP29" s="675"/>
      <c r="CQ29" s="676"/>
      <c r="CR29" s="659">
        <v>1537365</v>
      </c>
      <c r="CS29" s="695"/>
      <c r="CT29" s="695"/>
      <c r="CU29" s="695"/>
      <c r="CV29" s="695"/>
      <c r="CW29" s="695"/>
      <c r="CX29" s="695"/>
      <c r="CY29" s="696"/>
      <c r="CZ29" s="664">
        <v>10.7</v>
      </c>
      <c r="DA29" s="693"/>
      <c r="DB29" s="693"/>
      <c r="DC29" s="697"/>
      <c r="DD29" s="668">
        <v>1535516</v>
      </c>
      <c r="DE29" s="695"/>
      <c r="DF29" s="695"/>
      <c r="DG29" s="695"/>
      <c r="DH29" s="695"/>
      <c r="DI29" s="695"/>
      <c r="DJ29" s="695"/>
      <c r="DK29" s="696"/>
      <c r="DL29" s="668">
        <v>1535516</v>
      </c>
      <c r="DM29" s="695"/>
      <c r="DN29" s="695"/>
      <c r="DO29" s="695"/>
      <c r="DP29" s="695"/>
      <c r="DQ29" s="695"/>
      <c r="DR29" s="695"/>
      <c r="DS29" s="695"/>
      <c r="DT29" s="695"/>
      <c r="DU29" s="695"/>
      <c r="DV29" s="696"/>
      <c r="DW29" s="664">
        <v>16.7</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104102</v>
      </c>
      <c r="S30" s="660"/>
      <c r="T30" s="660"/>
      <c r="U30" s="660"/>
      <c r="V30" s="660"/>
      <c r="W30" s="660"/>
      <c r="X30" s="660"/>
      <c r="Y30" s="661"/>
      <c r="Z30" s="662">
        <v>0.7</v>
      </c>
      <c r="AA30" s="662"/>
      <c r="AB30" s="662"/>
      <c r="AC30" s="662"/>
      <c r="AD30" s="663">
        <v>14895</v>
      </c>
      <c r="AE30" s="663"/>
      <c r="AF30" s="663"/>
      <c r="AG30" s="663"/>
      <c r="AH30" s="663"/>
      <c r="AI30" s="663"/>
      <c r="AJ30" s="663"/>
      <c r="AK30" s="663"/>
      <c r="AL30" s="664">
        <v>0.2</v>
      </c>
      <c r="AM30" s="665"/>
      <c r="AN30" s="665"/>
      <c r="AO30" s="666"/>
      <c r="AP30" s="707" t="s">
        <v>301</v>
      </c>
      <c r="AQ30" s="708"/>
      <c r="AR30" s="708"/>
      <c r="AS30" s="708"/>
      <c r="AT30" s="713" t="s">
        <v>302</v>
      </c>
      <c r="AU30" s="210"/>
      <c r="AV30" s="210"/>
      <c r="AW30" s="210"/>
      <c r="AX30" s="645" t="s">
        <v>181</v>
      </c>
      <c r="AY30" s="646"/>
      <c r="AZ30" s="646"/>
      <c r="BA30" s="646"/>
      <c r="BB30" s="646"/>
      <c r="BC30" s="646"/>
      <c r="BD30" s="646"/>
      <c r="BE30" s="646"/>
      <c r="BF30" s="647"/>
      <c r="BG30" s="719">
        <v>98.8</v>
      </c>
      <c r="BH30" s="720"/>
      <c r="BI30" s="720"/>
      <c r="BJ30" s="720"/>
      <c r="BK30" s="720"/>
      <c r="BL30" s="720"/>
      <c r="BM30" s="654">
        <v>95.6</v>
      </c>
      <c r="BN30" s="720"/>
      <c r="BO30" s="720"/>
      <c r="BP30" s="720"/>
      <c r="BQ30" s="721"/>
      <c r="BR30" s="719">
        <v>98.8</v>
      </c>
      <c r="BS30" s="720"/>
      <c r="BT30" s="720"/>
      <c r="BU30" s="720"/>
      <c r="BV30" s="720"/>
      <c r="BW30" s="720"/>
      <c r="BX30" s="654">
        <v>95.7</v>
      </c>
      <c r="BY30" s="720"/>
      <c r="BZ30" s="720"/>
      <c r="CA30" s="720"/>
      <c r="CB30" s="721"/>
      <c r="CD30" s="724"/>
      <c r="CE30" s="725"/>
      <c r="CF30" s="674" t="s">
        <v>303</v>
      </c>
      <c r="CG30" s="675"/>
      <c r="CH30" s="675"/>
      <c r="CI30" s="675"/>
      <c r="CJ30" s="675"/>
      <c r="CK30" s="675"/>
      <c r="CL30" s="675"/>
      <c r="CM30" s="675"/>
      <c r="CN30" s="675"/>
      <c r="CO30" s="675"/>
      <c r="CP30" s="675"/>
      <c r="CQ30" s="676"/>
      <c r="CR30" s="659">
        <v>1400487</v>
      </c>
      <c r="CS30" s="660"/>
      <c r="CT30" s="660"/>
      <c r="CU30" s="660"/>
      <c r="CV30" s="660"/>
      <c r="CW30" s="660"/>
      <c r="CX30" s="660"/>
      <c r="CY30" s="661"/>
      <c r="CZ30" s="664">
        <v>9.8000000000000007</v>
      </c>
      <c r="DA30" s="693"/>
      <c r="DB30" s="693"/>
      <c r="DC30" s="697"/>
      <c r="DD30" s="668">
        <v>1398638</v>
      </c>
      <c r="DE30" s="660"/>
      <c r="DF30" s="660"/>
      <c r="DG30" s="660"/>
      <c r="DH30" s="660"/>
      <c r="DI30" s="660"/>
      <c r="DJ30" s="660"/>
      <c r="DK30" s="661"/>
      <c r="DL30" s="668">
        <v>1398638</v>
      </c>
      <c r="DM30" s="660"/>
      <c r="DN30" s="660"/>
      <c r="DO30" s="660"/>
      <c r="DP30" s="660"/>
      <c r="DQ30" s="660"/>
      <c r="DR30" s="660"/>
      <c r="DS30" s="660"/>
      <c r="DT30" s="660"/>
      <c r="DU30" s="660"/>
      <c r="DV30" s="661"/>
      <c r="DW30" s="664">
        <v>15.2</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367822</v>
      </c>
      <c r="S31" s="660"/>
      <c r="T31" s="660"/>
      <c r="U31" s="660"/>
      <c r="V31" s="660"/>
      <c r="W31" s="660"/>
      <c r="X31" s="660"/>
      <c r="Y31" s="661"/>
      <c r="Z31" s="662">
        <v>2.5</v>
      </c>
      <c r="AA31" s="662"/>
      <c r="AB31" s="662"/>
      <c r="AC31" s="662"/>
      <c r="AD31" s="663" t="s">
        <v>169</v>
      </c>
      <c r="AE31" s="663"/>
      <c r="AF31" s="663"/>
      <c r="AG31" s="663"/>
      <c r="AH31" s="663"/>
      <c r="AI31" s="663"/>
      <c r="AJ31" s="663"/>
      <c r="AK31" s="663"/>
      <c r="AL31" s="664" t="s">
        <v>169</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98.6</v>
      </c>
      <c r="BH31" s="695"/>
      <c r="BI31" s="695"/>
      <c r="BJ31" s="695"/>
      <c r="BK31" s="695"/>
      <c r="BL31" s="695"/>
      <c r="BM31" s="665">
        <v>94.9</v>
      </c>
      <c r="BN31" s="717"/>
      <c r="BO31" s="717"/>
      <c r="BP31" s="717"/>
      <c r="BQ31" s="718"/>
      <c r="BR31" s="716">
        <v>98.5</v>
      </c>
      <c r="BS31" s="695"/>
      <c r="BT31" s="695"/>
      <c r="BU31" s="695"/>
      <c r="BV31" s="695"/>
      <c r="BW31" s="695"/>
      <c r="BX31" s="665">
        <v>94.5</v>
      </c>
      <c r="BY31" s="717"/>
      <c r="BZ31" s="717"/>
      <c r="CA31" s="717"/>
      <c r="CB31" s="718"/>
      <c r="CD31" s="724"/>
      <c r="CE31" s="725"/>
      <c r="CF31" s="674" t="s">
        <v>307</v>
      </c>
      <c r="CG31" s="675"/>
      <c r="CH31" s="675"/>
      <c r="CI31" s="675"/>
      <c r="CJ31" s="675"/>
      <c r="CK31" s="675"/>
      <c r="CL31" s="675"/>
      <c r="CM31" s="675"/>
      <c r="CN31" s="675"/>
      <c r="CO31" s="675"/>
      <c r="CP31" s="675"/>
      <c r="CQ31" s="676"/>
      <c r="CR31" s="659">
        <v>136878</v>
      </c>
      <c r="CS31" s="695"/>
      <c r="CT31" s="695"/>
      <c r="CU31" s="695"/>
      <c r="CV31" s="695"/>
      <c r="CW31" s="695"/>
      <c r="CX31" s="695"/>
      <c r="CY31" s="696"/>
      <c r="CZ31" s="664">
        <v>1</v>
      </c>
      <c r="DA31" s="693"/>
      <c r="DB31" s="693"/>
      <c r="DC31" s="697"/>
      <c r="DD31" s="668">
        <v>136878</v>
      </c>
      <c r="DE31" s="695"/>
      <c r="DF31" s="695"/>
      <c r="DG31" s="695"/>
      <c r="DH31" s="695"/>
      <c r="DI31" s="695"/>
      <c r="DJ31" s="695"/>
      <c r="DK31" s="696"/>
      <c r="DL31" s="668">
        <v>136878</v>
      </c>
      <c r="DM31" s="695"/>
      <c r="DN31" s="695"/>
      <c r="DO31" s="695"/>
      <c r="DP31" s="695"/>
      <c r="DQ31" s="695"/>
      <c r="DR31" s="695"/>
      <c r="DS31" s="695"/>
      <c r="DT31" s="695"/>
      <c r="DU31" s="695"/>
      <c r="DV31" s="696"/>
      <c r="DW31" s="664">
        <v>1.5</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216514</v>
      </c>
      <c r="S32" s="660"/>
      <c r="T32" s="660"/>
      <c r="U32" s="660"/>
      <c r="V32" s="660"/>
      <c r="W32" s="660"/>
      <c r="X32" s="660"/>
      <c r="Y32" s="661"/>
      <c r="Z32" s="662">
        <v>1.4</v>
      </c>
      <c r="AA32" s="662"/>
      <c r="AB32" s="662"/>
      <c r="AC32" s="662"/>
      <c r="AD32" s="663" t="s">
        <v>169</v>
      </c>
      <c r="AE32" s="663"/>
      <c r="AF32" s="663"/>
      <c r="AG32" s="663"/>
      <c r="AH32" s="663"/>
      <c r="AI32" s="663"/>
      <c r="AJ32" s="663"/>
      <c r="AK32" s="663"/>
      <c r="AL32" s="664" t="s">
        <v>169</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98.9</v>
      </c>
      <c r="BH32" s="729"/>
      <c r="BI32" s="729"/>
      <c r="BJ32" s="729"/>
      <c r="BK32" s="729"/>
      <c r="BL32" s="729"/>
      <c r="BM32" s="730">
        <v>96</v>
      </c>
      <c r="BN32" s="729"/>
      <c r="BO32" s="729"/>
      <c r="BP32" s="729"/>
      <c r="BQ32" s="731"/>
      <c r="BR32" s="728">
        <v>98.9</v>
      </c>
      <c r="BS32" s="729"/>
      <c r="BT32" s="729"/>
      <c r="BU32" s="729"/>
      <c r="BV32" s="729"/>
      <c r="BW32" s="729"/>
      <c r="BX32" s="730">
        <v>96.3</v>
      </c>
      <c r="BY32" s="729"/>
      <c r="BZ32" s="729"/>
      <c r="CA32" s="729"/>
      <c r="CB32" s="731"/>
      <c r="CD32" s="726"/>
      <c r="CE32" s="727"/>
      <c r="CF32" s="674" t="s">
        <v>310</v>
      </c>
      <c r="CG32" s="675"/>
      <c r="CH32" s="675"/>
      <c r="CI32" s="675"/>
      <c r="CJ32" s="675"/>
      <c r="CK32" s="675"/>
      <c r="CL32" s="675"/>
      <c r="CM32" s="675"/>
      <c r="CN32" s="675"/>
      <c r="CO32" s="675"/>
      <c r="CP32" s="675"/>
      <c r="CQ32" s="676"/>
      <c r="CR32" s="659" t="s">
        <v>169</v>
      </c>
      <c r="CS32" s="660"/>
      <c r="CT32" s="660"/>
      <c r="CU32" s="660"/>
      <c r="CV32" s="660"/>
      <c r="CW32" s="660"/>
      <c r="CX32" s="660"/>
      <c r="CY32" s="661"/>
      <c r="CZ32" s="664" t="s">
        <v>169</v>
      </c>
      <c r="DA32" s="693"/>
      <c r="DB32" s="693"/>
      <c r="DC32" s="697"/>
      <c r="DD32" s="668" t="s">
        <v>169</v>
      </c>
      <c r="DE32" s="660"/>
      <c r="DF32" s="660"/>
      <c r="DG32" s="660"/>
      <c r="DH32" s="660"/>
      <c r="DI32" s="660"/>
      <c r="DJ32" s="660"/>
      <c r="DK32" s="661"/>
      <c r="DL32" s="668" t="s">
        <v>169</v>
      </c>
      <c r="DM32" s="660"/>
      <c r="DN32" s="660"/>
      <c r="DO32" s="660"/>
      <c r="DP32" s="660"/>
      <c r="DQ32" s="660"/>
      <c r="DR32" s="660"/>
      <c r="DS32" s="660"/>
      <c r="DT32" s="660"/>
      <c r="DU32" s="660"/>
      <c r="DV32" s="661"/>
      <c r="DW32" s="664" t="s">
        <v>169</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439839</v>
      </c>
      <c r="S33" s="660"/>
      <c r="T33" s="660"/>
      <c r="U33" s="660"/>
      <c r="V33" s="660"/>
      <c r="W33" s="660"/>
      <c r="X33" s="660"/>
      <c r="Y33" s="661"/>
      <c r="Z33" s="662">
        <v>2.9</v>
      </c>
      <c r="AA33" s="662"/>
      <c r="AB33" s="662"/>
      <c r="AC33" s="662"/>
      <c r="AD33" s="663" t="s">
        <v>169</v>
      </c>
      <c r="AE33" s="663"/>
      <c r="AF33" s="663"/>
      <c r="AG33" s="663"/>
      <c r="AH33" s="663"/>
      <c r="AI33" s="663"/>
      <c r="AJ33" s="663"/>
      <c r="AK33" s="663"/>
      <c r="AL33" s="664" t="s">
        <v>169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5987770</v>
      </c>
      <c r="CS33" s="695"/>
      <c r="CT33" s="695"/>
      <c r="CU33" s="695"/>
      <c r="CV33" s="695"/>
      <c r="CW33" s="695"/>
      <c r="CX33" s="695"/>
      <c r="CY33" s="696"/>
      <c r="CZ33" s="664">
        <v>41.8</v>
      </c>
      <c r="DA33" s="693"/>
      <c r="DB33" s="693"/>
      <c r="DC33" s="697"/>
      <c r="DD33" s="668">
        <v>5125749</v>
      </c>
      <c r="DE33" s="695"/>
      <c r="DF33" s="695"/>
      <c r="DG33" s="695"/>
      <c r="DH33" s="695"/>
      <c r="DI33" s="695"/>
      <c r="DJ33" s="695"/>
      <c r="DK33" s="696"/>
      <c r="DL33" s="668">
        <v>4070716</v>
      </c>
      <c r="DM33" s="695"/>
      <c r="DN33" s="695"/>
      <c r="DO33" s="695"/>
      <c r="DP33" s="695"/>
      <c r="DQ33" s="695"/>
      <c r="DR33" s="695"/>
      <c r="DS33" s="695"/>
      <c r="DT33" s="695"/>
      <c r="DU33" s="695"/>
      <c r="DV33" s="696"/>
      <c r="DW33" s="664">
        <v>44.3</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228322</v>
      </c>
      <c r="S34" s="660"/>
      <c r="T34" s="660"/>
      <c r="U34" s="660"/>
      <c r="V34" s="660"/>
      <c r="W34" s="660"/>
      <c r="X34" s="660"/>
      <c r="Y34" s="661"/>
      <c r="Z34" s="662">
        <v>1.5</v>
      </c>
      <c r="AA34" s="662"/>
      <c r="AB34" s="662"/>
      <c r="AC34" s="662"/>
      <c r="AD34" s="663">
        <v>2556</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2370745</v>
      </c>
      <c r="CS34" s="660"/>
      <c r="CT34" s="660"/>
      <c r="CU34" s="660"/>
      <c r="CV34" s="660"/>
      <c r="CW34" s="660"/>
      <c r="CX34" s="660"/>
      <c r="CY34" s="661"/>
      <c r="CZ34" s="664">
        <v>16.600000000000001</v>
      </c>
      <c r="DA34" s="693"/>
      <c r="DB34" s="693"/>
      <c r="DC34" s="697"/>
      <c r="DD34" s="668">
        <v>1931628</v>
      </c>
      <c r="DE34" s="660"/>
      <c r="DF34" s="660"/>
      <c r="DG34" s="660"/>
      <c r="DH34" s="660"/>
      <c r="DI34" s="660"/>
      <c r="DJ34" s="660"/>
      <c r="DK34" s="661"/>
      <c r="DL34" s="668">
        <v>1850583</v>
      </c>
      <c r="DM34" s="660"/>
      <c r="DN34" s="660"/>
      <c r="DO34" s="660"/>
      <c r="DP34" s="660"/>
      <c r="DQ34" s="660"/>
      <c r="DR34" s="660"/>
      <c r="DS34" s="660"/>
      <c r="DT34" s="660"/>
      <c r="DU34" s="660"/>
      <c r="DV34" s="661"/>
      <c r="DW34" s="664">
        <v>20.100000000000001</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1000400</v>
      </c>
      <c r="S35" s="660"/>
      <c r="T35" s="660"/>
      <c r="U35" s="660"/>
      <c r="V35" s="660"/>
      <c r="W35" s="660"/>
      <c r="X35" s="660"/>
      <c r="Y35" s="661"/>
      <c r="Z35" s="662">
        <v>6.7</v>
      </c>
      <c r="AA35" s="662"/>
      <c r="AB35" s="662"/>
      <c r="AC35" s="662"/>
      <c r="AD35" s="663" t="s">
        <v>169</v>
      </c>
      <c r="AE35" s="663"/>
      <c r="AF35" s="663"/>
      <c r="AG35" s="663"/>
      <c r="AH35" s="663"/>
      <c r="AI35" s="663"/>
      <c r="AJ35" s="663"/>
      <c r="AK35" s="663"/>
      <c r="AL35" s="664" t="s">
        <v>169</v>
      </c>
      <c r="AM35" s="665"/>
      <c r="AN35" s="665"/>
      <c r="AO35" s="666"/>
      <c r="AP35" s="214"/>
      <c r="AQ35" s="732" t="s">
        <v>318</v>
      </c>
      <c r="AR35" s="733"/>
      <c r="AS35" s="733"/>
      <c r="AT35" s="733"/>
      <c r="AU35" s="733"/>
      <c r="AV35" s="733"/>
      <c r="AW35" s="733"/>
      <c r="AX35" s="733"/>
      <c r="AY35" s="734"/>
      <c r="AZ35" s="648">
        <v>1577435</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295029</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143259</v>
      </c>
      <c r="CS35" s="695"/>
      <c r="CT35" s="695"/>
      <c r="CU35" s="695"/>
      <c r="CV35" s="695"/>
      <c r="CW35" s="695"/>
      <c r="CX35" s="695"/>
      <c r="CY35" s="696"/>
      <c r="CZ35" s="664">
        <v>1</v>
      </c>
      <c r="DA35" s="693"/>
      <c r="DB35" s="693"/>
      <c r="DC35" s="697"/>
      <c r="DD35" s="668">
        <v>83021</v>
      </c>
      <c r="DE35" s="695"/>
      <c r="DF35" s="695"/>
      <c r="DG35" s="695"/>
      <c r="DH35" s="695"/>
      <c r="DI35" s="695"/>
      <c r="DJ35" s="695"/>
      <c r="DK35" s="696"/>
      <c r="DL35" s="668">
        <v>73384</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169</v>
      </c>
      <c r="S36" s="660"/>
      <c r="T36" s="660"/>
      <c r="U36" s="660"/>
      <c r="V36" s="660"/>
      <c r="W36" s="660"/>
      <c r="X36" s="660"/>
      <c r="Y36" s="661"/>
      <c r="Z36" s="662" t="s">
        <v>169</v>
      </c>
      <c r="AA36" s="662"/>
      <c r="AB36" s="662"/>
      <c r="AC36" s="662"/>
      <c r="AD36" s="663" t="s">
        <v>169</v>
      </c>
      <c r="AE36" s="663"/>
      <c r="AF36" s="663"/>
      <c r="AG36" s="663"/>
      <c r="AH36" s="663"/>
      <c r="AI36" s="663"/>
      <c r="AJ36" s="663"/>
      <c r="AK36" s="663"/>
      <c r="AL36" s="664" t="s">
        <v>169</v>
      </c>
      <c r="AM36" s="665"/>
      <c r="AN36" s="665"/>
      <c r="AO36" s="666"/>
      <c r="AQ36" s="736" t="s">
        <v>322</v>
      </c>
      <c r="AR36" s="737"/>
      <c r="AS36" s="737"/>
      <c r="AT36" s="737"/>
      <c r="AU36" s="737"/>
      <c r="AV36" s="737"/>
      <c r="AW36" s="737"/>
      <c r="AX36" s="737"/>
      <c r="AY36" s="738"/>
      <c r="AZ36" s="659">
        <v>327700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259662</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1594429</v>
      </c>
      <c r="CS36" s="660"/>
      <c r="CT36" s="660"/>
      <c r="CU36" s="660"/>
      <c r="CV36" s="660"/>
      <c r="CW36" s="660"/>
      <c r="CX36" s="660"/>
      <c r="CY36" s="661"/>
      <c r="CZ36" s="664">
        <v>11.1</v>
      </c>
      <c r="DA36" s="693"/>
      <c r="DB36" s="693"/>
      <c r="DC36" s="697"/>
      <c r="DD36" s="668">
        <v>1528316</v>
      </c>
      <c r="DE36" s="660"/>
      <c r="DF36" s="660"/>
      <c r="DG36" s="660"/>
      <c r="DH36" s="660"/>
      <c r="DI36" s="660"/>
      <c r="DJ36" s="660"/>
      <c r="DK36" s="661"/>
      <c r="DL36" s="668">
        <v>1149216</v>
      </c>
      <c r="DM36" s="660"/>
      <c r="DN36" s="660"/>
      <c r="DO36" s="660"/>
      <c r="DP36" s="660"/>
      <c r="DQ36" s="660"/>
      <c r="DR36" s="660"/>
      <c r="DS36" s="660"/>
      <c r="DT36" s="660"/>
      <c r="DU36" s="660"/>
      <c r="DV36" s="661"/>
      <c r="DW36" s="664">
        <v>12.5</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699000</v>
      </c>
      <c r="S37" s="660"/>
      <c r="T37" s="660"/>
      <c r="U37" s="660"/>
      <c r="V37" s="660"/>
      <c r="W37" s="660"/>
      <c r="X37" s="660"/>
      <c r="Y37" s="661"/>
      <c r="Z37" s="662">
        <v>4.7</v>
      </c>
      <c r="AA37" s="662"/>
      <c r="AB37" s="662"/>
      <c r="AC37" s="662"/>
      <c r="AD37" s="663" t="s">
        <v>169</v>
      </c>
      <c r="AE37" s="663"/>
      <c r="AF37" s="663"/>
      <c r="AG37" s="663"/>
      <c r="AH37" s="663"/>
      <c r="AI37" s="663"/>
      <c r="AJ37" s="663"/>
      <c r="AK37" s="663"/>
      <c r="AL37" s="664" t="s">
        <v>169</v>
      </c>
      <c r="AM37" s="665"/>
      <c r="AN37" s="665"/>
      <c r="AO37" s="666"/>
      <c r="AQ37" s="736" t="s">
        <v>326</v>
      </c>
      <c r="AR37" s="737"/>
      <c r="AS37" s="737"/>
      <c r="AT37" s="737"/>
      <c r="AU37" s="737"/>
      <c r="AV37" s="737"/>
      <c r="AW37" s="737"/>
      <c r="AX37" s="737"/>
      <c r="AY37" s="738"/>
      <c r="AZ37" s="659">
        <v>2847</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5901</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52681</v>
      </c>
      <c r="CS37" s="695"/>
      <c r="CT37" s="695"/>
      <c r="CU37" s="695"/>
      <c r="CV37" s="695"/>
      <c r="CW37" s="695"/>
      <c r="CX37" s="695"/>
      <c r="CY37" s="696"/>
      <c r="CZ37" s="664">
        <v>0.4</v>
      </c>
      <c r="DA37" s="693"/>
      <c r="DB37" s="693"/>
      <c r="DC37" s="697"/>
      <c r="DD37" s="668">
        <v>52681</v>
      </c>
      <c r="DE37" s="695"/>
      <c r="DF37" s="695"/>
      <c r="DG37" s="695"/>
      <c r="DH37" s="695"/>
      <c r="DI37" s="695"/>
      <c r="DJ37" s="695"/>
      <c r="DK37" s="696"/>
      <c r="DL37" s="668">
        <v>52681</v>
      </c>
      <c r="DM37" s="695"/>
      <c r="DN37" s="695"/>
      <c r="DO37" s="695"/>
      <c r="DP37" s="695"/>
      <c r="DQ37" s="695"/>
      <c r="DR37" s="695"/>
      <c r="DS37" s="695"/>
      <c r="DT37" s="695"/>
      <c r="DU37" s="695"/>
      <c r="DV37" s="696"/>
      <c r="DW37" s="664">
        <v>0.6</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14945834</v>
      </c>
      <c r="S38" s="740"/>
      <c r="T38" s="740"/>
      <c r="U38" s="740"/>
      <c r="V38" s="740"/>
      <c r="W38" s="740"/>
      <c r="X38" s="740"/>
      <c r="Y38" s="741"/>
      <c r="Z38" s="742">
        <v>100</v>
      </c>
      <c r="AA38" s="742"/>
      <c r="AB38" s="742"/>
      <c r="AC38" s="742"/>
      <c r="AD38" s="743">
        <v>8485935</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169</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9328</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1246888</v>
      </c>
      <c r="CS38" s="660"/>
      <c r="CT38" s="660"/>
      <c r="CU38" s="660"/>
      <c r="CV38" s="660"/>
      <c r="CW38" s="660"/>
      <c r="CX38" s="660"/>
      <c r="CY38" s="661"/>
      <c r="CZ38" s="664">
        <v>8.6999999999999993</v>
      </c>
      <c r="DA38" s="693"/>
      <c r="DB38" s="693"/>
      <c r="DC38" s="697"/>
      <c r="DD38" s="668">
        <v>1022785</v>
      </c>
      <c r="DE38" s="660"/>
      <c r="DF38" s="660"/>
      <c r="DG38" s="660"/>
      <c r="DH38" s="660"/>
      <c r="DI38" s="660"/>
      <c r="DJ38" s="660"/>
      <c r="DK38" s="661"/>
      <c r="DL38" s="668">
        <v>997533</v>
      </c>
      <c r="DM38" s="660"/>
      <c r="DN38" s="660"/>
      <c r="DO38" s="660"/>
      <c r="DP38" s="660"/>
      <c r="DQ38" s="660"/>
      <c r="DR38" s="660"/>
      <c r="DS38" s="660"/>
      <c r="DT38" s="660"/>
      <c r="DU38" s="660"/>
      <c r="DV38" s="661"/>
      <c r="DW38" s="664">
        <v>10.9</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334</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107</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586549</v>
      </c>
      <c r="CS39" s="695"/>
      <c r="CT39" s="695"/>
      <c r="CU39" s="695"/>
      <c r="CV39" s="695"/>
      <c r="CW39" s="695"/>
      <c r="CX39" s="695"/>
      <c r="CY39" s="696"/>
      <c r="CZ39" s="664">
        <v>4.0999999999999996</v>
      </c>
      <c r="DA39" s="693"/>
      <c r="DB39" s="693"/>
      <c r="DC39" s="697"/>
      <c r="DD39" s="668">
        <v>559999</v>
      </c>
      <c r="DE39" s="695"/>
      <c r="DF39" s="695"/>
      <c r="DG39" s="695"/>
      <c r="DH39" s="695"/>
      <c r="DI39" s="695"/>
      <c r="DJ39" s="695"/>
      <c r="DK39" s="696"/>
      <c r="DL39" s="668" t="s">
        <v>169</v>
      </c>
      <c r="DM39" s="695"/>
      <c r="DN39" s="695"/>
      <c r="DO39" s="695"/>
      <c r="DP39" s="695"/>
      <c r="DQ39" s="695"/>
      <c r="DR39" s="695"/>
      <c r="DS39" s="695"/>
      <c r="DT39" s="695"/>
      <c r="DU39" s="695"/>
      <c r="DV39" s="696"/>
      <c r="DW39" s="664" t="s">
        <v>169</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296865</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98</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45900</v>
      </c>
      <c r="CS40" s="660"/>
      <c r="CT40" s="660"/>
      <c r="CU40" s="660"/>
      <c r="CV40" s="660"/>
      <c r="CW40" s="660"/>
      <c r="CX40" s="660"/>
      <c r="CY40" s="661"/>
      <c r="CZ40" s="664">
        <v>0.3</v>
      </c>
      <c r="DA40" s="693"/>
      <c r="DB40" s="693"/>
      <c r="DC40" s="697"/>
      <c r="DD40" s="668" t="s">
        <v>334</v>
      </c>
      <c r="DE40" s="660"/>
      <c r="DF40" s="660"/>
      <c r="DG40" s="660"/>
      <c r="DH40" s="660"/>
      <c r="DI40" s="660"/>
      <c r="DJ40" s="660"/>
      <c r="DK40" s="661"/>
      <c r="DL40" s="668" t="s">
        <v>169</v>
      </c>
      <c r="DM40" s="660"/>
      <c r="DN40" s="660"/>
      <c r="DO40" s="660"/>
      <c r="DP40" s="660"/>
      <c r="DQ40" s="660"/>
      <c r="DR40" s="660"/>
      <c r="DS40" s="660"/>
      <c r="DT40" s="660"/>
      <c r="DU40" s="660"/>
      <c r="DV40" s="661"/>
      <c r="DW40" s="664" t="s">
        <v>334</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950023</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332</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169</v>
      </c>
      <c r="CS41" s="695"/>
      <c r="CT41" s="695"/>
      <c r="CU41" s="695"/>
      <c r="CV41" s="695"/>
      <c r="CW41" s="695"/>
      <c r="CX41" s="695"/>
      <c r="CY41" s="696"/>
      <c r="CZ41" s="664" t="s">
        <v>334</v>
      </c>
      <c r="DA41" s="693"/>
      <c r="DB41" s="693"/>
      <c r="DC41" s="697"/>
      <c r="DD41" s="668" t="s">
        <v>334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773040</v>
      </c>
      <c r="CS42" s="660"/>
      <c r="CT42" s="660"/>
      <c r="CU42" s="660"/>
      <c r="CV42" s="660"/>
      <c r="CW42" s="660"/>
      <c r="CX42" s="660"/>
      <c r="CY42" s="661"/>
      <c r="CZ42" s="664">
        <v>5.4</v>
      </c>
      <c r="DA42" s="665"/>
      <c r="DB42" s="665"/>
      <c r="DC42" s="760"/>
      <c r="DD42" s="668">
        <v>98992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14212</v>
      </c>
      <c r="CS43" s="695"/>
      <c r="CT43" s="695"/>
      <c r="CU43" s="695"/>
      <c r="CV43" s="695"/>
      <c r="CW43" s="695"/>
      <c r="CX43" s="695"/>
      <c r="CY43" s="696"/>
      <c r="CZ43" s="664">
        <v>0.1</v>
      </c>
      <c r="DA43" s="693"/>
      <c r="DB43" s="693"/>
      <c r="DC43" s="697"/>
      <c r="DD43" s="668">
        <v>14212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773040</v>
      </c>
      <c r="CS44" s="660"/>
      <c r="CT44" s="660"/>
      <c r="CU44" s="660"/>
      <c r="CV44" s="660"/>
      <c r="CW44" s="660"/>
      <c r="CX44" s="660"/>
      <c r="CY44" s="661"/>
      <c r="CZ44" s="664">
        <v>5.4</v>
      </c>
      <c r="DA44" s="665"/>
      <c r="DB44" s="665"/>
      <c r="DC44" s="760"/>
      <c r="DD44" s="668">
        <v>98992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237725</v>
      </c>
      <c r="CS45" s="695"/>
      <c r="CT45" s="695"/>
      <c r="CU45" s="695"/>
      <c r="CV45" s="695"/>
      <c r="CW45" s="695"/>
      <c r="CX45" s="695"/>
      <c r="CY45" s="696"/>
      <c r="CZ45" s="664">
        <v>1.7</v>
      </c>
      <c r="DA45" s="693"/>
      <c r="DB45" s="693"/>
      <c r="DC45" s="697"/>
      <c r="DD45" s="668">
        <v>6452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520315</v>
      </c>
      <c r="CS46" s="660"/>
      <c r="CT46" s="660"/>
      <c r="CU46" s="660"/>
      <c r="CV46" s="660"/>
      <c r="CW46" s="660"/>
      <c r="CX46" s="660"/>
      <c r="CY46" s="661"/>
      <c r="CZ46" s="664">
        <v>3.6</v>
      </c>
      <c r="DA46" s="665"/>
      <c r="DB46" s="665"/>
      <c r="DC46" s="760"/>
      <c r="DD46" s="668">
        <v>92120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t="s">
        <v>334</v>
      </c>
      <c r="CS47" s="695"/>
      <c r="CT47" s="695"/>
      <c r="CU47" s="695"/>
      <c r="CV47" s="695"/>
      <c r="CW47" s="695"/>
      <c r="CX47" s="695"/>
      <c r="CY47" s="696"/>
      <c r="CZ47" s="664" t="s">
        <v>334</v>
      </c>
      <c r="DA47" s="693"/>
      <c r="DB47" s="693"/>
      <c r="DC47" s="697"/>
      <c r="DD47" s="668" t="s">
        <v>169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334</v>
      </c>
      <c r="CS48" s="660"/>
      <c r="CT48" s="660"/>
      <c r="CU48" s="660"/>
      <c r="CV48" s="660"/>
      <c r="CW48" s="660"/>
      <c r="CX48" s="660"/>
      <c r="CY48" s="661"/>
      <c r="CZ48" s="664" t="s">
        <v>169</v>
      </c>
      <c r="DA48" s="665"/>
      <c r="DB48" s="665"/>
      <c r="DC48" s="760"/>
      <c r="DD48" s="668" t="s">
        <v>334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14316590</v>
      </c>
      <c r="CS49" s="729"/>
      <c r="CT49" s="729"/>
      <c r="CU49" s="729"/>
      <c r="CV49" s="729"/>
      <c r="CW49" s="729"/>
      <c r="CX49" s="729"/>
      <c r="CY49" s="761"/>
      <c r="CZ49" s="744">
        <v>100</v>
      </c>
      <c r="DA49" s="762"/>
      <c r="DB49" s="762"/>
      <c r="DC49" s="763"/>
      <c r="DD49" s="764">
        <v>10094176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rDaaZYUwWaaj8m2dJZVxGCswuq+PWrWUylBMIA6fp309Q7Scht5V8vp8Z3johBzgwXzfuG/QVx8MGO+wK/1H6w==" saltValue="cGJyJ1JRzuO7Yi4oLE7eM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14930</v>
      </c>
      <c r="R7" s="795"/>
      <c r="S7" s="795"/>
      <c r="T7" s="795"/>
      <c r="U7" s="795"/>
      <c r="V7" s="795">
        <v>14308</v>
      </c>
      <c r="W7" s="795"/>
      <c r="X7" s="795"/>
      <c r="Y7" s="795"/>
      <c r="Z7" s="795"/>
      <c r="AA7" s="795">
        <v>622</v>
      </c>
      <c r="AB7" s="795"/>
      <c r="AC7" s="795"/>
      <c r="AD7" s="795"/>
      <c r="AE7" s="796"/>
      <c r="AF7" s="797">
        <v>602</v>
      </c>
      <c r="AG7" s="798"/>
      <c r="AH7" s="798"/>
      <c r="AI7" s="798"/>
      <c r="AJ7" s="799"/>
      <c r="AK7" s="834">
        <v>217</v>
      </c>
      <c r="AL7" s="835"/>
      <c r="AM7" s="835"/>
      <c r="AN7" s="835"/>
      <c r="AO7" s="835"/>
      <c r="AP7" s="835">
        <v>17016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581</v>
      </c>
      <c r="BS7" s="838" t="s">
        <v>582</v>
      </c>
      <c r="BT7" s="839"/>
      <c r="BU7" s="839"/>
      <c r="BV7" s="839"/>
      <c r="BW7" s="839"/>
      <c r="BX7" s="839"/>
      <c r="BY7" s="839"/>
      <c r="BZ7" s="839"/>
      <c r="CA7" s="839"/>
      <c r="CB7" s="839"/>
      <c r="CC7" s="839"/>
      <c r="CD7" s="839"/>
      <c r="CE7" s="839"/>
      <c r="CF7" s="839"/>
      <c r="CG7" s="840"/>
      <c r="CH7" s="831">
        <v>-35</v>
      </c>
      <c r="CI7" s="832"/>
      <c r="CJ7" s="832"/>
      <c r="CK7" s="832"/>
      <c r="CL7" s="833"/>
      <c r="CM7" s="831">
        <v>521</v>
      </c>
      <c r="CN7" s="832"/>
      <c r="CO7" s="832"/>
      <c r="CP7" s="832"/>
      <c r="CQ7" s="833"/>
      <c r="CR7" s="831">
        <v>206</v>
      </c>
      <c r="CS7" s="832"/>
      <c r="CT7" s="832"/>
      <c r="CU7" s="832"/>
      <c r="CV7" s="833"/>
      <c r="CW7" s="831" t="s">
        <v>584</v>
      </c>
      <c r="CX7" s="832"/>
      <c r="CY7" s="832"/>
      <c r="CZ7" s="832"/>
      <c r="DA7" s="833"/>
      <c r="DB7" s="831" t="s">
        <v>584</v>
      </c>
      <c r="DC7" s="832"/>
      <c r="DD7" s="832"/>
      <c r="DE7" s="832"/>
      <c r="DF7" s="833"/>
      <c r="DG7" s="831" t="s">
        <v>584</v>
      </c>
      <c r="DH7" s="832"/>
      <c r="DI7" s="832"/>
      <c r="DJ7" s="832"/>
      <c r="DK7" s="833"/>
      <c r="DL7" s="831">
        <v>1225</v>
      </c>
      <c r="DM7" s="832"/>
      <c r="DN7" s="832"/>
      <c r="DO7" s="832"/>
      <c r="DP7" s="833"/>
      <c r="DQ7" s="831">
        <v>122</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32</v>
      </c>
      <c r="R8" s="819"/>
      <c r="S8" s="819"/>
      <c r="T8" s="819"/>
      <c r="U8" s="819"/>
      <c r="V8" s="819">
        <v>22</v>
      </c>
      <c r="W8" s="819"/>
      <c r="X8" s="819"/>
      <c r="Y8" s="819"/>
      <c r="Z8" s="819"/>
      <c r="AA8" s="819">
        <v>10</v>
      </c>
      <c r="AB8" s="819"/>
      <c r="AC8" s="819"/>
      <c r="AD8" s="819"/>
      <c r="AE8" s="820"/>
      <c r="AF8" s="821">
        <v>10</v>
      </c>
      <c r="AG8" s="822"/>
      <c r="AH8" s="822"/>
      <c r="AI8" s="822"/>
      <c r="AJ8" s="823"/>
      <c r="AK8" s="824" t="s">
        <v>583</v>
      </c>
      <c r="AL8" s="825"/>
      <c r="AM8" s="825"/>
      <c r="AN8" s="825"/>
      <c r="AO8" s="825"/>
      <c r="AP8" s="825" t="s">
        <v>583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14960</v>
      </c>
      <c r="R23" s="854"/>
      <c r="S23" s="854"/>
      <c r="T23" s="854"/>
      <c r="U23" s="854"/>
      <c r="V23" s="854">
        <v>14328</v>
      </c>
      <c r="W23" s="854"/>
      <c r="X23" s="854"/>
      <c r="Y23" s="854"/>
      <c r="Z23" s="854"/>
      <c r="AA23" s="854">
        <v>632</v>
      </c>
      <c r="AB23" s="854"/>
      <c r="AC23" s="854"/>
      <c r="AD23" s="854"/>
      <c r="AE23" s="855"/>
      <c r="AF23" s="856">
        <v>612</v>
      </c>
      <c r="AG23" s="854"/>
      <c r="AH23" s="854"/>
      <c r="AI23" s="854"/>
      <c r="AJ23" s="857"/>
      <c r="AK23" s="858"/>
      <c r="AL23" s="859"/>
      <c r="AM23" s="859"/>
      <c r="AN23" s="859"/>
      <c r="AO23" s="859"/>
      <c r="AP23" s="854">
        <v>17016</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5318</v>
      </c>
      <c r="R28" s="883"/>
      <c r="S28" s="883"/>
      <c r="T28" s="883"/>
      <c r="U28" s="883"/>
      <c r="V28" s="883">
        <v>5023</v>
      </c>
      <c r="W28" s="883"/>
      <c r="X28" s="883"/>
      <c r="Y28" s="883"/>
      <c r="Z28" s="883"/>
      <c r="AA28" s="883">
        <v>295</v>
      </c>
      <c r="AB28" s="883"/>
      <c r="AC28" s="883"/>
      <c r="AD28" s="883"/>
      <c r="AE28" s="884"/>
      <c r="AF28" s="885">
        <v>295</v>
      </c>
      <c r="AG28" s="883"/>
      <c r="AH28" s="883"/>
      <c r="AI28" s="883"/>
      <c r="AJ28" s="886"/>
      <c r="AK28" s="887">
        <v>414</v>
      </c>
      <c r="AL28" s="878"/>
      <c r="AM28" s="878"/>
      <c r="AN28" s="878"/>
      <c r="AO28" s="878"/>
      <c r="AP28" s="878" t="s">
        <v>583</v>
      </c>
      <c r="AQ28" s="878"/>
      <c r="AR28" s="878"/>
      <c r="AS28" s="878"/>
      <c r="AT28" s="878"/>
      <c r="AU28" s="878" t="s">
        <v>583</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87</v>
      </c>
      <c r="R29" s="819"/>
      <c r="S29" s="819"/>
      <c r="T29" s="819"/>
      <c r="U29" s="819"/>
      <c r="V29" s="819">
        <v>69</v>
      </c>
      <c r="W29" s="819"/>
      <c r="X29" s="819"/>
      <c r="Y29" s="819"/>
      <c r="Z29" s="819"/>
      <c r="AA29" s="819">
        <v>18</v>
      </c>
      <c r="AB29" s="819"/>
      <c r="AC29" s="819"/>
      <c r="AD29" s="819"/>
      <c r="AE29" s="820"/>
      <c r="AF29" s="821">
        <v>18</v>
      </c>
      <c r="AG29" s="822"/>
      <c r="AH29" s="822"/>
      <c r="AI29" s="822"/>
      <c r="AJ29" s="823"/>
      <c r="AK29" s="890" t="s">
        <v>583</v>
      </c>
      <c r="AL29" s="891"/>
      <c r="AM29" s="891"/>
      <c r="AN29" s="891"/>
      <c r="AO29" s="891"/>
      <c r="AP29" s="891" t="s">
        <v>583</v>
      </c>
      <c r="AQ29" s="891"/>
      <c r="AR29" s="891"/>
      <c r="AS29" s="891"/>
      <c r="AT29" s="891"/>
      <c r="AU29" s="891" t="s">
        <v>583</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3325</v>
      </c>
      <c r="R30" s="819"/>
      <c r="S30" s="819"/>
      <c r="T30" s="819"/>
      <c r="U30" s="819"/>
      <c r="V30" s="819">
        <v>3187</v>
      </c>
      <c r="W30" s="819"/>
      <c r="X30" s="819"/>
      <c r="Y30" s="819"/>
      <c r="Z30" s="819"/>
      <c r="AA30" s="819">
        <v>138</v>
      </c>
      <c r="AB30" s="819"/>
      <c r="AC30" s="819"/>
      <c r="AD30" s="819"/>
      <c r="AE30" s="820"/>
      <c r="AF30" s="821">
        <v>138</v>
      </c>
      <c r="AG30" s="822"/>
      <c r="AH30" s="822"/>
      <c r="AI30" s="822"/>
      <c r="AJ30" s="823"/>
      <c r="AK30" s="890">
        <v>553</v>
      </c>
      <c r="AL30" s="891"/>
      <c r="AM30" s="891"/>
      <c r="AN30" s="891"/>
      <c r="AO30" s="891"/>
      <c r="AP30" s="891" t="s">
        <v>583</v>
      </c>
      <c r="AQ30" s="891"/>
      <c r="AR30" s="891"/>
      <c r="AS30" s="891"/>
      <c r="AT30" s="891"/>
      <c r="AU30" s="891" t="s">
        <v>583</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34</v>
      </c>
      <c r="R31" s="819"/>
      <c r="S31" s="819"/>
      <c r="T31" s="819"/>
      <c r="U31" s="819"/>
      <c r="V31" s="819">
        <v>27</v>
      </c>
      <c r="W31" s="819"/>
      <c r="X31" s="819"/>
      <c r="Y31" s="819"/>
      <c r="Z31" s="819"/>
      <c r="AA31" s="819">
        <v>7</v>
      </c>
      <c r="AB31" s="819"/>
      <c r="AC31" s="819"/>
      <c r="AD31" s="819"/>
      <c r="AE31" s="820"/>
      <c r="AF31" s="821">
        <v>7</v>
      </c>
      <c r="AG31" s="822"/>
      <c r="AH31" s="822"/>
      <c r="AI31" s="822"/>
      <c r="AJ31" s="823"/>
      <c r="AK31" s="890" t="s">
        <v>583</v>
      </c>
      <c r="AL31" s="891"/>
      <c r="AM31" s="891"/>
      <c r="AN31" s="891"/>
      <c r="AO31" s="891"/>
      <c r="AP31" s="891" t="s">
        <v>583</v>
      </c>
      <c r="AQ31" s="891"/>
      <c r="AR31" s="891"/>
      <c r="AS31" s="891"/>
      <c r="AT31" s="891"/>
      <c r="AU31" s="891" t="s">
        <v>583</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619</v>
      </c>
      <c r="R32" s="819"/>
      <c r="S32" s="819"/>
      <c r="T32" s="819"/>
      <c r="U32" s="819"/>
      <c r="V32" s="819">
        <v>601</v>
      </c>
      <c r="W32" s="819"/>
      <c r="X32" s="819"/>
      <c r="Y32" s="819"/>
      <c r="Z32" s="819"/>
      <c r="AA32" s="819">
        <v>18</v>
      </c>
      <c r="AB32" s="819"/>
      <c r="AC32" s="819"/>
      <c r="AD32" s="819"/>
      <c r="AE32" s="820"/>
      <c r="AF32" s="821">
        <v>18</v>
      </c>
      <c r="AG32" s="822"/>
      <c r="AH32" s="822"/>
      <c r="AI32" s="822"/>
      <c r="AJ32" s="823"/>
      <c r="AK32" s="890">
        <v>87</v>
      </c>
      <c r="AL32" s="891"/>
      <c r="AM32" s="891"/>
      <c r="AN32" s="891"/>
      <c r="AO32" s="891"/>
      <c r="AP32" s="891" t="s">
        <v>583</v>
      </c>
      <c r="AQ32" s="891"/>
      <c r="AR32" s="891"/>
      <c r="AS32" s="891"/>
      <c r="AT32" s="891"/>
      <c r="AU32" s="891" t="s">
        <v>583</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668</v>
      </c>
      <c r="R33" s="819"/>
      <c r="S33" s="819"/>
      <c r="T33" s="819"/>
      <c r="U33" s="819"/>
      <c r="V33" s="819">
        <v>630</v>
      </c>
      <c r="W33" s="819"/>
      <c r="X33" s="819"/>
      <c r="Y33" s="819"/>
      <c r="Z33" s="819"/>
      <c r="AA33" s="819">
        <v>37</v>
      </c>
      <c r="AB33" s="819"/>
      <c r="AC33" s="819"/>
      <c r="AD33" s="819"/>
      <c r="AE33" s="820"/>
      <c r="AF33" s="821">
        <v>1743</v>
      </c>
      <c r="AG33" s="822"/>
      <c r="AH33" s="822"/>
      <c r="AI33" s="822"/>
      <c r="AJ33" s="823"/>
      <c r="AK33" s="890">
        <v>3</v>
      </c>
      <c r="AL33" s="891"/>
      <c r="AM33" s="891"/>
      <c r="AN33" s="891"/>
      <c r="AO33" s="891"/>
      <c r="AP33" s="891">
        <v>1155</v>
      </c>
      <c r="AQ33" s="891"/>
      <c r="AR33" s="891"/>
      <c r="AS33" s="891"/>
      <c r="AT33" s="891"/>
      <c r="AU33" s="891">
        <v>10</v>
      </c>
      <c r="AV33" s="891"/>
      <c r="AW33" s="891"/>
      <c r="AX33" s="891"/>
      <c r="AY33" s="891"/>
      <c r="AZ33" s="892"/>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400</v>
      </c>
      <c r="C34" s="816"/>
      <c r="D34" s="816"/>
      <c r="E34" s="816"/>
      <c r="F34" s="816"/>
      <c r="G34" s="816"/>
      <c r="H34" s="816"/>
      <c r="I34" s="816"/>
      <c r="J34" s="816"/>
      <c r="K34" s="816"/>
      <c r="L34" s="816"/>
      <c r="M34" s="816"/>
      <c r="N34" s="816"/>
      <c r="O34" s="816"/>
      <c r="P34" s="817"/>
      <c r="Q34" s="818">
        <v>1067</v>
      </c>
      <c r="R34" s="819"/>
      <c r="S34" s="819"/>
      <c r="T34" s="819"/>
      <c r="U34" s="819"/>
      <c r="V34" s="819">
        <v>1024</v>
      </c>
      <c r="W34" s="819"/>
      <c r="X34" s="819"/>
      <c r="Y34" s="819"/>
      <c r="Z34" s="819"/>
      <c r="AA34" s="819">
        <v>43</v>
      </c>
      <c r="AB34" s="819"/>
      <c r="AC34" s="819"/>
      <c r="AD34" s="819"/>
      <c r="AE34" s="820"/>
      <c r="AF34" s="821">
        <v>227</v>
      </c>
      <c r="AG34" s="822"/>
      <c r="AH34" s="822"/>
      <c r="AI34" s="822"/>
      <c r="AJ34" s="823"/>
      <c r="AK34" s="890">
        <v>328</v>
      </c>
      <c r="AL34" s="891"/>
      <c r="AM34" s="891"/>
      <c r="AN34" s="891"/>
      <c r="AO34" s="891"/>
      <c r="AP34" s="891">
        <v>7130</v>
      </c>
      <c r="AQ34" s="891"/>
      <c r="AR34" s="891"/>
      <c r="AS34" s="891"/>
      <c r="AT34" s="891"/>
      <c r="AU34" s="891">
        <v>3779</v>
      </c>
      <c r="AV34" s="891"/>
      <c r="AW34" s="891"/>
      <c r="AX34" s="891"/>
      <c r="AY34" s="891"/>
      <c r="AZ34" s="892"/>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2445</v>
      </c>
      <c r="AG63" s="902"/>
      <c r="AH63" s="902"/>
      <c r="AI63" s="902"/>
      <c r="AJ63" s="903"/>
      <c r="AK63" s="904"/>
      <c r="AL63" s="899"/>
      <c r="AM63" s="899"/>
      <c r="AN63" s="899"/>
      <c r="AO63" s="899"/>
      <c r="AP63" s="902">
        <v>8285</v>
      </c>
      <c r="AQ63" s="902"/>
      <c r="AR63" s="902"/>
      <c r="AS63" s="902"/>
      <c r="AT63" s="902"/>
      <c r="AU63" s="902">
        <v>3789</v>
      </c>
      <c r="AV63" s="902"/>
      <c r="AW63" s="902"/>
      <c r="AX63" s="902"/>
      <c r="AY63" s="902"/>
      <c r="AZ63" s="906"/>
      <c r="BA63" s="906"/>
      <c r="BB63" s="906"/>
      <c r="BC63" s="906"/>
      <c r="BD63" s="906"/>
      <c r="BE63" s="907"/>
      <c r="BF63" s="907"/>
      <c r="BG63" s="907"/>
      <c r="BH63" s="907"/>
      <c r="BI63" s="908"/>
      <c r="BJ63" s="909" t="s">
        <v>169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386</v>
      </c>
      <c r="W66" s="778"/>
      <c r="X66" s="778"/>
      <c r="Y66" s="778"/>
      <c r="Z66" s="779"/>
      <c r="AA66" s="777" t="s">
        <v>407</v>
      </c>
      <c r="AB66" s="778"/>
      <c r="AC66" s="778"/>
      <c r="AD66" s="778"/>
      <c r="AE66" s="779"/>
      <c r="AF66" s="912" t="s">
        <v>408</v>
      </c>
      <c r="AG66" s="873"/>
      <c r="AH66" s="873"/>
      <c r="AI66" s="873"/>
      <c r="AJ66" s="913"/>
      <c r="AK66" s="777" t="s">
        <v>389</v>
      </c>
      <c r="AL66" s="801"/>
      <c r="AM66" s="801"/>
      <c r="AN66" s="801"/>
      <c r="AO66" s="802"/>
      <c r="AP66" s="777" t="s">
        <v>390</v>
      </c>
      <c r="AQ66" s="778"/>
      <c r="AR66" s="778"/>
      <c r="AS66" s="778"/>
      <c r="AT66" s="779"/>
      <c r="AU66" s="777" t="s">
        <v>409</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570</v>
      </c>
      <c r="C68" s="930"/>
      <c r="D68" s="930"/>
      <c r="E68" s="930"/>
      <c r="F68" s="930"/>
      <c r="G68" s="930"/>
      <c r="H68" s="930"/>
      <c r="I68" s="930"/>
      <c r="J68" s="930"/>
      <c r="K68" s="930"/>
      <c r="L68" s="930"/>
      <c r="M68" s="930"/>
      <c r="N68" s="930"/>
      <c r="O68" s="930"/>
      <c r="P68" s="931"/>
      <c r="Q68" s="932">
        <v>84</v>
      </c>
      <c r="R68" s="926"/>
      <c r="S68" s="926"/>
      <c r="T68" s="926"/>
      <c r="U68" s="926"/>
      <c r="V68" s="926">
        <v>42</v>
      </c>
      <c r="W68" s="926"/>
      <c r="X68" s="926"/>
      <c r="Y68" s="926"/>
      <c r="Z68" s="926"/>
      <c r="AA68" s="926">
        <v>41</v>
      </c>
      <c r="AB68" s="926"/>
      <c r="AC68" s="926"/>
      <c r="AD68" s="926"/>
      <c r="AE68" s="926"/>
      <c r="AF68" s="926">
        <v>41</v>
      </c>
      <c r="AG68" s="926"/>
      <c r="AH68" s="926"/>
      <c r="AI68" s="926"/>
      <c r="AJ68" s="926"/>
      <c r="AK68" s="926" t="s">
        <v>583</v>
      </c>
      <c r="AL68" s="926"/>
      <c r="AM68" s="926"/>
      <c r="AN68" s="926"/>
      <c r="AO68" s="926"/>
      <c r="AP68" s="926" t="s">
        <v>583</v>
      </c>
      <c r="AQ68" s="926"/>
      <c r="AR68" s="926"/>
      <c r="AS68" s="926"/>
      <c r="AT68" s="926"/>
      <c r="AU68" s="926" t="s">
        <v>583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571</v>
      </c>
      <c r="C69" s="934"/>
      <c r="D69" s="934"/>
      <c r="E69" s="934"/>
      <c r="F69" s="934"/>
      <c r="G69" s="934"/>
      <c r="H69" s="934"/>
      <c r="I69" s="934"/>
      <c r="J69" s="934"/>
      <c r="K69" s="934"/>
      <c r="L69" s="934"/>
      <c r="M69" s="934"/>
      <c r="N69" s="934"/>
      <c r="O69" s="934"/>
      <c r="P69" s="935"/>
      <c r="Q69" s="936">
        <v>38</v>
      </c>
      <c r="R69" s="891"/>
      <c r="S69" s="891"/>
      <c r="T69" s="891"/>
      <c r="U69" s="891"/>
      <c r="V69" s="891">
        <v>9</v>
      </c>
      <c r="W69" s="891"/>
      <c r="X69" s="891"/>
      <c r="Y69" s="891"/>
      <c r="Z69" s="891"/>
      <c r="AA69" s="891">
        <v>29</v>
      </c>
      <c r="AB69" s="891"/>
      <c r="AC69" s="891"/>
      <c r="AD69" s="891"/>
      <c r="AE69" s="891"/>
      <c r="AF69" s="891">
        <v>29</v>
      </c>
      <c r="AG69" s="891"/>
      <c r="AH69" s="891"/>
      <c r="AI69" s="891"/>
      <c r="AJ69" s="891"/>
      <c r="AK69" s="891" t="s">
        <v>583</v>
      </c>
      <c r="AL69" s="891"/>
      <c r="AM69" s="891"/>
      <c r="AN69" s="891"/>
      <c r="AO69" s="891"/>
      <c r="AP69" s="891" t="s">
        <v>583</v>
      </c>
      <c r="AQ69" s="891"/>
      <c r="AR69" s="891"/>
      <c r="AS69" s="891"/>
      <c r="AT69" s="891"/>
      <c r="AU69" s="891" t="s">
        <v>583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572</v>
      </c>
      <c r="C70" s="934"/>
      <c r="D70" s="934"/>
      <c r="E70" s="934"/>
      <c r="F70" s="934"/>
      <c r="G70" s="934"/>
      <c r="H70" s="934"/>
      <c r="I70" s="934"/>
      <c r="J70" s="934"/>
      <c r="K70" s="934"/>
      <c r="L70" s="934"/>
      <c r="M70" s="934"/>
      <c r="N70" s="934"/>
      <c r="O70" s="934"/>
      <c r="P70" s="935"/>
      <c r="Q70" s="936">
        <v>8</v>
      </c>
      <c r="R70" s="891"/>
      <c r="S70" s="891"/>
      <c r="T70" s="891"/>
      <c r="U70" s="891"/>
      <c r="V70" s="891">
        <v>5</v>
      </c>
      <c r="W70" s="891"/>
      <c r="X70" s="891"/>
      <c r="Y70" s="891"/>
      <c r="Z70" s="891"/>
      <c r="AA70" s="891">
        <v>2</v>
      </c>
      <c r="AB70" s="891"/>
      <c r="AC70" s="891"/>
      <c r="AD70" s="891"/>
      <c r="AE70" s="891"/>
      <c r="AF70" s="891">
        <v>2</v>
      </c>
      <c r="AG70" s="891"/>
      <c r="AH70" s="891"/>
      <c r="AI70" s="891"/>
      <c r="AJ70" s="891"/>
      <c r="AK70" s="891" t="s">
        <v>583</v>
      </c>
      <c r="AL70" s="891"/>
      <c r="AM70" s="891"/>
      <c r="AN70" s="891"/>
      <c r="AO70" s="891"/>
      <c r="AP70" s="891" t="s">
        <v>583</v>
      </c>
      <c r="AQ70" s="891"/>
      <c r="AR70" s="891"/>
      <c r="AS70" s="891"/>
      <c r="AT70" s="891"/>
      <c r="AU70" s="891" t="s">
        <v>583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573</v>
      </c>
      <c r="C71" s="934"/>
      <c r="D71" s="934"/>
      <c r="E71" s="934"/>
      <c r="F71" s="934"/>
      <c r="G71" s="934"/>
      <c r="H71" s="934"/>
      <c r="I71" s="934"/>
      <c r="J71" s="934"/>
      <c r="K71" s="934"/>
      <c r="L71" s="934"/>
      <c r="M71" s="934"/>
      <c r="N71" s="934"/>
      <c r="O71" s="934"/>
      <c r="P71" s="935"/>
      <c r="Q71" s="936">
        <v>45</v>
      </c>
      <c r="R71" s="891"/>
      <c r="S71" s="891"/>
      <c r="T71" s="891"/>
      <c r="U71" s="891"/>
      <c r="V71" s="891">
        <v>17</v>
      </c>
      <c r="W71" s="891"/>
      <c r="X71" s="891"/>
      <c r="Y71" s="891"/>
      <c r="Z71" s="891"/>
      <c r="AA71" s="891">
        <v>28</v>
      </c>
      <c r="AB71" s="891"/>
      <c r="AC71" s="891"/>
      <c r="AD71" s="891"/>
      <c r="AE71" s="891"/>
      <c r="AF71" s="891">
        <v>28</v>
      </c>
      <c r="AG71" s="891"/>
      <c r="AH71" s="891"/>
      <c r="AI71" s="891"/>
      <c r="AJ71" s="891"/>
      <c r="AK71" s="891" t="s">
        <v>583</v>
      </c>
      <c r="AL71" s="891"/>
      <c r="AM71" s="891"/>
      <c r="AN71" s="891"/>
      <c r="AO71" s="891"/>
      <c r="AP71" s="891" t="s">
        <v>583</v>
      </c>
      <c r="AQ71" s="891"/>
      <c r="AR71" s="891"/>
      <c r="AS71" s="891"/>
      <c r="AT71" s="891"/>
      <c r="AU71" s="891" t="s">
        <v>583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574</v>
      </c>
      <c r="C72" s="934"/>
      <c r="D72" s="934"/>
      <c r="E72" s="934"/>
      <c r="F72" s="934"/>
      <c r="G72" s="934"/>
      <c r="H72" s="934"/>
      <c r="I72" s="934"/>
      <c r="J72" s="934"/>
      <c r="K72" s="934"/>
      <c r="L72" s="934"/>
      <c r="M72" s="934"/>
      <c r="N72" s="934"/>
      <c r="O72" s="934"/>
      <c r="P72" s="935"/>
      <c r="Q72" s="936">
        <v>2</v>
      </c>
      <c r="R72" s="891"/>
      <c r="S72" s="891"/>
      <c r="T72" s="891"/>
      <c r="U72" s="891"/>
      <c r="V72" s="891">
        <v>2</v>
      </c>
      <c r="W72" s="891"/>
      <c r="X72" s="891"/>
      <c r="Y72" s="891"/>
      <c r="Z72" s="891"/>
      <c r="AA72" s="891">
        <v>0</v>
      </c>
      <c r="AB72" s="891"/>
      <c r="AC72" s="891"/>
      <c r="AD72" s="891"/>
      <c r="AE72" s="891"/>
      <c r="AF72" s="891">
        <v>0</v>
      </c>
      <c r="AG72" s="891"/>
      <c r="AH72" s="891"/>
      <c r="AI72" s="891"/>
      <c r="AJ72" s="891"/>
      <c r="AK72" s="891" t="s">
        <v>583</v>
      </c>
      <c r="AL72" s="891"/>
      <c r="AM72" s="891"/>
      <c r="AN72" s="891"/>
      <c r="AO72" s="891"/>
      <c r="AP72" s="891" t="s">
        <v>583</v>
      </c>
      <c r="AQ72" s="891"/>
      <c r="AR72" s="891"/>
      <c r="AS72" s="891"/>
      <c r="AT72" s="891"/>
      <c r="AU72" s="891" t="s">
        <v>583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575</v>
      </c>
      <c r="C73" s="934"/>
      <c r="D73" s="934"/>
      <c r="E73" s="934"/>
      <c r="F73" s="934"/>
      <c r="G73" s="934"/>
      <c r="H73" s="934"/>
      <c r="I73" s="934"/>
      <c r="J73" s="934"/>
      <c r="K73" s="934"/>
      <c r="L73" s="934"/>
      <c r="M73" s="934"/>
      <c r="N73" s="934"/>
      <c r="O73" s="934"/>
      <c r="P73" s="935"/>
      <c r="Q73" s="936">
        <v>9</v>
      </c>
      <c r="R73" s="891"/>
      <c r="S73" s="891"/>
      <c r="T73" s="891"/>
      <c r="U73" s="891"/>
      <c r="V73" s="891">
        <v>7</v>
      </c>
      <c r="W73" s="891"/>
      <c r="X73" s="891"/>
      <c r="Y73" s="891"/>
      <c r="Z73" s="891"/>
      <c r="AA73" s="891">
        <v>2</v>
      </c>
      <c r="AB73" s="891"/>
      <c r="AC73" s="891"/>
      <c r="AD73" s="891"/>
      <c r="AE73" s="891"/>
      <c r="AF73" s="891">
        <v>2</v>
      </c>
      <c r="AG73" s="891"/>
      <c r="AH73" s="891"/>
      <c r="AI73" s="891"/>
      <c r="AJ73" s="891"/>
      <c r="AK73" s="891" t="s">
        <v>583</v>
      </c>
      <c r="AL73" s="891"/>
      <c r="AM73" s="891"/>
      <c r="AN73" s="891"/>
      <c r="AO73" s="891"/>
      <c r="AP73" s="891" t="s">
        <v>583</v>
      </c>
      <c r="AQ73" s="891"/>
      <c r="AR73" s="891"/>
      <c r="AS73" s="891"/>
      <c r="AT73" s="891"/>
      <c r="AU73" s="891" t="s">
        <v>583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576</v>
      </c>
      <c r="C74" s="934"/>
      <c r="D74" s="934"/>
      <c r="E74" s="934"/>
      <c r="F74" s="934"/>
      <c r="G74" s="934"/>
      <c r="H74" s="934"/>
      <c r="I74" s="934"/>
      <c r="J74" s="934"/>
      <c r="K74" s="934"/>
      <c r="L74" s="934"/>
      <c r="M74" s="934"/>
      <c r="N74" s="934"/>
      <c r="O74" s="934"/>
      <c r="P74" s="935"/>
      <c r="Q74" s="936">
        <v>9</v>
      </c>
      <c r="R74" s="891"/>
      <c r="S74" s="891"/>
      <c r="T74" s="891"/>
      <c r="U74" s="891"/>
      <c r="V74" s="891">
        <v>1</v>
      </c>
      <c r="W74" s="891"/>
      <c r="X74" s="891"/>
      <c r="Y74" s="891"/>
      <c r="Z74" s="891"/>
      <c r="AA74" s="891">
        <v>8</v>
      </c>
      <c r="AB74" s="891"/>
      <c r="AC74" s="891"/>
      <c r="AD74" s="891"/>
      <c r="AE74" s="891"/>
      <c r="AF74" s="891">
        <v>8</v>
      </c>
      <c r="AG74" s="891"/>
      <c r="AH74" s="891"/>
      <c r="AI74" s="891"/>
      <c r="AJ74" s="891"/>
      <c r="AK74" s="891" t="s">
        <v>583</v>
      </c>
      <c r="AL74" s="891"/>
      <c r="AM74" s="891"/>
      <c r="AN74" s="891"/>
      <c r="AO74" s="891"/>
      <c r="AP74" s="891" t="s">
        <v>583</v>
      </c>
      <c r="AQ74" s="891"/>
      <c r="AR74" s="891"/>
      <c r="AS74" s="891"/>
      <c r="AT74" s="891"/>
      <c r="AU74" s="891" t="s">
        <v>583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577</v>
      </c>
      <c r="C75" s="934"/>
      <c r="D75" s="934"/>
      <c r="E75" s="934"/>
      <c r="F75" s="934"/>
      <c r="G75" s="934"/>
      <c r="H75" s="934"/>
      <c r="I75" s="934"/>
      <c r="J75" s="934"/>
      <c r="K75" s="934"/>
      <c r="L75" s="934"/>
      <c r="M75" s="934"/>
      <c r="N75" s="934"/>
      <c r="O75" s="934"/>
      <c r="P75" s="935"/>
      <c r="Q75" s="939">
        <v>248</v>
      </c>
      <c r="R75" s="940"/>
      <c r="S75" s="940"/>
      <c r="T75" s="940"/>
      <c r="U75" s="890"/>
      <c r="V75" s="941">
        <v>211</v>
      </c>
      <c r="W75" s="940"/>
      <c r="X75" s="940"/>
      <c r="Y75" s="940"/>
      <c r="Z75" s="890"/>
      <c r="AA75" s="941">
        <v>37</v>
      </c>
      <c r="AB75" s="940"/>
      <c r="AC75" s="940"/>
      <c r="AD75" s="940"/>
      <c r="AE75" s="890"/>
      <c r="AF75" s="941">
        <v>36</v>
      </c>
      <c r="AG75" s="940"/>
      <c r="AH75" s="940"/>
      <c r="AI75" s="940"/>
      <c r="AJ75" s="890"/>
      <c r="AK75" s="891" t="s">
        <v>583</v>
      </c>
      <c r="AL75" s="891"/>
      <c r="AM75" s="891"/>
      <c r="AN75" s="891"/>
      <c r="AO75" s="891"/>
      <c r="AP75" s="891" t="s">
        <v>583</v>
      </c>
      <c r="AQ75" s="891"/>
      <c r="AR75" s="891"/>
      <c r="AS75" s="891"/>
      <c r="AT75" s="891"/>
      <c r="AU75" s="891" t="s">
        <v>583</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578</v>
      </c>
      <c r="C76" s="934"/>
      <c r="D76" s="934"/>
      <c r="E76" s="934"/>
      <c r="F76" s="934"/>
      <c r="G76" s="934"/>
      <c r="H76" s="934"/>
      <c r="I76" s="934"/>
      <c r="J76" s="934"/>
      <c r="K76" s="934"/>
      <c r="L76" s="934"/>
      <c r="M76" s="934"/>
      <c r="N76" s="934"/>
      <c r="O76" s="934"/>
      <c r="P76" s="935"/>
      <c r="Q76" s="939">
        <v>3920</v>
      </c>
      <c r="R76" s="940"/>
      <c r="S76" s="940"/>
      <c r="T76" s="940"/>
      <c r="U76" s="890"/>
      <c r="V76" s="941">
        <v>3739</v>
      </c>
      <c r="W76" s="940"/>
      <c r="X76" s="940"/>
      <c r="Y76" s="940"/>
      <c r="Z76" s="890"/>
      <c r="AA76" s="941">
        <v>180</v>
      </c>
      <c r="AB76" s="940"/>
      <c r="AC76" s="940"/>
      <c r="AD76" s="940"/>
      <c r="AE76" s="890"/>
      <c r="AF76" s="941">
        <v>180</v>
      </c>
      <c r="AG76" s="940"/>
      <c r="AH76" s="940"/>
      <c r="AI76" s="940"/>
      <c r="AJ76" s="890"/>
      <c r="AK76" s="941">
        <v>1</v>
      </c>
      <c r="AL76" s="940"/>
      <c r="AM76" s="940"/>
      <c r="AN76" s="940"/>
      <c r="AO76" s="890"/>
      <c r="AP76" s="941" t="s">
        <v>583</v>
      </c>
      <c r="AQ76" s="940"/>
      <c r="AR76" s="940"/>
      <c r="AS76" s="940"/>
      <c r="AT76" s="890"/>
      <c r="AU76" s="941" t="s">
        <v>583</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579</v>
      </c>
      <c r="C77" s="934"/>
      <c r="D77" s="934"/>
      <c r="E77" s="934"/>
      <c r="F77" s="934"/>
      <c r="G77" s="934"/>
      <c r="H77" s="934"/>
      <c r="I77" s="934"/>
      <c r="J77" s="934"/>
      <c r="K77" s="934"/>
      <c r="L77" s="934"/>
      <c r="M77" s="934"/>
      <c r="N77" s="934"/>
      <c r="O77" s="934"/>
      <c r="P77" s="935"/>
      <c r="Q77" s="939">
        <v>3570</v>
      </c>
      <c r="R77" s="940"/>
      <c r="S77" s="940"/>
      <c r="T77" s="940"/>
      <c r="U77" s="890"/>
      <c r="V77" s="941">
        <v>3100</v>
      </c>
      <c r="W77" s="940"/>
      <c r="X77" s="940"/>
      <c r="Y77" s="940"/>
      <c r="Z77" s="890"/>
      <c r="AA77" s="941">
        <v>470</v>
      </c>
      <c r="AB77" s="940"/>
      <c r="AC77" s="940"/>
      <c r="AD77" s="940"/>
      <c r="AE77" s="890"/>
      <c r="AF77" s="941">
        <v>470</v>
      </c>
      <c r="AG77" s="940"/>
      <c r="AH77" s="940"/>
      <c r="AI77" s="940"/>
      <c r="AJ77" s="890"/>
      <c r="AK77" s="941">
        <v>63</v>
      </c>
      <c r="AL77" s="940"/>
      <c r="AM77" s="940"/>
      <c r="AN77" s="940"/>
      <c r="AO77" s="890"/>
      <c r="AP77" s="941" t="s">
        <v>583</v>
      </c>
      <c r="AQ77" s="940"/>
      <c r="AR77" s="940"/>
      <c r="AS77" s="940"/>
      <c r="AT77" s="890"/>
      <c r="AU77" s="941" t="s">
        <v>583</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580</v>
      </c>
      <c r="C78" s="934"/>
      <c r="D78" s="934"/>
      <c r="E78" s="934"/>
      <c r="F78" s="934"/>
      <c r="G78" s="934"/>
      <c r="H78" s="934"/>
      <c r="I78" s="934"/>
      <c r="J78" s="934"/>
      <c r="K78" s="934"/>
      <c r="L78" s="934"/>
      <c r="M78" s="934"/>
      <c r="N78" s="934"/>
      <c r="O78" s="934"/>
      <c r="P78" s="935"/>
      <c r="Q78" s="936">
        <v>883572</v>
      </c>
      <c r="R78" s="891"/>
      <c r="S78" s="891"/>
      <c r="T78" s="891"/>
      <c r="U78" s="891"/>
      <c r="V78" s="891">
        <v>863176</v>
      </c>
      <c r="W78" s="891"/>
      <c r="X78" s="891"/>
      <c r="Y78" s="891"/>
      <c r="Z78" s="891"/>
      <c r="AA78" s="891">
        <v>20396</v>
      </c>
      <c r="AB78" s="891"/>
      <c r="AC78" s="891"/>
      <c r="AD78" s="891"/>
      <c r="AE78" s="891"/>
      <c r="AF78" s="891">
        <v>20396</v>
      </c>
      <c r="AG78" s="891"/>
      <c r="AH78" s="891"/>
      <c r="AI78" s="891"/>
      <c r="AJ78" s="891"/>
      <c r="AK78" s="891">
        <v>5429</v>
      </c>
      <c r="AL78" s="891"/>
      <c r="AM78" s="891"/>
      <c r="AN78" s="891"/>
      <c r="AO78" s="891"/>
      <c r="AP78" s="891" t="s">
        <v>583</v>
      </c>
      <c r="AQ78" s="891"/>
      <c r="AR78" s="891"/>
      <c r="AS78" s="891"/>
      <c r="AT78" s="891"/>
      <c r="AU78" s="891" t="s">
        <v>583</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21193</v>
      </c>
      <c r="AG88" s="902"/>
      <c r="AH88" s="902"/>
      <c r="AI88" s="902"/>
      <c r="AJ88" s="902"/>
      <c r="AK88" s="899"/>
      <c r="AL88" s="899"/>
      <c r="AM88" s="899"/>
      <c r="AN88" s="899"/>
      <c r="AO88" s="899"/>
      <c r="AP88" s="902" t="s">
        <v>583</v>
      </c>
      <c r="AQ88" s="902"/>
      <c r="AR88" s="902"/>
      <c r="AS88" s="902"/>
      <c r="AT88" s="902"/>
      <c r="AU88" s="902" t="s">
        <v>583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206</v>
      </c>
      <c r="CS102" s="910"/>
      <c r="CT102" s="910"/>
      <c r="CU102" s="910"/>
      <c r="CV102" s="953"/>
      <c r="CW102" s="952" t="s">
        <v>584</v>
      </c>
      <c r="CX102" s="910"/>
      <c r="CY102" s="910"/>
      <c r="CZ102" s="910"/>
      <c r="DA102" s="953"/>
      <c r="DB102" s="952" t="s">
        <v>584</v>
      </c>
      <c r="DC102" s="910"/>
      <c r="DD102" s="910"/>
      <c r="DE102" s="910"/>
      <c r="DF102" s="953"/>
      <c r="DG102" s="952" t="s">
        <v>584</v>
      </c>
      <c r="DH102" s="910"/>
      <c r="DI102" s="910"/>
      <c r="DJ102" s="910"/>
      <c r="DK102" s="953"/>
      <c r="DL102" s="952">
        <v>1225</v>
      </c>
      <c r="DM102" s="910"/>
      <c r="DN102" s="910"/>
      <c r="DO102" s="910"/>
      <c r="DP102" s="953"/>
      <c r="DQ102" s="952">
        <v>122</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298</v>
      </c>
      <c r="AG109" s="955"/>
      <c r="AH109" s="955"/>
      <c r="AI109" s="955"/>
      <c r="AJ109" s="956"/>
      <c r="AK109" s="954" t="s">
        <v>297</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298</v>
      </c>
      <c r="BW109" s="955"/>
      <c r="BX109" s="955"/>
      <c r="BY109" s="955"/>
      <c r="BZ109" s="956"/>
      <c r="CA109" s="954" t="s">
        <v>297</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298</v>
      </c>
      <c r="DM109" s="955"/>
      <c r="DN109" s="955"/>
      <c r="DO109" s="955"/>
      <c r="DP109" s="956"/>
      <c r="DQ109" s="954" t="s">
        <v>297</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1518484</v>
      </c>
      <c r="AB110" s="962"/>
      <c r="AC110" s="962"/>
      <c r="AD110" s="962"/>
      <c r="AE110" s="963"/>
      <c r="AF110" s="964">
        <v>1505017</v>
      </c>
      <c r="AG110" s="962"/>
      <c r="AH110" s="962"/>
      <c r="AI110" s="962"/>
      <c r="AJ110" s="963"/>
      <c r="AK110" s="964">
        <v>1537365</v>
      </c>
      <c r="AL110" s="962"/>
      <c r="AM110" s="962"/>
      <c r="AN110" s="962"/>
      <c r="AO110" s="963"/>
      <c r="AP110" s="965">
        <v>19.7</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17931301</v>
      </c>
      <c r="BR110" s="997"/>
      <c r="BS110" s="997"/>
      <c r="BT110" s="997"/>
      <c r="BU110" s="997"/>
      <c r="BV110" s="997">
        <v>17416295</v>
      </c>
      <c r="BW110" s="997"/>
      <c r="BX110" s="997"/>
      <c r="BY110" s="997"/>
      <c r="BZ110" s="997"/>
      <c r="CA110" s="997">
        <v>17016208</v>
      </c>
      <c r="CB110" s="997"/>
      <c r="CC110" s="997"/>
      <c r="CD110" s="997"/>
      <c r="CE110" s="997"/>
      <c r="CF110" s="1011">
        <v>218.5</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426</v>
      </c>
      <c r="DH110" s="997"/>
      <c r="DI110" s="997"/>
      <c r="DJ110" s="997"/>
      <c r="DK110" s="997"/>
      <c r="DL110" s="997" t="s">
        <v>426</v>
      </c>
      <c r="DM110" s="997"/>
      <c r="DN110" s="997"/>
      <c r="DO110" s="997"/>
      <c r="DP110" s="997"/>
      <c r="DQ110" s="997" t="s">
        <v>426</v>
      </c>
      <c r="DR110" s="997"/>
      <c r="DS110" s="997"/>
      <c r="DT110" s="997"/>
      <c r="DU110" s="997"/>
      <c r="DV110" s="998" t="s">
        <v>427</v>
      </c>
      <c r="DW110" s="998"/>
      <c r="DX110" s="998"/>
      <c r="DY110" s="998"/>
      <c r="DZ110" s="999"/>
    </row>
    <row r="111" spans="1:131" s="226" customFormat="1" ht="26.25" customHeight="1" x14ac:dyDescent="0.15">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169</v>
      </c>
      <c r="AB111" s="1004"/>
      <c r="AC111" s="1004"/>
      <c r="AD111" s="1004"/>
      <c r="AE111" s="1005"/>
      <c r="AF111" s="1006" t="s">
        <v>169</v>
      </c>
      <c r="AG111" s="1004"/>
      <c r="AH111" s="1004"/>
      <c r="AI111" s="1004"/>
      <c r="AJ111" s="1005"/>
      <c r="AK111" s="1006" t="s">
        <v>169</v>
      </c>
      <c r="AL111" s="1004"/>
      <c r="AM111" s="1004"/>
      <c r="AN111" s="1004"/>
      <c r="AO111" s="1005"/>
      <c r="AP111" s="1007" t="s">
        <v>169</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t="s">
        <v>430</v>
      </c>
      <c r="BR111" s="990"/>
      <c r="BS111" s="990"/>
      <c r="BT111" s="990"/>
      <c r="BU111" s="990"/>
      <c r="BV111" s="990" t="s">
        <v>430</v>
      </c>
      <c r="BW111" s="990"/>
      <c r="BX111" s="990"/>
      <c r="BY111" s="990"/>
      <c r="BZ111" s="990"/>
      <c r="CA111" s="990" t="s">
        <v>430</v>
      </c>
      <c r="CB111" s="990"/>
      <c r="CC111" s="990"/>
      <c r="CD111" s="990"/>
      <c r="CE111" s="990"/>
      <c r="CF111" s="984" t="s">
        <v>430</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430</v>
      </c>
      <c r="DM111" s="990"/>
      <c r="DN111" s="990"/>
      <c r="DO111" s="990"/>
      <c r="DP111" s="990"/>
      <c r="DQ111" s="990" t="s">
        <v>430</v>
      </c>
      <c r="DR111" s="990"/>
      <c r="DS111" s="990"/>
      <c r="DT111" s="990"/>
      <c r="DU111" s="990"/>
      <c r="DV111" s="991" t="s">
        <v>430</v>
      </c>
      <c r="DW111" s="991"/>
      <c r="DX111" s="991"/>
      <c r="DY111" s="991"/>
      <c r="DZ111" s="992"/>
    </row>
    <row r="112" spans="1:131" s="226" customFormat="1" ht="26.25" customHeight="1" x14ac:dyDescent="0.15">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430</v>
      </c>
      <c r="AB112" s="1029"/>
      <c r="AC112" s="1029"/>
      <c r="AD112" s="1029"/>
      <c r="AE112" s="1030"/>
      <c r="AF112" s="1031" t="s">
        <v>434</v>
      </c>
      <c r="AG112" s="1029"/>
      <c r="AH112" s="1029"/>
      <c r="AI112" s="1029"/>
      <c r="AJ112" s="1030"/>
      <c r="AK112" s="1031" t="s">
        <v>430</v>
      </c>
      <c r="AL112" s="1029"/>
      <c r="AM112" s="1029"/>
      <c r="AN112" s="1029"/>
      <c r="AO112" s="1030"/>
      <c r="AP112" s="1032" t="s">
        <v>430</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4453864</v>
      </c>
      <c r="BR112" s="990"/>
      <c r="BS112" s="990"/>
      <c r="BT112" s="990"/>
      <c r="BU112" s="990"/>
      <c r="BV112" s="990">
        <v>4249991</v>
      </c>
      <c r="BW112" s="990"/>
      <c r="BX112" s="990"/>
      <c r="BY112" s="990"/>
      <c r="BZ112" s="990"/>
      <c r="CA112" s="990">
        <v>3789283</v>
      </c>
      <c r="CB112" s="990"/>
      <c r="CC112" s="990"/>
      <c r="CD112" s="990"/>
      <c r="CE112" s="990"/>
      <c r="CF112" s="984">
        <v>48.7</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434</v>
      </c>
      <c r="DH112" s="990"/>
      <c r="DI112" s="990"/>
      <c r="DJ112" s="990"/>
      <c r="DK112" s="990"/>
      <c r="DL112" s="990" t="s">
        <v>434</v>
      </c>
      <c r="DM112" s="990"/>
      <c r="DN112" s="990"/>
      <c r="DO112" s="990"/>
      <c r="DP112" s="990"/>
      <c r="DQ112" s="990" t="s">
        <v>430</v>
      </c>
      <c r="DR112" s="990"/>
      <c r="DS112" s="990"/>
      <c r="DT112" s="990"/>
      <c r="DU112" s="990"/>
      <c r="DV112" s="991" t="s">
        <v>434</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283894</v>
      </c>
      <c r="AB113" s="1004"/>
      <c r="AC113" s="1004"/>
      <c r="AD113" s="1004"/>
      <c r="AE113" s="1005"/>
      <c r="AF113" s="1006">
        <v>309556</v>
      </c>
      <c r="AG113" s="1004"/>
      <c r="AH113" s="1004"/>
      <c r="AI113" s="1004"/>
      <c r="AJ113" s="1005"/>
      <c r="AK113" s="1006">
        <v>257685</v>
      </c>
      <c r="AL113" s="1004"/>
      <c r="AM113" s="1004"/>
      <c r="AN113" s="1004"/>
      <c r="AO113" s="1005"/>
      <c r="AP113" s="1007">
        <v>3.3</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t="s">
        <v>434</v>
      </c>
      <c r="BR113" s="990"/>
      <c r="BS113" s="990"/>
      <c r="BT113" s="990"/>
      <c r="BU113" s="990"/>
      <c r="BV113" s="990" t="s">
        <v>434</v>
      </c>
      <c r="BW113" s="990"/>
      <c r="BX113" s="990"/>
      <c r="BY113" s="990"/>
      <c r="BZ113" s="990"/>
      <c r="CA113" s="990" t="s">
        <v>434</v>
      </c>
      <c r="CB113" s="990"/>
      <c r="CC113" s="990"/>
      <c r="CD113" s="990"/>
      <c r="CE113" s="990"/>
      <c r="CF113" s="984" t="s">
        <v>434</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434</v>
      </c>
      <c r="DH113" s="1029"/>
      <c r="DI113" s="1029"/>
      <c r="DJ113" s="1029"/>
      <c r="DK113" s="1030"/>
      <c r="DL113" s="1031" t="s">
        <v>430</v>
      </c>
      <c r="DM113" s="1029"/>
      <c r="DN113" s="1029"/>
      <c r="DO113" s="1029"/>
      <c r="DP113" s="1030"/>
      <c r="DQ113" s="1031" t="s">
        <v>430</v>
      </c>
      <c r="DR113" s="1029"/>
      <c r="DS113" s="1029"/>
      <c r="DT113" s="1029"/>
      <c r="DU113" s="1030"/>
      <c r="DV113" s="1032" t="s">
        <v>434</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434</v>
      </c>
      <c r="AB114" s="1029"/>
      <c r="AC114" s="1029"/>
      <c r="AD114" s="1029"/>
      <c r="AE114" s="1030"/>
      <c r="AF114" s="1031" t="s">
        <v>434</v>
      </c>
      <c r="AG114" s="1029"/>
      <c r="AH114" s="1029"/>
      <c r="AI114" s="1029"/>
      <c r="AJ114" s="1030"/>
      <c r="AK114" s="1031" t="s">
        <v>434</v>
      </c>
      <c r="AL114" s="1029"/>
      <c r="AM114" s="1029"/>
      <c r="AN114" s="1029"/>
      <c r="AO114" s="1030"/>
      <c r="AP114" s="1032" t="s">
        <v>434</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3668469</v>
      </c>
      <c r="BR114" s="990"/>
      <c r="BS114" s="990"/>
      <c r="BT114" s="990"/>
      <c r="BU114" s="990"/>
      <c r="BV114" s="990">
        <v>3684151</v>
      </c>
      <c r="BW114" s="990"/>
      <c r="BX114" s="990"/>
      <c r="BY114" s="990"/>
      <c r="BZ114" s="990"/>
      <c r="CA114" s="990">
        <v>2908348</v>
      </c>
      <c r="CB114" s="990"/>
      <c r="CC114" s="990"/>
      <c r="CD114" s="990"/>
      <c r="CE114" s="990"/>
      <c r="CF114" s="984">
        <v>37.4</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434</v>
      </c>
      <c r="DH114" s="1029"/>
      <c r="DI114" s="1029"/>
      <c r="DJ114" s="1029"/>
      <c r="DK114" s="1030"/>
      <c r="DL114" s="1031" t="s">
        <v>430</v>
      </c>
      <c r="DM114" s="1029"/>
      <c r="DN114" s="1029"/>
      <c r="DO114" s="1029"/>
      <c r="DP114" s="1030"/>
      <c r="DQ114" s="1031" t="s">
        <v>430</v>
      </c>
      <c r="DR114" s="1029"/>
      <c r="DS114" s="1029"/>
      <c r="DT114" s="1029"/>
      <c r="DU114" s="1030"/>
      <c r="DV114" s="1032" t="s">
        <v>434</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430</v>
      </c>
      <c r="AB115" s="1004"/>
      <c r="AC115" s="1004"/>
      <c r="AD115" s="1004"/>
      <c r="AE115" s="1005"/>
      <c r="AF115" s="1006" t="s">
        <v>434</v>
      </c>
      <c r="AG115" s="1004"/>
      <c r="AH115" s="1004"/>
      <c r="AI115" s="1004"/>
      <c r="AJ115" s="1005"/>
      <c r="AK115" s="1006" t="s">
        <v>434</v>
      </c>
      <c r="AL115" s="1004"/>
      <c r="AM115" s="1004"/>
      <c r="AN115" s="1004"/>
      <c r="AO115" s="1005"/>
      <c r="AP115" s="1007" t="s">
        <v>430</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v>73443</v>
      </c>
      <c r="BR115" s="990"/>
      <c r="BS115" s="990"/>
      <c r="BT115" s="990"/>
      <c r="BU115" s="990"/>
      <c r="BV115" s="990">
        <v>126135</v>
      </c>
      <c r="BW115" s="990"/>
      <c r="BX115" s="990"/>
      <c r="BY115" s="990"/>
      <c r="BZ115" s="990"/>
      <c r="CA115" s="990">
        <v>122481</v>
      </c>
      <c r="CB115" s="990"/>
      <c r="CC115" s="990"/>
      <c r="CD115" s="990"/>
      <c r="CE115" s="990"/>
      <c r="CF115" s="984">
        <v>1.6</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434</v>
      </c>
      <c r="DH115" s="1029"/>
      <c r="DI115" s="1029"/>
      <c r="DJ115" s="1029"/>
      <c r="DK115" s="1030"/>
      <c r="DL115" s="1031" t="s">
        <v>434</v>
      </c>
      <c r="DM115" s="1029"/>
      <c r="DN115" s="1029"/>
      <c r="DO115" s="1029"/>
      <c r="DP115" s="1030"/>
      <c r="DQ115" s="1031" t="s">
        <v>430</v>
      </c>
      <c r="DR115" s="1029"/>
      <c r="DS115" s="1029"/>
      <c r="DT115" s="1029"/>
      <c r="DU115" s="1030"/>
      <c r="DV115" s="1032" t="s">
        <v>430</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288</v>
      </c>
      <c r="AB116" s="1029"/>
      <c r="AC116" s="1029"/>
      <c r="AD116" s="1029"/>
      <c r="AE116" s="1030"/>
      <c r="AF116" s="1031" t="s">
        <v>430</v>
      </c>
      <c r="AG116" s="1029"/>
      <c r="AH116" s="1029"/>
      <c r="AI116" s="1029"/>
      <c r="AJ116" s="1030"/>
      <c r="AK116" s="1031" t="s">
        <v>430</v>
      </c>
      <c r="AL116" s="1029"/>
      <c r="AM116" s="1029"/>
      <c r="AN116" s="1029"/>
      <c r="AO116" s="1030"/>
      <c r="AP116" s="1032" t="s">
        <v>430</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434</v>
      </c>
      <c r="BR116" s="990"/>
      <c r="BS116" s="990"/>
      <c r="BT116" s="990"/>
      <c r="BU116" s="990"/>
      <c r="BV116" s="990" t="s">
        <v>430</v>
      </c>
      <c r="BW116" s="990"/>
      <c r="BX116" s="990"/>
      <c r="BY116" s="990"/>
      <c r="BZ116" s="990"/>
      <c r="CA116" s="990" t="s">
        <v>430</v>
      </c>
      <c r="CB116" s="990"/>
      <c r="CC116" s="990"/>
      <c r="CD116" s="990"/>
      <c r="CE116" s="990"/>
      <c r="CF116" s="984" t="s">
        <v>430</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430</v>
      </c>
      <c r="DM116" s="1029"/>
      <c r="DN116" s="1029"/>
      <c r="DO116" s="1029"/>
      <c r="DP116" s="1030"/>
      <c r="DQ116" s="1031" t="s">
        <v>434</v>
      </c>
      <c r="DR116" s="1029"/>
      <c r="DS116" s="1029"/>
      <c r="DT116" s="1029"/>
      <c r="DU116" s="1030"/>
      <c r="DV116" s="1032" t="s">
        <v>430</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1802666</v>
      </c>
      <c r="AB117" s="1047"/>
      <c r="AC117" s="1047"/>
      <c r="AD117" s="1047"/>
      <c r="AE117" s="1048"/>
      <c r="AF117" s="1049">
        <v>1814573</v>
      </c>
      <c r="AG117" s="1047"/>
      <c r="AH117" s="1047"/>
      <c r="AI117" s="1047"/>
      <c r="AJ117" s="1048"/>
      <c r="AK117" s="1049">
        <v>1795050</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382</v>
      </c>
      <c r="BR117" s="990"/>
      <c r="BS117" s="990"/>
      <c r="BT117" s="990"/>
      <c r="BU117" s="990"/>
      <c r="BV117" s="990" t="s">
        <v>430</v>
      </c>
      <c r="BW117" s="990"/>
      <c r="BX117" s="990"/>
      <c r="BY117" s="990"/>
      <c r="BZ117" s="990"/>
      <c r="CA117" s="990" t="s">
        <v>382</v>
      </c>
      <c r="CB117" s="990"/>
      <c r="CC117" s="990"/>
      <c r="CD117" s="990"/>
      <c r="CE117" s="990"/>
      <c r="CF117" s="984" t="s">
        <v>434</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452</v>
      </c>
      <c r="DH117" s="1029"/>
      <c r="DI117" s="1029"/>
      <c r="DJ117" s="1029"/>
      <c r="DK117" s="1030"/>
      <c r="DL117" s="1031" t="s">
        <v>453</v>
      </c>
      <c r="DM117" s="1029"/>
      <c r="DN117" s="1029"/>
      <c r="DO117" s="1029"/>
      <c r="DP117" s="1030"/>
      <c r="DQ117" s="1031" t="s">
        <v>453</v>
      </c>
      <c r="DR117" s="1029"/>
      <c r="DS117" s="1029"/>
      <c r="DT117" s="1029"/>
      <c r="DU117" s="1030"/>
      <c r="DV117" s="1032" t="s">
        <v>434</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298</v>
      </c>
      <c r="AG118" s="955"/>
      <c r="AH118" s="955"/>
      <c r="AI118" s="955"/>
      <c r="AJ118" s="956"/>
      <c r="AK118" s="954" t="s">
        <v>297</v>
      </c>
      <c r="AL118" s="955"/>
      <c r="AM118" s="955"/>
      <c r="AN118" s="955"/>
      <c r="AO118" s="956"/>
      <c r="AP118" s="1041" t="s">
        <v>420</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453</v>
      </c>
      <c r="BR118" s="1068"/>
      <c r="BS118" s="1068"/>
      <c r="BT118" s="1068"/>
      <c r="BU118" s="1068"/>
      <c r="BV118" s="1068" t="s">
        <v>430</v>
      </c>
      <c r="BW118" s="1068"/>
      <c r="BX118" s="1068"/>
      <c r="BY118" s="1068"/>
      <c r="BZ118" s="1068"/>
      <c r="CA118" s="1068" t="s">
        <v>453</v>
      </c>
      <c r="CB118" s="1068"/>
      <c r="CC118" s="1068"/>
      <c r="CD118" s="1068"/>
      <c r="CE118" s="1068"/>
      <c r="CF118" s="984" t="s">
        <v>434</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453</v>
      </c>
      <c r="DH118" s="1029"/>
      <c r="DI118" s="1029"/>
      <c r="DJ118" s="1029"/>
      <c r="DK118" s="1030"/>
      <c r="DL118" s="1031" t="s">
        <v>430</v>
      </c>
      <c r="DM118" s="1029"/>
      <c r="DN118" s="1029"/>
      <c r="DO118" s="1029"/>
      <c r="DP118" s="1030"/>
      <c r="DQ118" s="1031" t="s">
        <v>434</v>
      </c>
      <c r="DR118" s="1029"/>
      <c r="DS118" s="1029"/>
      <c r="DT118" s="1029"/>
      <c r="DU118" s="1030"/>
      <c r="DV118" s="1032" t="s">
        <v>382</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456</v>
      </c>
      <c r="AB119" s="962"/>
      <c r="AC119" s="962"/>
      <c r="AD119" s="962"/>
      <c r="AE119" s="963"/>
      <c r="AF119" s="964" t="s">
        <v>430</v>
      </c>
      <c r="AG119" s="962"/>
      <c r="AH119" s="962"/>
      <c r="AI119" s="962"/>
      <c r="AJ119" s="963"/>
      <c r="AK119" s="964" t="s">
        <v>382</v>
      </c>
      <c r="AL119" s="962"/>
      <c r="AM119" s="962"/>
      <c r="AN119" s="962"/>
      <c r="AO119" s="963"/>
      <c r="AP119" s="965" t="s">
        <v>453</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457</v>
      </c>
      <c r="BP119" s="1076"/>
      <c r="BQ119" s="1067">
        <v>26127077</v>
      </c>
      <c r="BR119" s="1068"/>
      <c r="BS119" s="1068"/>
      <c r="BT119" s="1068"/>
      <c r="BU119" s="1068"/>
      <c r="BV119" s="1068">
        <v>25476572</v>
      </c>
      <c r="BW119" s="1068"/>
      <c r="BX119" s="1068"/>
      <c r="BY119" s="1068"/>
      <c r="BZ119" s="1068"/>
      <c r="CA119" s="1068">
        <v>23836320</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453</v>
      </c>
      <c r="DH119" s="1054"/>
      <c r="DI119" s="1054"/>
      <c r="DJ119" s="1054"/>
      <c r="DK119" s="1055"/>
      <c r="DL119" s="1053" t="s">
        <v>453</v>
      </c>
      <c r="DM119" s="1054"/>
      <c r="DN119" s="1054"/>
      <c r="DO119" s="1054"/>
      <c r="DP119" s="1055"/>
      <c r="DQ119" s="1053" t="s">
        <v>453</v>
      </c>
      <c r="DR119" s="1054"/>
      <c r="DS119" s="1054"/>
      <c r="DT119" s="1054"/>
      <c r="DU119" s="1055"/>
      <c r="DV119" s="1056" t="s">
        <v>456</v>
      </c>
      <c r="DW119" s="1057"/>
      <c r="DX119" s="1057"/>
      <c r="DY119" s="1057"/>
      <c r="DZ119" s="1058"/>
    </row>
    <row r="120" spans="1:130" s="226" customFormat="1" ht="26.25" customHeight="1" x14ac:dyDescent="0.15">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453</v>
      </c>
      <c r="AB120" s="1029"/>
      <c r="AC120" s="1029"/>
      <c r="AD120" s="1029"/>
      <c r="AE120" s="1030"/>
      <c r="AF120" s="1031" t="s">
        <v>452</v>
      </c>
      <c r="AG120" s="1029"/>
      <c r="AH120" s="1029"/>
      <c r="AI120" s="1029"/>
      <c r="AJ120" s="1030"/>
      <c r="AK120" s="1031" t="s">
        <v>453</v>
      </c>
      <c r="AL120" s="1029"/>
      <c r="AM120" s="1029"/>
      <c r="AN120" s="1029"/>
      <c r="AO120" s="1030"/>
      <c r="AP120" s="1032" t="s">
        <v>452</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2140760</v>
      </c>
      <c r="BR120" s="997"/>
      <c r="BS120" s="997"/>
      <c r="BT120" s="997"/>
      <c r="BU120" s="997"/>
      <c r="BV120" s="997">
        <v>2312679</v>
      </c>
      <c r="BW120" s="997"/>
      <c r="BX120" s="997"/>
      <c r="BY120" s="997"/>
      <c r="BZ120" s="997"/>
      <c r="CA120" s="997">
        <v>2760127</v>
      </c>
      <c r="CB120" s="997"/>
      <c r="CC120" s="997"/>
      <c r="CD120" s="997"/>
      <c r="CE120" s="997"/>
      <c r="CF120" s="1011">
        <v>35.4</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t="s">
        <v>453</v>
      </c>
      <c r="DH120" s="997"/>
      <c r="DI120" s="997"/>
      <c r="DJ120" s="997"/>
      <c r="DK120" s="997"/>
      <c r="DL120" s="997" t="s">
        <v>434</v>
      </c>
      <c r="DM120" s="997"/>
      <c r="DN120" s="997"/>
      <c r="DO120" s="997"/>
      <c r="DP120" s="997"/>
      <c r="DQ120" s="997">
        <v>3778890</v>
      </c>
      <c r="DR120" s="997"/>
      <c r="DS120" s="997"/>
      <c r="DT120" s="997"/>
      <c r="DU120" s="997"/>
      <c r="DV120" s="998">
        <v>48.5</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453</v>
      </c>
      <c r="AB121" s="1029"/>
      <c r="AC121" s="1029"/>
      <c r="AD121" s="1029"/>
      <c r="AE121" s="1030"/>
      <c r="AF121" s="1031" t="s">
        <v>453</v>
      </c>
      <c r="AG121" s="1029"/>
      <c r="AH121" s="1029"/>
      <c r="AI121" s="1029"/>
      <c r="AJ121" s="1030"/>
      <c r="AK121" s="1031" t="s">
        <v>430</v>
      </c>
      <c r="AL121" s="1029"/>
      <c r="AM121" s="1029"/>
      <c r="AN121" s="1029"/>
      <c r="AO121" s="1030"/>
      <c r="AP121" s="1032" t="s">
        <v>453</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3658180</v>
      </c>
      <c r="BR121" s="990"/>
      <c r="BS121" s="990"/>
      <c r="BT121" s="990"/>
      <c r="BU121" s="990"/>
      <c r="BV121" s="990">
        <v>3349637</v>
      </c>
      <c r="BW121" s="990"/>
      <c r="BX121" s="990"/>
      <c r="BY121" s="990"/>
      <c r="BZ121" s="990"/>
      <c r="CA121" s="990">
        <v>3327194</v>
      </c>
      <c r="CB121" s="990"/>
      <c r="CC121" s="990"/>
      <c r="CD121" s="990"/>
      <c r="CE121" s="990"/>
      <c r="CF121" s="984">
        <v>42.7</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9213</v>
      </c>
      <c r="DH121" s="990"/>
      <c r="DI121" s="990"/>
      <c r="DJ121" s="990"/>
      <c r="DK121" s="990"/>
      <c r="DL121" s="990">
        <v>8483</v>
      </c>
      <c r="DM121" s="990"/>
      <c r="DN121" s="990"/>
      <c r="DO121" s="990"/>
      <c r="DP121" s="990"/>
      <c r="DQ121" s="990">
        <v>10393</v>
      </c>
      <c r="DR121" s="990"/>
      <c r="DS121" s="990"/>
      <c r="DT121" s="990"/>
      <c r="DU121" s="990"/>
      <c r="DV121" s="991">
        <v>0.1</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453</v>
      </c>
      <c r="AB122" s="1029"/>
      <c r="AC122" s="1029"/>
      <c r="AD122" s="1029"/>
      <c r="AE122" s="1030"/>
      <c r="AF122" s="1031" t="s">
        <v>453</v>
      </c>
      <c r="AG122" s="1029"/>
      <c r="AH122" s="1029"/>
      <c r="AI122" s="1029"/>
      <c r="AJ122" s="1030"/>
      <c r="AK122" s="1031" t="s">
        <v>453</v>
      </c>
      <c r="AL122" s="1029"/>
      <c r="AM122" s="1029"/>
      <c r="AN122" s="1029"/>
      <c r="AO122" s="1030"/>
      <c r="AP122" s="1032" t="s">
        <v>452</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12692742</v>
      </c>
      <c r="BR122" s="1068"/>
      <c r="BS122" s="1068"/>
      <c r="BT122" s="1068"/>
      <c r="BU122" s="1068"/>
      <c r="BV122" s="1068">
        <v>12637352</v>
      </c>
      <c r="BW122" s="1068"/>
      <c r="BX122" s="1068"/>
      <c r="BY122" s="1068"/>
      <c r="BZ122" s="1068"/>
      <c r="CA122" s="1068">
        <v>12559409</v>
      </c>
      <c r="CB122" s="1068"/>
      <c r="CC122" s="1068"/>
      <c r="CD122" s="1068"/>
      <c r="CE122" s="1068"/>
      <c r="CF122" s="1088">
        <v>161.30000000000001</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t="s">
        <v>430</v>
      </c>
      <c r="DH122" s="990"/>
      <c r="DI122" s="990"/>
      <c r="DJ122" s="990"/>
      <c r="DK122" s="990"/>
      <c r="DL122" s="990" t="s">
        <v>453</v>
      </c>
      <c r="DM122" s="990"/>
      <c r="DN122" s="990"/>
      <c r="DO122" s="990"/>
      <c r="DP122" s="990"/>
      <c r="DQ122" s="990" t="s">
        <v>453</v>
      </c>
      <c r="DR122" s="990"/>
      <c r="DS122" s="990"/>
      <c r="DT122" s="990"/>
      <c r="DU122" s="990"/>
      <c r="DV122" s="991" t="s">
        <v>453</v>
      </c>
      <c r="DW122" s="991"/>
      <c r="DX122" s="991"/>
      <c r="DY122" s="991"/>
      <c r="DZ122" s="992"/>
    </row>
    <row r="123" spans="1:130" s="226" customFormat="1" ht="26.25" customHeight="1" x14ac:dyDescent="0.15">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430</v>
      </c>
      <c r="AB123" s="1029"/>
      <c r="AC123" s="1029"/>
      <c r="AD123" s="1029"/>
      <c r="AE123" s="1030"/>
      <c r="AF123" s="1031" t="s">
        <v>453</v>
      </c>
      <c r="AG123" s="1029"/>
      <c r="AH123" s="1029"/>
      <c r="AI123" s="1029"/>
      <c r="AJ123" s="1030"/>
      <c r="AK123" s="1031" t="s">
        <v>453</v>
      </c>
      <c r="AL123" s="1029"/>
      <c r="AM123" s="1029"/>
      <c r="AN123" s="1029"/>
      <c r="AO123" s="1030"/>
      <c r="AP123" s="1032" t="s">
        <v>453</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468</v>
      </c>
      <c r="BP123" s="1076"/>
      <c r="BQ123" s="1135">
        <v>18491682</v>
      </c>
      <c r="BR123" s="1136"/>
      <c r="BS123" s="1136"/>
      <c r="BT123" s="1136"/>
      <c r="BU123" s="1136"/>
      <c r="BV123" s="1136">
        <v>18299668</v>
      </c>
      <c r="BW123" s="1136"/>
      <c r="BX123" s="1136"/>
      <c r="BY123" s="1136"/>
      <c r="BZ123" s="1136"/>
      <c r="CA123" s="1136">
        <v>18646730</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t="s">
        <v>456</v>
      </c>
      <c r="DH123" s="1029"/>
      <c r="DI123" s="1029"/>
      <c r="DJ123" s="1029"/>
      <c r="DK123" s="1030"/>
      <c r="DL123" s="1031" t="s">
        <v>452</v>
      </c>
      <c r="DM123" s="1029"/>
      <c r="DN123" s="1029"/>
      <c r="DO123" s="1029"/>
      <c r="DP123" s="1030"/>
      <c r="DQ123" s="1031" t="s">
        <v>453</v>
      </c>
      <c r="DR123" s="1029"/>
      <c r="DS123" s="1029"/>
      <c r="DT123" s="1029"/>
      <c r="DU123" s="1030"/>
      <c r="DV123" s="1032" t="s">
        <v>452</v>
      </c>
      <c r="DW123" s="1033"/>
      <c r="DX123" s="1033"/>
      <c r="DY123" s="1033"/>
      <c r="DZ123" s="1034"/>
    </row>
    <row r="124" spans="1:130" s="226" customFormat="1" ht="26.25" customHeight="1" thickBot="1" x14ac:dyDescent="0.2">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382</v>
      </c>
      <c r="AB124" s="1029"/>
      <c r="AC124" s="1029"/>
      <c r="AD124" s="1029"/>
      <c r="AE124" s="1030"/>
      <c r="AF124" s="1031" t="s">
        <v>453</v>
      </c>
      <c r="AG124" s="1029"/>
      <c r="AH124" s="1029"/>
      <c r="AI124" s="1029"/>
      <c r="AJ124" s="1030"/>
      <c r="AK124" s="1031" t="s">
        <v>382</v>
      </c>
      <c r="AL124" s="1029"/>
      <c r="AM124" s="1029"/>
      <c r="AN124" s="1029"/>
      <c r="AO124" s="1030"/>
      <c r="AP124" s="1032" t="s">
        <v>382</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98.3</v>
      </c>
      <c r="BR124" s="1098"/>
      <c r="BS124" s="1098"/>
      <c r="BT124" s="1098"/>
      <c r="BU124" s="1098"/>
      <c r="BV124" s="1098">
        <v>92.9</v>
      </c>
      <c r="BW124" s="1098"/>
      <c r="BX124" s="1098"/>
      <c r="BY124" s="1098"/>
      <c r="BZ124" s="1098"/>
      <c r="CA124" s="1098">
        <v>66.599999999999994</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v>4444651</v>
      </c>
      <c r="DH124" s="1054"/>
      <c r="DI124" s="1054"/>
      <c r="DJ124" s="1054"/>
      <c r="DK124" s="1055"/>
      <c r="DL124" s="1053">
        <v>4241508</v>
      </c>
      <c r="DM124" s="1054"/>
      <c r="DN124" s="1054"/>
      <c r="DO124" s="1054"/>
      <c r="DP124" s="1055"/>
      <c r="DQ124" s="1053" t="s">
        <v>434</v>
      </c>
      <c r="DR124" s="1054"/>
      <c r="DS124" s="1054"/>
      <c r="DT124" s="1054"/>
      <c r="DU124" s="1055"/>
      <c r="DV124" s="1056" t="s">
        <v>434</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453</v>
      </c>
      <c r="AB125" s="1029"/>
      <c r="AC125" s="1029"/>
      <c r="AD125" s="1029"/>
      <c r="AE125" s="1030"/>
      <c r="AF125" s="1031" t="s">
        <v>452</v>
      </c>
      <c r="AG125" s="1029"/>
      <c r="AH125" s="1029"/>
      <c r="AI125" s="1029"/>
      <c r="AJ125" s="1030"/>
      <c r="AK125" s="1031" t="s">
        <v>452</v>
      </c>
      <c r="AL125" s="1029"/>
      <c r="AM125" s="1029"/>
      <c r="AN125" s="1029"/>
      <c r="AO125" s="1030"/>
      <c r="AP125" s="1032" t="s">
        <v>456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456</v>
      </c>
      <c r="DH125" s="997"/>
      <c r="DI125" s="997"/>
      <c r="DJ125" s="997"/>
      <c r="DK125" s="997"/>
      <c r="DL125" s="997" t="s">
        <v>452</v>
      </c>
      <c r="DM125" s="997"/>
      <c r="DN125" s="997"/>
      <c r="DO125" s="997"/>
      <c r="DP125" s="997"/>
      <c r="DQ125" s="997" t="s">
        <v>474</v>
      </c>
      <c r="DR125" s="997"/>
      <c r="DS125" s="997"/>
      <c r="DT125" s="997"/>
      <c r="DU125" s="997"/>
      <c r="DV125" s="998" t="s">
        <v>452</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474</v>
      </c>
      <c r="AB126" s="1029"/>
      <c r="AC126" s="1029"/>
      <c r="AD126" s="1029"/>
      <c r="AE126" s="1030"/>
      <c r="AF126" s="1031" t="s">
        <v>434</v>
      </c>
      <c r="AG126" s="1029"/>
      <c r="AH126" s="1029"/>
      <c r="AI126" s="1029"/>
      <c r="AJ126" s="1030"/>
      <c r="AK126" s="1031" t="s">
        <v>452</v>
      </c>
      <c r="AL126" s="1029"/>
      <c r="AM126" s="1029"/>
      <c r="AN126" s="1029"/>
      <c r="AO126" s="1030"/>
      <c r="AP126" s="1032" t="s">
        <v>452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453</v>
      </c>
      <c r="DH126" s="990"/>
      <c r="DI126" s="990"/>
      <c r="DJ126" s="990"/>
      <c r="DK126" s="990"/>
      <c r="DL126" s="990" t="s">
        <v>452</v>
      </c>
      <c r="DM126" s="990"/>
      <c r="DN126" s="990"/>
      <c r="DO126" s="990"/>
      <c r="DP126" s="990"/>
      <c r="DQ126" s="990" t="s">
        <v>474</v>
      </c>
      <c r="DR126" s="990"/>
      <c r="DS126" s="990"/>
      <c r="DT126" s="990"/>
      <c r="DU126" s="990"/>
      <c r="DV126" s="991" t="s">
        <v>474</v>
      </c>
      <c r="DW126" s="991"/>
      <c r="DX126" s="991"/>
      <c r="DY126" s="991"/>
      <c r="DZ126" s="992"/>
    </row>
    <row r="127" spans="1:130" s="226" customFormat="1" ht="26.25" customHeight="1" x14ac:dyDescent="0.15">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452</v>
      </c>
      <c r="AB127" s="1029"/>
      <c r="AC127" s="1029"/>
      <c r="AD127" s="1029"/>
      <c r="AE127" s="1030"/>
      <c r="AF127" s="1031" t="s">
        <v>434</v>
      </c>
      <c r="AG127" s="1029"/>
      <c r="AH127" s="1029"/>
      <c r="AI127" s="1029"/>
      <c r="AJ127" s="1030"/>
      <c r="AK127" s="1031" t="s">
        <v>434</v>
      </c>
      <c r="AL127" s="1029"/>
      <c r="AM127" s="1029"/>
      <c r="AN127" s="1029"/>
      <c r="AO127" s="1030"/>
      <c r="AP127" s="1032" t="s">
        <v>452</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453</v>
      </c>
      <c r="DH127" s="990"/>
      <c r="DI127" s="990"/>
      <c r="DJ127" s="990"/>
      <c r="DK127" s="990"/>
      <c r="DL127" s="990" t="s">
        <v>452</v>
      </c>
      <c r="DM127" s="990"/>
      <c r="DN127" s="990"/>
      <c r="DO127" s="990"/>
      <c r="DP127" s="990"/>
      <c r="DQ127" s="990" t="s">
        <v>452</v>
      </c>
      <c r="DR127" s="990"/>
      <c r="DS127" s="990"/>
      <c r="DT127" s="990"/>
      <c r="DU127" s="990"/>
      <c r="DV127" s="991" t="s">
        <v>434</v>
      </c>
      <c r="DW127" s="991"/>
      <c r="DX127" s="991"/>
      <c r="DY127" s="991"/>
      <c r="DZ127" s="992"/>
    </row>
    <row r="128" spans="1:130" s="226" customFormat="1" ht="26.25" customHeight="1" thickBot="1" x14ac:dyDescent="0.2">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341379</v>
      </c>
      <c r="AB128" s="1118"/>
      <c r="AC128" s="1118"/>
      <c r="AD128" s="1118"/>
      <c r="AE128" s="1119"/>
      <c r="AF128" s="1120">
        <v>287064</v>
      </c>
      <c r="AG128" s="1118"/>
      <c r="AH128" s="1118"/>
      <c r="AI128" s="1118"/>
      <c r="AJ128" s="1119"/>
      <c r="AK128" s="1120">
        <v>353064</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453</v>
      </c>
      <c r="BG128" s="1125"/>
      <c r="BH128" s="1125"/>
      <c r="BI128" s="1125"/>
      <c r="BJ128" s="1125"/>
      <c r="BK128" s="1125"/>
      <c r="BL128" s="1126"/>
      <c r="BM128" s="1124">
        <v>13.56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v>73443</v>
      </c>
      <c r="DH128" s="1110"/>
      <c r="DI128" s="1110"/>
      <c r="DJ128" s="1110"/>
      <c r="DK128" s="1110"/>
      <c r="DL128" s="1110">
        <v>126135</v>
      </c>
      <c r="DM128" s="1110"/>
      <c r="DN128" s="1110"/>
      <c r="DO128" s="1110"/>
      <c r="DP128" s="1110"/>
      <c r="DQ128" s="1110">
        <v>122481</v>
      </c>
      <c r="DR128" s="1110"/>
      <c r="DS128" s="1110"/>
      <c r="DT128" s="1110"/>
      <c r="DU128" s="1110"/>
      <c r="DV128" s="1111">
        <v>1.6</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8685918</v>
      </c>
      <c r="AB129" s="1029"/>
      <c r="AC129" s="1029"/>
      <c r="AD129" s="1029"/>
      <c r="AE129" s="1030"/>
      <c r="AF129" s="1031">
        <v>8699931</v>
      </c>
      <c r="AG129" s="1029"/>
      <c r="AH129" s="1029"/>
      <c r="AI129" s="1029"/>
      <c r="AJ129" s="1030"/>
      <c r="AK129" s="1031">
        <v>8812618</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488</v>
      </c>
      <c r="BG129" s="1139"/>
      <c r="BH129" s="1139"/>
      <c r="BI129" s="1139"/>
      <c r="BJ129" s="1139"/>
      <c r="BK129" s="1139"/>
      <c r="BL129" s="1140"/>
      <c r="BM129" s="1138">
        <v>18.559999999999999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490</v>
      </c>
      <c r="X130" s="1144"/>
      <c r="Y130" s="1144"/>
      <c r="Z130" s="1145"/>
      <c r="AA130" s="1028">
        <v>919634</v>
      </c>
      <c r="AB130" s="1029"/>
      <c r="AC130" s="1029"/>
      <c r="AD130" s="1029"/>
      <c r="AE130" s="1030"/>
      <c r="AF130" s="1031">
        <v>978582</v>
      </c>
      <c r="AG130" s="1029"/>
      <c r="AH130" s="1029"/>
      <c r="AI130" s="1029"/>
      <c r="AJ130" s="1030"/>
      <c r="AK130" s="1031">
        <v>1026473</v>
      </c>
      <c r="AL130" s="1029"/>
      <c r="AM130" s="1029"/>
      <c r="AN130" s="1029"/>
      <c r="AO130" s="1030"/>
      <c r="AP130" s="1146"/>
      <c r="AQ130" s="1147"/>
      <c r="AR130" s="1147"/>
      <c r="AS130" s="1147"/>
      <c r="AT130" s="1148"/>
      <c r="AU130" s="264"/>
      <c r="AV130" s="264"/>
      <c r="AW130" s="264"/>
      <c r="AX130" s="1137" t="s">
        <v>491</v>
      </c>
      <c r="AY130" s="1020"/>
      <c r="AZ130" s="1020"/>
      <c r="BA130" s="1020"/>
      <c r="BB130" s="1020"/>
      <c r="BC130" s="1020"/>
      <c r="BD130" s="1020"/>
      <c r="BE130" s="1021"/>
      <c r="BF130" s="1174">
        <v>6.4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492</v>
      </c>
      <c r="X131" s="1182"/>
      <c r="Y131" s="1182"/>
      <c r="Z131" s="1183"/>
      <c r="AA131" s="1075">
        <v>7766284</v>
      </c>
      <c r="AB131" s="1054"/>
      <c r="AC131" s="1054"/>
      <c r="AD131" s="1054"/>
      <c r="AE131" s="1055"/>
      <c r="AF131" s="1053">
        <v>7721349</v>
      </c>
      <c r="AG131" s="1054"/>
      <c r="AH131" s="1054"/>
      <c r="AI131" s="1054"/>
      <c r="AJ131" s="1055"/>
      <c r="AK131" s="1053">
        <v>7786145</v>
      </c>
      <c r="AL131" s="1054"/>
      <c r="AM131" s="1054"/>
      <c r="AN131" s="1054"/>
      <c r="AO131" s="1055"/>
      <c r="AP131" s="1184"/>
      <c r="AQ131" s="1185"/>
      <c r="AR131" s="1185"/>
      <c r="AS131" s="1185"/>
      <c r="AT131" s="1186"/>
      <c r="AU131" s="264"/>
      <c r="AV131" s="264"/>
      <c r="AW131" s="264"/>
      <c r="AX131" s="1156" t="s">
        <v>493</v>
      </c>
      <c r="AY131" s="1107"/>
      <c r="AZ131" s="1107"/>
      <c r="BA131" s="1107"/>
      <c r="BB131" s="1107"/>
      <c r="BC131" s="1107"/>
      <c r="BD131" s="1107"/>
      <c r="BE131" s="1108"/>
      <c r="BF131" s="1157">
        <v>66.599999999999994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6.974416594</v>
      </c>
      <c r="AB132" s="1170"/>
      <c r="AC132" s="1170"/>
      <c r="AD132" s="1170"/>
      <c r="AE132" s="1171"/>
      <c r="AF132" s="1172">
        <v>7.1092110980000003</v>
      </c>
      <c r="AG132" s="1170"/>
      <c r="AH132" s="1170"/>
      <c r="AI132" s="1170"/>
      <c r="AJ132" s="1171"/>
      <c r="AK132" s="1172">
        <v>5.3365689950000004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6.7</v>
      </c>
      <c r="AB133" s="1153"/>
      <c r="AC133" s="1153"/>
      <c r="AD133" s="1153"/>
      <c r="AE133" s="1154"/>
      <c r="AF133" s="1152">
        <v>6.9</v>
      </c>
      <c r="AG133" s="1153"/>
      <c r="AH133" s="1153"/>
      <c r="AI133" s="1153"/>
      <c r="AJ133" s="1154"/>
      <c r="AK133" s="1152">
        <v>6.4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LoCOuVOxUW1G3XetVZUwkYuWfXG1jWhX1famxbXDLsuw/rV+CUHmm888O5XNpS+fCfAdfuBzYcHltuXM2us6Q==" saltValue="N9nxMxIEpjq+T6bFhUAy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dh8HI8EdsU65GDZXDQit/4Q2SGnG/JQV0Z5PM+saI9LayJhcH/DFupbWSQl65obcR+bdwluj31zF4yZJVgR+g==" saltValue="83vSx77QMIGHn4DMCXzG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ZMqLRqQAdnWFmChSDLiVFw52JJqucdR1erLPg2fcpd15SZ8aL3Zz3e6EDnJSJGcUssLxmQlLtekgze7Wj3jpQ==" saltValue="xpepgNA+syfVFXGC03Di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2680358</v>
      </c>
      <c r="AP9" s="292">
        <v>62153</v>
      </c>
      <c r="AQ9" s="293">
        <v>69000</v>
      </c>
      <c r="AR9" s="294">
        <v>-9.9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111067</v>
      </c>
      <c r="AP10" s="295">
        <v>2575</v>
      </c>
      <c r="AQ10" s="296">
        <v>7980</v>
      </c>
      <c r="AR10" s="297">
        <v>-67.7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24088</v>
      </c>
      <c r="AP11" s="295">
        <v>559</v>
      </c>
      <c r="AQ11" s="296">
        <v>8263</v>
      </c>
      <c r="AR11" s="297">
        <v>-93.2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v>120</v>
      </c>
      <c r="AP12" s="295">
        <v>3</v>
      </c>
      <c r="AQ12" s="296">
        <v>1174</v>
      </c>
      <c r="AR12" s="297">
        <v>-99.7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t="s">
        <v>510</v>
      </c>
      <c r="AP13" s="295" t="s">
        <v>510</v>
      </c>
      <c r="AQ13" s="296">
        <v>18</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511</v>
      </c>
      <c r="AL14" s="1193"/>
      <c r="AM14" s="1193"/>
      <c r="AN14" s="1194"/>
      <c r="AO14" s="295">
        <v>126200</v>
      </c>
      <c r="AP14" s="295">
        <v>2926</v>
      </c>
      <c r="AQ14" s="296">
        <v>2909</v>
      </c>
      <c r="AR14" s="297">
        <v>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512</v>
      </c>
      <c r="AL15" s="1193"/>
      <c r="AM15" s="1193"/>
      <c r="AN15" s="1194"/>
      <c r="AO15" s="295">
        <v>14212</v>
      </c>
      <c r="AP15" s="295">
        <v>330</v>
      </c>
      <c r="AQ15" s="296">
        <v>1519</v>
      </c>
      <c r="AR15" s="297">
        <v>-78.3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513</v>
      </c>
      <c r="AL16" s="1196"/>
      <c r="AM16" s="1196"/>
      <c r="AN16" s="1197"/>
      <c r="AO16" s="295">
        <v>-266709</v>
      </c>
      <c r="AP16" s="295">
        <v>-6185</v>
      </c>
      <c r="AQ16" s="296">
        <v>-6242</v>
      </c>
      <c r="AR16" s="297">
        <v>-0.9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2689336</v>
      </c>
      <c r="AP17" s="295">
        <v>62361</v>
      </c>
      <c r="AQ17" s="296">
        <v>84621</v>
      </c>
      <c r="AR17" s="297">
        <v>-26.3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518</v>
      </c>
      <c r="AL21" s="1188"/>
      <c r="AM21" s="1188"/>
      <c r="AN21" s="1189"/>
      <c r="AO21" s="307">
        <v>6.26</v>
      </c>
      <c r="AP21" s="308">
        <v>8.0399999999999991</v>
      </c>
      <c r="AQ21" s="309">
        <v>-1.78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519</v>
      </c>
      <c r="AL22" s="1188"/>
      <c r="AM22" s="1188"/>
      <c r="AN22" s="1189"/>
      <c r="AO22" s="312">
        <v>102.1</v>
      </c>
      <c r="AP22" s="313">
        <v>97.7</v>
      </c>
      <c r="AQ22" s="314">
        <v>4.4000000000000004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524</v>
      </c>
      <c r="AL32" s="1204"/>
      <c r="AM32" s="1204"/>
      <c r="AN32" s="1205"/>
      <c r="AO32" s="322">
        <v>1537365</v>
      </c>
      <c r="AP32" s="322">
        <v>35649</v>
      </c>
      <c r="AQ32" s="323">
        <v>49627</v>
      </c>
      <c r="AR32" s="324">
        <v>-28.2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525</v>
      </c>
      <c r="AL33" s="1204"/>
      <c r="AM33" s="1204"/>
      <c r="AN33" s="1205"/>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t="s">
        <v>510</v>
      </c>
      <c r="AP34" s="322" t="s">
        <v>510</v>
      </c>
      <c r="AQ34" s="323">
        <v>64</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257685</v>
      </c>
      <c r="AP35" s="322">
        <v>5975</v>
      </c>
      <c r="AQ35" s="323">
        <v>20466</v>
      </c>
      <c r="AR35" s="324">
        <v>-70.8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t="s">
        <v>510</v>
      </c>
      <c r="AP36" s="322" t="s">
        <v>510</v>
      </c>
      <c r="AQ36" s="323">
        <v>2860</v>
      </c>
      <c r="AR36" s="324" t="s">
        <v>510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t="s">
        <v>510</v>
      </c>
      <c r="AP37" s="322" t="s">
        <v>510</v>
      </c>
      <c r="AQ37" s="323">
        <v>677</v>
      </c>
      <c r="AR37" s="324" t="s">
        <v>510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t="s">
        <v>510</v>
      </c>
      <c r="AP38" s="325" t="s">
        <v>510</v>
      </c>
      <c r="AQ38" s="326">
        <v>4</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-353064</v>
      </c>
      <c r="AP39" s="322">
        <v>-8187</v>
      </c>
      <c r="AQ39" s="323">
        <v>-4704</v>
      </c>
      <c r="AR39" s="324">
        <v>74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-1026473</v>
      </c>
      <c r="AP40" s="322">
        <v>-23802</v>
      </c>
      <c r="AQ40" s="323">
        <v>-47177</v>
      </c>
      <c r="AR40" s="324">
        <v>-49.5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415513</v>
      </c>
      <c r="AP41" s="322">
        <v>9635</v>
      </c>
      <c r="AQ41" s="323">
        <v>21817</v>
      </c>
      <c r="AR41" s="324">
        <v>-55.8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573472</v>
      </c>
      <c r="AN51" s="344">
        <v>12961</v>
      </c>
      <c r="AO51" s="345">
        <v>-33.4</v>
      </c>
      <c r="AP51" s="346">
        <v>68386</v>
      </c>
      <c r="AQ51" s="347">
        <v>13.5</v>
      </c>
      <c r="AR51" s="348">
        <v>-46.9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311633</v>
      </c>
      <c r="AN52" s="352">
        <v>7043</v>
      </c>
      <c r="AO52" s="353">
        <v>-54.5</v>
      </c>
      <c r="AP52" s="354">
        <v>35121</v>
      </c>
      <c r="AQ52" s="355">
        <v>4.3</v>
      </c>
      <c r="AR52" s="356">
        <v>-58.8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806953</v>
      </c>
      <c r="AN53" s="344">
        <v>18325</v>
      </c>
      <c r="AO53" s="345">
        <v>41.4</v>
      </c>
      <c r="AP53" s="346">
        <v>81305</v>
      </c>
      <c r="AQ53" s="347">
        <v>18.899999999999999</v>
      </c>
      <c r="AR53" s="348">
        <v>22.5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631972</v>
      </c>
      <c r="AN54" s="352">
        <v>14351</v>
      </c>
      <c r="AO54" s="353">
        <v>103.8</v>
      </c>
      <c r="AP54" s="354">
        <v>48720</v>
      </c>
      <c r="AQ54" s="355">
        <v>38.700000000000003</v>
      </c>
      <c r="AR54" s="356">
        <v>65.099999999999994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760993</v>
      </c>
      <c r="AN55" s="344">
        <v>17389</v>
      </c>
      <c r="AO55" s="345">
        <v>-5.0999999999999996</v>
      </c>
      <c r="AP55" s="346">
        <v>81768</v>
      </c>
      <c r="AQ55" s="347">
        <v>0.6</v>
      </c>
      <c r="AR55" s="348">
        <v>-5.7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542559</v>
      </c>
      <c r="AN56" s="352">
        <v>12398</v>
      </c>
      <c r="AO56" s="353">
        <v>-13.6</v>
      </c>
      <c r="AP56" s="354">
        <v>37917</v>
      </c>
      <c r="AQ56" s="355">
        <v>-22.2</v>
      </c>
      <c r="AR56" s="356">
        <v>8.6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412063</v>
      </c>
      <c r="AN57" s="344">
        <v>9506</v>
      </c>
      <c r="AO57" s="345">
        <v>-45.3</v>
      </c>
      <c r="AP57" s="346">
        <v>65876</v>
      </c>
      <c r="AQ57" s="347">
        <v>-19.399999999999999</v>
      </c>
      <c r="AR57" s="348">
        <v>-25.9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257729</v>
      </c>
      <c r="AN58" s="352">
        <v>5946</v>
      </c>
      <c r="AO58" s="353">
        <v>-52</v>
      </c>
      <c r="AP58" s="354">
        <v>36484</v>
      </c>
      <c r="AQ58" s="355">
        <v>-3.8</v>
      </c>
      <c r="AR58" s="356">
        <v>-48.2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773040</v>
      </c>
      <c r="AN59" s="344">
        <v>17926</v>
      </c>
      <c r="AO59" s="345">
        <v>88.6</v>
      </c>
      <c r="AP59" s="346">
        <v>68468</v>
      </c>
      <c r="AQ59" s="347">
        <v>3.9</v>
      </c>
      <c r="AR59" s="348">
        <v>84.7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520315</v>
      </c>
      <c r="AN60" s="352">
        <v>12065</v>
      </c>
      <c r="AO60" s="353">
        <v>102.9</v>
      </c>
      <c r="AP60" s="354">
        <v>34140</v>
      </c>
      <c r="AQ60" s="355">
        <v>-6.4</v>
      </c>
      <c r="AR60" s="356">
        <v>109.3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665304</v>
      </c>
      <c r="AN61" s="359">
        <v>15221</v>
      </c>
      <c r="AO61" s="360">
        <v>9.1999999999999993</v>
      </c>
      <c r="AP61" s="361">
        <v>73161</v>
      </c>
      <c r="AQ61" s="362">
        <v>3.5</v>
      </c>
      <c r="AR61" s="348">
        <v>5.7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452842</v>
      </c>
      <c r="AN62" s="352">
        <v>10361</v>
      </c>
      <c r="AO62" s="353">
        <v>17.3</v>
      </c>
      <c r="AP62" s="354">
        <v>38476</v>
      </c>
      <c r="AQ62" s="355">
        <v>2.1</v>
      </c>
      <c r="AR62" s="356">
        <v>15.2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qWwXC3d1FWw1VyNG6Ypo2geqlAoDyIhhToHUlrc3WxeKPnWCr+bJ/ZyGrOSbtfPolS2vONEtMYCDmfLk4jbQ==" saltValue="FxoG1YlI9ejlJY+SRWKi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SqkLj1qmTYNs/Tin38kMXbp2buNYnvUJr4eC2XL3kRHuMHzaD9bUbEKGiU+MRWI3CwYD2UzadckiUakzEAPXA==" saltValue="2GUl4X43xN1EwlQQlxqZ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LhYkma+rM53nRW5I6Vd3S/QUKw46tCAgFZYa6zPhmQVrd2sYq3YHALutizmxczz7PfvdI5UX6zuY6grxA4wxg==" saltValue="GSLw6y5GjsQLIdNwIjOo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7.36</v>
      </c>
      <c r="G47" s="12">
        <v>5.53</v>
      </c>
      <c r="H47" s="12">
        <v>3.23</v>
      </c>
      <c r="I47" s="12">
        <v>4.42</v>
      </c>
      <c r="J47" s="13">
        <v>8.56</v>
      </c>
    </row>
    <row r="48" spans="2:10" ht="57.75" customHeight="1" x14ac:dyDescent="0.15">
      <c r="B48" s="14"/>
      <c r="C48" s="1214" t="s">
        <v>4</v>
      </c>
      <c r="D48" s="1214"/>
      <c r="E48" s="1215"/>
      <c r="F48" s="15">
        <v>6.35</v>
      </c>
      <c r="G48" s="16">
        <v>3.01</v>
      </c>
      <c r="H48" s="16">
        <v>3.55</v>
      </c>
      <c r="I48" s="16">
        <v>5.03</v>
      </c>
      <c r="J48" s="17">
        <v>6.91</v>
      </c>
    </row>
    <row r="49" spans="2:10" ht="57.75" customHeight="1" thickBot="1" x14ac:dyDescent="0.2">
      <c r="B49" s="18"/>
      <c r="C49" s="1216" t="s">
        <v>5</v>
      </c>
      <c r="D49" s="1216"/>
      <c r="E49" s="1217"/>
      <c r="F49" s="19" t="s">
        <v>557</v>
      </c>
      <c r="G49" s="20" t="s">
        <v>558</v>
      </c>
      <c r="H49" s="20" t="s">
        <v>559</v>
      </c>
      <c r="I49" s="20">
        <v>2.68</v>
      </c>
      <c r="J49" s="21">
        <v>6.14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mtmZnef8EPPsYuPTiy47DOJspq8tVk6EHnGF55whBsbYlRuU7logmrHJgE6Iv1R6junC5RFDJkKYL7cjwUL3w==" saltValue="cCQYQ1iVgils6PhK5GQp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2019-10-30T06:48:56Z</cp:lastPrinted>
  <dcterms:created xsi:type="dcterms:W3CDTF">2019-02-14T02:30:50Z</dcterms:created>
  <dcterms:modified xsi:type="dcterms:W3CDTF">2019-11-05T08:08:59Z</dcterms:modified>
  <cp:category/>
</cp:coreProperties>
</file>