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その他市町村\"/>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AM34" i="10"/>
  <c r="U34" i="10"/>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 r="CO36" i="10" s="1"/>
  <c r="CO37" i="10" s="1"/>
  <c r="CO38" i="10" s="1"/>
</calcChain>
</file>

<file path=xl/sharedStrings.xml><?xml version="1.0" encoding="utf-8"?>
<sst xmlns="http://schemas.openxmlformats.org/spreadsheetml/2006/main" count="1130" uniqueCount="600">
  <si>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</si>
  <si>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</si>
  <si>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</si>
  <si>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</si>
  <si>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</si>
  <si>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</si>
  <si>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</si>
  <si>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</si>
  <si>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</si>
  <si>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</si>
  <si>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</si>
  <si>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</si>
  <si>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</si>
  <si>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</si>
  <si>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</si>
  <si>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</si>
  <si>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</si>
  <si>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</si>
  <si>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</si>
  <si>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</si>
  <si>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</si>
  <si>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</si>
  <si>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</si>
  <si>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</si>
  <si>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</si>
  <si>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</si>
  <si>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</si>
  <si>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</si>
  <si>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</si>
  <si>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</si>
  <si>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</si>
  <si>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</si>
  <si>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</si>
  <si>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</si>
  <si>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</si>
  <si>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</si>
  <si>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</si>
  <si>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</si>
  <si>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</si>
  <si>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</si>
  <si>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</si>
  <si>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</si>
  <si>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</si>
  <si>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</si>
  <si>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</si>
  <si>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</si>
  <si>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</si>
  <si>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</si>
  <si>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</si>
  <si>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</si>
  <si>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</si>
  <si>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</si>
  <si>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</si>
  <si>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</si>
  <si>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</si>
  <si>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</si>
  <si>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</si>
  <si>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</si>
  <si>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</si>
  <si>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</si>
  <si>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</si>
  <si>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</si>
  <si>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</si>
  <si>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</si>
  <si>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</si>
  <si>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</si>
  <si>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</si>
  <si>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</si>
  <si>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</si>
  <si>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</si>
  <si>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</si>
  <si>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</si>
  <si>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</si>
  <si>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</si>
  <si>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</si>
  <si>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</si>
  <si>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</si>
  <si>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</si>
  <si>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</si>
  <si>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</si>
  <si>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</si>
  <si>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</si>
  <si>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</si>
  <si>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</si>
  <si>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</si>
  <si>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</si>
  <si>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</si>
  <si>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</si>
  <si>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</si>
  <si>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</si>
  <si>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</si>
  <si>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</si>
  <si>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</si>
  <si>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</si>
  <si>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</si>
  <si>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</si>
  <si>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</si>
  <si>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</si>
  <si>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</si>
  <si>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</si>
  <si>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</si>
  <si>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</si>
  <si>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</si>
  <si>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</si>
  <si>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</si>
  <si>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</si>
  <si>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</si>
  <si>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</si>
  <si>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</si>
  <si>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</si>
  <si>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</si>
  <si>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</si>
  <si>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</si>
  <si>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</si>
  <si>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</si>
  <si>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</si>
  <si>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</si>
  <si>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</si>
  <si>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</si>
  <si>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</si>
  <si>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</si>
  <si>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</si>
  <si>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</si>
  <si>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</si>
  <si>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</si>
  <si>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</si>
  <si>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</si>
  <si>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</si>
  <si>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</si>
  <si>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</si>
  <si>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</si>
  <si>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</si>
  <si>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</si>
  <si>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</si>
  <si>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</si>
  <si>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</si>
  <si>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</si>
  <si>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</si>
  <si>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</si>
  <si>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</si>
  <si>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</si>
  <si>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</si>
  <si>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</si>
  <si>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</si>
  <si>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</si>
  <si>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</si>
  <si>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</si>
  <si>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</si>
  <si>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</si>
  <si>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</si>
  <si>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</si>
  <si>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</si>
  <si>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</si>
  <si>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</si>
  <si>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</si>
  <si>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</si>
  <si>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</si>
  <si>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</si>
  <si>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</si>
  <si>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</si>
  <si>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</si>
  <si>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</si>
  <si>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</si>
  <si>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</si>
  <si>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</si>
  <si>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</si>
  <si>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</si>
  <si>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</si>
  <si>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</si>
  <si>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</si>
  <si>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</si>
  <si>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</si>
  <si>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</si>
  <si>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</si>
  <si>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</si>
  <si>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</si>
  <si>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</si>
  <si>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</si>
  <si>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</si>
  <si>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</si>
  <si>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</si>
  <si>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</si>
  <si>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</si>
  <si>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</si>
  <si>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</si>
  <si>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</si>
  <si>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</si>
  <si>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</si>
  <si>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</si>
  <si>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</si>
  <si>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</si>
  <si>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</si>
  <si>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</si>
  <si>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</si>
  <si>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</si>
  <si>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</si>
  <si>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</si>
  <si>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</si>
  <si>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</si>
  <si>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</si>
  <si>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</si>
  <si>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</si>
  <si>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</si>
  <si>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</si>
  <si>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</si>
  <si>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</si>
  <si>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</si>
  <si>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</si>
  <si>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</si>
  <si>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神奈川県厚木市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</si>
  <si>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</si>
  <si>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</si>
  <si>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</si>
  <si>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</si>
  <si>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</si>
  <si>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</si>
  <si>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</si>
  <si>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</si>
  <si>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</si>
  <si>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</si>
  <si>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</si>
  <si>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</si>
  <si>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</si>
  <si>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</si>
  <si>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</si>
  <si>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</si>
  <si>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</si>
  <si>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</si>
  <si>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</si>
  <si>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</si>
  <si>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</si>
  <si>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</si>
  <si>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</si>
  <si>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</si>
  <si>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</si>
  <si>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</si>
  <si>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</si>
  <si>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</si>
  <si>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</si>
  <si>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</si>
  <si>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</si>
  <si>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</si>
  <si>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</si>
  <si>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</si>
  <si>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</si>
  <si>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</si>
  <si>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</si>
  <si>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</si>
  <si>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</si>
  <si>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</si>
  <si>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</si>
  <si>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</si>
  <si>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</si>
  <si>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</si>
  <si>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</si>
  <si>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</si>
  <si>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</si>
  <si>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</si>
  <si>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</si>
  <si>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</si>
  <si>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</si>
  <si>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</si>
  <si>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</si>
  <si>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</si>
  <si>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</si>
  <si>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</si>
  <si>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</si>
  <si>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</si>
  <si>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</si>
  <si>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</si>
  <si>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</si>
  <si>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</si>
  <si>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</si>
  <si>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</si>
  <si>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</si>
  <si>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</si>
  <si>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</si>
  <si>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</si>
  <si>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</si>
  <si>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</si>
  <si>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</si>
  <si>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</si>
  <si>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</si>
  <si>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</si>
  <si>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</si>
  <si>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</si>
  <si>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</si>
  <si>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</si>
  <si>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</si>
  <si>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</si>
  <si>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</si>
  <si>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</si>
  <si>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</si>
  <si>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</si>
  <si>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</si>
  <si>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</si>
  <si>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</si>
  <si>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</si>
  <si>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</si>
  <si>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</si>
  <si>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</si>
  <si>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</si>
  <si>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</si>
  <si>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</si>
  <si>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</si>
  <si>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</si>
  <si>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</si>
  <si>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</si>
  <si>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</si>
  <si>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</si>
  <si>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</si>
  <si>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</si>
  <si>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</si>
  <si>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</si>
  <si>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</si>
  <si>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</si>
  <si>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</si>
  <si>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</si>
  <si>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</si>
  <si>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</si>
  <si>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</si>
  <si>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</si>
  <si>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</si>
  <si>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</si>
  <si>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</si>
  <si>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</si>
  <si>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</si>
  <si>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</si>
  <si>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</si>
  <si>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</si>
  <si>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</si>
  <si>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</si>
  <si>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</si>
  <si>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</si>
  <si>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</si>
  <si>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</si>
  <si>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</si>
  <si>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</si>
  <si>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</si>
  <si>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</si>
  <si>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</si>
  <si>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</si>
  <si>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</si>
  <si>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</si>
  <si>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</si>
  <si>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</si>
  <si>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</si>
  <si>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</si>
  <si>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</si>
  <si>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</si>
  <si>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</si>
  <si>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</si>
  <si>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</si>
  <si>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</si>
  <si>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</si>
  <si>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</si>
  <si>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</si>
  <si>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</si>
  <si>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</si>
  <si>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神奈川県厚木市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</si>
  <si>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</si>
  <si>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</si>
  <si>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</si>
  <si>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</si>
  <si>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</si>
  <si>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</si>
  <si>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</si>
  <si>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</si>
  <si>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</si>
  <si>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</si>
  <si>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</si>
  <si>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</si>
  <si>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</si>
  <si>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</si>
  <si>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</si>
  <si>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</si>
  <si>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</si>
  <si>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</si>
  <si>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</si>
  <si>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</si>
  <si>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</si>
  <si>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</si>
  <si>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</si>
  <si>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</si>
  <si>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</si>
  <si>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</si>
  <si>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</si>
  <si>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</si>
  <si>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</si>
  <si>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</si>
  <si>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</si>
  <si>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</si>
  <si>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</si>
  <si>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</si>
  <si>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</si>
  <si>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</si>
  <si>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</si>
  <si>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</si>
  <si>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</si>
  <si>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</si>
  <si>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</si>
  <si>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</si>
  <si>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</si>
  <si>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</si>
  <si>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</si>
  <si>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</si>
  <si>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</si>
  <si>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</si>
  <si>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</si>
  <si>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</si>
  <si>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</si>
  <si>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</si>
  <si>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</si>
  <si>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</si>
  <si>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</si>
  <si>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</si>
  <si>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</si>
  <si>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</si>
  <si>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</si>
  <si>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</si>
  <si>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</si>
  <si>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</si>
  <si>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</si>
  <si>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</si>
  <si>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</si>
  <si>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</si>
  <si>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</si>
  <si>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</si>
  <si>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</si>
  <si>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</si>
  <si>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</si>
  <si>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</si>
  <si>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</si>
  <si>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</si>
  <si>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</si>
  <si>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</si>
  <si>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</si>
  <si>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</si>
  <si>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</si>
  <si>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</si>
  <si>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</si>
  <si>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</si>
  <si>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</si>
  <si>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</si>
  <si>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</si>
  <si>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</si>
  <si>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</si>
  <si>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</si>
  <si>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</si>
  <si>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</si>
  <si>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</si>
  <si>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</si>
  <si>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</si>
  <si>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</si>
  <si>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</si>
  <si>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</si>
  <si>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</si>
  <si>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</si>
  <si>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</si>
  <si>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</si>
  <si>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</si>
  <si>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</si>
  <si>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</si>
  <si>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</si>
  <si>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</si>
  <si>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</si>
  <si>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</si>
  <si>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</si>
  <si>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</si>
  <si>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</si>
  <si>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</si>
  <si>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</si>
  <si>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</si>
  <si>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</si>
  <si>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</si>
  <si>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</si>
  <si>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</si>
  <si>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</si>
  <si>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</si>
  <si>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</si>
  <si>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</si>
  <si>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</si>
  <si>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</si>
  <si>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</si>
  <si>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</si>
  <si>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</si>
  <si>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</si>
  <si>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</si>
  <si>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</si>
  <si>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</si>
  <si>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</si>
  <si>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</si>
  <si>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</si>
  <si>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</si>
  <si>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</si>
  <si>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</si>
  <si>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</si>
  <si>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</si>
  <si>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</si>
  <si>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</si>
  <si>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</si>
  <si>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</si>
  <si>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</si>
  <si>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</si>
  <si>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</si>
  <si>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</si>
  <si>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</si>
  <si>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</si>
  <si>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</si>
  <si>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</si>
  <si>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</si>
  <si>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</si>
  <si>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</si>
  <si>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</si>
  <si>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</si>
  <si>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</si>
  <si>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</si>
  <si>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</si>
  <si>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</si>
  <si>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</si>
  <si>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</si>
  <si>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</si>
  <si>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</si>
  <si>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</si>
  <si>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</si>
  <si>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</si>
  <si>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</si>
  <si>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</si>
  <si>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</si>
  <si>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</si>
  <si>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</si>
  <si>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</si>
  <si>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</si>
  <si>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</si>
  <si>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</si>
  <si>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</si>
  <si>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</si>
  <si>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</si>
  <si>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</si>
  <si>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</si>
  <si>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</si>
  <si>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</si>
  <si>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</si>
  <si>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</si>
  <si>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</si>
  <si>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</si>
  <si>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</si>
  <si>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</si>
  <si>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</si>
  <si>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</si>
  <si>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</si>
  <si>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</si>
  <si>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一般会計</t>
  </si>
  <si>
    <t>介護保険事業特別会計</t>
  </si>
  <si>
    <t>国民健康保険事業特別会計</t>
  </si>
  <si>
    <t>病院事業会計</t>
  </si>
  <si>
    <t>公共下水道事業特別会計</t>
  </si>
  <si>
    <t>後期高齢者医療事業特別会計</t>
  </si>
  <si>
    <t>公共用地取得事業特別会計</t>
  </si>
  <si>
    <t>その他会計（赤字）</t>
  </si>
  <si>
    <t>その他会計（黒字）</t>
  </si>
  <si>
    <t>庁舎建設等基金</t>
    <phoneticPr fontId="11"/>
  </si>
  <si>
    <t>一般廃棄物処理施設建設基金</t>
    <phoneticPr fontId="11"/>
  </si>
  <si>
    <t>社会福祉基金</t>
    <phoneticPr fontId="11"/>
  </si>
  <si>
    <t>みどりの基金</t>
    <phoneticPr fontId="11"/>
  </si>
  <si>
    <t>久保子どもの未来応援基金</t>
    <phoneticPr fontId="11"/>
  </si>
  <si>
    <t>-</t>
    <phoneticPr fontId="2"/>
  </si>
  <si>
    <t>-</t>
    <phoneticPr fontId="2"/>
  </si>
  <si>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</si>
  <si>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</si>
  <si>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</si>
  <si>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</si>
  <si>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厚木ガーデンシティビル</t>
    <rPh sb="0" eb="2">
      <t>アツギ</t>
    </rPh>
    <phoneticPr fontId="2"/>
  </si>
  <si>
    <t>厚木市勤労者福祉サービスセンター</t>
    <rPh sb="0" eb="3">
      <t>アツギシ</t>
    </rPh>
    <rPh sb="3" eb="6">
      <t>キンロウシャ</t>
    </rPh>
    <rPh sb="6" eb="8">
      <t>フクシ</t>
    </rPh>
    <phoneticPr fontId="2"/>
  </si>
  <si>
    <t>厚木市環境みどり公社</t>
    <rPh sb="0" eb="3">
      <t>アツギシ</t>
    </rPh>
    <rPh sb="3" eb="5">
      <t>カンキョウ</t>
    </rPh>
    <rPh sb="8" eb="10">
      <t>コウシャ</t>
    </rPh>
    <phoneticPr fontId="2"/>
  </si>
  <si>
    <t>厚木市体育協会</t>
    <rPh sb="0" eb="3">
      <t>アツギシ</t>
    </rPh>
    <rPh sb="3" eb="5">
      <t>タイイク</t>
    </rPh>
    <rPh sb="5" eb="7">
      <t>キョウカイ</t>
    </rPh>
    <phoneticPr fontId="2"/>
  </si>
  <si>
    <t>厚木市文化振興財団</t>
    <rPh sb="0" eb="3">
      <t>アツギシ</t>
    </rPh>
    <rPh sb="3" eb="5">
      <t>ブンカ</t>
    </rPh>
    <rPh sb="5" eb="7">
      <t>シンコウ</t>
    </rPh>
    <rPh sb="7" eb="9">
      <t>ザイダン</t>
    </rPh>
    <phoneticPr fontId="2"/>
  </si>
  <si>
    <t>-</t>
    <phoneticPr fontId="2"/>
  </si>
  <si>
    <t>-</t>
    <phoneticPr fontId="2"/>
  </si>
  <si>
    <t>-</t>
    <phoneticPr fontId="2"/>
  </si>
  <si>
    <t>病院事業会計</t>
    <phoneticPr fontId="5"/>
  </si>
  <si>
    <t>-</t>
    <phoneticPr fontId="2"/>
  </si>
  <si>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</si>
  <si>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</si>
  <si>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</si>
  <si>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</si>
  <si>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標準財政規模の増額により、減少となっているが、有形固定資産の増加を上回る規模で減価償却累計額が増加しているため、有形固定資産減価償却率については増加となっている。保健センターについては、「中心市街地の公共施設再配置計画」に基づく統合計画の実施により、有形固定資産減価償却率が大幅に減少しているほか、その他の施設に関しても更新・統廃合・長寿命化を計画的に進めていくところ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</si>
  <si>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</si>
  <si>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</si>
  <si>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</si>
  <si>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</si>
  <si>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</si>
  <si>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</si>
  <si>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</si>
  <si>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</si>
  <si>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</si>
  <si>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</si>
  <si>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</si>
  <si>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</si>
  <si>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実質公債費率は類似団体と比較して低い水準にあるもの、H29年度は、前年度の法人税等大幅な減収による標準税収入額の減により0.13117ポイントのマイナスとなった。また、将来負担比率は類似団体と比較して近年やや高い水準にあるが、H29年度は、公営企業に対する繰入の減や、充当可能基金（財調等）の増により、5.2ポイントの減となった。普通交付税不交付団体で本市は、企業業績等による法人税収に影響を受け、今後予定されている大規模な投資事業によっては、両比率共に上昇することが考えられるが、これまでと同様に継続して公債費の適正化に取り組んでいく必要がある。</t>
    <rPh sb="29" eb="31">
      <t>ネンド</t>
    </rPh>
    <rPh sb="33" eb="36">
      <t>ゼンネンド</t>
    </rPh>
    <rPh sb="37" eb="40">
      <t>ホウジンゼイ</t>
    </rPh>
    <rPh sb="40" eb="41">
      <t>トウ</t>
    </rPh>
    <rPh sb="41" eb="43">
      <t>オオハバ</t>
    </rPh>
    <rPh sb="44" eb="46">
      <t>ゲンシュウ</t>
    </rPh>
    <rPh sb="49" eb="51">
      <t>ヒョウジュン</t>
    </rPh>
    <rPh sb="51" eb="52">
      <t>ゼイ</t>
    </rPh>
    <rPh sb="52" eb="54">
      <t>シュウニュウ</t>
    </rPh>
    <rPh sb="54" eb="55">
      <t>ガク</t>
    </rPh>
    <rPh sb="56" eb="57">
      <t>ゲン</t>
    </rPh>
    <rPh sb="116" eb="118">
      <t>ネンド</t>
    </rPh>
    <rPh sb="120" eb="122">
      <t>コウエイ</t>
    </rPh>
    <rPh sb="122" eb="124">
      <t>キギョウ</t>
    </rPh>
    <rPh sb="125" eb="126">
      <t>タイ</t>
    </rPh>
    <rPh sb="128" eb="130">
      <t>クリイレ</t>
    </rPh>
    <rPh sb="131" eb="132">
      <t>ゲン</t>
    </rPh>
    <rPh sb="134" eb="136">
      <t>ジュウトウ</t>
    </rPh>
    <rPh sb="136" eb="138">
      <t>カノウ</t>
    </rPh>
    <rPh sb="138" eb="140">
      <t>キキン</t>
    </rPh>
    <rPh sb="141" eb="142">
      <t>ザイ</t>
    </rPh>
    <rPh sb="142" eb="143">
      <t>チョウ</t>
    </rPh>
    <rPh sb="143" eb="144">
      <t>トウ</t>
    </rPh>
    <rPh sb="146" eb="147">
      <t>ゾウ</t>
    </rPh>
    <rPh sb="159" eb="160">
      <t>ゲン</t>
    </rPh>
    <rPh sb="165" eb="167">
      <t>フツウ</t>
    </rPh>
    <rPh sb="167" eb="170">
      <t>コウフゼイ</t>
    </rPh>
    <rPh sb="170" eb="171">
      <t>フ</t>
    </rPh>
    <rPh sb="171" eb="173">
      <t>コウフ</t>
    </rPh>
    <rPh sb="173" eb="175">
      <t>ダンタイ</t>
    </rPh>
    <rPh sb="176" eb="178">
      <t>ホンシ</t>
    </rPh>
    <rPh sb="180" eb="182">
      <t>キギョウ</t>
    </rPh>
    <rPh sb="182" eb="184">
      <t>ギョウセキ</t>
    </rPh>
    <rPh sb="184" eb="185">
      <t>トウ</t>
    </rPh>
    <rPh sb="193" eb="195">
      <t>エイキョウ</t>
    </rPh>
    <rPh sb="196" eb="197">
      <t>ウ</t>
    </rPh>
    <rPh sb="201" eb="20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</si>
</sst>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9AF6-4C12-9A73-75331CB3EC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35462</c:v>
                </c:pt>
                <c:pt idx="1">
                  <c:v>29024</c:v>
                </c:pt>
                <c:pt idx="2">
                  <c:v>32040</c:v>
                </c:pt>
                <c:pt idx="3">
                  <c:v>32822</c:v>
                </c:pt>
                <c:pt idx="4">
                  <c:v>37206</c:v>
                </c:pt>
              </c:numCache>
            </c:numRef>
          </c:val>
          <c:smooth val="0"/>
          <c:extLst xmlns:c16r2="http://schemas.microsoft.com/office/drawing/2015/06/chart">
            <c:ext xmlns:c16="http://schemas.microsoft.com/office/drawing/2014/chart" uri="{C3380CC4-5D6E-409C-BE32-E72D297353CC}">
              <c16:uniqueId val="{00000001-9AF6-4C12-9A73-75331CB3EC3F}"/>
            </c:ext>
          </c:extLst>
        </c:ser>
        <c:dLbls>
          <c:showLegendKey val="0"/>
          <c:showVal val="0"/>
          <c:showCatName val="0"/>
          <c:showSerName val="0"/>
          <c:showPercent val="0"/>
          <c:showBubbleSize val="0"/>
        </c:dLbls>
        <c:marker val="1"/>
        <c:smooth val="0"/>
        <c:axId val="351879808"/>
        <c:axId val="351877456"/>
      </c:lineChart>
      <c:catAx>
        <c:axId val="35187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877456"/>
        <c:crosses val="autoZero"/>
        <c:auto val="1"/>
        <c:lblAlgn val="ctr"/>
        <c:lblOffset val="100"/>
        <c:tickLblSkip val="1"/>
        <c:tickMarkSkip val="1"/>
        <c:noMultiLvlLbl val="0"/>
      </c:catAx>
      <c:valAx>
        <c:axId val="3518774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87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3.93</c:v>
                </c:pt>
                <c:pt idx="1">
                  <c:v>5.46</c:v>
                </c:pt>
                <c:pt idx="2">
                  <c:v>8.35</c:v>
                </c:pt>
                <c:pt idx="3">
                  <c:v>6.77</c:v>
                </c:pt>
                <c:pt idx="4">
                  <c:v>8.44</c:v>
                </c:pt>
              </c:numCache>
            </c:numRef>
          </c:val>
          <c:extLst xmlns:c16r2="http://schemas.microsoft.com/office/drawing/2015/06/chart">
            <c:ext xmlns:c16="http://schemas.microsoft.com/office/drawing/2014/chart" uri="{C3380CC4-5D6E-409C-BE32-E72D297353CC}">
              <c16:uniqueId val="{00000000-9C2E-4FB5-82FC-6C1624DB26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5.18</c:v>
                </c:pt>
                <c:pt idx="1">
                  <c:v>6.54</c:v>
                </c:pt>
                <c:pt idx="2">
                  <c:v>14.14</c:v>
                </c:pt>
                <c:pt idx="3">
                  <c:v>12.09</c:v>
                </c:pt>
                <c:pt idx="4">
                  <c:v>22.84</c:v>
                </c:pt>
              </c:numCache>
            </c:numRef>
          </c:val>
          <c:extLst xmlns:c16r2="http://schemas.microsoft.com/office/drawing/2015/06/chart">
            <c:ext xmlns:c16="http://schemas.microsoft.com/office/drawing/2014/chart" uri="{C3380CC4-5D6E-409C-BE32-E72D297353CC}">
              <c16:uniqueId val="{00000001-9C2E-4FB5-82FC-6C1624DB2652}"/>
            </c:ext>
          </c:extLst>
        </c:ser>
        <c:dLbls>
          <c:showLegendKey val="0"/>
          <c:showVal val="0"/>
          <c:showCatName val="0"/>
          <c:showSerName val="0"/>
          <c:showPercent val="0"/>
          <c:showBubbleSize val="0"/>
        </c:dLbls>
        <c:gapWidth val="250"/>
        <c:overlap val="100"/>
        <c:axId val="351877064"/>
        <c:axId val="35187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3.38</c:v>
                </c:pt>
                <c:pt idx="1">
                  <c:v>2.77</c:v>
                </c:pt>
                <c:pt idx="2">
                  <c:v>10.75</c:v>
                </c:pt>
                <c:pt idx="3">
                  <c:v>-1.22</c:v>
                </c:pt>
                <c:pt idx="4">
                  <c:v>10.19</c:v>
                </c:pt>
              </c:numCache>
            </c:numRef>
          </c:val>
          <c:smooth val="0"/>
          <c:extLst xmlns:c16r2="http://schemas.microsoft.com/office/drawing/2015/06/chart">
            <c:ext xmlns:c16="http://schemas.microsoft.com/office/drawing/2014/chart" uri="{C3380CC4-5D6E-409C-BE32-E72D297353CC}">
              <c16:uniqueId val="{00000002-9C2E-4FB5-82FC-6C1624DB2652}"/>
            </c:ext>
          </c:extLst>
        </c:ser>
        <c:dLbls>
          <c:showLegendKey val="0"/>
          <c:showVal val="0"/>
          <c:showCatName val="0"/>
          <c:showSerName val="0"/>
          <c:showPercent val="0"/>
          <c:showBubbleSize val="0"/>
        </c:dLbls>
        <c:marker val="1"/>
        <c:smooth val="0"/>
        <c:axId val="351877064"/>
        <c:axId val="351878240"/>
      </c:lineChart>
      <c:catAx>
        <c:axId val="35187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878240"/>
        <c:crosses val="autoZero"/>
        <c:auto val="1"/>
        <c:lblAlgn val="ctr"/>
        <c:lblOffset val="100"/>
        <c:tickLblSkip val="1"/>
        <c:tickMarkSkip val="1"/>
        <c:noMultiLvlLbl val="0"/>
      </c:catAx>
      <c:valAx>
        <c:axId val="3518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87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A43-47BC-A985-4DAFC5BDF7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A43-47BC-A985-4DAFC5BDF7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A43-47BC-A985-4DAFC5BDF756}"/>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A43-47BC-A985-4DAFC5BDF75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0.18</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1A43-47BC-A985-4DAFC5BDF75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0.38</c:v>
                </c:pt>
                <c:pt idx="4">
                  <c:v>#N/A</c:v>
                </c:pt>
                <c:pt idx="5">
                  <c:v>0.4</c:v>
                </c:pt>
                <c:pt idx="6">
                  <c:v>#N/A</c:v>
                </c:pt>
                <c:pt idx="7">
                  <c:v>0.3</c:v>
                </c:pt>
                <c:pt idx="8">
                  <c:v>#N/A</c:v>
                </c:pt>
                <c:pt idx="9">
                  <c:v>0.24</c:v>
                </c:pt>
              </c:numCache>
            </c:numRef>
          </c:val>
          <c:extLst xmlns:c16r2="http://schemas.microsoft.com/office/drawing/2015/06/chart">
            <c:ext xmlns:c16="http://schemas.microsoft.com/office/drawing/2014/chart" uri="{C3380CC4-5D6E-409C-BE32-E72D297353CC}">
              <c16:uniqueId val="{00000005-1A43-47BC-A985-4DAFC5BDF75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3.54</c:v>
                </c:pt>
                <c:pt idx="2">
                  <c:v>#N/A</c:v>
                </c:pt>
                <c:pt idx="3">
                  <c:v>1.65</c:v>
                </c:pt>
                <c:pt idx="4">
                  <c:v>#N/A</c:v>
                </c:pt>
                <c:pt idx="5">
                  <c:v>2.68</c:v>
                </c:pt>
                <c:pt idx="6">
                  <c:v>#N/A</c:v>
                </c:pt>
                <c:pt idx="7">
                  <c:v>2.2400000000000002</c:v>
                </c:pt>
                <c:pt idx="8">
                  <c:v>#N/A</c:v>
                </c:pt>
                <c:pt idx="9">
                  <c:v>0.77</c:v>
                </c:pt>
              </c:numCache>
            </c:numRef>
          </c:val>
          <c:extLst xmlns:c16r2="http://schemas.microsoft.com/office/drawing/2015/06/chart">
            <c:ext xmlns:c16="http://schemas.microsoft.com/office/drawing/2014/chart" uri="{C3380CC4-5D6E-409C-BE32-E72D297353CC}">
              <c16:uniqueId val="{00000006-1A43-47BC-A985-4DAFC5BDF75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0.75</c:v>
                </c:pt>
                <c:pt idx="4">
                  <c:v>#N/A</c:v>
                </c:pt>
                <c:pt idx="5">
                  <c:v>1.06</c:v>
                </c:pt>
                <c:pt idx="6">
                  <c:v>#N/A</c:v>
                </c:pt>
                <c:pt idx="7">
                  <c:v>0.74</c:v>
                </c:pt>
                <c:pt idx="8">
                  <c:v>#N/A</c:v>
                </c:pt>
                <c:pt idx="9">
                  <c:v>1.18</c:v>
                </c:pt>
              </c:numCache>
            </c:numRef>
          </c:val>
          <c:extLst xmlns:c16r2="http://schemas.microsoft.com/office/drawing/2015/06/chart">
            <c:ext xmlns:c16="http://schemas.microsoft.com/office/drawing/2014/chart" uri="{C3380CC4-5D6E-409C-BE32-E72D297353CC}">
              <c16:uniqueId val="{00000007-1A43-47BC-A985-4DAFC5BDF75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0.45</c:v>
                </c:pt>
                <c:pt idx="2">
                  <c:v>#N/A</c:v>
                </c:pt>
                <c:pt idx="3">
                  <c:v>0.51</c:v>
                </c:pt>
                <c:pt idx="4">
                  <c:v>#N/A</c:v>
                </c:pt>
                <c:pt idx="5">
                  <c:v>0.57999999999999996</c:v>
                </c:pt>
                <c:pt idx="6">
                  <c:v>#N/A</c:v>
                </c:pt>
                <c:pt idx="7">
                  <c:v>0.82</c:v>
                </c:pt>
                <c:pt idx="8">
                  <c:v>#N/A</c:v>
                </c:pt>
                <c:pt idx="9">
                  <c:v>1.75</c:v>
                </c:pt>
              </c:numCache>
            </c:numRef>
          </c:val>
          <c:extLst xmlns:c16r2="http://schemas.microsoft.com/office/drawing/2015/06/chart">
            <c:ext xmlns:c16="http://schemas.microsoft.com/office/drawing/2014/chart" uri="{C3380CC4-5D6E-409C-BE32-E72D297353CC}">
              <c16:uniqueId val="{00000008-1A43-47BC-A985-4DAFC5BDF7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3.93</c:v>
                </c:pt>
                <c:pt idx="2">
                  <c:v>#N/A</c:v>
                </c:pt>
                <c:pt idx="3">
                  <c:v>5.46</c:v>
                </c:pt>
                <c:pt idx="4">
                  <c:v>#N/A</c:v>
                </c:pt>
                <c:pt idx="5">
                  <c:v>8.35</c:v>
                </c:pt>
                <c:pt idx="6">
                  <c:v>#N/A</c:v>
                </c:pt>
                <c:pt idx="7">
                  <c:v>6.76</c:v>
                </c:pt>
                <c:pt idx="8">
                  <c:v>#N/A</c:v>
                </c:pt>
                <c:pt idx="9">
                  <c:v>8.43</c:v>
                </c:pt>
              </c:numCache>
            </c:numRef>
          </c:val>
          <c:extLst xmlns:c16r2="http://schemas.microsoft.com/office/drawing/2015/06/chart">
            <c:ext xmlns:c16="http://schemas.microsoft.com/office/drawing/2014/chart" uri="{C3380CC4-5D6E-409C-BE32-E72D297353CC}">
              <c16:uniqueId val="{00000009-1A43-47BC-A985-4DAFC5BDF756}"/>
            </c:ext>
          </c:extLst>
        </c:ser>
        <c:dLbls>
          <c:showLegendKey val="0"/>
          <c:showVal val="0"/>
          <c:showCatName val="0"/>
          <c:showSerName val="0"/>
          <c:showPercent val="0"/>
          <c:showBubbleSize val="0"/>
        </c:dLbls>
        <c:gapWidth val="150"/>
        <c:overlap val="100"/>
        <c:axId val="351880592"/>
        <c:axId val="351880984"/>
      </c:barChart>
      <c:catAx>
        <c:axId val="3518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880984"/>
        <c:crosses val="autoZero"/>
        <c:auto val="1"/>
        <c:lblAlgn val="ctr"/>
        <c:lblOffset val="100"/>
        <c:tickLblSkip val="1"/>
        <c:tickMarkSkip val="1"/>
        <c:noMultiLvlLbl val="0"/>
      </c:catAx>
      <c:valAx>
        <c:axId val="35188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88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6854</c:v>
                </c:pt>
                <c:pt idx="5">
                  <c:v>7057</c:v>
                </c:pt>
                <c:pt idx="8">
                  <c:v>6469</c:v>
                </c:pt>
                <c:pt idx="11">
                  <c:v>6415</c:v>
                </c:pt>
                <c:pt idx="14">
                  <c:v>6226</c:v>
                </c:pt>
              </c:numCache>
            </c:numRef>
          </c:val>
          <c:extLst xmlns:c16r2="http://schemas.microsoft.com/office/drawing/2015/06/chart">
            <c:ext xmlns:c16="http://schemas.microsoft.com/office/drawing/2014/chart" uri="{C3380CC4-5D6E-409C-BE32-E72D297353CC}">
              <c16:uniqueId val="{00000000-C09F-4633-9393-35C9B4BE2E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C09F-4633-9393-35C9B4BE2E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9F-4633-9393-35C9B4BE2E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9F-4633-9393-35C9B4BE2E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1321</c:v>
                </c:pt>
                <c:pt idx="3">
                  <c:v>1098</c:v>
                </c:pt>
                <c:pt idx="6">
                  <c:v>1146</c:v>
                </c:pt>
                <c:pt idx="9">
                  <c:v>1385</c:v>
                </c:pt>
                <c:pt idx="12">
                  <c:v>1210</c:v>
                </c:pt>
              </c:numCache>
            </c:numRef>
          </c:val>
          <c:extLst xmlns:c16r2="http://schemas.microsoft.com/office/drawing/2015/06/chart">
            <c:ext xmlns:c16="http://schemas.microsoft.com/office/drawing/2014/chart" uri="{C3380CC4-5D6E-409C-BE32-E72D297353CC}">
              <c16:uniqueId val="{00000004-C09F-4633-9393-35C9B4BE2E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42</c:v>
                </c:pt>
                <c:pt idx="3">
                  <c:v>42</c:v>
                </c:pt>
                <c:pt idx="6">
                  <c:v>42</c:v>
                </c:pt>
                <c:pt idx="9">
                  <c:v>42</c:v>
                </c:pt>
                <c:pt idx="12">
                  <c:v>42</c:v>
                </c:pt>
              </c:numCache>
            </c:numRef>
          </c:val>
          <c:extLst xmlns:c16r2="http://schemas.microsoft.com/office/drawing/2015/06/chart">
            <c:ext xmlns:c16="http://schemas.microsoft.com/office/drawing/2014/chart" uri="{C3380CC4-5D6E-409C-BE32-E72D297353CC}">
              <c16:uniqueId val="{00000005-C09F-4633-9393-35C9B4BE2E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9F-4633-9393-35C9B4BE2E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6750</c:v>
                </c:pt>
                <c:pt idx="3">
                  <c:v>6826</c:v>
                </c:pt>
                <c:pt idx="6">
                  <c:v>6413</c:v>
                </c:pt>
                <c:pt idx="9">
                  <c:v>6146</c:v>
                </c:pt>
                <c:pt idx="12">
                  <c:v>6059</c:v>
                </c:pt>
              </c:numCache>
            </c:numRef>
          </c:val>
          <c:extLst xmlns:c16r2="http://schemas.microsoft.com/office/drawing/2015/06/chart">
            <c:ext xmlns:c16="http://schemas.microsoft.com/office/drawing/2014/chart" uri="{C3380CC4-5D6E-409C-BE32-E72D297353CC}">
              <c16:uniqueId val="{00000007-C09F-4633-9393-35C9B4BE2E06}"/>
            </c:ext>
          </c:extLst>
        </c:ser>
        <c:dLbls>
          <c:showLegendKey val="0"/>
          <c:showVal val="0"/>
          <c:showCatName val="0"/>
          <c:showSerName val="0"/>
          <c:showPercent val="0"/>
          <c:showBubbleSize val="0"/>
        </c:dLbls>
        <c:gapWidth val="100"/>
        <c:overlap val="100"/>
        <c:axId val="351882552"/>
        <c:axId val="35188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1261</c:v>
                </c:pt>
                <c:pt idx="2">
                  <c:v>#N/A</c:v>
                </c:pt>
                <c:pt idx="3">
                  <c:v>#N/A</c:v>
                </c:pt>
                <c:pt idx="4">
                  <c:v>910</c:v>
                </c:pt>
                <c:pt idx="5">
                  <c:v>#N/A</c:v>
                </c:pt>
                <c:pt idx="6">
                  <c:v>#N/A</c:v>
                </c:pt>
                <c:pt idx="7">
                  <c:v>1133</c:v>
                </c:pt>
                <c:pt idx="8">
                  <c:v>#N/A</c:v>
                </c:pt>
                <c:pt idx="9">
                  <c:v>#N/A</c:v>
                </c:pt>
                <c:pt idx="10">
                  <c:v>1158</c:v>
                </c:pt>
                <c:pt idx="11">
                  <c:v>#N/A</c:v>
                </c:pt>
                <c:pt idx="12">
                  <c:v>#N/A</c:v>
                </c:pt>
                <c:pt idx="13">
                  <c:v>1086</c:v>
                </c:pt>
                <c:pt idx="14">
                  <c:v>#N/A</c:v>
                </c:pt>
              </c:numCache>
            </c:numRef>
          </c:val>
          <c:smooth val="0"/>
          <c:extLst xmlns:c16r2="http://schemas.microsoft.com/office/drawing/2015/06/chart">
            <c:ext xmlns:c16="http://schemas.microsoft.com/office/drawing/2014/chart" uri="{C3380CC4-5D6E-409C-BE32-E72D297353CC}">
              <c16:uniqueId val="{00000008-C09F-4633-9393-35C9B4BE2E06}"/>
            </c:ext>
          </c:extLst>
        </c:ser>
        <c:dLbls>
          <c:showLegendKey val="0"/>
          <c:showVal val="0"/>
          <c:showCatName val="0"/>
          <c:showSerName val="0"/>
          <c:showPercent val="0"/>
          <c:showBubbleSize val="0"/>
        </c:dLbls>
        <c:marker val="1"/>
        <c:smooth val="0"/>
        <c:axId val="351882552"/>
        <c:axId val="351882944"/>
      </c:lineChart>
      <c:catAx>
        <c:axId val="35188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882944"/>
        <c:crosses val="autoZero"/>
        <c:auto val="1"/>
        <c:lblAlgn val="ctr"/>
        <c:lblOffset val="100"/>
        <c:tickLblSkip val="1"/>
        <c:tickMarkSkip val="1"/>
        <c:noMultiLvlLbl val="0"/>
      </c:catAx>
      <c:valAx>
        <c:axId val="35188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88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41218</c:v>
                </c:pt>
                <c:pt idx="5">
                  <c:v>38916</c:v>
                </c:pt>
                <c:pt idx="8">
                  <c:v>36253</c:v>
                </c:pt>
                <c:pt idx="11">
                  <c:v>35121</c:v>
                </c:pt>
                <c:pt idx="14">
                  <c:v>32287</c:v>
                </c:pt>
              </c:numCache>
            </c:numRef>
          </c:val>
          <c:extLst xmlns:c16r2="http://schemas.microsoft.com/office/drawing/2015/06/chart">
            <c:ext xmlns:c16="http://schemas.microsoft.com/office/drawing/2014/chart" uri="{C3380CC4-5D6E-409C-BE32-E72D297353CC}">
              <c16:uniqueId val="{00000000-4DED-40C9-BDF9-48565E4C2C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8816</c:v>
                </c:pt>
                <c:pt idx="5">
                  <c:v>7828</c:v>
                </c:pt>
                <c:pt idx="8">
                  <c:v>6530</c:v>
                </c:pt>
                <c:pt idx="11">
                  <c:v>6932</c:v>
                </c:pt>
                <c:pt idx="14">
                  <c:v>7820</c:v>
                </c:pt>
              </c:numCache>
            </c:numRef>
          </c:val>
          <c:extLst xmlns:c16r2="http://schemas.microsoft.com/office/drawing/2015/06/chart">
            <c:ext xmlns:c16="http://schemas.microsoft.com/office/drawing/2014/chart" uri="{C3380CC4-5D6E-409C-BE32-E72D297353CC}">
              <c16:uniqueId val="{00000001-4DED-40C9-BDF9-48565E4C2C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5187</c:v>
                </c:pt>
                <c:pt idx="5">
                  <c:v>5117</c:v>
                </c:pt>
                <c:pt idx="8">
                  <c:v>9056</c:v>
                </c:pt>
                <c:pt idx="11">
                  <c:v>9266</c:v>
                </c:pt>
                <c:pt idx="14">
                  <c:v>15760</c:v>
                </c:pt>
              </c:numCache>
            </c:numRef>
          </c:val>
          <c:extLst xmlns:c16r2="http://schemas.microsoft.com/office/drawing/2015/06/chart">
            <c:ext xmlns:c16="http://schemas.microsoft.com/office/drawing/2014/chart" uri="{C3380CC4-5D6E-409C-BE32-E72D297353CC}">
              <c16:uniqueId val="{00000002-4DED-40C9-BDF9-48565E4C2C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ED-40C9-BDF9-48565E4C2C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ED-40C9-BDF9-48565E4C2C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ED-40C9-BDF9-48565E4C2C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13769</c:v>
                </c:pt>
                <c:pt idx="3">
                  <c:v>13069</c:v>
                </c:pt>
                <c:pt idx="6">
                  <c:v>12508</c:v>
                </c:pt>
                <c:pt idx="9">
                  <c:v>12416</c:v>
                </c:pt>
                <c:pt idx="12">
                  <c:v>12468</c:v>
                </c:pt>
              </c:numCache>
            </c:numRef>
          </c:val>
          <c:extLst xmlns:c16r2="http://schemas.microsoft.com/office/drawing/2015/06/chart">
            <c:ext xmlns:c16="http://schemas.microsoft.com/office/drawing/2014/chart" uri="{C3380CC4-5D6E-409C-BE32-E72D297353CC}">
              <c16:uniqueId val="{00000006-4DED-40C9-BDF9-48565E4C2C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DED-40C9-BDF9-48565E4C2C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11870</c:v>
                </c:pt>
                <c:pt idx="3">
                  <c:v>15005</c:v>
                </c:pt>
                <c:pt idx="6">
                  <c:v>14707</c:v>
                </c:pt>
                <c:pt idx="9">
                  <c:v>15787</c:v>
                </c:pt>
                <c:pt idx="12">
                  <c:v>15376</c:v>
                </c:pt>
              </c:numCache>
            </c:numRef>
          </c:val>
          <c:extLst xmlns:c16r2="http://schemas.microsoft.com/office/drawing/2015/06/chart">
            <c:ext xmlns:c16="http://schemas.microsoft.com/office/drawing/2014/chart" uri="{C3380CC4-5D6E-409C-BE32-E72D297353CC}">
              <c16:uniqueId val="{00000008-4DED-40C9-BDF9-48565E4C2C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DED-40C9-BDF9-48565E4C2C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51301</c:v>
                </c:pt>
                <c:pt idx="3">
                  <c:v>49458</c:v>
                </c:pt>
                <c:pt idx="6">
                  <c:v>48521</c:v>
                </c:pt>
                <c:pt idx="9">
                  <c:v>48234</c:v>
                </c:pt>
                <c:pt idx="12">
                  <c:v>48233</c:v>
                </c:pt>
              </c:numCache>
            </c:numRef>
          </c:val>
          <c:extLst xmlns:c16r2="http://schemas.microsoft.com/office/drawing/2015/06/chart">
            <c:ext xmlns:c16="http://schemas.microsoft.com/office/drawing/2014/chart" uri="{C3380CC4-5D6E-409C-BE32-E72D297353CC}">
              <c16:uniqueId val="{0000000A-4DED-40C9-BDF9-48565E4C2C42}"/>
            </c:ext>
          </c:extLst>
        </c:ser>
        <c:dLbls>
          <c:showLegendKey val="0"/>
          <c:showVal val="0"/>
          <c:showCatName val="0"/>
          <c:showSerName val="0"/>
          <c:showPercent val="0"/>
          <c:showBubbleSize val="0"/>
        </c:dLbls>
        <c:gapWidth val="100"/>
        <c:overlap val="100"/>
        <c:axId val="445721192"/>
        <c:axId val="44572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21719</c:v>
                </c:pt>
                <c:pt idx="2">
                  <c:v>#N/A</c:v>
                </c:pt>
                <c:pt idx="3">
                  <c:v>#N/A</c:v>
                </c:pt>
                <c:pt idx="4">
                  <c:v>25671</c:v>
                </c:pt>
                <c:pt idx="5">
                  <c:v>#N/A</c:v>
                </c:pt>
                <c:pt idx="6">
                  <c:v>#N/A</c:v>
                </c:pt>
                <c:pt idx="7">
                  <c:v>23897</c:v>
                </c:pt>
                <c:pt idx="8">
                  <c:v>#N/A</c:v>
                </c:pt>
                <c:pt idx="9">
                  <c:v>#N/A</c:v>
                </c:pt>
                <c:pt idx="10">
                  <c:v>25118</c:v>
                </c:pt>
                <c:pt idx="11">
                  <c:v>#N/A</c:v>
                </c:pt>
                <c:pt idx="12">
                  <c:v>#N/A</c:v>
                </c:pt>
                <c:pt idx="13">
                  <c:v>20210</c:v>
                </c:pt>
                <c:pt idx="14">
                  <c:v>#N/A</c:v>
                </c:pt>
              </c:numCache>
            </c:numRef>
          </c:val>
          <c:smooth val="0"/>
          <c:extLst xmlns:c16r2="http://schemas.microsoft.com/office/drawing/2015/06/chart">
            <c:ext xmlns:c16="http://schemas.microsoft.com/office/drawing/2014/chart" uri="{C3380CC4-5D6E-409C-BE32-E72D297353CC}">
              <c16:uniqueId val="{0000000B-4DED-40C9-BDF9-48565E4C2C42}"/>
            </c:ext>
          </c:extLst>
        </c:ser>
        <c:dLbls>
          <c:showLegendKey val="0"/>
          <c:showVal val="0"/>
          <c:showCatName val="0"/>
          <c:showSerName val="0"/>
          <c:showPercent val="0"/>
          <c:showBubbleSize val="0"/>
        </c:dLbls>
        <c:marker val="1"/>
        <c:smooth val="0"/>
        <c:axId val="445721192"/>
        <c:axId val="445720800"/>
      </c:lineChart>
      <c:catAx>
        <c:axId val="44572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720800"/>
        <c:crosses val="autoZero"/>
        <c:auto val="1"/>
        <c:lblAlgn val="ctr"/>
        <c:lblOffset val="100"/>
        <c:tickLblSkip val="1"/>
        <c:tickMarkSkip val="1"/>
        <c:noMultiLvlLbl val="0"/>
      </c:catAx>
      <c:valAx>
        <c:axId val="44572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2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6388</c:v>
                </c:pt>
                <c:pt idx="1">
                  <c:v>6120</c:v>
                </c:pt>
                <c:pt idx="2">
                  <c:v>10338</c:v>
                </c:pt>
              </c:numCache>
            </c:numRef>
          </c:val>
          <c:extLst xmlns:c16r2="http://schemas.microsoft.com/office/drawing/2015/06/chart">
            <c:ext xmlns:c16="http://schemas.microsoft.com/office/drawing/2014/chart" uri="{C3380CC4-5D6E-409C-BE32-E72D297353CC}">
              <c16:uniqueId val="{00000000-20B3-4443-AB39-624DF6BD6C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0B3-4443-AB39-624DF6BD6C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1506</c:v>
                </c:pt>
                <c:pt idx="1">
                  <c:v>1596</c:v>
                </c:pt>
                <c:pt idx="2">
                  <c:v>3568</c:v>
                </c:pt>
              </c:numCache>
            </c:numRef>
          </c:val>
          <c:extLst xmlns:c16r2="http://schemas.microsoft.com/office/drawing/2015/06/chart">
            <c:ext xmlns:c16="http://schemas.microsoft.com/office/drawing/2014/chart" uri="{C3380CC4-5D6E-409C-BE32-E72D297353CC}">
              <c16:uniqueId val="{00000002-20B3-4443-AB39-624DF6BD6CB7}"/>
            </c:ext>
          </c:extLst>
        </c:ser>
        <c:dLbls>
          <c:showLegendKey val="0"/>
          <c:showVal val="0"/>
          <c:showCatName val="0"/>
          <c:showSerName val="0"/>
          <c:showPercent val="0"/>
          <c:showBubbleSize val="0"/>
        </c:dLbls>
        <c:gapWidth val="120"/>
        <c:overlap val="100"/>
        <c:axId val="445720408"/>
        <c:axId val="445723152"/>
      </c:barChart>
      <c:catAx>
        <c:axId val="44572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723152"/>
        <c:crosses val="autoZero"/>
        <c:auto val="1"/>
        <c:lblAlgn val="ctr"/>
        <c:lblOffset val="100"/>
        <c:tickLblSkip val="1"/>
        <c:tickMarkSkip val="1"/>
        <c:noMultiLvlLbl val="0"/>
      </c:catAx>
      <c:valAx>
        <c:axId val="445723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72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09-46D6-A4F4-465218E518E0}"/>
                </c:ext>
                <c:ext xmlns:c15="http://schemas.microsoft.com/office/drawing/2012/chart" uri="{CE6537A1-D6FC-4f65-9D91-7224C49458BB}">
                  <c15:dlblFieldTable>
                    <c15:dlblFTEntry>
                      <c15:txfldGUID>{D6AA7412-E952-4DCE-953F-2D14F5640A57}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09-46D6-A4F4-465218E518E0}"/>
                </c:ext>
                <c:ext xmlns:c15="http://schemas.microsoft.com/office/drawing/2012/chart" uri="{CE6537A1-D6FC-4f65-9D91-7224C49458BB}">
                  <c15:dlblFieldTable>
                    <c15:dlblFTEntry>
                      <c15:txfldGUID>{189E87EC-585B-493D-A877-897701B14DB2}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09-46D6-A4F4-465218E518E0}"/>
                </c:ext>
                <c:ext xmlns:c15="http://schemas.microsoft.com/office/drawing/2012/chart" uri="{CE6537A1-D6FC-4f65-9D91-7224C49458BB}">
                  <c15:dlblFieldTable>
                    <c15:dlblFTEntry>
                      <c15:txfldGUID>{6F27FA0A-726E-4250-8C5B-C1C444F7EF3C}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09-46D6-A4F4-465218E518E0}"/>
                </c:ext>
                <c:ext xmlns:c15="http://schemas.microsoft.com/office/drawing/2012/chart" uri="{CE6537A1-D6FC-4f65-9D91-7224C49458BB}">
                  <c15:dlblFieldTable>
                    <c15:dlblFTEntry>
                      <c15:txfldGUID>{DA57C9A2-3404-4D3A-AD84-BEFC9B6DF5A4}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09-46D6-A4F4-465218E518E0}"/>
                </c:ext>
                <c:ext xmlns:c15="http://schemas.microsoft.com/office/drawing/2012/chart" uri="{CE6537A1-D6FC-4f65-9D91-7224C49458BB}">
                  <c15:dlblFieldTable>
                    <c15:dlblFTEntry>
                      <c15:txfldGUID>{C1B26908-022B-4270-AFF9-05434B98365A}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09-46D6-A4F4-465218E518E0}"/>
                </c:ext>
                <c:ext xmlns:c15="http://schemas.microsoft.com/office/drawing/2012/chart" uri="{CE6537A1-D6FC-4f65-9D91-7224C49458BB}">
                  <c15:dlblFieldTable>
                    <c15:dlblFTEntry>
                      <c15:txfldGUID>{7E2C4787-B75F-4439-B3F7-269BC159052D}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09-46D6-A4F4-465218E518E0}"/>
                </c:ext>
                <c:ext xmlns:c15="http://schemas.microsoft.com/office/drawing/2012/chart" uri="{CE6537A1-D6FC-4f65-9D91-7224C49458BB}">
                  <c15:layout/>
                  <c15:dlblFieldTable>
                    <c15:dlblFTEntry>
                      <c15:txfldGUID>{9AA877EF-2206-496B-863B-2DB4E2880AAE}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09-46D6-A4F4-465218E518E0}"/>
                </c:ext>
                <c:ext xmlns:c15="http://schemas.microsoft.com/office/drawing/2012/chart" uri="{CE6537A1-D6FC-4f65-9D91-7224C49458BB}">
                  <c15:layout/>
                  <c15:dlblFieldTable>
                    <c15:dlblFTEntry>
                      <c15:txfldGUID>{DA0428ED-0A5B-418A-9D24-7BDC94045EE7}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09-46D6-A4F4-465218E518E0}"/>
                </c:ext>
                <c:ext xmlns:c15="http://schemas.microsoft.com/office/drawing/2012/chart" uri="{CE6537A1-D6FC-4f65-9D91-7224C49458BB}">
                  <c15:layout/>
                  <c15:dlblFieldTable>
                    <c15:dlblFTEntry>
                      <c15:txfldGUID>{333FB7EB-A887-4817-9E0E-DA7FD2042BAB}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58.5</c:v>
                </c:pt>
                <c:pt idx="32">
                  <c:v>59.3</c:v>
                </c:pt>
              </c:numCache>
            </c:numRef>
          </c:xVal>
          <c:yVal>
            <c:numRef>
              <c:f>公会計指標分析・財政指標組合せ分析表!$BP$51:$DC$51</c:f>
              <c:numCache>
                <c:formatCode>#,##0.0;"▲ "#,##0.0</c:formatCode>
                <c:ptCount val="40"/>
                <c:pt idx="16">
                  <c:v>58.2</c:v>
                </c:pt>
                <c:pt idx="24">
                  <c:v>54</c:v>
                </c:pt>
                <c:pt idx="32">
                  <c:v>48.8</c:v>
                </c:pt>
              </c:numCache>
            </c:numRef>
          </c:yVal>
          <c:smooth val="0"/>
          <c:extLst xmlns:c16r2="http://schemas.microsoft.com/office/drawing/2015/06/chart">
            <c:ext xmlns:c16="http://schemas.microsoft.com/office/drawing/2014/chart" uri="{C3380CC4-5D6E-409C-BE32-E72D297353CC}">
              <c16:uniqueId val="{00000009-B809-46D6-A4F4-465218E518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09-46D6-A4F4-465218E518E0}"/>
                </c:ext>
                <c:ext xmlns:c15="http://schemas.microsoft.com/office/drawing/2012/chart" uri="{CE6537A1-D6FC-4f65-9D91-7224C49458BB}">
                  <c15:dlblFieldTable>
                    <c15:dlblFTEntry>
                      <c15:txfldGUID>{4EBD4847-8ECB-4390-96D1-1D175274E302}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09-46D6-A4F4-465218E518E0}"/>
                </c:ext>
                <c:ext xmlns:c15="http://schemas.microsoft.com/office/drawing/2012/chart" uri="{CE6537A1-D6FC-4f65-9D91-7224C49458BB}">
                  <c15:dlblFieldTable>
                    <c15:dlblFTEntry>
                      <c15:txfldGUID>{3804E5B7-2E0F-424D-B1A6-8F41968572C7}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09-46D6-A4F4-465218E518E0}"/>
                </c:ext>
                <c:ext xmlns:c15="http://schemas.microsoft.com/office/drawing/2012/chart" uri="{CE6537A1-D6FC-4f65-9D91-7224C49458BB}">
                  <c15:dlblFieldTable>
                    <c15:dlblFTEntry>
                      <c15:txfldGUID>{D961D0AE-B95D-4C58-8EB8-3F9C49BA41E9}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09-46D6-A4F4-465218E518E0}"/>
                </c:ext>
                <c:ext xmlns:c15="http://schemas.microsoft.com/office/drawing/2012/chart" uri="{CE6537A1-D6FC-4f65-9D91-7224C49458BB}">
                  <c15:dlblFieldTable>
                    <c15:dlblFTEntry>
                      <c15:txfldGUID>{8CF7F3F7-C159-4F5E-B5F0-44B0377488D8}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09-46D6-A4F4-465218E518E0}"/>
                </c:ext>
                <c:ext xmlns:c15="http://schemas.microsoft.com/office/drawing/2012/chart" uri="{CE6537A1-D6FC-4f65-9D91-7224C49458BB}">
                  <c15:dlblFieldTable>
                    <c15:dlblFTEntry>
                      <c15:txfldGUID>{A2B1D296-6EBF-4359-BAC8-3247CA92CEE0}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09-46D6-A4F4-465218E518E0}"/>
                </c:ext>
                <c:ext xmlns:c15="http://schemas.microsoft.com/office/drawing/2012/chart" uri="{CE6537A1-D6FC-4f65-9D91-7224C49458BB}">
                  <c15:dlblFieldTable>
                    <c15:dlblFTEntry>
                      <c15:txfldGUID>{873779BB-8423-40EE-BB91-A902BBA6A7D0}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09-46D6-A4F4-465218E518E0}"/>
                </c:ext>
                <c:ext xmlns:c15="http://schemas.microsoft.com/office/drawing/2012/chart" uri="{CE6537A1-D6FC-4f65-9D91-7224C49458BB}">
                  <c15:layout/>
                  <c15:dlblFieldTable>
                    <c15:dlblFTEntry>
                      <c15:txfldGUID>{48B1EC87-267A-4871-80EA-C232A2E5563A}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09-46D6-A4F4-465218E518E0}"/>
                </c:ext>
                <c:ext xmlns:c15="http://schemas.microsoft.com/office/drawing/2012/chart" uri="{CE6537A1-D6FC-4f65-9D91-7224C49458BB}">
                  <c15:layout/>
                  <c15:dlblFieldTable>
                    <c15:dlblFTEntry>
                      <c15:txfldGUID>{2DF7A9FC-0B69-475D-8DD7-628A5CCD22CC}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09-46D6-A4F4-465218E518E0}"/>
                </c:ext>
                <c:ext xmlns:c15="http://schemas.microsoft.com/office/drawing/2012/chart" uri="{CE6537A1-D6FC-4f65-9D91-7224C49458BB}">
                  <c15:layout/>
                  <c15:dlblFieldTable>
                    <c15:dlblFTEntry>
                      <c15:txfldGUID>{DB0A6978-9015-441B-B53F-7F53830A739C}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B809-46D6-A4F4-465218E518E0}"/>
            </c:ext>
          </c:extLst>
        </c:ser>
        <c:dLbls>
          <c:showLegendKey val="0"/>
          <c:showVal val="1"/>
          <c:showCatName val="0"/>
          <c:showSerName val="0"/>
          <c:showPercent val="0"/>
          <c:showBubbleSize val="0"/>
        </c:dLbls>
        <c:axId val="445720016"/>
        <c:axId val="445724328"/>
      </c:scatterChart>
      <c:valAx>
        <c:axId val="445720016"/>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724328"/>
        <c:crosses val="autoZero"/>
        <c:crossBetween val="midCat"/>
      </c:valAx>
      <c:valAx>
        <c:axId val="445724328"/>
        <c:scaling>
          <c:orientation val="minMax"/>
          <c:max val="6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720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C4-4629-A227-F5CB3C23B59C}"/>
                </c:ext>
                <c:ext xmlns:c15="http://schemas.microsoft.com/office/drawing/2012/chart" uri="{CE6537A1-D6FC-4f65-9D91-7224C49458BB}">
                  <c15:layout/>
                  <c15:dlblFieldTable>
                    <c15:dlblFTEntry>
                      <c15:txfldGUID>{64806BF8-EEE4-4A95-8083-812FBD4BDD43}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C4-4629-A227-F5CB3C23B59C}"/>
                </c:ext>
                <c:ext xmlns:c15="http://schemas.microsoft.com/office/drawing/2012/chart" uri="{CE6537A1-D6FC-4f65-9D91-7224C49458BB}">
                  <c15:dlblFieldTable>
                    <c15:dlblFTEntry>
                      <c15:txfldGUID>{3C2E96A2-1E4E-48EF-95D9-D3DD358AA053}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C4-4629-A227-F5CB3C23B59C}"/>
                </c:ext>
                <c:ext xmlns:c15="http://schemas.microsoft.com/office/drawing/2012/chart" uri="{CE6537A1-D6FC-4f65-9D91-7224C49458BB}">
                  <c15:dlblFieldTable>
                    <c15:dlblFTEntry>
                      <c15:txfldGUID>{07439F50-0EC5-46E4-8959-ABE4707E5ABA}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C4-4629-A227-F5CB3C23B59C}"/>
                </c:ext>
                <c:ext xmlns:c15="http://schemas.microsoft.com/office/drawing/2012/chart" uri="{CE6537A1-D6FC-4f65-9D91-7224C49458BB}">
                  <c15:dlblFieldTable>
                    <c15:dlblFTEntry>
                      <c15:txfldGUID>{219050A0-AC61-4285-8C54-FCA8CF17ECBC}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C4-4629-A227-F5CB3C23B59C}"/>
                </c:ext>
                <c:ext xmlns:c15="http://schemas.microsoft.com/office/drawing/2012/chart" uri="{CE6537A1-D6FC-4f65-9D91-7224C49458BB}">
                  <c15:dlblFieldTable>
                    <c15:dlblFTEntry>
                      <c15:txfldGUID>{BBD671BB-D321-4010-B32B-8A22F072CB7F}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C4-4629-A227-F5CB3C23B59C}"/>
                </c:ext>
                <c:ext xmlns:c15="http://schemas.microsoft.com/office/drawing/2012/chart" uri="{CE6537A1-D6FC-4f65-9D91-7224C49458BB}">
                  <c15:layout/>
                  <c15:dlblFieldTable>
                    <c15:dlblFTEntry>
                      <c15:txfldGUID>{7174B131-F80B-4840-B6CE-F40977251E78}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C4-4629-A227-F5CB3C23B59C}"/>
                </c:ext>
                <c:ext xmlns:c15="http://schemas.microsoft.com/office/drawing/2012/chart" uri="{CE6537A1-D6FC-4f65-9D91-7224C49458BB}">
                  <c15:layout/>
                  <c15:dlblFieldTable>
                    <c15:dlblFTEntry>
                      <c15:txfldGUID>{532D0589-E103-4311-8D14-F9630AF61FD8}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C4-4629-A227-F5CB3C23B59C}"/>
                </c:ext>
                <c:ext xmlns:c15="http://schemas.microsoft.com/office/drawing/2012/chart" uri="{CE6537A1-D6FC-4f65-9D91-7224C49458BB}">
                  <c15:layout/>
                  <c15:dlblFieldTable>
                    <c15:dlblFTEntry>
                      <c15:txfldGUID>{E3435E6F-542B-440E-919C-D55A941C85F9}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C4-4629-A227-F5CB3C23B59C}"/>
                </c:ext>
                <c:ext xmlns:c15="http://schemas.microsoft.com/office/drawing/2012/chart" uri="{CE6537A1-D6FC-4f65-9D91-7224C49458BB}">
                  <c15:layout/>
                  <c15:dlblFieldTable>
                    <c15:dlblFTEntry>
                      <c15:txfldGUID>{4A8EFA34-9212-4B9B-85CD-B0EE781D4174}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2.5</c:v>
                </c:pt>
                <c:pt idx="16">
                  <c:v>2.7</c:v>
                </c:pt>
                <c:pt idx="24">
                  <c:v>2.5</c:v>
                </c:pt>
                <c:pt idx="32">
                  <c:v>2.6</c:v>
                </c:pt>
              </c:numCache>
            </c:numRef>
          </c:xVal>
          <c:yVal>
            <c:numRef>
              <c:f>公会計指標分析・財政指標組合せ分析表!$BP$73:$DC$73</c:f>
              <c:numCache>
                <c:formatCode>#,##0.0;"▲ "#,##0.0</c:formatCode>
                <c:ptCount val="40"/>
                <c:pt idx="0">
                  <c:v>54</c:v>
                </c:pt>
                <c:pt idx="8">
                  <c:v>64.8</c:v>
                </c:pt>
                <c:pt idx="16">
                  <c:v>58.2</c:v>
                </c:pt>
                <c:pt idx="24">
                  <c:v>54</c:v>
                </c:pt>
                <c:pt idx="32">
                  <c:v>48.8</c:v>
                </c:pt>
              </c:numCache>
            </c:numRef>
          </c:yVal>
          <c:smooth val="0"/>
          <c:extLst xmlns:c16r2="http://schemas.microsoft.com/office/drawing/2015/06/chart">
            <c:ext xmlns:c16="http://schemas.microsoft.com/office/drawing/2014/chart" uri="{C3380CC4-5D6E-409C-BE32-E72D297353CC}">
              <c16:uniqueId val="{00000009-88C4-4629-A227-F5CB3C23B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C4-4629-A227-F5CB3C23B59C}"/>
                </c:ext>
                <c:ext xmlns:c15="http://schemas.microsoft.com/office/drawing/2012/chart" uri="{CE6537A1-D6FC-4f65-9D91-7224C49458BB}">
                  <c15:layout/>
                  <c15:dlblFieldTable>
                    <c15:dlblFTEntry>
                      <c15:txfldGUID>{5447B7F8-BC32-493E-969D-97A3D59D942A}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C4-4629-A227-F5CB3C23B59C}"/>
                </c:ext>
                <c:ext xmlns:c15="http://schemas.microsoft.com/office/drawing/2012/chart" uri="{CE6537A1-D6FC-4f65-9D91-7224C49458BB}">
                  <c15:dlblFieldTable>
                    <c15:dlblFTEntry>
                      <c15:txfldGUID>{4891F702-2C2F-4854-A5FD-35E0AD98CF98}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C4-4629-A227-F5CB3C23B59C}"/>
                </c:ext>
                <c:ext xmlns:c15="http://schemas.microsoft.com/office/drawing/2012/chart" uri="{CE6537A1-D6FC-4f65-9D91-7224C49458BB}">
                  <c15:dlblFieldTable>
                    <c15:dlblFTEntry>
                      <c15:txfldGUID>{527873F9-4610-4137-B275-91E01D7542C6}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C4-4629-A227-F5CB3C23B59C}"/>
                </c:ext>
                <c:ext xmlns:c15="http://schemas.microsoft.com/office/drawing/2012/chart" uri="{CE6537A1-D6FC-4f65-9D91-7224C49458BB}">
                  <c15:dlblFieldTable>
                    <c15:dlblFTEntry>
                      <c15:txfldGUID>{35D650DE-FFBF-460F-883C-29867136D421}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C4-4629-A227-F5CB3C23B59C}"/>
                </c:ext>
                <c:ext xmlns:c15="http://schemas.microsoft.com/office/drawing/2012/chart" uri="{CE6537A1-D6FC-4f65-9D91-7224C49458BB}">
                  <c15:dlblFieldTable>
                    <c15:dlblFTEntry>
                      <c15:txfldGUID>{7BC38992-9E18-4E7A-A856-512687C7C48F}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C4-4629-A227-F5CB3C23B59C}"/>
                </c:ext>
                <c:ext xmlns:c15="http://schemas.microsoft.com/office/drawing/2012/chart" uri="{CE6537A1-D6FC-4f65-9D91-7224C49458BB}">
                  <c15:layout/>
                  <c15:dlblFieldTable>
                    <c15:dlblFTEntry>
                      <c15:txfldGUID>{411E91B4-CF5D-432F-8B45-361F800EE229}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C4-4629-A227-F5CB3C23B59C}"/>
                </c:ext>
                <c:ext xmlns:c15="http://schemas.microsoft.com/office/drawing/2012/chart" uri="{CE6537A1-D6FC-4f65-9D91-7224C49458BB}">
                  <c15:layout/>
                  <c15:dlblFieldTable>
                    <c15:dlblFTEntry>
                      <c15:txfldGUID>{0556C68E-DA41-45C4-9F44-D996DDA28CB8}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C4-4629-A227-F5CB3C23B59C}"/>
                </c:ext>
                <c:ext xmlns:c15="http://schemas.microsoft.com/office/drawing/2012/chart" uri="{CE6537A1-D6FC-4f65-9D91-7224C49458BB}">
                  <c15:layout/>
                  <c15:dlblFieldTable>
                    <c15:dlblFTEntry>
                      <c15:txfldGUID>{77B31758-53E5-4739-B44D-BC9DF37A3C4C}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C4-4629-A227-F5CB3C23B59C}"/>
                </c:ext>
                <c:ext xmlns:c15="http://schemas.microsoft.com/office/drawing/2012/chart" uri="{CE6537A1-D6FC-4f65-9D91-7224C49458BB}">
                  <c15:layout/>
                  <c15:dlblFieldTable>
                    <c15:dlblFTEntry>
                      <c15:txfldGUID>{51045C6D-EF37-45F2-B00C-A93C11E4ED2D}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88C4-4629-A227-F5CB3C23B59C}"/>
            </c:ext>
          </c:extLst>
        </c:ser>
        <c:dLbls>
          <c:showLegendKey val="0"/>
          <c:showVal val="1"/>
          <c:showCatName val="0"/>
          <c:showSerName val="0"/>
          <c:showPercent val="0"/>
          <c:showBubbleSize val="0"/>
        </c:dLbls>
        <c:axId val="445722760"/>
        <c:axId val="445723936"/>
      </c:scatterChart>
      <c:valAx>
        <c:axId val="445722760"/>
        <c:scaling>
          <c:orientation val="minMax"/>
          <c:max val="8.1999999999999993"/>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723936"/>
        <c:crosses val="autoZero"/>
        <c:crossBetween val="midCat"/>
      </c:valAx>
      <c:valAx>
        <c:axId val="445723936"/>
        <c:scaling>
          <c:orientation val="minMax"/>
          <c:max val="7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722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公営企業債の元利償還金に対する繰入金は、病院事業及び公共下水道事業は減少傾向である。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標準財政規模は、市税により大きく変動するため、来年度以降も注視する必要がある。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については、過度な借入を行わず、元利償還金の年度間の平準化等を勘案した中で、その目的から将来の住民にも経費の負担を求めた方が公平であるもの等について活用するなどすることで、実質公債費比率は適正な数値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分子の要因としては、公営企業債繰入額において病院事業が増加したがそれ以上に下水道分が減少したことや、将来負担を軽減する特定財源等である充当可能基金が大きく増額したため、約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分母の要因としては、法人税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の減額により、標準財政規模が大幅に減額したことなどから約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結果として、分母分子とも減少しているものの、分子の減少幅が大きいため、将来負担比率は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神奈川県厚木市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法人関係税の増収などにより財政調整基金に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億円積み立て、庁舎建設等基金に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億円積み立てた一方、緑の保全及び緑化の推進を図るために、みどりの基金を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不交付団体である本市は、社会情勢等による税収の増減が直接予算に影響を及ぼすほか、税還付、国の制度改正や災害対応など突発的な事項に対応するため、出来るだけ多く積み立てをしていく必要がある。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短期的には「財政調整基金」や「庁舎建設等基金」への積み立てにより増加傾向だが、今後は庁舎建設など大型事業が多く控えているため、今後の財政需要に備え、計画的に活用していく。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庁舎建設等基金：市庁舎の建設又は改修に必要な経費に充てるため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一般廃棄物処理施設建設基金：一般廃棄物処理施設建設に必要な経費に充てるため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みどりの基金：緑の保全及び緑化の推進を図るため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久保子どもの未来応援基金：子どもの明るい未来の実現を応援する事業に必要な経費に充てるため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については、市庁舎の建設に必要な経費に充てるため、今後も積み立てを行う予定である一方、他の特定目的基金については現時点で積み立てを行う予定はないが、寄附による積み立てや今後の都市基盤整備など必要な場合に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景気の動向による法人税等の変動により通常分として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億円積み立てたほか、今後の景気変動に対応するため、法人市民税還付準備分として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不交付団体である本市は、社会情勢等による税収の増減が直接予算に影響を及ぼすほか、税還付、国の制度改正や災害対応など突発的な事項に対応するため、出来るだけ多く積み立てをしていく必要がある。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億円程度まで増加するものの、今後の財政需要や法人税の還付に備え、計画的に活用していく。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分母となる有形固定資産額が前年度と比べ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となったのに対して、分子となる有形固定資産減価償却累計額は、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類似団体の平均と比べるとやや高い傾向があるが、平成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厚木市公共施設最適化基本計画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に基づき、長期的な視点で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公共施設等の更新・統廃合・長寿命化などを計画的に行っているところである。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6" name="楕円 75"/>
        <xdr:cNvSpPr/>
      </xdr:nvSpPr>
      <xdr:spPr>
        <a:xfrm>
          <a:off x="47117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30878</xdr:rowOff>
    </xdr:from>
    <xdr:ext cx="405111" cy="259045"/>
    <xdr:sp macro="" textlink="">
      <xdr:nvSpPr>
        <xdr:cNvPr id="77" name="有形固定資産減価償却率該当値テキスト"/>
        <xdr:cNvSpPr txBox="1"/>
      </xdr:nvSpPr>
      <xdr:spPr>
        <a:xfrm>
          <a:off x="48133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78" name="楕円 77"/>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137795</xdr:rowOff>
    </xdr:to>
    <xdr:cxnSp macro="">
      <xdr:nvCxnSpPr>
        <xdr:cNvPr id="79" name="直線コネクタ 78"/>
        <xdr:cNvCxnSpPr/>
      </xdr:nvCxnSpPr>
      <xdr:spPr>
        <a:xfrm flipV="1">
          <a:off x="4051300" y="584682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0" name="楕円 79"/>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18161</xdr:rowOff>
    </xdr:to>
    <xdr:cxnSp macro="">
      <xdr:nvCxnSpPr>
        <xdr:cNvPr id="81" name="直線コネクタ 80"/>
        <xdr:cNvCxnSpPr/>
      </xdr:nvCxnSpPr>
      <xdr:spPr>
        <a:xfrm flipV="1">
          <a:off x="3289300" y="588137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2"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3"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84"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mainValue有形固定資産減価償却率"/>
        <xdr:cNvSpPr txBox="1"/>
      </xdr:nvSpPr>
      <xdr:spPr>
        <a:xfrm>
          <a:off x="3086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一般会計の元利償還金、公営企業への償還財源ともに減少し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年度の単年度財政力指数も上昇したことから、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年度以降は、大規模な投資事業が予定されているが、将来負担を考慮し地方債の借り入れを計画的に進めていく。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0"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2117</xdr:rowOff>
    </xdr:from>
    <xdr:to>
      <xdr:col>76</xdr:col>
      <xdr:colOff>73025</xdr:colOff>
      <xdr:row>33</xdr:row>
      <xdr:rowOff>103716</xdr:rowOff>
    </xdr:to>
    <xdr:sp macro="" textlink="">
      <xdr:nvSpPr>
        <xdr:cNvPr id="127" name="楕円 126"/>
        <xdr:cNvSpPr/>
      </xdr:nvSpPr>
      <xdr:spPr>
        <a:xfrm>
          <a:off x="14744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151994</xdr:rowOff>
    </xdr:from>
    <xdr:ext cx="340478" cy="259045"/>
    <xdr:sp macro="" textlink="">
      <xdr:nvSpPr>
        <xdr:cNvPr id="128" name="債務償還可能年数該当値テキスト"/>
        <xdr:cNvSpPr txBox="1"/>
      </xdr:nvSpPr>
      <xdr:spPr>
        <a:xfrm>
          <a:off x="14846300" y="640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0" name="楕円 69"/>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1" name="【道路】&#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2" name="楕円 71"/>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57150</xdr:rowOff>
    </xdr:to>
    <xdr:cxnSp macro="">
      <xdr:nvCxnSpPr>
        <xdr:cNvPr id="73" name="直線コネクタ 72"/>
        <xdr:cNvCxnSpPr/>
      </xdr:nvCxnSpPr>
      <xdr:spPr>
        <a:xfrm flipV="1">
          <a:off x="3797300" y="65493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4" name="楕円 73"/>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85725</xdr:rowOff>
    </xdr:to>
    <xdr:cxnSp macro="">
      <xdr:nvCxnSpPr>
        <xdr:cNvPr id="75" name="直線コネクタ 74"/>
        <xdr:cNvCxnSpPr/>
      </xdr:nvCxnSpPr>
      <xdr:spPr>
        <a:xfrm flipV="1">
          <a:off x="2908300" y="6572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8"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9"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17582</xdr:rowOff>
    </xdr:from>
    <xdr:to>
      <xdr:col>55</xdr:col>
      <xdr:colOff>50800</xdr:colOff>
      <xdr:row>40</xdr:row>
      <xdr:rowOff>119182</xdr:rowOff>
    </xdr:to>
    <xdr:sp macro="" textlink="">
      <xdr:nvSpPr>
        <xdr:cNvPr id="115" name="楕円 114"/>
        <xdr:cNvSpPr/>
      </xdr:nvSpPr>
      <xdr:spPr>
        <a:xfrm>
          <a:off x="104267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167459</xdr:rowOff>
    </xdr:from>
    <xdr:ext cx="469744" cy="259045"/>
    <xdr:sp macro="" textlink="">
      <xdr:nvSpPr>
        <xdr:cNvPr id="116" name="【道路】&#10;一人当たり延長該当値テキスト"/>
        <xdr:cNvSpPr txBox="1"/>
      </xdr:nvSpPr>
      <xdr:spPr>
        <a:xfrm>
          <a:off x="10515600" y="685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17582</xdr:rowOff>
    </xdr:from>
    <xdr:to>
      <xdr:col>50</xdr:col>
      <xdr:colOff>165100</xdr:colOff>
      <xdr:row>40</xdr:row>
      <xdr:rowOff>119182</xdr:rowOff>
    </xdr:to>
    <xdr:sp macro="" textlink="">
      <xdr:nvSpPr>
        <xdr:cNvPr id="117" name="楕円 116"/>
        <xdr:cNvSpPr/>
      </xdr:nvSpPr>
      <xdr:spPr>
        <a:xfrm>
          <a:off x="95885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68382</xdr:rowOff>
    </xdr:from>
    <xdr:to>
      <xdr:col>55</xdr:col>
      <xdr:colOff>0</xdr:colOff>
      <xdr:row>40</xdr:row>
      <xdr:rowOff>68382</xdr:rowOff>
    </xdr:to>
    <xdr:cxnSp macro="">
      <xdr:nvCxnSpPr>
        <xdr:cNvPr id="118" name="直線コネクタ 117"/>
        <xdr:cNvCxnSpPr/>
      </xdr:nvCxnSpPr>
      <xdr:spPr>
        <a:xfrm>
          <a:off x="9639300" y="69263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19136</xdr:rowOff>
    </xdr:from>
    <xdr:to>
      <xdr:col>46</xdr:col>
      <xdr:colOff>38100</xdr:colOff>
      <xdr:row>40</xdr:row>
      <xdr:rowOff>120736</xdr:rowOff>
    </xdr:to>
    <xdr:sp macro="" textlink="">
      <xdr:nvSpPr>
        <xdr:cNvPr id="119" name="楕円 118"/>
        <xdr:cNvSpPr/>
      </xdr:nvSpPr>
      <xdr:spPr>
        <a:xfrm>
          <a:off x="8699500" y="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68382</xdr:rowOff>
    </xdr:from>
    <xdr:to>
      <xdr:col>50</xdr:col>
      <xdr:colOff>114300</xdr:colOff>
      <xdr:row>40</xdr:row>
      <xdr:rowOff>69936</xdr:rowOff>
    </xdr:to>
    <xdr:cxnSp macro="">
      <xdr:nvCxnSpPr>
        <xdr:cNvPr id="120" name="直線コネクタ 119"/>
        <xdr:cNvCxnSpPr/>
      </xdr:nvCxnSpPr>
      <xdr:spPr>
        <a:xfrm flipV="1">
          <a:off x="8750300" y="692638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110309</xdr:rowOff>
    </xdr:from>
    <xdr:ext cx="469744" cy="259045"/>
    <xdr:sp macro="" textlink="">
      <xdr:nvSpPr>
        <xdr:cNvPr id="123" name="n_1mainValue【道路】&#10;一人当たり延長"/>
        <xdr:cNvSpPr txBox="1"/>
      </xdr:nvSpPr>
      <xdr:spPr>
        <a:xfrm>
          <a:off x="9391727" y="69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111863</xdr:rowOff>
    </xdr:from>
    <xdr:ext cx="469744" cy="259045"/>
    <xdr:sp macro="" textlink="">
      <xdr:nvSpPr>
        <xdr:cNvPr id="124" name="n_2mainValue【道路】&#10;一人当たり延長"/>
        <xdr:cNvSpPr txBox="1"/>
      </xdr:nvSpPr>
      <xdr:spPr>
        <a:xfrm>
          <a:off x="8515427" y="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32476</xdr:rowOff>
    </xdr:from>
    <xdr:to>
      <xdr:col>24</xdr:col>
      <xdr:colOff>114300</xdr:colOff>
      <xdr:row>63</xdr:row>
      <xdr:rowOff>134076</xdr:rowOff>
    </xdr:to>
    <xdr:sp macro="" textlink="">
      <xdr:nvSpPr>
        <xdr:cNvPr id="165" name="楕円 164"/>
        <xdr:cNvSpPr/>
      </xdr:nvSpPr>
      <xdr:spPr>
        <a:xfrm>
          <a:off x="4584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10903</xdr:rowOff>
    </xdr:from>
    <xdr:ext cx="405111" cy="259045"/>
    <xdr:sp macro="" textlink="">
      <xdr:nvSpPr>
        <xdr:cNvPr id="166" name="【橋りょう・トンネル】&#10;有形固定資産減価償却率該当値テキスト"/>
        <xdr:cNvSpPr txBox="1"/>
      </xdr:nvSpPr>
      <xdr:spPr>
        <a:xfrm>
          <a:off x="4673600"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167" name="楕円 166"/>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83276</xdr:rowOff>
    </xdr:from>
    <xdr:to>
      <xdr:col>24</xdr:col>
      <xdr:colOff>63500</xdr:colOff>
      <xdr:row>63</xdr:row>
      <xdr:rowOff>128996</xdr:rowOff>
    </xdr:to>
    <xdr:cxnSp macro="">
      <xdr:nvCxnSpPr>
        <xdr:cNvPr id="168" name="直線コネクタ 167"/>
        <xdr:cNvCxnSpPr/>
      </xdr:nvCxnSpPr>
      <xdr:spPr>
        <a:xfrm flipV="1">
          <a:off x="3797300" y="108846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130447</xdr:rowOff>
    </xdr:from>
    <xdr:to>
      <xdr:col>15</xdr:col>
      <xdr:colOff>101600</xdr:colOff>
      <xdr:row>64</xdr:row>
      <xdr:rowOff>60597</xdr:rowOff>
    </xdr:to>
    <xdr:sp macro="" textlink="">
      <xdr:nvSpPr>
        <xdr:cNvPr id="169" name="楕円 168"/>
        <xdr:cNvSpPr/>
      </xdr:nvSpPr>
      <xdr:spPr>
        <a:xfrm>
          <a:off x="2857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128996</xdr:rowOff>
    </xdr:from>
    <xdr:to>
      <xdr:col>19</xdr:col>
      <xdr:colOff>177800</xdr:colOff>
      <xdr:row>64</xdr:row>
      <xdr:rowOff>9797</xdr:rowOff>
    </xdr:to>
    <xdr:cxnSp macro="">
      <xdr:nvCxnSpPr>
        <xdr:cNvPr id="170" name="直線コネクタ 169"/>
        <xdr:cNvCxnSpPr/>
      </xdr:nvCxnSpPr>
      <xdr:spPr>
        <a:xfrm flipV="1">
          <a:off x="2908300" y="10930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173" name="n_1mainValue【橋りょう・トンネル】&#10;有形固定資産減価償却率"/>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51724</xdr:rowOff>
    </xdr:from>
    <xdr:ext cx="405111" cy="259045"/>
    <xdr:sp macro="" textlink="">
      <xdr:nvSpPr>
        <xdr:cNvPr id="174" name="n_2mainValue【橋りょう・トンネル】&#10;有形固定資産減価償却率"/>
        <xdr:cNvSpPr txBox="1"/>
      </xdr:nvSpPr>
      <xdr:spPr>
        <a:xfrm>
          <a:off x="2705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201"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37252</xdr:rowOff>
    </xdr:from>
    <xdr:to>
      <xdr:col>55</xdr:col>
      <xdr:colOff>50800</xdr:colOff>
      <xdr:row>61</xdr:row>
      <xdr:rowOff>138852</xdr:rowOff>
    </xdr:to>
    <xdr:sp macro="" textlink="">
      <xdr:nvSpPr>
        <xdr:cNvPr id="210" name="楕円 209"/>
        <xdr:cNvSpPr/>
      </xdr:nvSpPr>
      <xdr:spPr>
        <a:xfrm>
          <a:off x="10426700" y="10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60129</xdr:rowOff>
    </xdr:from>
    <xdr:ext cx="534377" cy="259045"/>
    <xdr:sp macro="" textlink="">
      <xdr:nvSpPr>
        <xdr:cNvPr id="211" name="【橋りょう・トンネル】&#10;一人当たり有形固定資産（償却資産）額該当値テキスト"/>
        <xdr:cNvSpPr txBox="1"/>
      </xdr:nvSpPr>
      <xdr:spPr>
        <a:xfrm>
          <a:off x="10515600" y="103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39405</xdr:rowOff>
    </xdr:from>
    <xdr:to>
      <xdr:col>50</xdr:col>
      <xdr:colOff>165100</xdr:colOff>
      <xdr:row>61</xdr:row>
      <xdr:rowOff>141005</xdr:rowOff>
    </xdr:to>
    <xdr:sp macro="" textlink="">
      <xdr:nvSpPr>
        <xdr:cNvPr id="212" name="楕円 211"/>
        <xdr:cNvSpPr/>
      </xdr:nvSpPr>
      <xdr:spPr>
        <a:xfrm>
          <a:off x="9588500" y="104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88052</xdr:rowOff>
    </xdr:from>
    <xdr:to>
      <xdr:col>55</xdr:col>
      <xdr:colOff>0</xdr:colOff>
      <xdr:row>61</xdr:row>
      <xdr:rowOff>90205</xdr:rowOff>
    </xdr:to>
    <xdr:cxnSp macro="">
      <xdr:nvCxnSpPr>
        <xdr:cNvPr id="213" name="直線コネクタ 212"/>
        <xdr:cNvCxnSpPr/>
      </xdr:nvCxnSpPr>
      <xdr:spPr>
        <a:xfrm flipV="1">
          <a:off x="9639300" y="10546502"/>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40265</xdr:rowOff>
    </xdr:from>
    <xdr:to>
      <xdr:col>46</xdr:col>
      <xdr:colOff>38100</xdr:colOff>
      <xdr:row>61</xdr:row>
      <xdr:rowOff>141865</xdr:rowOff>
    </xdr:to>
    <xdr:sp macro="" textlink="">
      <xdr:nvSpPr>
        <xdr:cNvPr id="214" name="楕円 213"/>
        <xdr:cNvSpPr/>
      </xdr:nvSpPr>
      <xdr:spPr>
        <a:xfrm>
          <a:off x="8699500" y="104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90205</xdr:rowOff>
    </xdr:from>
    <xdr:to>
      <xdr:col>50</xdr:col>
      <xdr:colOff>114300</xdr:colOff>
      <xdr:row>61</xdr:row>
      <xdr:rowOff>91065</xdr:rowOff>
    </xdr:to>
    <xdr:cxnSp macro="">
      <xdr:nvCxnSpPr>
        <xdr:cNvPr id="215" name="直線コネクタ 214"/>
        <xdr:cNvCxnSpPr/>
      </xdr:nvCxnSpPr>
      <xdr:spPr>
        <a:xfrm flipV="1">
          <a:off x="8750300" y="1054865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1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157532</xdr:rowOff>
    </xdr:from>
    <xdr:ext cx="534377" cy="259045"/>
    <xdr:sp macro="" textlink="">
      <xdr:nvSpPr>
        <xdr:cNvPr id="218" name="n_1mainValue【橋りょう・トンネル】&#10;一人当たり有形固定資産（償却資産）額"/>
        <xdr:cNvSpPr txBox="1"/>
      </xdr:nvSpPr>
      <xdr:spPr>
        <a:xfrm>
          <a:off x="9359411" y="102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158392</xdr:rowOff>
    </xdr:from>
    <xdr:ext cx="534377" cy="259045"/>
    <xdr:sp macro="" textlink="">
      <xdr:nvSpPr>
        <xdr:cNvPr id="219" name="n_2mainValue【橋りょう・トンネル】&#10;一人当たり有形固定資産（償却資産）額"/>
        <xdr:cNvSpPr txBox="1"/>
      </xdr:nvSpPr>
      <xdr:spPr>
        <a:xfrm>
          <a:off x="8483111" y="102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142748</xdr:rowOff>
    </xdr:from>
    <xdr:to>
      <xdr:col>24</xdr:col>
      <xdr:colOff>114300</xdr:colOff>
      <xdr:row>86</xdr:row>
      <xdr:rowOff>72898</xdr:rowOff>
    </xdr:to>
    <xdr:sp macro="" textlink="">
      <xdr:nvSpPr>
        <xdr:cNvPr id="256" name="楕円 255"/>
        <xdr:cNvSpPr/>
      </xdr:nvSpPr>
      <xdr:spPr>
        <a:xfrm>
          <a:off x="4584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57675</xdr:rowOff>
    </xdr:from>
    <xdr:ext cx="405111" cy="259045"/>
    <xdr:sp macro="" textlink="">
      <xdr:nvSpPr>
        <xdr:cNvPr id="257" name="【公営住宅】&#10;有形固定資産減価償却率該当値テキスト"/>
        <xdr:cNvSpPr txBox="1"/>
      </xdr:nvSpPr>
      <xdr:spPr>
        <a:xfrm>
          <a:off x="4673600" y="1463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xdr:rowOff>
    </xdr:from>
    <xdr:to>
      <xdr:col>20</xdr:col>
      <xdr:colOff>38100</xdr:colOff>
      <xdr:row>86</xdr:row>
      <xdr:rowOff>104902</xdr:rowOff>
    </xdr:to>
    <xdr:sp macro="" textlink="">
      <xdr:nvSpPr>
        <xdr:cNvPr id="258" name="楕円 257"/>
        <xdr:cNvSpPr/>
      </xdr:nvSpPr>
      <xdr:spPr>
        <a:xfrm>
          <a:off x="3746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22098</xdr:rowOff>
    </xdr:from>
    <xdr:to>
      <xdr:col>24</xdr:col>
      <xdr:colOff>63500</xdr:colOff>
      <xdr:row>86</xdr:row>
      <xdr:rowOff>54102</xdr:rowOff>
    </xdr:to>
    <xdr:cxnSp macro="">
      <xdr:nvCxnSpPr>
        <xdr:cNvPr id="259" name="直線コネクタ 258"/>
        <xdr:cNvCxnSpPr/>
      </xdr:nvCxnSpPr>
      <xdr:spPr>
        <a:xfrm flipV="1">
          <a:off x="3797300" y="147667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53594</xdr:rowOff>
    </xdr:from>
    <xdr:to>
      <xdr:col>15</xdr:col>
      <xdr:colOff>101600</xdr:colOff>
      <xdr:row>86</xdr:row>
      <xdr:rowOff>155194</xdr:rowOff>
    </xdr:to>
    <xdr:sp macro="" textlink="">
      <xdr:nvSpPr>
        <xdr:cNvPr id="260" name="楕円 259"/>
        <xdr:cNvSpPr/>
      </xdr:nvSpPr>
      <xdr:spPr>
        <a:xfrm>
          <a:off x="2857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54102</xdr:rowOff>
    </xdr:from>
    <xdr:to>
      <xdr:col>19</xdr:col>
      <xdr:colOff>177800</xdr:colOff>
      <xdr:row>86</xdr:row>
      <xdr:rowOff>104394</xdr:rowOff>
    </xdr:to>
    <xdr:cxnSp macro="">
      <xdr:nvCxnSpPr>
        <xdr:cNvPr id="261" name="直線コネクタ 260"/>
        <xdr:cNvCxnSpPr/>
      </xdr:nvCxnSpPr>
      <xdr:spPr>
        <a:xfrm flipV="1">
          <a:off x="2908300" y="147988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96029</xdr:rowOff>
    </xdr:from>
    <xdr:ext cx="405111" cy="259045"/>
    <xdr:sp macro="" textlink="">
      <xdr:nvSpPr>
        <xdr:cNvPr id="264" name="n_1mainValue【公営住宅】&#10;有形固定資産減価償却率"/>
        <xdr:cNvSpPr txBox="1"/>
      </xdr:nvSpPr>
      <xdr:spPr>
        <a:xfrm>
          <a:off x="3582044" y="1484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146321</xdr:rowOff>
    </xdr:from>
    <xdr:ext cx="405111" cy="259045"/>
    <xdr:sp macro="" textlink="">
      <xdr:nvSpPr>
        <xdr:cNvPr id="265" name="n_2mainValue【公営住宅】&#10;有形固定資産減価償却率"/>
        <xdr:cNvSpPr txBox="1"/>
      </xdr:nvSpPr>
      <xdr:spPr>
        <a:xfrm>
          <a:off x="2705744" y="1489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305" name="楕円 304"/>
        <xdr:cNvSpPr/>
      </xdr:nvSpPr>
      <xdr:spPr>
        <a:xfrm>
          <a:off x="10426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65332</xdr:rowOff>
    </xdr:from>
    <xdr:ext cx="469744" cy="259045"/>
    <xdr:sp macro="" textlink="">
      <xdr:nvSpPr>
        <xdr:cNvPr id="306" name="【公営住宅】&#10;一人当たり面積該当値テキスト"/>
        <xdr:cNvSpPr txBox="1"/>
      </xdr:nvSpPr>
      <xdr:spPr>
        <a:xfrm>
          <a:off x="10515600"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07" name="楕円 306"/>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137705</xdr:rowOff>
    </xdr:to>
    <xdr:cxnSp macro="">
      <xdr:nvCxnSpPr>
        <xdr:cNvPr id="308" name="直線コネクタ 307"/>
        <xdr:cNvCxnSpPr/>
      </xdr:nvCxnSpPr>
      <xdr:spPr>
        <a:xfrm>
          <a:off x="9639300" y="1471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09" name="楕円 308"/>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137705</xdr:rowOff>
    </xdr:to>
    <xdr:cxnSp macro="">
      <xdr:nvCxnSpPr>
        <xdr:cNvPr id="310" name="直線コネクタ 309"/>
        <xdr:cNvCxnSpPr/>
      </xdr:nvCxnSpPr>
      <xdr:spPr>
        <a:xfrm>
          <a:off x="8750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13" name="n_1mainValue【公営住宅】&#10;一人当たり面積"/>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14" name="n_2mainValue【公営住宅】&#10;一人当たり面積"/>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4"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125413</xdr:rowOff>
    </xdr:from>
    <xdr:to>
      <xdr:col>85</xdr:col>
      <xdr:colOff>177800</xdr:colOff>
      <xdr:row>36</xdr:row>
      <xdr:rowOff>55563</xdr:rowOff>
    </xdr:to>
    <xdr:sp macro="" textlink="">
      <xdr:nvSpPr>
        <xdr:cNvPr id="373" name="楕円 372"/>
        <xdr:cNvSpPr/>
      </xdr:nvSpPr>
      <xdr:spPr>
        <a:xfrm>
          <a:off x="162687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148290</xdr:rowOff>
    </xdr:from>
    <xdr:ext cx="405111" cy="259045"/>
    <xdr:sp macro="" textlink="">
      <xdr:nvSpPr>
        <xdr:cNvPr id="374" name="【認定こども園・幼稚園・保育所】&#10;有形固定資産減価償却率該当値テキスト"/>
        <xdr:cNvSpPr txBox="1"/>
      </xdr:nvSpPr>
      <xdr:spPr>
        <a:xfrm>
          <a:off x="16357600" y="597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xdr:rowOff>
    </xdr:from>
    <xdr:to>
      <xdr:col>81</xdr:col>
      <xdr:colOff>101600</xdr:colOff>
      <xdr:row>36</xdr:row>
      <xdr:rowOff>106997</xdr:rowOff>
    </xdr:to>
    <xdr:sp macro="" textlink="">
      <xdr:nvSpPr>
        <xdr:cNvPr id="375" name="楕円 374"/>
        <xdr:cNvSpPr/>
      </xdr:nvSpPr>
      <xdr:spPr>
        <a:xfrm>
          <a:off x="15430500" y="61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4763</xdr:rowOff>
    </xdr:from>
    <xdr:to>
      <xdr:col>85</xdr:col>
      <xdr:colOff>127000</xdr:colOff>
      <xdr:row>36</xdr:row>
      <xdr:rowOff>56197</xdr:rowOff>
    </xdr:to>
    <xdr:cxnSp macro="">
      <xdr:nvCxnSpPr>
        <xdr:cNvPr id="376" name="直線コネクタ 375"/>
        <xdr:cNvCxnSpPr/>
      </xdr:nvCxnSpPr>
      <xdr:spPr>
        <a:xfrm flipV="1">
          <a:off x="15481300" y="617696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56833</xdr:rowOff>
    </xdr:from>
    <xdr:to>
      <xdr:col>76</xdr:col>
      <xdr:colOff>165100</xdr:colOff>
      <xdr:row>36</xdr:row>
      <xdr:rowOff>158433</xdr:rowOff>
    </xdr:to>
    <xdr:sp macro="" textlink="">
      <xdr:nvSpPr>
        <xdr:cNvPr id="377" name="楕円 376"/>
        <xdr:cNvSpPr/>
      </xdr:nvSpPr>
      <xdr:spPr>
        <a:xfrm>
          <a:off x="14541500" y="62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56197</xdr:rowOff>
    </xdr:from>
    <xdr:to>
      <xdr:col>81</xdr:col>
      <xdr:colOff>50800</xdr:colOff>
      <xdr:row>36</xdr:row>
      <xdr:rowOff>107633</xdr:rowOff>
    </xdr:to>
    <xdr:cxnSp macro="">
      <xdr:nvCxnSpPr>
        <xdr:cNvPr id="378" name="直線コネクタ 377"/>
        <xdr:cNvCxnSpPr/>
      </xdr:nvCxnSpPr>
      <xdr:spPr>
        <a:xfrm flipV="1">
          <a:off x="14592300" y="622839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123524</xdr:rowOff>
    </xdr:from>
    <xdr:ext cx="405111" cy="259045"/>
    <xdr:sp macro="" textlink="">
      <xdr:nvSpPr>
        <xdr:cNvPr id="381" name="n_1mainValue【認定こども園・幼稚園・保育所】&#10;有形固定資産減価償却率"/>
        <xdr:cNvSpPr txBox="1"/>
      </xdr:nvSpPr>
      <xdr:spPr>
        <a:xfrm>
          <a:off x="15266044" y="595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3510</xdr:rowOff>
    </xdr:from>
    <xdr:ext cx="405111" cy="259045"/>
    <xdr:sp macro="" textlink="">
      <xdr:nvSpPr>
        <xdr:cNvPr id="382" name="n_2mainValue【認定こども園・幼稚園・保育所】&#10;有形固定資産減価償却率"/>
        <xdr:cNvSpPr txBox="1"/>
      </xdr:nvSpPr>
      <xdr:spPr>
        <a:xfrm>
          <a:off x="14389744"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20" name="楕円 419"/>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21"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22" name="楕円 421"/>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23" name="直線コネクタ 422"/>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24" name="楕円 423"/>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25" name="直線コネクタ 424"/>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28"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29"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68" name="楕円 467"/>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69"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70" name="楕円 46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125730</xdr:rowOff>
    </xdr:to>
    <xdr:cxnSp macro="">
      <xdr:nvCxnSpPr>
        <xdr:cNvPr id="471" name="直線コネクタ 470"/>
        <xdr:cNvCxnSpPr/>
      </xdr:nvCxnSpPr>
      <xdr:spPr>
        <a:xfrm flipV="1">
          <a:off x="15481300" y="10210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72" name="楕円 471"/>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160020</xdr:rowOff>
    </xdr:to>
    <xdr:cxnSp macro="">
      <xdr:nvCxnSpPr>
        <xdr:cNvPr id="473" name="直線コネクタ 472"/>
        <xdr:cNvCxnSpPr/>
      </xdr:nvCxnSpPr>
      <xdr:spPr>
        <a:xfrm flipV="1">
          <a:off x="14592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4"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476" name="n_1mainValue【学校施設】&#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77" name="n_2mainValue【学校施設】&#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09"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99423</xdr:rowOff>
    </xdr:from>
    <xdr:to>
      <xdr:col>116</xdr:col>
      <xdr:colOff>114300</xdr:colOff>
      <xdr:row>62</xdr:row>
      <xdr:rowOff>29573</xdr:rowOff>
    </xdr:to>
    <xdr:sp macro="" textlink="">
      <xdr:nvSpPr>
        <xdr:cNvPr id="518" name="楕円 517"/>
        <xdr:cNvSpPr/>
      </xdr:nvSpPr>
      <xdr:spPr>
        <a:xfrm>
          <a:off x="22110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122300</xdr:rowOff>
    </xdr:from>
    <xdr:ext cx="469744" cy="259045"/>
    <xdr:sp macro="" textlink="">
      <xdr:nvSpPr>
        <xdr:cNvPr id="519" name="【学校施設】&#10;一人当たり面積該当値テキスト"/>
        <xdr:cNvSpPr txBox="1"/>
      </xdr:nvSpPr>
      <xdr:spPr>
        <a:xfrm>
          <a:off x="22199600" y="104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105954</xdr:rowOff>
    </xdr:from>
    <xdr:to>
      <xdr:col>112</xdr:col>
      <xdr:colOff>38100</xdr:colOff>
      <xdr:row>62</xdr:row>
      <xdr:rowOff>36104</xdr:rowOff>
    </xdr:to>
    <xdr:sp macro="" textlink="">
      <xdr:nvSpPr>
        <xdr:cNvPr id="520" name="楕円 519"/>
        <xdr:cNvSpPr/>
      </xdr:nvSpPr>
      <xdr:spPr>
        <a:xfrm>
          <a:off x="2127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150223</xdr:rowOff>
    </xdr:from>
    <xdr:to>
      <xdr:col>116</xdr:col>
      <xdr:colOff>63500</xdr:colOff>
      <xdr:row>61</xdr:row>
      <xdr:rowOff>156754</xdr:rowOff>
    </xdr:to>
    <xdr:cxnSp macro="">
      <xdr:nvCxnSpPr>
        <xdr:cNvPr id="521" name="直線コネクタ 520"/>
        <xdr:cNvCxnSpPr/>
      </xdr:nvCxnSpPr>
      <xdr:spPr>
        <a:xfrm flipV="1">
          <a:off x="21323300" y="106086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107587</xdr:rowOff>
    </xdr:from>
    <xdr:to>
      <xdr:col>107</xdr:col>
      <xdr:colOff>101600</xdr:colOff>
      <xdr:row>62</xdr:row>
      <xdr:rowOff>37737</xdr:rowOff>
    </xdr:to>
    <xdr:sp macro="" textlink="">
      <xdr:nvSpPr>
        <xdr:cNvPr id="522" name="楕円 521"/>
        <xdr:cNvSpPr/>
      </xdr:nvSpPr>
      <xdr:spPr>
        <a:xfrm>
          <a:off x="2038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156754</xdr:rowOff>
    </xdr:from>
    <xdr:to>
      <xdr:col>111</xdr:col>
      <xdr:colOff>177800</xdr:colOff>
      <xdr:row>61</xdr:row>
      <xdr:rowOff>158387</xdr:rowOff>
    </xdr:to>
    <xdr:cxnSp macro="">
      <xdr:nvCxnSpPr>
        <xdr:cNvPr id="523" name="直線コネクタ 522"/>
        <xdr:cNvCxnSpPr/>
      </xdr:nvCxnSpPr>
      <xdr:spPr>
        <a:xfrm flipV="1">
          <a:off x="20434300" y="106152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24"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25"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52631</xdr:rowOff>
    </xdr:from>
    <xdr:ext cx="469744" cy="259045"/>
    <xdr:sp macro="" textlink="">
      <xdr:nvSpPr>
        <xdr:cNvPr id="526" name="n_1mainValue【学校施設】&#10;一人当たり面積"/>
        <xdr:cNvSpPr txBox="1"/>
      </xdr:nvSpPr>
      <xdr:spPr>
        <a:xfrm>
          <a:off x="21075727" y="103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54264</xdr:rowOff>
    </xdr:from>
    <xdr:ext cx="469744" cy="259045"/>
    <xdr:sp macro="" textlink="">
      <xdr:nvSpPr>
        <xdr:cNvPr id="527" name="n_2mainValue【学校施設】&#10;一人当たり面積"/>
        <xdr:cNvSpPr txBox="1"/>
      </xdr:nvSpPr>
      <xdr:spPr>
        <a:xfrm>
          <a:off x="201994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84455</xdr:rowOff>
    </xdr:from>
    <xdr:to>
      <xdr:col>85</xdr:col>
      <xdr:colOff>177800</xdr:colOff>
      <xdr:row>81</xdr:row>
      <xdr:rowOff>14605</xdr:rowOff>
    </xdr:to>
    <xdr:sp macro="" textlink="">
      <xdr:nvSpPr>
        <xdr:cNvPr id="566" name="楕円 565"/>
        <xdr:cNvSpPr/>
      </xdr:nvSpPr>
      <xdr:spPr>
        <a:xfrm>
          <a:off x="16268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107332</xdr:rowOff>
    </xdr:from>
    <xdr:ext cx="405111" cy="259045"/>
    <xdr:sp macro="" textlink="">
      <xdr:nvSpPr>
        <xdr:cNvPr id="567" name="【児童館】&#10;有形固定資産減価償却率該当値テキスト"/>
        <xdr:cNvSpPr txBox="1"/>
      </xdr:nvSpPr>
      <xdr:spPr>
        <a:xfrm>
          <a:off x="16357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568" name="楕円 567"/>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135255</xdr:rowOff>
    </xdr:from>
    <xdr:to>
      <xdr:col>85</xdr:col>
      <xdr:colOff>127000</xdr:colOff>
      <xdr:row>81</xdr:row>
      <xdr:rowOff>0</xdr:rowOff>
    </xdr:to>
    <xdr:cxnSp macro="">
      <xdr:nvCxnSpPr>
        <xdr:cNvPr id="569" name="直線コネクタ 568"/>
        <xdr:cNvCxnSpPr/>
      </xdr:nvCxnSpPr>
      <xdr:spPr>
        <a:xfrm flipV="1">
          <a:off x="15481300" y="13851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570" name="楕円 569"/>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81</xdr:row>
      <xdr:rowOff>41911</xdr:rowOff>
    </xdr:to>
    <xdr:cxnSp macro="">
      <xdr:nvCxnSpPr>
        <xdr:cNvPr id="571" name="直線コネクタ 570"/>
        <xdr:cNvCxnSpPr/>
      </xdr:nvCxnSpPr>
      <xdr:spPr>
        <a:xfrm flipV="1">
          <a:off x="14592300" y="13887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72"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574" name="n_1main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575" name="n_2mainValue【児童館】&#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613" name="楕円 612"/>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14" name="【児童館】&#10;一人当たり面積該当値テキスト"/>
        <xdr:cNvSpPr txBox="1"/>
      </xdr:nvSpPr>
      <xdr:spPr>
        <a:xfrm>
          <a:off x="22199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15" name="楕円 614"/>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78</xdr:row>
      <xdr:rowOff>152400</xdr:rowOff>
    </xdr:to>
    <xdr:cxnSp macro="">
      <xdr:nvCxnSpPr>
        <xdr:cNvPr id="616" name="直線コネクタ 615"/>
        <xdr:cNvCxnSpPr/>
      </xdr:nvCxnSpPr>
      <xdr:spPr>
        <a:xfrm>
          <a:off x="21323300" y="1352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17" name="楕円 616"/>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78</xdr:row>
      <xdr:rowOff>152400</xdr:rowOff>
    </xdr:to>
    <xdr:cxnSp macro="">
      <xdr:nvCxnSpPr>
        <xdr:cNvPr id="618" name="直線コネクタ 617"/>
        <xdr:cNvCxnSpPr/>
      </xdr:nvCxnSpPr>
      <xdr:spPr>
        <a:xfrm>
          <a:off x="20434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21"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22"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54"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663" name="楕円 662"/>
        <xdr:cNvSpPr/>
      </xdr:nvSpPr>
      <xdr:spPr>
        <a:xfrm>
          <a:off x="16268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664" name="【公民館】&#10;有形固定資産減価償却率該当値テキスト"/>
        <xdr:cNvSpPr txBox="1"/>
      </xdr:nvSpPr>
      <xdr:spPr>
        <a:xfrm>
          <a:off x="16357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665" name="楕円 664"/>
        <xdr:cNvSpPr/>
      </xdr:nvSpPr>
      <xdr:spPr>
        <a:xfrm>
          <a:off x="1543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103958</xdr:rowOff>
    </xdr:to>
    <xdr:cxnSp macro="">
      <xdr:nvCxnSpPr>
        <xdr:cNvPr id="666" name="直線コネクタ 665"/>
        <xdr:cNvCxnSpPr/>
      </xdr:nvCxnSpPr>
      <xdr:spPr>
        <a:xfrm flipV="1">
          <a:off x="15481300" y="183772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67" name="楕円 666"/>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103958</xdr:rowOff>
    </xdr:to>
    <xdr:cxnSp macro="">
      <xdr:nvCxnSpPr>
        <xdr:cNvPr id="668" name="直線コネクタ 667"/>
        <xdr:cNvCxnSpPr/>
      </xdr:nvCxnSpPr>
      <xdr:spPr>
        <a:xfrm>
          <a:off x="14592300" y="1837399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669"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70"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671" name="n_1mainValue【公民館】&#10;有形固定資産減価償却率"/>
        <xdr:cNvSpPr txBox="1"/>
      </xdr:nvSpPr>
      <xdr:spPr>
        <a:xfrm>
          <a:off x="15266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72" name="n_2mainValue【公民館】&#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0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143511</xdr:rowOff>
    </xdr:from>
    <xdr:to>
      <xdr:col>116</xdr:col>
      <xdr:colOff>114300</xdr:colOff>
      <xdr:row>104</xdr:row>
      <xdr:rowOff>73661</xdr:rowOff>
    </xdr:to>
    <xdr:sp macro="" textlink="">
      <xdr:nvSpPr>
        <xdr:cNvPr id="710" name="楕円 709"/>
        <xdr:cNvSpPr/>
      </xdr:nvSpPr>
      <xdr:spPr>
        <a:xfrm>
          <a:off x="22110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166388</xdr:rowOff>
    </xdr:from>
    <xdr:ext cx="469744" cy="259045"/>
    <xdr:sp macro="" textlink="">
      <xdr:nvSpPr>
        <xdr:cNvPr id="711" name="【公民館】&#10;一人当たり面積該当値テキスト"/>
        <xdr:cNvSpPr txBox="1"/>
      </xdr:nvSpPr>
      <xdr:spPr>
        <a:xfrm>
          <a:off x="22199600"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712" name="楕円 711"/>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22861</xdr:rowOff>
    </xdr:to>
    <xdr:cxnSp macro="">
      <xdr:nvCxnSpPr>
        <xdr:cNvPr id="713" name="直線コネクタ 712"/>
        <xdr:cNvCxnSpPr/>
      </xdr:nvCxnSpPr>
      <xdr:spPr>
        <a:xfrm>
          <a:off x="21323300" y="1781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714" name="楕円 713"/>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104</xdr:row>
      <xdr:rowOff>45720</xdr:rowOff>
    </xdr:to>
    <xdr:cxnSp macro="">
      <xdr:nvCxnSpPr>
        <xdr:cNvPr id="715" name="直線コネクタ 714"/>
        <xdr:cNvCxnSpPr/>
      </xdr:nvCxnSpPr>
      <xdr:spPr>
        <a:xfrm flipV="1">
          <a:off x="20434300" y="178155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6"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17"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718"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719" name="n_2mainValue【公民館】&#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類似団体と比較して、特に有形固定資産減価償却率が高い施設としては、保育所、児童館であり、特に低い施設は橋りょう・トンネル及び公営住宅である。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年代に建設された木造児童館である。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老朽化が進んでいる施設については、厚木市公共施設最適化基本計画に基づき計画的な管理を実施していく。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年度に、既存の橋梁のうち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橋に対する維持管理費用の縮減と予算の平準化、地域道路網の安全性、信頼性を確保することを目的とした「橋梁長寿命化修繕計画」を策定し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計画的な改修を行っているところである。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1" name="楕円 70"/>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2"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4" name="直線コネクタ 73"/>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5" name="楕円 74"/>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6" name="直線コネクタ 75"/>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9"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0"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7"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8" name="楕円 117"/>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9" name="直線コネクタ 118"/>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楕円 119"/>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1" name="直線コネクタ 120"/>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24"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5"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162" name="楕円 161"/>
        <xdr:cNvSpPr/>
      </xdr:nvSpPr>
      <xdr:spPr>
        <a:xfrm>
          <a:off x="4584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15511</xdr:rowOff>
    </xdr:from>
    <xdr:ext cx="405111" cy="259045"/>
    <xdr:sp macro="" textlink="">
      <xdr:nvSpPr>
        <xdr:cNvPr id="163" name="【体育館・プール】&#10;有形固定資産減価償却率該当値テキスト"/>
        <xdr:cNvSpPr txBox="1"/>
      </xdr:nvSpPr>
      <xdr:spPr>
        <a:xfrm>
          <a:off x="4673600" y="995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47498</xdr:rowOff>
    </xdr:from>
    <xdr:to>
      <xdr:col>20</xdr:col>
      <xdr:colOff>38100</xdr:colOff>
      <xdr:row>59</xdr:row>
      <xdr:rowOff>149098</xdr:rowOff>
    </xdr:to>
    <xdr:sp macro="" textlink="">
      <xdr:nvSpPr>
        <xdr:cNvPr id="164" name="楕円 163"/>
        <xdr:cNvSpPr/>
      </xdr:nvSpPr>
      <xdr:spPr>
        <a:xfrm>
          <a:off x="3746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43434</xdr:rowOff>
    </xdr:from>
    <xdr:to>
      <xdr:col>24</xdr:col>
      <xdr:colOff>63500</xdr:colOff>
      <xdr:row>59</xdr:row>
      <xdr:rowOff>98298</xdr:rowOff>
    </xdr:to>
    <xdr:cxnSp macro="">
      <xdr:nvCxnSpPr>
        <xdr:cNvPr id="165" name="直線コネクタ 164"/>
        <xdr:cNvCxnSpPr/>
      </xdr:nvCxnSpPr>
      <xdr:spPr>
        <a:xfrm flipV="1">
          <a:off x="3797300" y="101589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122936</xdr:rowOff>
    </xdr:from>
    <xdr:to>
      <xdr:col>15</xdr:col>
      <xdr:colOff>101600</xdr:colOff>
      <xdr:row>60</xdr:row>
      <xdr:rowOff>53086</xdr:rowOff>
    </xdr:to>
    <xdr:sp macro="" textlink="">
      <xdr:nvSpPr>
        <xdr:cNvPr id="166" name="楕円 165"/>
        <xdr:cNvSpPr/>
      </xdr:nvSpPr>
      <xdr:spPr>
        <a:xfrm>
          <a:off x="2857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98298</xdr:rowOff>
    </xdr:from>
    <xdr:to>
      <xdr:col>19</xdr:col>
      <xdr:colOff>177800</xdr:colOff>
      <xdr:row>60</xdr:row>
      <xdr:rowOff>2286</xdr:rowOff>
    </xdr:to>
    <xdr:cxnSp macro="">
      <xdr:nvCxnSpPr>
        <xdr:cNvPr id="167" name="直線コネクタ 166"/>
        <xdr:cNvCxnSpPr/>
      </xdr:nvCxnSpPr>
      <xdr:spPr>
        <a:xfrm flipV="1">
          <a:off x="2908300" y="1021384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165625</xdr:rowOff>
    </xdr:from>
    <xdr:ext cx="405111" cy="259045"/>
    <xdr:sp macro="" textlink="">
      <xdr:nvSpPr>
        <xdr:cNvPr id="170" name="n_1mainValue【体育館・プール】&#10;有形固定資産減価償却率"/>
        <xdr:cNvSpPr txBox="1"/>
      </xdr:nvSpPr>
      <xdr:spPr>
        <a:xfrm>
          <a:off x="35820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69613</xdr:rowOff>
    </xdr:from>
    <xdr:ext cx="405111" cy="259045"/>
    <xdr:sp macro="" textlink="">
      <xdr:nvSpPr>
        <xdr:cNvPr id="171" name="n_2mainValue【体育館・プール】&#10;有形固定資産減価償却率"/>
        <xdr:cNvSpPr txBox="1"/>
      </xdr:nvSpPr>
      <xdr:spPr>
        <a:xfrm>
          <a:off x="27057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09" name="楕円 208"/>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10" name="【体育館・プール】&#10;一人当たり面積該当値テキスト"/>
        <xdr:cNvSpPr txBox="1"/>
      </xdr:nvSpPr>
      <xdr:spPr>
        <a:xfrm>
          <a:off x="105156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11" name="楕円 210"/>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87630</xdr:rowOff>
    </xdr:to>
    <xdr:cxnSp macro="">
      <xdr:nvCxnSpPr>
        <xdr:cNvPr id="212" name="直線コネクタ 211"/>
        <xdr:cNvCxnSpPr/>
      </xdr:nvCxnSpPr>
      <xdr:spPr>
        <a:xfrm>
          <a:off x="9639300" y="1071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36830</xdr:rowOff>
    </xdr:from>
    <xdr:to>
      <xdr:col>46</xdr:col>
      <xdr:colOff>38100</xdr:colOff>
      <xdr:row>62</xdr:row>
      <xdr:rowOff>138430</xdr:rowOff>
    </xdr:to>
    <xdr:sp macro="" textlink="">
      <xdr:nvSpPr>
        <xdr:cNvPr id="213" name="楕円 212"/>
        <xdr:cNvSpPr/>
      </xdr:nvSpPr>
      <xdr:spPr>
        <a:xfrm>
          <a:off x="869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87630</xdr:rowOff>
    </xdr:to>
    <xdr:cxnSp macro="">
      <xdr:nvCxnSpPr>
        <xdr:cNvPr id="214" name="直線コネクタ 213"/>
        <xdr:cNvCxnSpPr/>
      </xdr:nvCxnSpPr>
      <xdr:spPr>
        <a:xfrm>
          <a:off x="8750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129557</xdr:rowOff>
    </xdr:from>
    <xdr:ext cx="469744" cy="259045"/>
    <xdr:sp macro="" textlink="">
      <xdr:nvSpPr>
        <xdr:cNvPr id="217"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129557</xdr:rowOff>
    </xdr:from>
    <xdr:ext cx="469744" cy="259045"/>
    <xdr:sp macro="" textlink="">
      <xdr:nvSpPr>
        <xdr:cNvPr id="218" name="n_2mainValue【体育館・プール】&#10;一人当たり面積"/>
        <xdr:cNvSpPr txBox="1"/>
      </xdr:nvSpPr>
      <xdr:spPr>
        <a:xfrm>
          <a:off x="8515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264"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265" name="フローチャート: 判断 264"/>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266" name="フローチャート: 判断 265"/>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267" name="フローチャート: 判断 266"/>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273" name="楕円 272"/>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274" name="【市民会館】&#10;有形固定資産減価償却率該当値テキスト"/>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116839</xdr:rowOff>
    </xdr:from>
    <xdr:to>
      <xdr:col>20</xdr:col>
      <xdr:colOff>38100</xdr:colOff>
      <xdr:row>102</xdr:row>
      <xdr:rowOff>46989</xdr:rowOff>
    </xdr:to>
    <xdr:sp macro="" textlink="">
      <xdr:nvSpPr>
        <xdr:cNvPr id="275" name="楕円 274"/>
        <xdr:cNvSpPr/>
      </xdr:nvSpPr>
      <xdr:spPr>
        <a:xfrm>
          <a:off x="3746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101</xdr:row>
      <xdr:rowOff>167639</xdr:rowOff>
    </xdr:to>
    <xdr:cxnSp macro="">
      <xdr:nvCxnSpPr>
        <xdr:cNvPr id="276" name="直線コネクタ 275"/>
        <xdr:cNvCxnSpPr/>
      </xdr:nvCxnSpPr>
      <xdr:spPr>
        <a:xfrm flipV="1">
          <a:off x="3797300" y="174345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164464</xdr:rowOff>
    </xdr:from>
    <xdr:to>
      <xdr:col>15</xdr:col>
      <xdr:colOff>101600</xdr:colOff>
      <xdr:row>102</xdr:row>
      <xdr:rowOff>94614</xdr:rowOff>
    </xdr:to>
    <xdr:sp macro="" textlink="">
      <xdr:nvSpPr>
        <xdr:cNvPr id="277" name="楕円 276"/>
        <xdr:cNvSpPr/>
      </xdr:nvSpPr>
      <xdr:spPr>
        <a:xfrm>
          <a:off x="2857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167639</xdr:rowOff>
    </xdr:from>
    <xdr:to>
      <xdr:col>19</xdr:col>
      <xdr:colOff>177800</xdr:colOff>
      <xdr:row>102</xdr:row>
      <xdr:rowOff>43814</xdr:rowOff>
    </xdr:to>
    <xdr:cxnSp macro="">
      <xdr:nvCxnSpPr>
        <xdr:cNvPr id="278" name="直線コネクタ 277"/>
        <xdr:cNvCxnSpPr/>
      </xdr:nvCxnSpPr>
      <xdr:spPr>
        <a:xfrm flipV="1">
          <a:off x="2908300" y="17484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279"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280"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63516</xdr:rowOff>
    </xdr:from>
    <xdr:ext cx="405111" cy="259045"/>
    <xdr:sp macro="" textlink="">
      <xdr:nvSpPr>
        <xdr:cNvPr id="281" name="n_1mainValue【市民会館】&#10;有形固定資産減価償却率"/>
        <xdr:cNvSpPr txBox="1"/>
      </xdr:nvSpPr>
      <xdr:spPr>
        <a:xfrm>
          <a:off x="3582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111141</xdr:rowOff>
    </xdr:from>
    <xdr:ext cx="405111" cy="259045"/>
    <xdr:sp macro="" textlink="">
      <xdr:nvSpPr>
        <xdr:cNvPr id="282" name="n_2mainValue【市民会館】&#10;有形固定資産減価償却率"/>
        <xdr:cNvSpPr txBox="1"/>
      </xdr:nvSpPr>
      <xdr:spPr>
        <a:xfrm>
          <a:off x="2705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06" name="直線コネクタ 305"/>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07"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08" name="直線コネクタ 30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09"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10" name="直線コネクタ 309"/>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11"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12" name="フローチャート: 判断 311"/>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13" name="フローチャート: 判断 312"/>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14" name="フローチャート: 判断 313"/>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5" name="テキスト ボックス 3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6" name="テキスト ボックス 3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7" name="テキスト ボックス 3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8" name="テキスト ボックス 3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9" name="テキスト ボックス 3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20" name="楕円 319"/>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21"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22" name="楕円 321"/>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23" name="直線コネクタ 322"/>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24" name="楕円 323"/>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325" name="直線コネクタ 324"/>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26"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27"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328"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29"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1" name="直線コネクタ 3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2" name="テキスト ボックス 3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3" name="直線コネクタ 3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4" name="テキスト ボックス 3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5" name="直線コネクタ 3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6" name="テキスト ボックス 3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7" name="直線コネクタ 3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8" name="テキスト ボックス 34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52" name="直線コネクタ 351"/>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53"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54" name="直線コネクタ 353"/>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55"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56" name="直線コネクタ 355"/>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57"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58" name="フローチャート: 判断 35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59" name="フローチャート: 判断 358"/>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60" name="フローチャート: 判断 35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167132</xdr:rowOff>
    </xdr:from>
    <xdr:to>
      <xdr:col>85</xdr:col>
      <xdr:colOff>177800</xdr:colOff>
      <xdr:row>33</xdr:row>
      <xdr:rowOff>97282</xdr:rowOff>
    </xdr:to>
    <xdr:sp macro="" textlink="">
      <xdr:nvSpPr>
        <xdr:cNvPr id="366" name="楕円 365"/>
        <xdr:cNvSpPr/>
      </xdr:nvSpPr>
      <xdr:spPr>
        <a:xfrm>
          <a:off x="16268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120159</xdr:rowOff>
    </xdr:from>
    <xdr:ext cx="405111" cy="259045"/>
    <xdr:sp macro="" textlink="">
      <xdr:nvSpPr>
        <xdr:cNvPr id="367" name="【一般廃棄物処理施設】&#10;有形固定資産減価償却率該当値テキスト"/>
        <xdr:cNvSpPr txBox="1"/>
      </xdr:nvSpPr>
      <xdr:spPr>
        <a:xfrm>
          <a:off x="16357600" y="560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64262</xdr:rowOff>
    </xdr:from>
    <xdr:to>
      <xdr:col>81</xdr:col>
      <xdr:colOff>101600</xdr:colOff>
      <xdr:row>33</xdr:row>
      <xdr:rowOff>165862</xdr:rowOff>
    </xdr:to>
    <xdr:sp macro="" textlink="">
      <xdr:nvSpPr>
        <xdr:cNvPr id="368" name="楕円 367"/>
        <xdr:cNvSpPr/>
      </xdr:nvSpPr>
      <xdr:spPr>
        <a:xfrm>
          <a:off x="15430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46482</xdr:rowOff>
    </xdr:from>
    <xdr:to>
      <xdr:col>85</xdr:col>
      <xdr:colOff>127000</xdr:colOff>
      <xdr:row>33</xdr:row>
      <xdr:rowOff>115062</xdr:rowOff>
    </xdr:to>
    <xdr:cxnSp macro="">
      <xdr:nvCxnSpPr>
        <xdr:cNvPr id="369" name="直線コネクタ 368"/>
        <xdr:cNvCxnSpPr/>
      </xdr:nvCxnSpPr>
      <xdr:spPr>
        <a:xfrm flipV="1">
          <a:off x="15481300" y="57043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132842</xdr:rowOff>
    </xdr:from>
    <xdr:to>
      <xdr:col>76</xdr:col>
      <xdr:colOff>165100</xdr:colOff>
      <xdr:row>34</xdr:row>
      <xdr:rowOff>62992</xdr:rowOff>
    </xdr:to>
    <xdr:sp macro="" textlink="">
      <xdr:nvSpPr>
        <xdr:cNvPr id="370" name="楕円 369"/>
        <xdr:cNvSpPr/>
      </xdr:nvSpPr>
      <xdr:spPr>
        <a:xfrm>
          <a:off x="14541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115062</xdr:rowOff>
    </xdr:from>
    <xdr:to>
      <xdr:col>81</xdr:col>
      <xdr:colOff>50800</xdr:colOff>
      <xdr:row>34</xdr:row>
      <xdr:rowOff>12192</xdr:rowOff>
    </xdr:to>
    <xdr:cxnSp macro="">
      <xdr:nvCxnSpPr>
        <xdr:cNvPr id="371" name="直線コネクタ 370"/>
        <xdr:cNvCxnSpPr/>
      </xdr:nvCxnSpPr>
      <xdr:spPr>
        <a:xfrm flipV="1">
          <a:off x="14592300" y="5772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372"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73"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10939</xdr:rowOff>
    </xdr:from>
    <xdr:ext cx="405111" cy="259045"/>
    <xdr:sp macro="" textlink="">
      <xdr:nvSpPr>
        <xdr:cNvPr id="374" name="n_1mainValue【一般廃棄物処理施設】&#10;有形固定資産減価償却率"/>
        <xdr:cNvSpPr txBox="1"/>
      </xdr:nvSpPr>
      <xdr:spPr>
        <a:xfrm>
          <a:off x="15266044" y="549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79519</xdr:rowOff>
    </xdr:from>
    <xdr:ext cx="405111" cy="259045"/>
    <xdr:sp macro="" textlink="">
      <xdr:nvSpPr>
        <xdr:cNvPr id="375" name="n_2mainValue【一般廃棄物処理施設】&#10;有形固定資産減価償却率"/>
        <xdr:cNvSpPr txBox="1"/>
      </xdr:nvSpPr>
      <xdr:spPr>
        <a:xfrm>
          <a:off x="143897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91" name="テキスト ボックス 3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93" name="テキスト ボックス 39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399" name="直線コネクタ 398"/>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00"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01" name="直線コネクタ 400"/>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02"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03" name="直線コネクタ 402"/>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04"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05" name="フローチャート: 判断 404"/>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06" name="フローチャート: 判断 405"/>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07" name="フローチャート: 判断 406"/>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158521</xdr:rowOff>
    </xdr:from>
    <xdr:to>
      <xdr:col>116</xdr:col>
      <xdr:colOff>114300</xdr:colOff>
      <xdr:row>39</xdr:row>
      <xdr:rowOff>88671</xdr:rowOff>
    </xdr:to>
    <xdr:sp macro="" textlink="">
      <xdr:nvSpPr>
        <xdr:cNvPr id="413" name="楕円 412"/>
        <xdr:cNvSpPr/>
      </xdr:nvSpPr>
      <xdr:spPr>
        <a:xfrm>
          <a:off x="221107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136948</xdr:rowOff>
    </xdr:from>
    <xdr:ext cx="534377" cy="259045"/>
    <xdr:sp macro="" textlink="">
      <xdr:nvSpPr>
        <xdr:cNvPr id="414" name="【一般廃棄物処理施設】&#10;一人当たり有形固定資産（償却資産）額該当値テキスト"/>
        <xdr:cNvSpPr txBox="1"/>
      </xdr:nvSpPr>
      <xdr:spPr>
        <a:xfrm>
          <a:off x="22199600" y="66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157861</xdr:rowOff>
    </xdr:from>
    <xdr:to>
      <xdr:col>112</xdr:col>
      <xdr:colOff>38100</xdr:colOff>
      <xdr:row>39</xdr:row>
      <xdr:rowOff>88011</xdr:rowOff>
    </xdr:to>
    <xdr:sp macro="" textlink="">
      <xdr:nvSpPr>
        <xdr:cNvPr id="415" name="楕円 414"/>
        <xdr:cNvSpPr/>
      </xdr:nvSpPr>
      <xdr:spPr>
        <a:xfrm>
          <a:off x="21272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37211</xdr:rowOff>
    </xdr:from>
    <xdr:to>
      <xdr:col>116</xdr:col>
      <xdr:colOff>63500</xdr:colOff>
      <xdr:row>39</xdr:row>
      <xdr:rowOff>37871</xdr:rowOff>
    </xdr:to>
    <xdr:cxnSp macro="">
      <xdr:nvCxnSpPr>
        <xdr:cNvPr id="416" name="直線コネクタ 415"/>
        <xdr:cNvCxnSpPr/>
      </xdr:nvCxnSpPr>
      <xdr:spPr>
        <a:xfrm>
          <a:off x="21323300" y="6723761"/>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158179</xdr:rowOff>
    </xdr:from>
    <xdr:to>
      <xdr:col>107</xdr:col>
      <xdr:colOff>101600</xdr:colOff>
      <xdr:row>39</xdr:row>
      <xdr:rowOff>88329</xdr:rowOff>
    </xdr:to>
    <xdr:sp macro="" textlink="">
      <xdr:nvSpPr>
        <xdr:cNvPr id="417" name="楕円 416"/>
        <xdr:cNvSpPr/>
      </xdr:nvSpPr>
      <xdr:spPr>
        <a:xfrm>
          <a:off x="20383500" y="66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37211</xdr:rowOff>
    </xdr:from>
    <xdr:to>
      <xdr:col>111</xdr:col>
      <xdr:colOff>177800</xdr:colOff>
      <xdr:row>39</xdr:row>
      <xdr:rowOff>37529</xdr:rowOff>
    </xdr:to>
    <xdr:cxnSp macro="">
      <xdr:nvCxnSpPr>
        <xdr:cNvPr id="418" name="直線コネクタ 417"/>
        <xdr:cNvCxnSpPr/>
      </xdr:nvCxnSpPr>
      <xdr:spPr>
        <a:xfrm flipV="1">
          <a:off x="20434300" y="6723761"/>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1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2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79138</xdr:rowOff>
    </xdr:from>
    <xdr:ext cx="534377" cy="259045"/>
    <xdr:sp macro="" textlink="">
      <xdr:nvSpPr>
        <xdr:cNvPr id="421" name="n_1mainValue【一般廃棄物処理施設】&#10;一人当たり有形固定資産（償却資産）額"/>
        <xdr:cNvSpPr txBox="1"/>
      </xdr:nvSpPr>
      <xdr:spPr>
        <a:xfrm>
          <a:off x="21043411" y="67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79456</xdr:rowOff>
    </xdr:from>
    <xdr:ext cx="534377" cy="259045"/>
    <xdr:sp macro="" textlink="">
      <xdr:nvSpPr>
        <xdr:cNvPr id="422" name="n_2mainValue【一般廃棄物処理施設】&#10;一人当たり有形固定資産（償却資産）額"/>
        <xdr:cNvSpPr txBox="1"/>
      </xdr:nvSpPr>
      <xdr:spPr>
        <a:xfrm>
          <a:off x="20167111" y="67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4" name="テキスト ボックス 4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46" name="直線コネクタ 445"/>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47"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48" name="直線コネクタ 447"/>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49"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50" name="直線コネクタ 449"/>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451"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52" name="フローチャート: 判断 45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53" name="フローチャート: 判断 452"/>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454" name="フローチャート: 判断 45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60" name="楕円 459"/>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61" name="【保健センター・保健所】&#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462" name="楕円 461"/>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112395</xdr:rowOff>
    </xdr:to>
    <xdr:cxnSp macro="">
      <xdr:nvCxnSpPr>
        <xdr:cNvPr id="463" name="直線コネクタ 462"/>
        <xdr:cNvCxnSpPr/>
      </xdr:nvCxnSpPr>
      <xdr:spPr>
        <a:xfrm flipV="1">
          <a:off x="15481300" y="1065276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xdr:rowOff>
    </xdr:from>
    <xdr:to>
      <xdr:col>76</xdr:col>
      <xdr:colOff>165100</xdr:colOff>
      <xdr:row>56</xdr:row>
      <xdr:rowOff>115570</xdr:rowOff>
    </xdr:to>
    <xdr:sp macro="" textlink="">
      <xdr:nvSpPr>
        <xdr:cNvPr id="464" name="楕円 463"/>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62</xdr:row>
      <xdr:rowOff>112395</xdr:rowOff>
    </xdr:to>
    <xdr:cxnSp macro="">
      <xdr:nvCxnSpPr>
        <xdr:cNvPr id="465" name="直線コネクタ 464"/>
        <xdr:cNvCxnSpPr/>
      </xdr:nvCxnSpPr>
      <xdr:spPr>
        <a:xfrm>
          <a:off x="14592300" y="9665970"/>
          <a:ext cx="88900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466"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467"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154322</xdr:rowOff>
    </xdr:from>
    <xdr:ext cx="405111" cy="259045"/>
    <xdr:sp macro="" textlink="">
      <xdr:nvSpPr>
        <xdr:cNvPr id="468" name="n_1mainValue【保健センター・保健所】&#10;有形固定資産減価償却率"/>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132097</xdr:rowOff>
    </xdr:from>
    <xdr:ext cx="405111" cy="259045"/>
    <xdr:sp macro="" textlink="">
      <xdr:nvSpPr>
        <xdr:cNvPr id="469" name="n_2mainValue【保健センター・保健所】&#10;有形固定資産減価償却率"/>
        <xdr:cNvSpPr txBox="1"/>
      </xdr:nvSpPr>
      <xdr:spPr>
        <a:xfrm>
          <a:off x="14389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491" name="直線コネクタ 490"/>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3" name="直線コネクタ 4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94"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95" name="直線コネクタ 49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496"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497" name="フローチャート: 判断 496"/>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498" name="フローチャート: 判断 497"/>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499" name="フローチャート: 判断 498"/>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154940</xdr:rowOff>
    </xdr:from>
    <xdr:to>
      <xdr:col>116</xdr:col>
      <xdr:colOff>114300</xdr:colOff>
      <xdr:row>57</xdr:row>
      <xdr:rowOff>85090</xdr:rowOff>
    </xdr:to>
    <xdr:sp macro="" textlink="">
      <xdr:nvSpPr>
        <xdr:cNvPr id="505" name="楕円 504"/>
        <xdr:cNvSpPr/>
      </xdr:nvSpPr>
      <xdr:spPr>
        <a:xfrm>
          <a:off x="22110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6367</xdr:rowOff>
    </xdr:from>
    <xdr:ext cx="469744" cy="259045"/>
    <xdr:sp macro="" textlink="">
      <xdr:nvSpPr>
        <xdr:cNvPr id="506" name="【保健センター・保健所】&#10;一人当たり面積該当値テキスト"/>
        <xdr:cNvSpPr txBox="1"/>
      </xdr:nvSpPr>
      <xdr:spPr>
        <a:xfrm>
          <a:off x="22199600"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07" name="楕円 50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34290</xdr:rowOff>
    </xdr:from>
    <xdr:to>
      <xdr:col>116</xdr:col>
      <xdr:colOff>63500</xdr:colOff>
      <xdr:row>63</xdr:row>
      <xdr:rowOff>57150</xdr:rowOff>
    </xdr:to>
    <xdr:cxnSp macro="">
      <xdr:nvCxnSpPr>
        <xdr:cNvPr id="508" name="直線コネクタ 507"/>
        <xdr:cNvCxnSpPr/>
      </xdr:nvCxnSpPr>
      <xdr:spPr>
        <a:xfrm flipV="1">
          <a:off x="21323300" y="9806940"/>
          <a:ext cx="8382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09" name="楕円 50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0" name="直線コネクタ 509"/>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1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12"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13"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14"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6" name="直線コネクタ 5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7" name="テキスト ボックス 5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8" name="直線コネクタ 5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9" name="テキスト ボックス 5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0" name="直線コネクタ 5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1" name="テキスト ボックス 5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2" name="直線コネクタ 5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3" name="テキスト ボックス 53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37" name="直線コネクタ 536"/>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38"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39" name="直線コネクタ 538"/>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0"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1" name="直線コネクタ 540"/>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2"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43" name="フローチャート: 判断 542"/>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44" name="フローチャート: 判断 543"/>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45" name="フローチャート: 判断 544"/>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xdr:rowOff>
    </xdr:from>
    <xdr:to>
      <xdr:col>85</xdr:col>
      <xdr:colOff>177800</xdr:colOff>
      <xdr:row>80</xdr:row>
      <xdr:rowOff>114046</xdr:rowOff>
    </xdr:to>
    <xdr:sp macro="" textlink="">
      <xdr:nvSpPr>
        <xdr:cNvPr id="551" name="楕円 550"/>
        <xdr:cNvSpPr/>
      </xdr:nvSpPr>
      <xdr:spPr>
        <a:xfrm>
          <a:off x="162687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35323</xdr:rowOff>
    </xdr:from>
    <xdr:ext cx="405111" cy="259045"/>
    <xdr:sp macro="" textlink="">
      <xdr:nvSpPr>
        <xdr:cNvPr id="552" name="【消防施設】&#10;有形固定資産減価償却率該当値テキスト"/>
        <xdr:cNvSpPr txBox="1"/>
      </xdr:nvSpPr>
      <xdr:spPr>
        <a:xfrm>
          <a:off x="16357600" y="135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42163</xdr:rowOff>
    </xdr:from>
    <xdr:to>
      <xdr:col>81</xdr:col>
      <xdr:colOff>101600</xdr:colOff>
      <xdr:row>80</xdr:row>
      <xdr:rowOff>143763</xdr:rowOff>
    </xdr:to>
    <xdr:sp macro="" textlink="">
      <xdr:nvSpPr>
        <xdr:cNvPr id="553" name="楕円 552"/>
        <xdr:cNvSpPr/>
      </xdr:nvSpPr>
      <xdr:spPr>
        <a:xfrm>
          <a:off x="15430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63246</xdr:rowOff>
    </xdr:from>
    <xdr:to>
      <xdr:col>85</xdr:col>
      <xdr:colOff>127000</xdr:colOff>
      <xdr:row>80</xdr:row>
      <xdr:rowOff>92963</xdr:rowOff>
    </xdr:to>
    <xdr:cxnSp macro="">
      <xdr:nvCxnSpPr>
        <xdr:cNvPr id="554" name="直線コネクタ 553"/>
        <xdr:cNvCxnSpPr/>
      </xdr:nvCxnSpPr>
      <xdr:spPr>
        <a:xfrm flipV="1">
          <a:off x="15481300" y="137792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151892</xdr:rowOff>
    </xdr:from>
    <xdr:to>
      <xdr:col>76</xdr:col>
      <xdr:colOff>165100</xdr:colOff>
      <xdr:row>80</xdr:row>
      <xdr:rowOff>82042</xdr:rowOff>
    </xdr:to>
    <xdr:sp macro="" textlink="">
      <xdr:nvSpPr>
        <xdr:cNvPr id="555" name="楕円 554"/>
        <xdr:cNvSpPr/>
      </xdr:nvSpPr>
      <xdr:spPr>
        <a:xfrm>
          <a:off x="14541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31242</xdr:rowOff>
    </xdr:from>
    <xdr:to>
      <xdr:col>81</xdr:col>
      <xdr:colOff>50800</xdr:colOff>
      <xdr:row>80</xdr:row>
      <xdr:rowOff>92963</xdr:rowOff>
    </xdr:to>
    <xdr:cxnSp macro="">
      <xdr:nvCxnSpPr>
        <xdr:cNvPr id="556" name="直線コネクタ 555"/>
        <xdr:cNvCxnSpPr/>
      </xdr:nvCxnSpPr>
      <xdr:spPr>
        <a:xfrm>
          <a:off x="14592300" y="1374724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557"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558"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160290</xdr:rowOff>
    </xdr:from>
    <xdr:ext cx="405111" cy="259045"/>
    <xdr:sp macro="" textlink="">
      <xdr:nvSpPr>
        <xdr:cNvPr id="559" name="n_1mainValue【消防施設】&#10;有形固定資産減価償却率"/>
        <xdr:cNvSpPr txBox="1"/>
      </xdr:nvSpPr>
      <xdr:spPr>
        <a:xfrm>
          <a:off x="152660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98569</xdr:rowOff>
    </xdr:from>
    <xdr:ext cx="405111" cy="259045"/>
    <xdr:sp macro="" textlink="">
      <xdr:nvSpPr>
        <xdr:cNvPr id="560" name="n_2mainValue【消防施設】&#10;有形固定資産減価償却率"/>
        <xdr:cNvSpPr txBox="1"/>
      </xdr:nvSpPr>
      <xdr:spPr>
        <a:xfrm>
          <a:off x="14389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1" name="テキスト ボックス 57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5" name="直線コネクタ 58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7" name="直線コネクタ 58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0"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1" name="フローチャート: 判断 59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2" name="フローチャート: 判断 59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93" name="フローチャート: 判断 59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9" name="楕円 59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00"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01" name="楕円 60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02" name="直線コネクタ 601"/>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603" name="楕円 602"/>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0</xdr:rowOff>
    </xdr:to>
    <xdr:cxnSp macro="">
      <xdr:nvCxnSpPr>
        <xdr:cNvPr id="604" name="直線コネクタ 603"/>
        <xdr:cNvCxnSpPr/>
      </xdr:nvCxnSpPr>
      <xdr:spPr>
        <a:xfrm flipV="1">
          <a:off x="20434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05"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06"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07"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608" name="n_2mainValue【消防施設】&#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33" name="直線コネクタ 632"/>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34"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5" name="直線コネクタ 634"/>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6"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7" name="直線コネクタ 636"/>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8"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9" name="フローチャート: 判断 638"/>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0" name="フローチャート: 判断 639"/>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41" name="フローチャート: 判断 640"/>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57786</xdr:rowOff>
    </xdr:from>
    <xdr:to>
      <xdr:col>85</xdr:col>
      <xdr:colOff>177800</xdr:colOff>
      <xdr:row>100</xdr:row>
      <xdr:rowOff>159386</xdr:rowOff>
    </xdr:to>
    <xdr:sp macro="" textlink="">
      <xdr:nvSpPr>
        <xdr:cNvPr id="647" name="楕円 646"/>
        <xdr:cNvSpPr/>
      </xdr:nvSpPr>
      <xdr:spPr>
        <a:xfrm>
          <a:off x="16268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144163</xdr:rowOff>
    </xdr:from>
    <xdr:ext cx="405111" cy="259045"/>
    <xdr:sp macro="" textlink="">
      <xdr:nvSpPr>
        <xdr:cNvPr id="648" name="【庁舎】&#10;有形固定資産減価償却率該当値テキスト"/>
        <xdr:cNvSpPr txBox="1"/>
      </xdr:nvSpPr>
      <xdr:spPr>
        <a:xfrm>
          <a:off x="16357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649" name="楕円 648"/>
        <xdr:cNvSpPr/>
      </xdr:nvSpPr>
      <xdr:spPr>
        <a:xfrm>
          <a:off x="15430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108586</xdr:rowOff>
    </xdr:from>
    <xdr:to>
      <xdr:col>85</xdr:col>
      <xdr:colOff>127000</xdr:colOff>
      <xdr:row>100</xdr:row>
      <xdr:rowOff>146686</xdr:rowOff>
    </xdr:to>
    <xdr:cxnSp macro="">
      <xdr:nvCxnSpPr>
        <xdr:cNvPr id="650" name="直線コネクタ 649"/>
        <xdr:cNvCxnSpPr/>
      </xdr:nvCxnSpPr>
      <xdr:spPr>
        <a:xfrm flipV="1">
          <a:off x="15481300" y="17253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135889</xdr:rowOff>
    </xdr:from>
    <xdr:to>
      <xdr:col>76</xdr:col>
      <xdr:colOff>165100</xdr:colOff>
      <xdr:row>101</xdr:row>
      <xdr:rowOff>66039</xdr:rowOff>
    </xdr:to>
    <xdr:sp macro="" textlink="">
      <xdr:nvSpPr>
        <xdr:cNvPr id="651" name="楕円 650"/>
        <xdr:cNvSpPr/>
      </xdr:nvSpPr>
      <xdr:spPr>
        <a:xfrm>
          <a:off x="14541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101</xdr:row>
      <xdr:rowOff>15239</xdr:rowOff>
    </xdr:to>
    <xdr:cxnSp macro="">
      <xdr:nvCxnSpPr>
        <xdr:cNvPr id="652" name="直線コネクタ 651"/>
        <xdr:cNvCxnSpPr/>
      </xdr:nvCxnSpPr>
      <xdr:spPr>
        <a:xfrm flipV="1">
          <a:off x="14592300" y="17291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53"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654"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655" name="n_1mainValue【庁舎】&#10;有形固定資産減価償却率"/>
        <xdr:cNvSpPr txBox="1"/>
      </xdr:nvSpPr>
      <xdr:spPr>
        <a:xfrm>
          <a:off x="15266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82566</xdr:rowOff>
    </xdr:from>
    <xdr:ext cx="405111" cy="259045"/>
    <xdr:sp macro="" textlink="">
      <xdr:nvSpPr>
        <xdr:cNvPr id="656" name="n_2mainValue【庁舎】&#10;有形固定資産減価償却率"/>
        <xdr:cNvSpPr txBox="1"/>
      </xdr:nvSpPr>
      <xdr:spPr>
        <a:xfrm>
          <a:off x="143897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80" name="直線コネクタ 679"/>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81"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82" name="直線コネクタ 681"/>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83"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84" name="直線コネクタ 683"/>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85"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86" name="フローチャート: 判断 685"/>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87" name="フローチャート: 判断 686"/>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688" name="フローチャート: 判断 68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694" name="楕円 693"/>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24147</xdr:rowOff>
    </xdr:from>
    <xdr:ext cx="469744" cy="259045"/>
    <xdr:sp macro="" textlink="">
      <xdr:nvSpPr>
        <xdr:cNvPr id="695" name="【庁舎】&#10;一人当たり面積該当値テキスト"/>
        <xdr:cNvSpPr txBox="1"/>
      </xdr:nvSpPr>
      <xdr:spPr>
        <a:xfrm>
          <a:off x="221996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696" name="楕円 695"/>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160020</xdr:rowOff>
    </xdr:to>
    <xdr:cxnSp macro="">
      <xdr:nvCxnSpPr>
        <xdr:cNvPr id="697" name="直線コネクタ 696"/>
        <xdr:cNvCxnSpPr/>
      </xdr:nvCxnSpPr>
      <xdr:spPr>
        <a:xfrm>
          <a:off x="21323300" y="1850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698" name="楕円 697"/>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160020</xdr:rowOff>
    </xdr:to>
    <xdr:cxnSp macro="">
      <xdr:nvCxnSpPr>
        <xdr:cNvPr id="699" name="直線コネクタ 698"/>
        <xdr:cNvCxnSpPr/>
      </xdr:nvCxnSpPr>
      <xdr:spPr>
        <a:xfrm>
          <a:off x="20434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00"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01"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702" name="n_1mainValue【庁舎】&#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03" name="n_2mainValue【庁舎】&#10;一人当たり面積"/>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類似団体と比較して、特に有形固定資産減価償却率が高い施設としては、図書館、市民会館、一般廃棄物処理施設、庁舎である。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図書館は、昭和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年に建設された施設であるが、「中心市街地の公共施設再配置計画」に基づき検討が進められている。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市民会館（文化会館）は、昭和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年に建設された施設であり、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「厚木市公共建築物の維持管理計画作成ガイドライン」に沿って、計画的に予防保全工事や建築設備の改修を実施し、施設の長寿命化を図っている。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一般廃棄物処理施設（環境センター）は、稼働から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年以上経過している施設であり、「厚木愛甲ごみ処理広域化実施計画」に基づき、新ごみ中間処理施設の整備を進めている。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庁舎については、本庁舎は昭和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ものであるが、「厚木市公共建築物の維持管理計画作成ガイドライン」に沿って、計画的に予防保全工事や建築設備の改修を実施するとともに、厚木市庁舎建設等検討委員会を設置し、庁舎の建て替えの必要性及び今後の在り方等について検討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年度から不交付団体であり、類似団体と比較すると</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ポイントの差で高い数値となっている。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基準財政需要額の社会保障関係経費が増加しているが、基準財政収入額の主である地方税のうち法人税が、平成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年度に前年比で約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億円増加したこと、また、平成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年度の単年度財政力指数が平成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年度より高い数値であったため、本年度の３ヶ年平均数値は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109008</xdr:rowOff>
    </xdr:from>
    <xdr:to>
      <xdr:col>23</xdr:col>
      <xdr:colOff>133350</xdr:colOff>
      <xdr:row>36</xdr:row>
      <xdr:rowOff>129117</xdr:rowOff>
    </xdr:to>
    <xdr:cxnSp macro="">
      <xdr:nvCxnSpPr>
        <xdr:cNvPr id="69" name="直線コネクタ 68"/>
        <xdr:cNvCxnSpPr/>
      </xdr:nvCxnSpPr>
      <xdr:spPr>
        <a:xfrm flipV="1">
          <a:off x="4114800" y="62812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37</xdr:row>
      <xdr:rowOff>58208</xdr:rowOff>
    </xdr:to>
    <xdr:cxnSp macro="">
      <xdr:nvCxnSpPr>
        <xdr:cNvPr id="72" name="直線コネクタ 71"/>
        <xdr:cNvCxnSpPr/>
      </xdr:nvCxnSpPr>
      <xdr:spPr>
        <a:xfrm flipV="1">
          <a:off x="3225800" y="63013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78317</xdr:rowOff>
    </xdr:to>
    <xdr:cxnSp macro="">
      <xdr:nvCxnSpPr>
        <xdr:cNvPr id="75" name="直線コネクタ 74"/>
        <xdr:cNvCxnSpPr/>
      </xdr:nvCxnSpPr>
      <xdr:spPr>
        <a:xfrm flipV="1">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78317</xdr:rowOff>
    </xdr:to>
    <xdr:cxnSp macro="">
      <xdr:nvCxnSpPr>
        <xdr:cNvPr id="78" name="直線コネクタ 77"/>
        <xdr:cNvCxnSpPr/>
      </xdr:nvCxnSpPr>
      <xdr:spPr>
        <a:xfrm>
          <a:off x="1447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58208</xdr:rowOff>
    </xdr:from>
    <xdr:to>
      <xdr:col>23</xdr:col>
      <xdr:colOff>184150</xdr:colOff>
      <xdr:row>36</xdr:row>
      <xdr:rowOff>159808</xdr:rowOff>
    </xdr:to>
    <xdr:sp macro="" textlink="">
      <xdr:nvSpPr>
        <xdr:cNvPr id="88" name="楕円 87"/>
        <xdr:cNvSpPr/>
      </xdr:nvSpPr>
      <xdr:spPr>
        <a:xfrm>
          <a:off x="4902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150935</xdr:rowOff>
    </xdr:from>
    <xdr:ext cx="762000" cy="259045"/>
    <xdr:sp macro="" textlink="">
      <xdr:nvSpPr>
        <xdr:cNvPr id="89" name="財政力該当値テキスト"/>
        <xdr:cNvSpPr txBox="1"/>
      </xdr:nvSpPr>
      <xdr:spPr>
        <a:xfrm>
          <a:off x="5041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7408</xdr:rowOff>
    </xdr:from>
    <xdr:to>
      <xdr:col>15</xdr:col>
      <xdr:colOff>133350</xdr:colOff>
      <xdr:row>37</xdr:row>
      <xdr:rowOff>109008</xdr:rowOff>
    </xdr:to>
    <xdr:sp macro="" textlink="">
      <xdr:nvSpPr>
        <xdr:cNvPr id="92" name="楕円 91"/>
        <xdr:cNvSpPr/>
      </xdr:nvSpPr>
      <xdr:spPr>
        <a:xfrm>
          <a:off x="3175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119185</xdr:rowOff>
    </xdr:from>
    <xdr:ext cx="762000" cy="259045"/>
    <xdr:sp macro="" textlink="">
      <xdr:nvSpPr>
        <xdr:cNvPr id="93" name="テキスト ボックス 92"/>
        <xdr:cNvSpPr txBox="1"/>
      </xdr:nvSpPr>
      <xdr:spPr>
        <a:xfrm>
          <a:off x="2844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近年の比率の変動は、法人税の変動や臨時財政対策債の減など歳入の減少があったが、歳出面での経常経費の減少と経常一般財源の増加に努めたことにより、低下傾向に転じていた。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年度は法人税及び地方消費税交付金が通常ベースに戻ったことで一時的に悪化したが、平成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年度においては経常一般財源である法人税が約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億円増加したことで、前年度比</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64</xdr:row>
      <xdr:rowOff>1451</xdr:rowOff>
    </xdr:to>
    <xdr:cxnSp macro="">
      <xdr:nvCxnSpPr>
        <xdr:cNvPr id="134" name="直線コネクタ 133"/>
        <xdr:cNvCxnSpPr/>
      </xdr:nvCxnSpPr>
      <xdr:spPr>
        <a:xfrm flipV="1">
          <a:off x="4114800" y="10257246"/>
          <a:ext cx="838200" cy="7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64</xdr:row>
      <xdr:rowOff>1451</xdr:rowOff>
    </xdr:to>
    <xdr:cxnSp macro="">
      <xdr:nvCxnSpPr>
        <xdr:cNvPr id="137" name="直線コネクタ 136"/>
        <xdr:cNvCxnSpPr/>
      </xdr:nvCxnSpPr>
      <xdr:spPr>
        <a:xfrm>
          <a:off x="3225800" y="10319294"/>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63</xdr:row>
      <xdr:rowOff>110853</xdr:rowOff>
    </xdr:to>
    <xdr:cxnSp macro="">
      <xdr:nvCxnSpPr>
        <xdr:cNvPr id="140" name="直線コネクタ 139"/>
        <xdr:cNvCxnSpPr/>
      </xdr:nvCxnSpPr>
      <xdr:spPr>
        <a:xfrm flipV="1">
          <a:off x="2336800" y="10319294"/>
          <a:ext cx="889000" cy="5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64</xdr:row>
      <xdr:rowOff>84183</xdr:rowOff>
    </xdr:to>
    <xdr:cxnSp macro="">
      <xdr:nvCxnSpPr>
        <xdr:cNvPr id="143" name="直線コネクタ 142"/>
        <xdr:cNvCxnSpPr/>
      </xdr:nvCxnSpPr>
      <xdr:spPr>
        <a:xfrm flipV="1">
          <a:off x="1447800" y="109122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90896</xdr:rowOff>
    </xdr:from>
    <xdr:to>
      <xdr:col>23</xdr:col>
      <xdr:colOff>184150</xdr:colOff>
      <xdr:row>60</xdr:row>
      <xdr:rowOff>21046</xdr:rowOff>
    </xdr:to>
    <xdr:sp macro="" textlink="">
      <xdr:nvSpPr>
        <xdr:cNvPr id="153" name="楕円 152"/>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12173</xdr:rowOff>
    </xdr:from>
    <xdr:ext cx="762000" cy="259045"/>
    <xdr:sp macro="" textlink="">
      <xdr:nvSpPr>
        <xdr:cNvPr id="154" name="財政構造の弾力性該当値テキスト"/>
        <xdr:cNvSpPr txBox="1"/>
      </xdr:nvSpPr>
      <xdr:spPr>
        <a:xfrm>
          <a:off x="5041900" y="101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5" name="楕円 154"/>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6" name="テキスト ボックス 155"/>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59" name="楕円 158"/>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0" name="テキスト ボックス 159"/>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33383</xdr:rowOff>
    </xdr:from>
    <xdr:to>
      <xdr:col>7</xdr:col>
      <xdr:colOff>31750</xdr:colOff>
      <xdr:row>64</xdr:row>
      <xdr:rowOff>134983</xdr:rowOff>
    </xdr:to>
    <xdr:sp macro="" textlink="">
      <xdr:nvSpPr>
        <xdr:cNvPr id="161" name="楕円 160"/>
        <xdr:cNvSpPr/>
      </xdr:nvSpPr>
      <xdr:spPr>
        <a:xfrm>
          <a:off x="1397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119760</xdr:rowOff>
    </xdr:from>
    <xdr:ext cx="762000" cy="259045"/>
    <xdr:sp macro="" textlink="">
      <xdr:nvSpPr>
        <xdr:cNvPr id="162" name="テキスト ボックス 161"/>
        <xdr:cNvSpPr txBox="1"/>
      </xdr:nvSpPr>
      <xdr:spPr>
        <a:xfrm>
          <a:off x="1066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類似団体の平均に比べて</a:t>
          </a:r>
          <a:r>
            <a:rPr kumimoji="1" lang="en-US" altLang="ja-JP" sz="1300">
              <a:latin typeface="ＭＳ Ｐゴシック" panose="020B0600070205080204" pitchFamily="50" charset="-128"/>
              <a:ea typeface="ＭＳ Ｐゴシック" panose="020B0600070205080204" pitchFamily="50" charset="-128"/>
            </a:rPr>
            <a:t>20,896</a:t>
          </a:r>
          <a:r>
            <a:rPr kumimoji="1" lang="ja-JP" altLang="en-US" sz="1300">
              <a:latin typeface="ＭＳ Ｐゴシック" panose="020B0600070205080204" pitchFamily="50" charset="-128"/>
              <a:ea typeface="ＭＳ Ｐゴシック" panose="020B0600070205080204" pitchFamily="50" charset="-128"/>
            </a:rPr>
            <a:t>円高くなっているのは、主に物件費が要因で、公共施設の数が他の類似団体と比較して多いことから、施設等の管理委託料が多いことや、給食費の公会計化の実施によるものである。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人件費についても、職員給与の独自削減などにより抑制しているものの、本年度については増加している。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61161</xdr:rowOff>
    </xdr:from>
    <xdr:to>
      <xdr:col>23</xdr:col>
      <xdr:colOff>133350</xdr:colOff>
      <xdr:row>84</xdr:row>
      <xdr:rowOff>159990</xdr:rowOff>
    </xdr:to>
    <xdr:cxnSp macro="">
      <xdr:nvCxnSpPr>
        <xdr:cNvPr id="199" name="直線コネクタ 198"/>
        <xdr:cNvCxnSpPr/>
      </xdr:nvCxnSpPr>
      <xdr:spPr>
        <a:xfrm>
          <a:off x="4114800" y="14462961"/>
          <a:ext cx="838200" cy="9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42374</xdr:rowOff>
    </xdr:from>
    <xdr:to>
      <xdr:col>19</xdr:col>
      <xdr:colOff>133350</xdr:colOff>
      <xdr:row>84</xdr:row>
      <xdr:rowOff>61161</xdr:rowOff>
    </xdr:to>
    <xdr:cxnSp macro="">
      <xdr:nvCxnSpPr>
        <xdr:cNvPr id="202" name="直線コネクタ 201"/>
        <xdr:cNvCxnSpPr/>
      </xdr:nvCxnSpPr>
      <xdr:spPr>
        <a:xfrm>
          <a:off x="3225800" y="14444174"/>
          <a:ext cx="8890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13401</xdr:rowOff>
    </xdr:from>
    <xdr:to>
      <xdr:col>15</xdr:col>
      <xdr:colOff>82550</xdr:colOff>
      <xdr:row>84</xdr:row>
      <xdr:rowOff>42374</xdr:rowOff>
    </xdr:to>
    <xdr:cxnSp macro="">
      <xdr:nvCxnSpPr>
        <xdr:cNvPr id="205" name="直線コネクタ 204"/>
        <xdr:cNvCxnSpPr/>
      </xdr:nvCxnSpPr>
      <xdr:spPr>
        <a:xfrm>
          <a:off x="2336800" y="14415201"/>
          <a:ext cx="8890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91691</xdr:rowOff>
    </xdr:from>
    <xdr:to>
      <xdr:col>11</xdr:col>
      <xdr:colOff>31750</xdr:colOff>
      <xdr:row>84</xdr:row>
      <xdr:rowOff>13401</xdr:rowOff>
    </xdr:to>
    <xdr:cxnSp macro="">
      <xdr:nvCxnSpPr>
        <xdr:cNvPr id="208" name="直線コネクタ 207"/>
        <xdr:cNvCxnSpPr/>
      </xdr:nvCxnSpPr>
      <xdr:spPr>
        <a:xfrm>
          <a:off x="1447800" y="14322041"/>
          <a:ext cx="8890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109190</xdr:rowOff>
    </xdr:from>
    <xdr:to>
      <xdr:col>23</xdr:col>
      <xdr:colOff>184150</xdr:colOff>
      <xdr:row>85</xdr:row>
      <xdr:rowOff>39340</xdr:rowOff>
    </xdr:to>
    <xdr:sp macro="" textlink="">
      <xdr:nvSpPr>
        <xdr:cNvPr id="218" name="楕円 217"/>
        <xdr:cNvSpPr/>
      </xdr:nvSpPr>
      <xdr:spPr>
        <a:xfrm>
          <a:off x="4902200" y="145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81267</xdr:rowOff>
    </xdr:from>
    <xdr:ext cx="762000" cy="259045"/>
    <xdr:sp macro="" textlink="">
      <xdr:nvSpPr>
        <xdr:cNvPr id="219" name="人件費・物件費等の状況該当値テキスト"/>
        <xdr:cNvSpPr txBox="1"/>
      </xdr:nvSpPr>
      <xdr:spPr>
        <a:xfrm>
          <a:off x="5041900" y="1448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10361</xdr:rowOff>
    </xdr:from>
    <xdr:to>
      <xdr:col>19</xdr:col>
      <xdr:colOff>184150</xdr:colOff>
      <xdr:row>84</xdr:row>
      <xdr:rowOff>111961</xdr:rowOff>
    </xdr:to>
    <xdr:sp macro="" textlink="">
      <xdr:nvSpPr>
        <xdr:cNvPr id="220" name="楕円 219"/>
        <xdr:cNvSpPr/>
      </xdr:nvSpPr>
      <xdr:spPr>
        <a:xfrm>
          <a:off x="4064000" y="144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96738</xdr:rowOff>
    </xdr:from>
    <xdr:ext cx="736600" cy="259045"/>
    <xdr:sp macro="" textlink="">
      <xdr:nvSpPr>
        <xdr:cNvPr id="221" name="テキスト ボックス 220"/>
        <xdr:cNvSpPr txBox="1"/>
      </xdr:nvSpPr>
      <xdr:spPr>
        <a:xfrm>
          <a:off x="3733800" y="1449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163024</xdr:rowOff>
    </xdr:from>
    <xdr:to>
      <xdr:col>15</xdr:col>
      <xdr:colOff>133350</xdr:colOff>
      <xdr:row>84</xdr:row>
      <xdr:rowOff>93174</xdr:rowOff>
    </xdr:to>
    <xdr:sp macro="" textlink="">
      <xdr:nvSpPr>
        <xdr:cNvPr id="222" name="楕円 221"/>
        <xdr:cNvSpPr/>
      </xdr:nvSpPr>
      <xdr:spPr>
        <a:xfrm>
          <a:off x="3175000" y="143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77951</xdr:rowOff>
    </xdr:from>
    <xdr:ext cx="762000" cy="259045"/>
    <xdr:sp macro="" textlink="">
      <xdr:nvSpPr>
        <xdr:cNvPr id="223" name="テキスト ボックス 222"/>
        <xdr:cNvSpPr txBox="1"/>
      </xdr:nvSpPr>
      <xdr:spPr>
        <a:xfrm>
          <a:off x="2844800" y="1447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134051</xdr:rowOff>
    </xdr:from>
    <xdr:to>
      <xdr:col>11</xdr:col>
      <xdr:colOff>82550</xdr:colOff>
      <xdr:row>84</xdr:row>
      <xdr:rowOff>64201</xdr:rowOff>
    </xdr:to>
    <xdr:sp macro="" textlink="">
      <xdr:nvSpPr>
        <xdr:cNvPr id="224" name="楕円 223"/>
        <xdr:cNvSpPr/>
      </xdr:nvSpPr>
      <xdr:spPr>
        <a:xfrm>
          <a:off x="2286000" y="143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48978</xdr:rowOff>
    </xdr:from>
    <xdr:ext cx="762000" cy="259045"/>
    <xdr:sp macro="" textlink="">
      <xdr:nvSpPr>
        <xdr:cNvPr id="225" name="テキスト ボックス 224"/>
        <xdr:cNvSpPr txBox="1"/>
      </xdr:nvSpPr>
      <xdr:spPr>
        <a:xfrm>
          <a:off x="1955800" y="1445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40891</xdr:rowOff>
    </xdr:from>
    <xdr:to>
      <xdr:col>7</xdr:col>
      <xdr:colOff>31750</xdr:colOff>
      <xdr:row>83</xdr:row>
      <xdr:rowOff>142491</xdr:rowOff>
    </xdr:to>
    <xdr:sp macro="" textlink="">
      <xdr:nvSpPr>
        <xdr:cNvPr id="226" name="楕円 225"/>
        <xdr:cNvSpPr/>
      </xdr:nvSpPr>
      <xdr:spPr>
        <a:xfrm>
          <a:off x="1397000" y="142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127268</xdr:rowOff>
    </xdr:from>
    <xdr:ext cx="762000" cy="259045"/>
    <xdr:sp macro="" textlink="">
      <xdr:nvSpPr>
        <xdr:cNvPr id="227" name="テキスト ボックス 226"/>
        <xdr:cNvSpPr txBox="1"/>
      </xdr:nvSpPr>
      <xdr:spPr>
        <a:xfrm>
          <a:off x="1066800" y="143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給与制度の総合的見直しの影響や職員の階層変動によって、ラスパイレス指数が変動しているが、概ね同水準で推移している。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年度から実施している職員給与の独自削減（管理職手当の平均８％削減、地域手当の２％削減）を継続するとともに、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近隣市の状況を踏まえながら、給与の適正化に努めていきたい。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161925</xdr:rowOff>
    </xdr:to>
    <xdr:cxnSp macro="">
      <xdr:nvCxnSpPr>
        <xdr:cNvPr id="264" name="直線コネクタ 263"/>
        <xdr:cNvCxnSpPr/>
      </xdr:nvCxnSpPr>
      <xdr:spPr>
        <a:xfrm flipV="1">
          <a:off x="15290800" y="147256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161925</xdr:rowOff>
    </xdr:to>
    <xdr:cxnSp macro="">
      <xdr:nvCxnSpPr>
        <xdr:cNvPr id="267" name="直線コネクタ 266"/>
        <xdr:cNvCxnSpPr/>
      </xdr:nvCxnSpPr>
      <xdr:spPr>
        <a:xfrm>
          <a:off x="14401800" y="147859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41275</xdr:rowOff>
    </xdr:to>
    <xdr:cxnSp macro="">
      <xdr:nvCxnSpPr>
        <xdr:cNvPr id="270" name="直線コネクタ 269"/>
        <xdr:cNvCxnSpPr/>
      </xdr:nvCxnSpPr>
      <xdr:spPr>
        <a:xfrm>
          <a:off x="13512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4" name="楕円 283"/>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5" name="テキスト ボックス 28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6" name="楕円 28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7" name="テキスト ボックス 286"/>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8" name="楕円 287"/>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9" name="テキスト ボックス 28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人上回っているが、厚木市定員管理方針に基づき、将来を見据え、計画的な職員採用等を行うことにより、適正な定員管理に努める。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62</xdr:row>
      <xdr:rowOff>165100</xdr:rowOff>
    </xdr:to>
    <xdr:cxnSp macro="">
      <xdr:nvCxnSpPr>
        <xdr:cNvPr id="326" name="直線コネクタ 325"/>
        <xdr:cNvCxnSpPr/>
      </xdr:nvCxnSpPr>
      <xdr:spPr>
        <a:xfrm>
          <a:off x="161798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154759</xdr:rowOff>
    </xdr:from>
    <xdr:to>
      <xdr:col>77</xdr:col>
      <xdr:colOff>44450</xdr:colOff>
      <xdr:row>62</xdr:row>
      <xdr:rowOff>165100</xdr:rowOff>
    </xdr:to>
    <xdr:cxnSp macro="">
      <xdr:nvCxnSpPr>
        <xdr:cNvPr id="329" name="直線コネクタ 328"/>
        <xdr:cNvCxnSpPr/>
      </xdr:nvCxnSpPr>
      <xdr:spPr>
        <a:xfrm>
          <a:off x="15290800" y="107846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154759</xdr:rowOff>
    </xdr:from>
    <xdr:to>
      <xdr:col>72</xdr:col>
      <xdr:colOff>203200</xdr:colOff>
      <xdr:row>62</xdr:row>
      <xdr:rowOff>161653</xdr:rowOff>
    </xdr:to>
    <xdr:cxnSp macro="">
      <xdr:nvCxnSpPr>
        <xdr:cNvPr id="332" name="直線コネクタ 331"/>
        <xdr:cNvCxnSpPr/>
      </xdr:nvCxnSpPr>
      <xdr:spPr>
        <a:xfrm flipV="1">
          <a:off x="14401800" y="107846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62</xdr:row>
      <xdr:rowOff>161653</xdr:rowOff>
    </xdr:to>
    <xdr:cxnSp macro="">
      <xdr:nvCxnSpPr>
        <xdr:cNvPr id="335" name="直線コネクタ 334"/>
        <xdr:cNvCxnSpPr/>
      </xdr:nvCxnSpPr>
      <xdr:spPr>
        <a:xfrm>
          <a:off x="13512800" y="107881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5" name="楕円 344"/>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6"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7" name="楕円 346"/>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8" name="テキスト ボックス 347"/>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103959</xdr:rowOff>
    </xdr:from>
    <xdr:to>
      <xdr:col>73</xdr:col>
      <xdr:colOff>44450</xdr:colOff>
      <xdr:row>63</xdr:row>
      <xdr:rowOff>34109</xdr:rowOff>
    </xdr:to>
    <xdr:sp macro="" textlink="">
      <xdr:nvSpPr>
        <xdr:cNvPr id="349" name="楕円 348"/>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18886</xdr:rowOff>
    </xdr:from>
    <xdr:ext cx="762000" cy="259045"/>
    <xdr:sp macro="" textlink="">
      <xdr:nvSpPr>
        <xdr:cNvPr id="350" name="テキスト ボックス 349"/>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110853</xdr:rowOff>
    </xdr:from>
    <xdr:to>
      <xdr:col>68</xdr:col>
      <xdr:colOff>203200</xdr:colOff>
      <xdr:row>63</xdr:row>
      <xdr:rowOff>41003</xdr:rowOff>
    </xdr:to>
    <xdr:sp macro="" textlink="">
      <xdr:nvSpPr>
        <xdr:cNvPr id="351" name="楕円 350"/>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25780</xdr:rowOff>
    </xdr:from>
    <xdr:ext cx="762000" cy="259045"/>
    <xdr:sp macro="" textlink="">
      <xdr:nvSpPr>
        <xdr:cNvPr id="352" name="テキスト ボックス 351"/>
        <xdr:cNvSpPr txBox="1"/>
      </xdr:nvSpPr>
      <xdr:spPr>
        <a:xfrm>
          <a:off x="14020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53" name="楕円 352"/>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54" name="テキスト ボックス 353"/>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公債費においては一般会計の元利償還金、公営企業への償還財源ともに減少しているため、分子は減少しているものの、平成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年度に法人税等の収入が標準ベースに戻ったことにより、標準税収入額が大幅に減少となったことから、前年度比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ポイント下回る極めて低い状況であり、適正な数値で推移している。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105410</xdr:rowOff>
    </xdr:to>
    <xdr:cxnSp macro="">
      <xdr:nvCxnSpPr>
        <xdr:cNvPr id="387" name="直線コネクタ 386"/>
        <xdr:cNvCxnSpPr/>
      </xdr:nvCxnSpPr>
      <xdr:spPr>
        <a:xfrm>
          <a:off x="16179800" y="678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113454</xdr:rowOff>
    </xdr:to>
    <xdr:cxnSp macro="">
      <xdr:nvCxnSpPr>
        <xdr:cNvPr id="390" name="直線コネクタ 389"/>
        <xdr:cNvCxnSpPr/>
      </xdr:nvCxnSpPr>
      <xdr:spPr>
        <a:xfrm flipV="1">
          <a:off x="15290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113454</xdr:rowOff>
    </xdr:to>
    <xdr:cxnSp macro="">
      <xdr:nvCxnSpPr>
        <xdr:cNvPr id="393" name="直線コネクタ 392"/>
        <xdr:cNvCxnSpPr/>
      </xdr:nvCxnSpPr>
      <xdr:spPr>
        <a:xfrm>
          <a:off x="14401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121496</xdr:rowOff>
    </xdr:to>
    <xdr:cxnSp macro="">
      <xdr:nvCxnSpPr>
        <xdr:cNvPr id="396" name="直線コネクタ 395"/>
        <xdr:cNvCxnSpPr/>
      </xdr:nvCxnSpPr>
      <xdr:spPr>
        <a:xfrm flipV="1">
          <a:off x="13512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6" name="楕円 40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8" name="楕円 407"/>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9" name="テキスト ボックス 408"/>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10" name="楕円 409"/>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11" name="テキスト ボックス 410"/>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2" name="楕円 411"/>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3" name="テキスト ボックス 412"/>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4" name="楕円 413"/>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5" name="テキスト ボックス 414"/>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公営企業債繰入見込額が減少したことや、将来負担を軽減する特定財源等である充当可能基金が大きく増額したため、分子が全体として大きく減額した。</a:t>
          </a:r>
        </a:p>
        <a:p>
          <a:r>
            <a:rPr kumimoji="1" lang="ja-JP" altLang="en-US" sz="1300">
              <a:latin typeface="ＭＳ Ｐゴシック" panose="020B0600070205080204" pitchFamily="50" charset="-128"/>
              <a:ea typeface="ＭＳ Ｐゴシック" panose="020B0600070205080204" pitchFamily="50" charset="-128"/>
            </a:rPr>
            <a:t>　分母の要因としては、法人税及び地方消費税交付金の減額により、標準財政規模が大幅に減額したことなどから減額となった。</a:t>
          </a:r>
        </a:p>
        <a:p>
          <a:r>
            <a:rPr kumimoji="1" lang="ja-JP" altLang="en-US" sz="1300">
              <a:latin typeface="ＭＳ Ｐゴシック" panose="020B0600070205080204" pitchFamily="50" charset="-128"/>
              <a:ea typeface="ＭＳ Ｐゴシック" panose="020B0600070205080204" pitchFamily="50" charset="-128"/>
            </a:rPr>
            <a:t>　結果として、分母分子ともに減少しているものの、分子の減少幅が大きいため、将来負担比率は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110208</xdr:rowOff>
    </xdr:from>
    <xdr:to>
      <xdr:col>81</xdr:col>
      <xdr:colOff>44450</xdr:colOff>
      <xdr:row>18</xdr:row>
      <xdr:rowOff>8467</xdr:rowOff>
    </xdr:to>
    <xdr:cxnSp macro="">
      <xdr:nvCxnSpPr>
        <xdr:cNvPr id="449" name="直線コネクタ 448"/>
        <xdr:cNvCxnSpPr/>
      </xdr:nvCxnSpPr>
      <xdr:spPr>
        <a:xfrm flipV="1">
          <a:off x="16179800" y="3024858"/>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8467</xdr:rowOff>
    </xdr:from>
    <xdr:to>
      <xdr:col>77</xdr:col>
      <xdr:colOff>44450</xdr:colOff>
      <xdr:row>18</xdr:row>
      <xdr:rowOff>64770</xdr:rowOff>
    </xdr:to>
    <xdr:cxnSp macro="">
      <xdr:nvCxnSpPr>
        <xdr:cNvPr id="452" name="直線コネクタ 451"/>
        <xdr:cNvCxnSpPr/>
      </xdr:nvCxnSpPr>
      <xdr:spPr>
        <a:xfrm flipV="1">
          <a:off x="15290800" y="309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64770</xdr:rowOff>
    </xdr:from>
    <xdr:to>
      <xdr:col>72</xdr:col>
      <xdr:colOff>203200</xdr:colOff>
      <xdr:row>18</xdr:row>
      <xdr:rowOff>153247</xdr:rowOff>
    </xdr:to>
    <xdr:cxnSp macro="">
      <xdr:nvCxnSpPr>
        <xdr:cNvPr id="455" name="直線コネクタ 454"/>
        <xdr:cNvCxnSpPr/>
      </xdr:nvCxnSpPr>
      <xdr:spPr>
        <a:xfrm flipV="1">
          <a:off x="14401800" y="315087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8467</xdr:rowOff>
    </xdr:from>
    <xdr:to>
      <xdr:col>68</xdr:col>
      <xdr:colOff>152400</xdr:colOff>
      <xdr:row>18</xdr:row>
      <xdr:rowOff>153247</xdr:rowOff>
    </xdr:to>
    <xdr:cxnSp macro="">
      <xdr:nvCxnSpPr>
        <xdr:cNvPr id="458" name="直線コネクタ 457"/>
        <xdr:cNvCxnSpPr/>
      </xdr:nvCxnSpPr>
      <xdr:spPr>
        <a:xfrm>
          <a:off x="13512800" y="309456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59408</xdr:rowOff>
    </xdr:from>
    <xdr:to>
      <xdr:col>81</xdr:col>
      <xdr:colOff>95250</xdr:colOff>
      <xdr:row>17</xdr:row>
      <xdr:rowOff>161008</xdr:rowOff>
    </xdr:to>
    <xdr:sp macro="" textlink="">
      <xdr:nvSpPr>
        <xdr:cNvPr id="468" name="楕円 467"/>
        <xdr:cNvSpPr/>
      </xdr:nvSpPr>
      <xdr:spPr>
        <a:xfrm>
          <a:off x="169672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31485</xdr:rowOff>
    </xdr:from>
    <xdr:ext cx="762000" cy="259045"/>
    <xdr:sp macro="" textlink="">
      <xdr:nvSpPr>
        <xdr:cNvPr id="469" name="将来負担の状況該当値テキスト"/>
        <xdr:cNvSpPr txBox="1"/>
      </xdr:nvSpPr>
      <xdr:spPr>
        <a:xfrm>
          <a:off x="17106900" y="294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129117</xdr:rowOff>
    </xdr:from>
    <xdr:to>
      <xdr:col>77</xdr:col>
      <xdr:colOff>95250</xdr:colOff>
      <xdr:row>18</xdr:row>
      <xdr:rowOff>59267</xdr:rowOff>
    </xdr:to>
    <xdr:sp macro="" textlink="">
      <xdr:nvSpPr>
        <xdr:cNvPr id="470" name="楕円 469"/>
        <xdr:cNvSpPr/>
      </xdr:nvSpPr>
      <xdr:spPr>
        <a:xfrm>
          <a:off x="16129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44044</xdr:rowOff>
    </xdr:from>
    <xdr:ext cx="736600" cy="259045"/>
    <xdr:sp macro="" textlink="">
      <xdr:nvSpPr>
        <xdr:cNvPr id="471" name="テキスト ボックス 470"/>
        <xdr:cNvSpPr txBox="1"/>
      </xdr:nvSpPr>
      <xdr:spPr>
        <a:xfrm>
          <a:off x="15798800" y="313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13970</xdr:rowOff>
    </xdr:from>
    <xdr:to>
      <xdr:col>73</xdr:col>
      <xdr:colOff>44450</xdr:colOff>
      <xdr:row>18</xdr:row>
      <xdr:rowOff>115570</xdr:rowOff>
    </xdr:to>
    <xdr:sp macro="" textlink="">
      <xdr:nvSpPr>
        <xdr:cNvPr id="472" name="楕円 471"/>
        <xdr:cNvSpPr/>
      </xdr:nvSpPr>
      <xdr:spPr>
        <a:xfrm>
          <a:off x="15240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100347</xdr:rowOff>
    </xdr:from>
    <xdr:ext cx="762000" cy="259045"/>
    <xdr:sp macro="" textlink="">
      <xdr:nvSpPr>
        <xdr:cNvPr id="473" name="テキスト ボックス 472"/>
        <xdr:cNvSpPr txBox="1"/>
      </xdr:nvSpPr>
      <xdr:spPr>
        <a:xfrm>
          <a:off x="14909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102447</xdr:rowOff>
    </xdr:from>
    <xdr:to>
      <xdr:col>68</xdr:col>
      <xdr:colOff>203200</xdr:colOff>
      <xdr:row>19</xdr:row>
      <xdr:rowOff>32596</xdr:rowOff>
    </xdr:to>
    <xdr:sp macro="" textlink="">
      <xdr:nvSpPr>
        <xdr:cNvPr id="474" name="楕円 473"/>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17374</xdr:rowOff>
    </xdr:from>
    <xdr:ext cx="762000" cy="259045"/>
    <xdr:sp macro="" textlink="">
      <xdr:nvSpPr>
        <xdr:cNvPr id="475" name="テキスト ボックス 474"/>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129117</xdr:rowOff>
    </xdr:from>
    <xdr:to>
      <xdr:col>64</xdr:col>
      <xdr:colOff>152400</xdr:colOff>
      <xdr:row>18</xdr:row>
      <xdr:rowOff>59267</xdr:rowOff>
    </xdr:to>
    <xdr:sp macro="" textlink="">
      <xdr:nvSpPr>
        <xdr:cNvPr id="476" name="楕円 475"/>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44044</xdr:rowOff>
    </xdr:from>
    <xdr:ext cx="762000" cy="259045"/>
    <xdr:sp macro="" textlink="">
      <xdr:nvSpPr>
        <xdr:cNvPr id="477" name="テキスト ボックス 476"/>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本年度は、管理職手当削減などの職員給与の独自削減の継続により、人件費の抑制に努めているものの、前年度に比べて増加しているが、法人税の増などにより経常収支比率は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127000</xdr:rowOff>
    </xdr:to>
    <xdr:cxnSp macro="">
      <xdr:nvCxnSpPr>
        <xdr:cNvPr id="66" name="直線コネクタ 65"/>
        <xdr:cNvCxnSpPr/>
      </xdr:nvCxnSpPr>
      <xdr:spPr>
        <a:xfrm flipV="1">
          <a:off x="3987800" y="63906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127000</xdr:rowOff>
    </xdr:to>
    <xdr:cxnSp macro="">
      <xdr:nvCxnSpPr>
        <xdr:cNvPr id="69" name="直線コネクタ 68"/>
        <xdr:cNvCxnSpPr/>
      </xdr:nvCxnSpPr>
      <xdr:spPr>
        <a:xfrm>
          <a:off x="3098800" y="6443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134620</xdr:rowOff>
    </xdr:to>
    <xdr:cxnSp macro="">
      <xdr:nvCxnSpPr>
        <xdr:cNvPr id="72" name="直線コネクタ 71"/>
        <xdr:cNvCxnSpPr/>
      </xdr:nvCxnSpPr>
      <xdr:spPr>
        <a:xfrm flipV="1">
          <a:off x="2209800" y="644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16510</xdr:rowOff>
    </xdr:to>
    <xdr:cxnSp macro="">
      <xdr:nvCxnSpPr>
        <xdr:cNvPr id="75" name="直線コネクタ 74"/>
        <xdr:cNvCxnSpPr/>
      </xdr:nvCxnSpPr>
      <xdr:spPr>
        <a:xfrm flipV="1">
          <a:off x="1320800" y="664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類似団体と比較して物件費に係る経常収支比率が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ポイント高い要因として、公民館、児童館、老人憩いの家など管理すべき公共施設の数により、施設等管理運営委託をはじめとする委託料が多いことなどが挙げられる。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なお、法人住民税の増などにより経常収支比率は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97064</xdr:rowOff>
    </xdr:to>
    <xdr:cxnSp macro="">
      <xdr:nvCxnSpPr>
        <xdr:cNvPr id="129" name="直線コネクタ 128"/>
        <xdr:cNvCxnSpPr/>
      </xdr:nvCxnSpPr>
      <xdr:spPr>
        <a:xfrm flipV="1">
          <a:off x="15671800" y="31913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97064</xdr:rowOff>
    </xdr:to>
    <xdr:cxnSp macro="">
      <xdr:nvCxnSpPr>
        <xdr:cNvPr id="132" name="直線コネクタ 131"/>
        <xdr:cNvCxnSpPr/>
      </xdr:nvCxnSpPr>
      <xdr:spPr>
        <a:xfrm>
          <a:off x="14782800" y="3147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19</xdr:row>
      <xdr:rowOff>97064</xdr:rowOff>
    </xdr:to>
    <xdr:cxnSp macro="">
      <xdr:nvCxnSpPr>
        <xdr:cNvPr id="135" name="直線コネクタ 134"/>
        <xdr:cNvCxnSpPr/>
      </xdr:nvCxnSpPr>
      <xdr:spPr>
        <a:xfrm flipV="1">
          <a:off x="13893800" y="3147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19</xdr:row>
      <xdr:rowOff>97064</xdr:rowOff>
    </xdr:to>
    <xdr:cxnSp macro="">
      <xdr:nvCxnSpPr>
        <xdr:cNvPr id="138" name="直線コネクタ 137"/>
        <xdr:cNvCxnSpPr/>
      </xdr:nvCxnSpPr>
      <xdr:spPr>
        <a:xfrm>
          <a:off x="13004800" y="3354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4" name="楕円 153"/>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5" name="テキスト ボックス 154"/>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6" name="楕円 155"/>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7" name="テキスト ボックス 156"/>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経常一般財源である法人住民税の大幅な増などにより、扶助費に係る経常収支比率は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ポイント減少したが、生活保護費を含む社会保障経費は前年度よりも増加している。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58</xdr:row>
      <xdr:rowOff>38100</xdr:rowOff>
    </xdr:to>
    <xdr:cxnSp macro="">
      <xdr:nvCxnSpPr>
        <xdr:cNvPr id="190" name="直線コネクタ 189"/>
        <xdr:cNvCxnSpPr/>
      </xdr:nvCxnSpPr>
      <xdr:spPr>
        <a:xfrm flipV="1">
          <a:off x="3987800" y="97409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58</xdr:row>
      <xdr:rowOff>38100</xdr:rowOff>
    </xdr:to>
    <xdr:cxnSp macro="">
      <xdr:nvCxnSpPr>
        <xdr:cNvPr id="193" name="直線コネクタ 192"/>
        <xdr:cNvCxnSpPr/>
      </xdr:nvCxnSpPr>
      <xdr:spPr>
        <a:xfrm>
          <a:off x="3098800" y="9575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127000</xdr:rowOff>
    </xdr:to>
    <xdr:cxnSp macro="">
      <xdr:nvCxnSpPr>
        <xdr:cNvPr id="196" name="直線コネクタ 195"/>
        <xdr:cNvCxnSpPr/>
      </xdr:nvCxnSpPr>
      <xdr:spPr>
        <a:xfrm flipV="1">
          <a:off x="2209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9" name="直線コネクタ 198"/>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0"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繰出金について、国民健康保険事業会計や公共下水道事業会計への繰出金は減少しているが、介護保険事業会計に対する繰出金が増加している。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類似団体平均では、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82550</xdr:rowOff>
    </xdr:from>
    <xdr:to>
      <xdr:col>82</xdr:col>
      <xdr:colOff>107950</xdr:colOff>
      <xdr:row>54</xdr:row>
      <xdr:rowOff>25400</xdr:rowOff>
    </xdr:to>
    <xdr:cxnSp macro="">
      <xdr:nvCxnSpPr>
        <xdr:cNvPr id="251" name="直線コネクタ 250"/>
        <xdr:cNvCxnSpPr/>
      </xdr:nvCxnSpPr>
      <xdr:spPr>
        <a:xfrm flipV="1">
          <a:off x="15671800" y="9169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57150</xdr:rowOff>
    </xdr:from>
    <xdr:to>
      <xdr:col>78</xdr:col>
      <xdr:colOff>69850</xdr:colOff>
      <xdr:row>54</xdr:row>
      <xdr:rowOff>25400</xdr:rowOff>
    </xdr:to>
    <xdr:cxnSp macro="">
      <xdr:nvCxnSpPr>
        <xdr:cNvPr id="254" name="直線コネクタ 253"/>
        <xdr:cNvCxnSpPr/>
      </xdr:nvCxnSpPr>
      <xdr:spPr>
        <a:xfrm>
          <a:off x="14782800" y="914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57150</xdr:rowOff>
    </xdr:from>
    <xdr:to>
      <xdr:col>73</xdr:col>
      <xdr:colOff>180975</xdr:colOff>
      <xdr:row>53</xdr:row>
      <xdr:rowOff>82550</xdr:rowOff>
    </xdr:to>
    <xdr:cxnSp macro="">
      <xdr:nvCxnSpPr>
        <xdr:cNvPr id="257" name="直線コネクタ 256"/>
        <xdr:cNvCxnSpPr/>
      </xdr:nvCxnSpPr>
      <xdr:spPr>
        <a:xfrm flipV="1">
          <a:off x="13893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82550</xdr:rowOff>
    </xdr:from>
    <xdr:to>
      <xdr:col>69</xdr:col>
      <xdr:colOff>92075</xdr:colOff>
      <xdr:row>53</xdr:row>
      <xdr:rowOff>146050</xdr:rowOff>
    </xdr:to>
    <xdr:cxnSp macro="">
      <xdr:nvCxnSpPr>
        <xdr:cNvPr id="260" name="直線コネクタ 259"/>
        <xdr:cNvCxnSpPr/>
      </xdr:nvCxnSpPr>
      <xdr:spPr>
        <a:xfrm flipV="1">
          <a:off x="13004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31750</xdr:rowOff>
    </xdr:from>
    <xdr:to>
      <xdr:col>82</xdr:col>
      <xdr:colOff>158750</xdr:colOff>
      <xdr:row>53</xdr:row>
      <xdr:rowOff>133350</xdr:rowOff>
    </xdr:to>
    <xdr:sp macro="" textlink="">
      <xdr:nvSpPr>
        <xdr:cNvPr id="270" name="楕円 269"/>
        <xdr:cNvSpPr/>
      </xdr:nvSpPr>
      <xdr:spPr>
        <a:xfrm>
          <a:off x="16459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146050</xdr:rowOff>
    </xdr:from>
    <xdr:to>
      <xdr:col>78</xdr:col>
      <xdr:colOff>120650</xdr:colOff>
      <xdr:row>54</xdr:row>
      <xdr:rowOff>76200</xdr:rowOff>
    </xdr:to>
    <xdr:sp macro="" textlink="">
      <xdr:nvSpPr>
        <xdr:cNvPr id="272" name="楕円 271"/>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86377</xdr:rowOff>
    </xdr:from>
    <xdr:ext cx="736600" cy="259045"/>
    <xdr:sp macro="" textlink="">
      <xdr:nvSpPr>
        <xdr:cNvPr id="273" name="テキスト ボックス 272"/>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6350</xdr:rowOff>
    </xdr:from>
    <xdr:to>
      <xdr:col>74</xdr:col>
      <xdr:colOff>31750</xdr:colOff>
      <xdr:row>53</xdr:row>
      <xdr:rowOff>107950</xdr:rowOff>
    </xdr:to>
    <xdr:sp macro="" textlink="">
      <xdr:nvSpPr>
        <xdr:cNvPr id="274" name="楕円 273"/>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118127</xdr:rowOff>
    </xdr:from>
    <xdr:ext cx="762000" cy="259045"/>
    <xdr:sp macro="" textlink="">
      <xdr:nvSpPr>
        <xdr:cNvPr id="275" name="テキスト ボックス 274"/>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31750</xdr:rowOff>
    </xdr:from>
    <xdr:to>
      <xdr:col>69</xdr:col>
      <xdr:colOff>142875</xdr:colOff>
      <xdr:row>53</xdr:row>
      <xdr:rowOff>133350</xdr:rowOff>
    </xdr:to>
    <xdr:sp macro="" textlink="">
      <xdr:nvSpPr>
        <xdr:cNvPr id="276" name="楕円 275"/>
        <xdr:cNvSpPr/>
      </xdr:nvSpPr>
      <xdr:spPr>
        <a:xfrm>
          <a:off x="13843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143527</xdr:rowOff>
    </xdr:from>
    <xdr:ext cx="762000" cy="259045"/>
    <xdr:sp macro="" textlink="">
      <xdr:nvSpPr>
        <xdr:cNvPr id="277" name="テキスト ボックス 276"/>
        <xdr:cNvSpPr txBox="1"/>
      </xdr:nvSpPr>
      <xdr:spPr>
        <a:xfrm>
          <a:off x="13512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78" name="楕円 277"/>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9" name="テキスト ボックス 278"/>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年度においては法人税還付が大幅な増となったが、平成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年度では減少し、経常一般財源である法人税収の増などにより経常収支比率は前年度比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また、類似団体との比較では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136144</xdr:rowOff>
    </xdr:to>
    <xdr:cxnSp macro="">
      <xdr:nvCxnSpPr>
        <xdr:cNvPr id="310" name="直線コネクタ 309"/>
        <xdr:cNvCxnSpPr/>
      </xdr:nvCxnSpPr>
      <xdr:spPr>
        <a:xfrm flipV="1">
          <a:off x="15671800" y="58557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136144</xdr:rowOff>
    </xdr:to>
    <xdr:cxnSp macro="">
      <xdr:nvCxnSpPr>
        <xdr:cNvPr id="313" name="直線コネクタ 312"/>
        <xdr:cNvCxnSpPr/>
      </xdr:nvCxnSpPr>
      <xdr:spPr>
        <a:xfrm>
          <a:off x="14782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16" name="直線コネクタ 315"/>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1270</xdr:rowOff>
    </xdr:to>
    <xdr:cxnSp macro="">
      <xdr:nvCxnSpPr>
        <xdr:cNvPr id="319" name="直線コネクタ 318"/>
        <xdr:cNvCxnSpPr/>
      </xdr:nvCxnSpPr>
      <xdr:spPr>
        <a:xfrm flipV="1">
          <a:off x="13004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29" name="楕円 328"/>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163593</xdr:rowOff>
    </xdr:from>
    <xdr:ext cx="762000" cy="259045"/>
    <xdr:sp macro="" textlink="">
      <xdr:nvSpPr>
        <xdr:cNvPr id="330" name="補助費等該当値テキスト"/>
        <xdr:cNvSpPr txBox="1"/>
      </xdr:nvSpPr>
      <xdr:spPr>
        <a:xfrm>
          <a:off x="16598900" y="56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1" name="楕円 330"/>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2" name="テキスト ボックス 331"/>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公債費に係る経常収支比率は、元金償還額を超えないよう市債の借入抑制に努めた結果、前年度比で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ポイントの減となり、類似団体との比較においても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81280</xdr:rowOff>
    </xdr:to>
    <xdr:cxnSp macro="">
      <xdr:nvCxnSpPr>
        <xdr:cNvPr id="371" name="直線コネクタ 370"/>
        <xdr:cNvCxnSpPr/>
      </xdr:nvCxnSpPr>
      <xdr:spPr>
        <a:xfrm flipV="1">
          <a:off x="3987800" y="12989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74" name="直線コネクタ 373"/>
        <xdr:cNvCxnSpPr/>
      </xdr:nvCxnSpPr>
      <xdr:spPr>
        <a:xfrm>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77</xdr:row>
      <xdr:rowOff>46989</xdr:rowOff>
    </xdr:to>
    <xdr:cxnSp macro="">
      <xdr:nvCxnSpPr>
        <xdr:cNvPr id="377" name="直線コネクタ 376"/>
        <xdr:cNvCxnSpPr/>
      </xdr:nvCxnSpPr>
      <xdr:spPr>
        <a:xfrm flipV="1">
          <a:off x="2209800" y="130657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0" name="直線コネクタ 379"/>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0" name="楕円 389"/>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1"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2" name="楕円 391"/>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3" name="テキスト ボックス 392"/>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7" name="テキスト ボックス 396"/>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8" name="楕円 39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9" name="テキスト ボックス 39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公債費以外では、前述したもののほか、扶助費や物件費については、市が政策的に実施している経常的な事業を数多く実施しており、これらの増加も比率に大きな影響を与えているが、平成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年度においては、経常一般財源である法人税の大幅な増により、類似団体と比較して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79</xdr:row>
      <xdr:rowOff>56135</xdr:rowOff>
    </xdr:to>
    <xdr:cxnSp macro="">
      <xdr:nvCxnSpPr>
        <xdr:cNvPr id="430" name="直線コネクタ 429"/>
        <xdr:cNvCxnSpPr/>
      </xdr:nvCxnSpPr>
      <xdr:spPr>
        <a:xfrm flipV="1">
          <a:off x="15671800" y="13198348"/>
          <a:ext cx="8382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79</xdr:row>
      <xdr:rowOff>56135</xdr:rowOff>
    </xdr:to>
    <xdr:cxnSp macro="">
      <xdr:nvCxnSpPr>
        <xdr:cNvPr id="433" name="直線コネクタ 432"/>
        <xdr:cNvCxnSpPr/>
      </xdr:nvCxnSpPr>
      <xdr:spPr>
        <a:xfrm>
          <a:off x="14782800" y="13193776"/>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104139</xdr:rowOff>
    </xdr:to>
    <xdr:cxnSp macro="">
      <xdr:nvCxnSpPr>
        <xdr:cNvPr id="436" name="直線コネクタ 435"/>
        <xdr:cNvCxnSpPr/>
      </xdr:nvCxnSpPr>
      <xdr:spPr>
        <a:xfrm flipV="1">
          <a:off x="13893800" y="13193776"/>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14987</xdr:rowOff>
    </xdr:to>
    <xdr:cxnSp macro="">
      <xdr:nvCxnSpPr>
        <xdr:cNvPr id="439" name="直線コネクタ 438"/>
        <xdr:cNvCxnSpPr/>
      </xdr:nvCxnSpPr>
      <xdr:spPr>
        <a:xfrm flipV="1">
          <a:off x="13004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1" name="楕円 450"/>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2" name="テキスト ボックス 451"/>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5" name="楕円 454"/>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6" name="テキスト ボックス 455"/>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7" name="楕円 456"/>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8" name="テキスト ボックス 457"/>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129477</xdr:rowOff>
    </xdr:from>
    <xdr:to>
      <xdr:col>29</xdr:col>
      <xdr:colOff>127000</xdr:colOff>
      <xdr:row>15</xdr:row>
      <xdr:rowOff>136182</xdr:rowOff>
    </xdr:to>
    <xdr:cxnSp macro="">
      <xdr:nvCxnSpPr>
        <xdr:cNvPr id="50" name="直線コネクタ 49"/>
        <xdr:cNvCxnSpPr/>
      </xdr:nvCxnSpPr>
      <xdr:spPr bwMode="auto">
        <a:xfrm flipV="1">
          <a:off x="5003800" y="2748852"/>
          <a:ext cx="6477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136182</xdr:rowOff>
    </xdr:from>
    <xdr:to>
      <xdr:col>26</xdr:col>
      <xdr:colOff>50800</xdr:colOff>
      <xdr:row>16</xdr:row>
      <xdr:rowOff>15100</xdr:rowOff>
    </xdr:to>
    <xdr:cxnSp macro="">
      <xdr:nvCxnSpPr>
        <xdr:cNvPr id="53" name="直線コネクタ 52"/>
        <xdr:cNvCxnSpPr/>
      </xdr:nvCxnSpPr>
      <xdr:spPr bwMode="auto">
        <a:xfrm flipV="1">
          <a:off x="4305300" y="2755557"/>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15100</xdr:rowOff>
    </xdr:from>
    <xdr:to>
      <xdr:col>22</xdr:col>
      <xdr:colOff>114300</xdr:colOff>
      <xdr:row>16</xdr:row>
      <xdr:rowOff>80518</xdr:rowOff>
    </xdr:to>
    <xdr:cxnSp macro="">
      <xdr:nvCxnSpPr>
        <xdr:cNvPr id="56" name="直線コネクタ 55"/>
        <xdr:cNvCxnSpPr/>
      </xdr:nvCxnSpPr>
      <xdr:spPr bwMode="auto">
        <a:xfrm flipV="1">
          <a:off x="3606800" y="2805925"/>
          <a:ext cx="698500" cy="6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80518</xdr:rowOff>
    </xdr:from>
    <xdr:to>
      <xdr:col>18</xdr:col>
      <xdr:colOff>177800</xdr:colOff>
      <xdr:row>16</xdr:row>
      <xdr:rowOff>144907</xdr:rowOff>
    </xdr:to>
    <xdr:cxnSp macro="">
      <xdr:nvCxnSpPr>
        <xdr:cNvPr id="59" name="直線コネクタ 58"/>
        <xdr:cNvCxnSpPr/>
      </xdr:nvCxnSpPr>
      <xdr:spPr bwMode="auto">
        <a:xfrm flipV="1">
          <a:off x="2908300" y="2871343"/>
          <a:ext cx="698500" cy="6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78677</xdr:rowOff>
    </xdr:from>
    <xdr:to>
      <xdr:col>29</xdr:col>
      <xdr:colOff>177800</xdr:colOff>
      <xdr:row>16</xdr:row>
      <xdr:rowOff>8827</xdr:rowOff>
    </xdr:to>
    <xdr:sp macro="" textlink="">
      <xdr:nvSpPr>
        <xdr:cNvPr id="69" name="楕円 68"/>
        <xdr:cNvSpPr/>
      </xdr:nvSpPr>
      <xdr:spPr bwMode="auto">
        <a:xfrm>
          <a:off x="5600700" y="269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95204</xdr:rowOff>
    </xdr:from>
    <xdr:ext cx="762000" cy="259045"/>
    <xdr:sp macro="" textlink="">
      <xdr:nvSpPr>
        <xdr:cNvPr id="70" name="人口1人当たり決算額の推移該当値テキスト130"/>
        <xdr:cNvSpPr txBox="1"/>
      </xdr:nvSpPr>
      <xdr:spPr>
        <a:xfrm>
          <a:off x="5740400" y="25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85382</xdr:rowOff>
    </xdr:from>
    <xdr:to>
      <xdr:col>26</xdr:col>
      <xdr:colOff>101600</xdr:colOff>
      <xdr:row>16</xdr:row>
      <xdr:rowOff>15532</xdr:rowOff>
    </xdr:to>
    <xdr:sp macro="" textlink="">
      <xdr:nvSpPr>
        <xdr:cNvPr id="71" name="楕円 70"/>
        <xdr:cNvSpPr/>
      </xdr:nvSpPr>
      <xdr:spPr bwMode="auto">
        <a:xfrm>
          <a:off x="4953000" y="27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25709</xdr:rowOff>
    </xdr:from>
    <xdr:ext cx="736600" cy="259045"/>
    <xdr:sp macro="" textlink="">
      <xdr:nvSpPr>
        <xdr:cNvPr id="72" name="テキスト ボックス 71"/>
        <xdr:cNvSpPr txBox="1"/>
      </xdr:nvSpPr>
      <xdr:spPr>
        <a:xfrm>
          <a:off x="4622800" y="247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135750</xdr:rowOff>
    </xdr:from>
    <xdr:to>
      <xdr:col>22</xdr:col>
      <xdr:colOff>165100</xdr:colOff>
      <xdr:row>16</xdr:row>
      <xdr:rowOff>65900</xdr:rowOff>
    </xdr:to>
    <xdr:sp macro="" textlink="">
      <xdr:nvSpPr>
        <xdr:cNvPr id="73" name="楕円 72"/>
        <xdr:cNvSpPr/>
      </xdr:nvSpPr>
      <xdr:spPr bwMode="auto">
        <a:xfrm>
          <a:off x="4254500" y="275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76077</xdr:rowOff>
    </xdr:from>
    <xdr:ext cx="762000" cy="259045"/>
    <xdr:sp macro="" textlink="">
      <xdr:nvSpPr>
        <xdr:cNvPr id="74" name="テキスト ボックス 73"/>
        <xdr:cNvSpPr txBox="1"/>
      </xdr:nvSpPr>
      <xdr:spPr>
        <a:xfrm>
          <a:off x="3924300" y="252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29718</xdr:rowOff>
    </xdr:from>
    <xdr:to>
      <xdr:col>19</xdr:col>
      <xdr:colOff>38100</xdr:colOff>
      <xdr:row>16</xdr:row>
      <xdr:rowOff>131318</xdr:rowOff>
    </xdr:to>
    <xdr:sp macro="" textlink="">
      <xdr:nvSpPr>
        <xdr:cNvPr id="75" name="楕円 74"/>
        <xdr:cNvSpPr/>
      </xdr:nvSpPr>
      <xdr:spPr bwMode="auto">
        <a:xfrm>
          <a:off x="3556000" y="282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141495</xdr:rowOff>
    </xdr:from>
    <xdr:ext cx="762000" cy="259045"/>
    <xdr:sp macro="" textlink="">
      <xdr:nvSpPr>
        <xdr:cNvPr id="76" name="テキスト ボックス 75"/>
        <xdr:cNvSpPr txBox="1"/>
      </xdr:nvSpPr>
      <xdr:spPr>
        <a:xfrm>
          <a:off x="3225800" y="25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94107</xdr:rowOff>
    </xdr:from>
    <xdr:to>
      <xdr:col>15</xdr:col>
      <xdr:colOff>101600</xdr:colOff>
      <xdr:row>17</xdr:row>
      <xdr:rowOff>24257</xdr:rowOff>
    </xdr:to>
    <xdr:sp macro="" textlink="">
      <xdr:nvSpPr>
        <xdr:cNvPr id="77" name="楕円 76"/>
        <xdr:cNvSpPr/>
      </xdr:nvSpPr>
      <xdr:spPr bwMode="auto">
        <a:xfrm>
          <a:off x="2857500" y="288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34434</xdr:rowOff>
    </xdr:from>
    <xdr:ext cx="762000" cy="259045"/>
    <xdr:sp macro="" textlink="">
      <xdr:nvSpPr>
        <xdr:cNvPr id="78" name="テキスト ボックス 77"/>
        <xdr:cNvSpPr txBox="1"/>
      </xdr:nvSpPr>
      <xdr:spPr>
        <a:xfrm>
          <a:off x="2527300" y="265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26568</xdr:rowOff>
    </xdr:from>
    <xdr:to>
      <xdr:col>29</xdr:col>
      <xdr:colOff>127000</xdr:colOff>
      <xdr:row>36</xdr:row>
      <xdr:rowOff>38989</xdr:rowOff>
    </xdr:to>
    <xdr:cxnSp macro="">
      <xdr:nvCxnSpPr>
        <xdr:cNvPr id="111" name="直線コネクタ 110"/>
        <xdr:cNvCxnSpPr/>
      </xdr:nvCxnSpPr>
      <xdr:spPr bwMode="auto">
        <a:xfrm>
          <a:off x="5003800" y="6979818"/>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26568</xdr:rowOff>
    </xdr:from>
    <xdr:to>
      <xdr:col>26</xdr:col>
      <xdr:colOff>50800</xdr:colOff>
      <xdr:row>36</xdr:row>
      <xdr:rowOff>30950</xdr:rowOff>
    </xdr:to>
    <xdr:cxnSp macro="">
      <xdr:nvCxnSpPr>
        <xdr:cNvPr id="114" name="直線コネクタ 113"/>
        <xdr:cNvCxnSpPr/>
      </xdr:nvCxnSpPr>
      <xdr:spPr bwMode="auto">
        <a:xfrm flipV="1">
          <a:off x="4305300" y="6979818"/>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30950</xdr:rowOff>
    </xdr:from>
    <xdr:to>
      <xdr:col>22</xdr:col>
      <xdr:colOff>114300</xdr:colOff>
      <xdr:row>36</xdr:row>
      <xdr:rowOff>68402</xdr:rowOff>
    </xdr:to>
    <xdr:cxnSp macro="">
      <xdr:nvCxnSpPr>
        <xdr:cNvPr id="117" name="直線コネクタ 116"/>
        <xdr:cNvCxnSpPr/>
      </xdr:nvCxnSpPr>
      <xdr:spPr bwMode="auto">
        <a:xfrm flipV="1">
          <a:off x="3606800" y="6984200"/>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9042</xdr:rowOff>
    </xdr:from>
    <xdr:to>
      <xdr:col>18</xdr:col>
      <xdr:colOff>177800</xdr:colOff>
      <xdr:row>36</xdr:row>
      <xdr:rowOff>68402</xdr:rowOff>
    </xdr:to>
    <xdr:cxnSp macro="">
      <xdr:nvCxnSpPr>
        <xdr:cNvPr id="120" name="直線コネクタ 119"/>
        <xdr:cNvCxnSpPr/>
      </xdr:nvCxnSpPr>
      <xdr:spPr bwMode="auto">
        <a:xfrm>
          <a:off x="2908300" y="6962292"/>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331089</xdr:rowOff>
    </xdr:from>
    <xdr:to>
      <xdr:col>29</xdr:col>
      <xdr:colOff>177800</xdr:colOff>
      <xdr:row>36</xdr:row>
      <xdr:rowOff>89789</xdr:rowOff>
    </xdr:to>
    <xdr:sp macro="" textlink="">
      <xdr:nvSpPr>
        <xdr:cNvPr id="130" name="楕円 129"/>
        <xdr:cNvSpPr/>
      </xdr:nvSpPr>
      <xdr:spPr bwMode="auto">
        <a:xfrm>
          <a:off x="56007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303166</xdr:rowOff>
    </xdr:from>
    <xdr:ext cx="762000" cy="259045"/>
    <xdr:sp macro="" textlink="">
      <xdr:nvSpPr>
        <xdr:cNvPr id="131" name="人口1人当たり決算額の推移該当値テキスト445"/>
        <xdr:cNvSpPr txBox="1"/>
      </xdr:nvSpPr>
      <xdr:spPr>
        <a:xfrm>
          <a:off x="57404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318668</xdr:rowOff>
    </xdr:from>
    <xdr:to>
      <xdr:col>26</xdr:col>
      <xdr:colOff>101600</xdr:colOff>
      <xdr:row>36</xdr:row>
      <xdr:rowOff>77368</xdr:rowOff>
    </xdr:to>
    <xdr:sp macro="" textlink="">
      <xdr:nvSpPr>
        <xdr:cNvPr id="132" name="楕円 131"/>
        <xdr:cNvSpPr/>
      </xdr:nvSpPr>
      <xdr:spPr bwMode="auto">
        <a:xfrm>
          <a:off x="4953000" y="692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62145</xdr:rowOff>
    </xdr:from>
    <xdr:ext cx="736600" cy="259045"/>
    <xdr:sp macro="" textlink="">
      <xdr:nvSpPr>
        <xdr:cNvPr id="133" name="テキスト ボックス 132"/>
        <xdr:cNvSpPr txBox="1"/>
      </xdr:nvSpPr>
      <xdr:spPr>
        <a:xfrm>
          <a:off x="4622800" y="701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323050</xdr:rowOff>
    </xdr:from>
    <xdr:to>
      <xdr:col>22</xdr:col>
      <xdr:colOff>165100</xdr:colOff>
      <xdr:row>36</xdr:row>
      <xdr:rowOff>81750</xdr:rowOff>
    </xdr:to>
    <xdr:sp macro="" textlink="">
      <xdr:nvSpPr>
        <xdr:cNvPr id="134" name="楕円 133"/>
        <xdr:cNvSpPr/>
      </xdr:nvSpPr>
      <xdr:spPr bwMode="auto">
        <a:xfrm>
          <a:off x="42545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66527</xdr:rowOff>
    </xdr:from>
    <xdr:ext cx="762000" cy="259045"/>
    <xdr:sp macro="" textlink="">
      <xdr:nvSpPr>
        <xdr:cNvPr id="135" name="テキスト ボックス 134"/>
        <xdr:cNvSpPr txBox="1"/>
      </xdr:nvSpPr>
      <xdr:spPr>
        <a:xfrm>
          <a:off x="3924300" y="70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17602</xdr:rowOff>
    </xdr:from>
    <xdr:to>
      <xdr:col>19</xdr:col>
      <xdr:colOff>38100</xdr:colOff>
      <xdr:row>36</xdr:row>
      <xdr:rowOff>119202</xdr:rowOff>
    </xdr:to>
    <xdr:sp macro="" textlink="">
      <xdr:nvSpPr>
        <xdr:cNvPr id="136" name="楕円 135"/>
        <xdr:cNvSpPr/>
      </xdr:nvSpPr>
      <xdr:spPr bwMode="auto">
        <a:xfrm>
          <a:off x="3556000" y="697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103979</xdr:rowOff>
    </xdr:from>
    <xdr:ext cx="762000" cy="259045"/>
    <xdr:sp macro="" textlink="">
      <xdr:nvSpPr>
        <xdr:cNvPr id="137" name="テキスト ボックス 136"/>
        <xdr:cNvSpPr txBox="1"/>
      </xdr:nvSpPr>
      <xdr:spPr>
        <a:xfrm>
          <a:off x="3225800" y="70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301142</xdr:rowOff>
    </xdr:from>
    <xdr:to>
      <xdr:col>15</xdr:col>
      <xdr:colOff>101600</xdr:colOff>
      <xdr:row>36</xdr:row>
      <xdr:rowOff>59842</xdr:rowOff>
    </xdr:to>
    <xdr:sp macro="" textlink="">
      <xdr:nvSpPr>
        <xdr:cNvPr id="138" name="楕円 137"/>
        <xdr:cNvSpPr/>
      </xdr:nvSpPr>
      <xdr:spPr bwMode="auto">
        <a:xfrm>
          <a:off x="28575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44619</xdr:rowOff>
    </xdr:from>
    <xdr:ext cx="762000" cy="259045"/>
    <xdr:sp macro="" textlink="">
      <xdr:nvSpPr>
        <xdr:cNvPr id="139" name="テキスト ボックス 138"/>
        <xdr:cNvSpPr txBox="1"/>
      </xdr:nvSpPr>
      <xdr:spPr>
        <a:xfrm>
          <a:off x="2527300" y="6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107353</xdr:rowOff>
    </xdr:from>
    <xdr:to>
      <xdr:col>24</xdr:col>
      <xdr:colOff>63500</xdr:colOff>
      <xdr:row>32</xdr:row>
      <xdr:rowOff>141506</xdr:rowOff>
    </xdr:to>
    <xdr:cxnSp macro="">
      <xdr:nvCxnSpPr>
        <xdr:cNvPr id="59" name="直線コネクタ 58"/>
        <xdr:cNvCxnSpPr/>
      </xdr:nvCxnSpPr>
      <xdr:spPr>
        <a:xfrm flipV="1">
          <a:off x="3797300" y="5593753"/>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141506</xdr:rowOff>
    </xdr:from>
    <xdr:to>
      <xdr:col>19</xdr:col>
      <xdr:colOff>177800</xdr:colOff>
      <xdr:row>32</xdr:row>
      <xdr:rowOff>150216</xdr:rowOff>
    </xdr:to>
    <xdr:cxnSp macro="">
      <xdr:nvCxnSpPr>
        <xdr:cNvPr id="62" name="直線コネクタ 61"/>
        <xdr:cNvCxnSpPr/>
      </xdr:nvCxnSpPr>
      <xdr:spPr>
        <a:xfrm flipV="1">
          <a:off x="2908300" y="5627906"/>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150216</xdr:rowOff>
    </xdr:from>
    <xdr:to>
      <xdr:col>15</xdr:col>
      <xdr:colOff>50800</xdr:colOff>
      <xdr:row>33</xdr:row>
      <xdr:rowOff>11410</xdr:rowOff>
    </xdr:to>
    <xdr:cxnSp macro="">
      <xdr:nvCxnSpPr>
        <xdr:cNvPr id="65" name="直線コネクタ 64"/>
        <xdr:cNvCxnSpPr/>
      </xdr:nvCxnSpPr>
      <xdr:spPr>
        <a:xfrm flipV="1">
          <a:off x="2019300" y="563661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11410</xdr:rowOff>
    </xdr:from>
    <xdr:to>
      <xdr:col>10</xdr:col>
      <xdr:colOff>114300</xdr:colOff>
      <xdr:row>33</xdr:row>
      <xdr:rowOff>28920</xdr:rowOff>
    </xdr:to>
    <xdr:cxnSp macro="">
      <xdr:nvCxnSpPr>
        <xdr:cNvPr id="68" name="直線コネクタ 67"/>
        <xdr:cNvCxnSpPr/>
      </xdr:nvCxnSpPr>
      <xdr:spPr>
        <a:xfrm flipV="1">
          <a:off x="1130300" y="5669260"/>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56553</xdr:rowOff>
    </xdr:from>
    <xdr:to>
      <xdr:col>24</xdr:col>
      <xdr:colOff>114300</xdr:colOff>
      <xdr:row>32</xdr:row>
      <xdr:rowOff>158153</xdr:rowOff>
    </xdr:to>
    <xdr:sp macro="" textlink="">
      <xdr:nvSpPr>
        <xdr:cNvPr id="78" name="楕円 77"/>
        <xdr:cNvSpPr/>
      </xdr:nvSpPr>
      <xdr:spPr>
        <a:xfrm>
          <a:off x="4584700" y="55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79430</xdr:rowOff>
    </xdr:from>
    <xdr:ext cx="534377" cy="259045"/>
    <xdr:sp macro="" textlink="">
      <xdr:nvSpPr>
        <xdr:cNvPr id="79" name="人件費該当値テキスト"/>
        <xdr:cNvSpPr txBox="1"/>
      </xdr:nvSpPr>
      <xdr:spPr>
        <a:xfrm>
          <a:off x="4686300" y="53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90706</xdr:rowOff>
    </xdr:from>
    <xdr:to>
      <xdr:col>20</xdr:col>
      <xdr:colOff>38100</xdr:colOff>
      <xdr:row>33</xdr:row>
      <xdr:rowOff>20856</xdr:rowOff>
    </xdr:to>
    <xdr:sp macro="" textlink="">
      <xdr:nvSpPr>
        <xdr:cNvPr id="80" name="楕円 79"/>
        <xdr:cNvSpPr/>
      </xdr:nvSpPr>
      <xdr:spPr>
        <a:xfrm>
          <a:off x="3746500" y="5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37383</xdr:rowOff>
    </xdr:from>
    <xdr:ext cx="534377" cy="259045"/>
    <xdr:sp macro="" textlink="">
      <xdr:nvSpPr>
        <xdr:cNvPr id="81" name="テキスト ボックス 80"/>
        <xdr:cNvSpPr txBox="1"/>
      </xdr:nvSpPr>
      <xdr:spPr>
        <a:xfrm>
          <a:off x="3530111" y="53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99416</xdr:rowOff>
    </xdr:from>
    <xdr:to>
      <xdr:col>15</xdr:col>
      <xdr:colOff>101600</xdr:colOff>
      <xdr:row>33</xdr:row>
      <xdr:rowOff>29566</xdr:rowOff>
    </xdr:to>
    <xdr:sp macro="" textlink="">
      <xdr:nvSpPr>
        <xdr:cNvPr id="82" name="楕円 81"/>
        <xdr:cNvSpPr/>
      </xdr:nvSpPr>
      <xdr:spPr>
        <a:xfrm>
          <a:off x="2857500" y="55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46093</xdr:rowOff>
    </xdr:from>
    <xdr:ext cx="534377" cy="259045"/>
    <xdr:sp macro="" textlink="">
      <xdr:nvSpPr>
        <xdr:cNvPr id="83" name="テキスト ボックス 82"/>
        <xdr:cNvSpPr txBox="1"/>
      </xdr:nvSpPr>
      <xdr:spPr>
        <a:xfrm>
          <a:off x="2641111" y="536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132060</xdr:rowOff>
    </xdr:from>
    <xdr:to>
      <xdr:col>10</xdr:col>
      <xdr:colOff>165100</xdr:colOff>
      <xdr:row>33</xdr:row>
      <xdr:rowOff>62210</xdr:rowOff>
    </xdr:to>
    <xdr:sp macro="" textlink="">
      <xdr:nvSpPr>
        <xdr:cNvPr id="84" name="楕円 83"/>
        <xdr:cNvSpPr/>
      </xdr:nvSpPr>
      <xdr:spPr>
        <a:xfrm>
          <a:off x="1968500" y="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78737</xdr:rowOff>
    </xdr:from>
    <xdr:ext cx="534377" cy="259045"/>
    <xdr:sp macro="" textlink="">
      <xdr:nvSpPr>
        <xdr:cNvPr id="85" name="テキスト ボックス 84"/>
        <xdr:cNvSpPr txBox="1"/>
      </xdr:nvSpPr>
      <xdr:spPr>
        <a:xfrm>
          <a:off x="1752111" y="53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149570</xdr:rowOff>
    </xdr:from>
    <xdr:to>
      <xdr:col>6</xdr:col>
      <xdr:colOff>38100</xdr:colOff>
      <xdr:row>33</xdr:row>
      <xdr:rowOff>79720</xdr:rowOff>
    </xdr:to>
    <xdr:sp macro="" textlink="">
      <xdr:nvSpPr>
        <xdr:cNvPr id="86" name="楕円 85"/>
        <xdr:cNvSpPr/>
      </xdr:nvSpPr>
      <xdr:spPr>
        <a:xfrm>
          <a:off x="1079500" y="5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96247</xdr:rowOff>
    </xdr:from>
    <xdr:ext cx="534377" cy="259045"/>
    <xdr:sp macro="" textlink="">
      <xdr:nvSpPr>
        <xdr:cNvPr id="87" name="テキスト ボックス 86"/>
        <xdr:cNvSpPr txBox="1"/>
      </xdr:nvSpPr>
      <xdr:spPr>
        <a:xfrm>
          <a:off x="863111" y="54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113602</xdr:rowOff>
    </xdr:from>
    <xdr:to>
      <xdr:col>24</xdr:col>
      <xdr:colOff>63500</xdr:colOff>
      <xdr:row>53</xdr:row>
      <xdr:rowOff>103162</xdr:rowOff>
    </xdr:to>
    <xdr:cxnSp macro="">
      <xdr:nvCxnSpPr>
        <xdr:cNvPr id="117" name="直線コネクタ 116"/>
        <xdr:cNvCxnSpPr/>
      </xdr:nvCxnSpPr>
      <xdr:spPr>
        <a:xfrm flipV="1">
          <a:off x="3797300" y="9029002"/>
          <a:ext cx="838200" cy="1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103162</xdr:rowOff>
    </xdr:from>
    <xdr:to>
      <xdr:col>19</xdr:col>
      <xdr:colOff>177800</xdr:colOff>
      <xdr:row>53</xdr:row>
      <xdr:rowOff>124422</xdr:rowOff>
    </xdr:to>
    <xdr:cxnSp macro="">
      <xdr:nvCxnSpPr>
        <xdr:cNvPr id="120" name="直線コネクタ 119"/>
        <xdr:cNvCxnSpPr/>
      </xdr:nvCxnSpPr>
      <xdr:spPr>
        <a:xfrm flipV="1">
          <a:off x="2908300" y="919001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124422</xdr:rowOff>
    </xdr:from>
    <xdr:to>
      <xdr:col>15</xdr:col>
      <xdr:colOff>50800</xdr:colOff>
      <xdr:row>53</xdr:row>
      <xdr:rowOff>131775</xdr:rowOff>
    </xdr:to>
    <xdr:cxnSp macro="">
      <xdr:nvCxnSpPr>
        <xdr:cNvPr id="123" name="直線コネクタ 122"/>
        <xdr:cNvCxnSpPr/>
      </xdr:nvCxnSpPr>
      <xdr:spPr>
        <a:xfrm flipV="1">
          <a:off x="2019300" y="921127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131775</xdr:rowOff>
    </xdr:from>
    <xdr:to>
      <xdr:col>10</xdr:col>
      <xdr:colOff>114300</xdr:colOff>
      <xdr:row>54</xdr:row>
      <xdr:rowOff>101067</xdr:rowOff>
    </xdr:to>
    <xdr:cxnSp macro="">
      <xdr:nvCxnSpPr>
        <xdr:cNvPr id="126" name="直線コネクタ 125"/>
        <xdr:cNvCxnSpPr/>
      </xdr:nvCxnSpPr>
      <xdr:spPr>
        <a:xfrm flipV="1">
          <a:off x="1130300" y="9218625"/>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62802</xdr:rowOff>
    </xdr:from>
    <xdr:to>
      <xdr:col>24</xdr:col>
      <xdr:colOff>114300</xdr:colOff>
      <xdr:row>52</xdr:row>
      <xdr:rowOff>164402</xdr:rowOff>
    </xdr:to>
    <xdr:sp macro="" textlink="">
      <xdr:nvSpPr>
        <xdr:cNvPr id="136" name="楕円 135"/>
        <xdr:cNvSpPr/>
      </xdr:nvSpPr>
      <xdr:spPr>
        <a:xfrm>
          <a:off x="4584700" y="89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85679</xdr:rowOff>
    </xdr:from>
    <xdr:ext cx="534377" cy="259045"/>
    <xdr:sp macro="" textlink="">
      <xdr:nvSpPr>
        <xdr:cNvPr id="137" name="物件費該当値テキスト"/>
        <xdr:cNvSpPr txBox="1"/>
      </xdr:nvSpPr>
      <xdr:spPr>
        <a:xfrm>
          <a:off x="4686300" y="88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52362</xdr:rowOff>
    </xdr:from>
    <xdr:to>
      <xdr:col>20</xdr:col>
      <xdr:colOff>38100</xdr:colOff>
      <xdr:row>53</xdr:row>
      <xdr:rowOff>153962</xdr:rowOff>
    </xdr:to>
    <xdr:sp macro="" textlink="">
      <xdr:nvSpPr>
        <xdr:cNvPr id="138" name="楕円 137"/>
        <xdr:cNvSpPr/>
      </xdr:nvSpPr>
      <xdr:spPr>
        <a:xfrm>
          <a:off x="3746500" y="91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170489</xdr:rowOff>
    </xdr:from>
    <xdr:ext cx="534377" cy="259045"/>
    <xdr:sp macro="" textlink="">
      <xdr:nvSpPr>
        <xdr:cNvPr id="139" name="テキスト ボックス 138"/>
        <xdr:cNvSpPr txBox="1"/>
      </xdr:nvSpPr>
      <xdr:spPr>
        <a:xfrm>
          <a:off x="3530111" y="89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73622</xdr:rowOff>
    </xdr:from>
    <xdr:to>
      <xdr:col>15</xdr:col>
      <xdr:colOff>101600</xdr:colOff>
      <xdr:row>54</xdr:row>
      <xdr:rowOff>3772</xdr:rowOff>
    </xdr:to>
    <xdr:sp macro="" textlink="">
      <xdr:nvSpPr>
        <xdr:cNvPr id="140" name="楕円 139"/>
        <xdr:cNvSpPr/>
      </xdr:nvSpPr>
      <xdr:spPr>
        <a:xfrm>
          <a:off x="2857500" y="9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20299</xdr:rowOff>
    </xdr:from>
    <xdr:ext cx="534377" cy="259045"/>
    <xdr:sp macro="" textlink="">
      <xdr:nvSpPr>
        <xdr:cNvPr id="141" name="テキスト ボックス 140"/>
        <xdr:cNvSpPr txBox="1"/>
      </xdr:nvSpPr>
      <xdr:spPr>
        <a:xfrm>
          <a:off x="2641111" y="89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80975</xdr:rowOff>
    </xdr:from>
    <xdr:to>
      <xdr:col>10</xdr:col>
      <xdr:colOff>165100</xdr:colOff>
      <xdr:row>54</xdr:row>
      <xdr:rowOff>11125</xdr:rowOff>
    </xdr:to>
    <xdr:sp macro="" textlink="">
      <xdr:nvSpPr>
        <xdr:cNvPr id="142" name="楕円 141"/>
        <xdr:cNvSpPr/>
      </xdr:nvSpPr>
      <xdr:spPr>
        <a:xfrm>
          <a:off x="1968500" y="91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27652</xdr:rowOff>
    </xdr:from>
    <xdr:ext cx="534377" cy="259045"/>
    <xdr:sp macro="" textlink="">
      <xdr:nvSpPr>
        <xdr:cNvPr id="143" name="テキスト ボックス 142"/>
        <xdr:cNvSpPr txBox="1"/>
      </xdr:nvSpPr>
      <xdr:spPr>
        <a:xfrm>
          <a:off x="1752111" y="89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50267</xdr:rowOff>
    </xdr:from>
    <xdr:to>
      <xdr:col>6</xdr:col>
      <xdr:colOff>38100</xdr:colOff>
      <xdr:row>54</xdr:row>
      <xdr:rowOff>151867</xdr:rowOff>
    </xdr:to>
    <xdr:sp macro="" textlink="">
      <xdr:nvSpPr>
        <xdr:cNvPr id="144" name="楕円 143"/>
        <xdr:cNvSpPr/>
      </xdr:nvSpPr>
      <xdr:spPr>
        <a:xfrm>
          <a:off x="1079500" y="93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168394</xdr:rowOff>
    </xdr:from>
    <xdr:ext cx="534377" cy="259045"/>
    <xdr:sp macro="" textlink="">
      <xdr:nvSpPr>
        <xdr:cNvPr id="145" name="テキスト ボックス 144"/>
        <xdr:cNvSpPr txBox="1"/>
      </xdr:nvSpPr>
      <xdr:spPr>
        <a:xfrm>
          <a:off x="863111" y="90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46614</xdr:rowOff>
    </xdr:from>
    <xdr:to>
      <xdr:col>24</xdr:col>
      <xdr:colOff>63500</xdr:colOff>
      <xdr:row>77</xdr:row>
      <xdr:rowOff>92015</xdr:rowOff>
    </xdr:to>
    <xdr:cxnSp macro="">
      <xdr:nvCxnSpPr>
        <xdr:cNvPr id="172" name="直線コネクタ 171"/>
        <xdr:cNvCxnSpPr/>
      </xdr:nvCxnSpPr>
      <xdr:spPr>
        <a:xfrm flipV="1">
          <a:off x="3797300" y="13248264"/>
          <a:ext cx="8382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75600</xdr:rowOff>
    </xdr:from>
    <xdr:to>
      <xdr:col>19</xdr:col>
      <xdr:colOff>177800</xdr:colOff>
      <xdr:row>77</xdr:row>
      <xdr:rowOff>92015</xdr:rowOff>
    </xdr:to>
    <xdr:cxnSp macro="">
      <xdr:nvCxnSpPr>
        <xdr:cNvPr id="175" name="直線コネクタ 174"/>
        <xdr:cNvCxnSpPr/>
      </xdr:nvCxnSpPr>
      <xdr:spPr>
        <a:xfrm>
          <a:off x="2908300" y="13277250"/>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75600</xdr:rowOff>
    </xdr:from>
    <xdr:to>
      <xdr:col>15</xdr:col>
      <xdr:colOff>50800</xdr:colOff>
      <xdr:row>77</xdr:row>
      <xdr:rowOff>80538</xdr:rowOff>
    </xdr:to>
    <xdr:cxnSp macro="">
      <xdr:nvCxnSpPr>
        <xdr:cNvPr id="178" name="直線コネクタ 177"/>
        <xdr:cNvCxnSpPr/>
      </xdr:nvCxnSpPr>
      <xdr:spPr>
        <a:xfrm flipV="1">
          <a:off x="2019300" y="1327725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80538</xdr:rowOff>
    </xdr:from>
    <xdr:to>
      <xdr:col>10</xdr:col>
      <xdr:colOff>114300</xdr:colOff>
      <xdr:row>77</xdr:row>
      <xdr:rowOff>103901</xdr:rowOff>
    </xdr:to>
    <xdr:cxnSp macro="">
      <xdr:nvCxnSpPr>
        <xdr:cNvPr id="181" name="直線コネクタ 180"/>
        <xdr:cNvCxnSpPr/>
      </xdr:nvCxnSpPr>
      <xdr:spPr>
        <a:xfrm flipV="1">
          <a:off x="1130300" y="13282188"/>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167264</xdr:rowOff>
    </xdr:from>
    <xdr:to>
      <xdr:col>24</xdr:col>
      <xdr:colOff>114300</xdr:colOff>
      <xdr:row>77</xdr:row>
      <xdr:rowOff>97414</xdr:rowOff>
    </xdr:to>
    <xdr:sp macro="" textlink="">
      <xdr:nvSpPr>
        <xdr:cNvPr id="191" name="楕円 190"/>
        <xdr:cNvSpPr/>
      </xdr:nvSpPr>
      <xdr:spPr>
        <a:xfrm>
          <a:off x="45847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18691</xdr:rowOff>
    </xdr:from>
    <xdr:ext cx="469744" cy="259045"/>
    <xdr:sp macro="" textlink="">
      <xdr:nvSpPr>
        <xdr:cNvPr id="192" name="維持補修費該当値テキスト"/>
        <xdr:cNvSpPr txBox="1"/>
      </xdr:nvSpPr>
      <xdr:spPr>
        <a:xfrm>
          <a:off x="4686300" y="130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41215</xdr:rowOff>
    </xdr:from>
    <xdr:to>
      <xdr:col>20</xdr:col>
      <xdr:colOff>38100</xdr:colOff>
      <xdr:row>77</xdr:row>
      <xdr:rowOff>142815</xdr:rowOff>
    </xdr:to>
    <xdr:sp macro="" textlink="">
      <xdr:nvSpPr>
        <xdr:cNvPr id="193" name="楕円 192"/>
        <xdr:cNvSpPr/>
      </xdr:nvSpPr>
      <xdr:spPr>
        <a:xfrm>
          <a:off x="3746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159342</xdr:rowOff>
    </xdr:from>
    <xdr:ext cx="469744" cy="259045"/>
    <xdr:sp macro="" textlink="">
      <xdr:nvSpPr>
        <xdr:cNvPr id="194" name="テキスト ボックス 193"/>
        <xdr:cNvSpPr txBox="1"/>
      </xdr:nvSpPr>
      <xdr:spPr>
        <a:xfrm>
          <a:off x="3562428" y="1301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24800</xdr:rowOff>
    </xdr:from>
    <xdr:to>
      <xdr:col>15</xdr:col>
      <xdr:colOff>101600</xdr:colOff>
      <xdr:row>77</xdr:row>
      <xdr:rowOff>126400</xdr:rowOff>
    </xdr:to>
    <xdr:sp macro="" textlink="">
      <xdr:nvSpPr>
        <xdr:cNvPr id="195" name="楕円 194"/>
        <xdr:cNvSpPr/>
      </xdr:nvSpPr>
      <xdr:spPr>
        <a:xfrm>
          <a:off x="2857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142927</xdr:rowOff>
    </xdr:from>
    <xdr:ext cx="469744" cy="259045"/>
    <xdr:sp macro="" textlink="">
      <xdr:nvSpPr>
        <xdr:cNvPr id="196" name="テキスト ボックス 195"/>
        <xdr:cNvSpPr txBox="1"/>
      </xdr:nvSpPr>
      <xdr:spPr>
        <a:xfrm>
          <a:off x="2673428" y="130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29738</xdr:rowOff>
    </xdr:from>
    <xdr:to>
      <xdr:col>10</xdr:col>
      <xdr:colOff>165100</xdr:colOff>
      <xdr:row>77</xdr:row>
      <xdr:rowOff>131338</xdr:rowOff>
    </xdr:to>
    <xdr:sp macro="" textlink="">
      <xdr:nvSpPr>
        <xdr:cNvPr id="197" name="楕円 196"/>
        <xdr:cNvSpPr/>
      </xdr:nvSpPr>
      <xdr:spPr>
        <a:xfrm>
          <a:off x="1968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147865</xdr:rowOff>
    </xdr:from>
    <xdr:ext cx="469744" cy="259045"/>
    <xdr:sp macro="" textlink="">
      <xdr:nvSpPr>
        <xdr:cNvPr id="198" name="テキスト ボックス 197"/>
        <xdr:cNvSpPr txBox="1"/>
      </xdr:nvSpPr>
      <xdr:spPr>
        <a:xfrm>
          <a:off x="1784428" y="1300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53101</xdr:rowOff>
    </xdr:from>
    <xdr:to>
      <xdr:col>6</xdr:col>
      <xdr:colOff>38100</xdr:colOff>
      <xdr:row>77</xdr:row>
      <xdr:rowOff>154701</xdr:rowOff>
    </xdr:to>
    <xdr:sp macro="" textlink="">
      <xdr:nvSpPr>
        <xdr:cNvPr id="199" name="楕円 198"/>
        <xdr:cNvSpPr/>
      </xdr:nvSpPr>
      <xdr:spPr>
        <a:xfrm>
          <a:off x="1079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171228</xdr:rowOff>
    </xdr:from>
    <xdr:ext cx="469744" cy="259045"/>
    <xdr:sp macro="" textlink="">
      <xdr:nvSpPr>
        <xdr:cNvPr id="200" name="テキスト ボックス 199"/>
        <xdr:cNvSpPr txBox="1"/>
      </xdr:nvSpPr>
      <xdr:spPr>
        <a:xfrm>
          <a:off x="895428" y="130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89218</xdr:rowOff>
    </xdr:from>
    <xdr:to>
      <xdr:col>24</xdr:col>
      <xdr:colOff>63500</xdr:colOff>
      <xdr:row>95</xdr:row>
      <xdr:rowOff>147682</xdr:rowOff>
    </xdr:to>
    <xdr:cxnSp macro="">
      <xdr:nvCxnSpPr>
        <xdr:cNvPr id="230" name="直線コネクタ 229"/>
        <xdr:cNvCxnSpPr/>
      </xdr:nvCxnSpPr>
      <xdr:spPr>
        <a:xfrm flipV="1">
          <a:off x="3797300" y="16376968"/>
          <a:ext cx="8382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147682</xdr:rowOff>
    </xdr:from>
    <xdr:to>
      <xdr:col>19</xdr:col>
      <xdr:colOff>177800</xdr:colOff>
      <xdr:row>96</xdr:row>
      <xdr:rowOff>99961</xdr:rowOff>
    </xdr:to>
    <xdr:cxnSp macro="">
      <xdr:nvCxnSpPr>
        <xdr:cNvPr id="233" name="直線コネクタ 232"/>
        <xdr:cNvCxnSpPr/>
      </xdr:nvCxnSpPr>
      <xdr:spPr>
        <a:xfrm flipV="1">
          <a:off x="2908300" y="16435432"/>
          <a:ext cx="8890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99961</xdr:rowOff>
    </xdr:from>
    <xdr:to>
      <xdr:col>15</xdr:col>
      <xdr:colOff>50800</xdr:colOff>
      <xdr:row>96</xdr:row>
      <xdr:rowOff>170047</xdr:rowOff>
    </xdr:to>
    <xdr:cxnSp macro="">
      <xdr:nvCxnSpPr>
        <xdr:cNvPr id="236" name="直線コネクタ 235"/>
        <xdr:cNvCxnSpPr/>
      </xdr:nvCxnSpPr>
      <xdr:spPr>
        <a:xfrm flipV="1">
          <a:off x="2019300" y="16559161"/>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170047</xdr:rowOff>
    </xdr:from>
    <xdr:to>
      <xdr:col>10</xdr:col>
      <xdr:colOff>114300</xdr:colOff>
      <xdr:row>97</xdr:row>
      <xdr:rowOff>61347</xdr:rowOff>
    </xdr:to>
    <xdr:cxnSp macro="">
      <xdr:nvCxnSpPr>
        <xdr:cNvPr id="239" name="直線コネクタ 238"/>
        <xdr:cNvCxnSpPr/>
      </xdr:nvCxnSpPr>
      <xdr:spPr>
        <a:xfrm flipV="1">
          <a:off x="1130300" y="16629247"/>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38418</xdr:rowOff>
    </xdr:from>
    <xdr:to>
      <xdr:col>24</xdr:col>
      <xdr:colOff>114300</xdr:colOff>
      <xdr:row>95</xdr:row>
      <xdr:rowOff>140018</xdr:rowOff>
    </xdr:to>
    <xdr:sp macro="" textlink="">
      <xdr:nvSpPr>
        <xdr:cNvPr id="249" name="楕円 248"/>
        <xdr:cNvSpPr/>
      </xdr:nvSpPr>
      <xdr:spPr>
        <a:xfrm>
          <a:off x="4584700" y="163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61295</xdr:rowOff>
    </xdr:from>
    <xdr:ext cx="534377" cy="259045"/>
    <xdr:sp macro="" textlink="">
      <xdr:nvSpPr>
        <xdr:cNvPr id="250" name="扶助費該当値テキスト"/>
        <xdr:cNvSpPr txBox="1"/>
      </xdr:nvSpPr>
      <xdr:spPr>
        <a:xfrm>
          <a:off x="4686300" y="161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96882</xdr:rowOff>
    </xdr:from>
    <xdr:to>
      <xdr:col>20</xdr:col>
      <xdr:colOff>38100</xdr:colOff>
      <xdr:row>96</xdr:row>
      <xdr:rowOff>27032</xdr:rowOff>
    </xdr:to>
    <xdr:sp macro="" textlink="">
      <xdr:nvSpPr>
        <xdr:cNvPr id="251" name="楕円 250"/>
        <xdr:cNvSpPr/>
      </xdr:nvSpPr>
      <xdr:spPr>
        <a:xfrm>
          <a:off x="3746500" y="163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43559</xdr:rowOff>
    </xdr:from>
    <xdr:ext cx="534377" cy="259045"/>
    <xdr:sp macro="" textlink="">
      <xdr:nvSpPr>
        <xdr:cNvPr id="252" name="テキスト ボックス 251"/>
        <xdr:cNvSpPr txBox="1"/>
      </xdr:nvSpPr>
      <xdr:spPr>
        <a:xfrm>
          <a:off x="3530111" y="161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49161</xdr:rowOff>
    </xdr:from>
    <xdr:to>
      <xdr:col>15</xdr:col>
      <xdr:colOff>101600</xdr:colOff>
      <xdr:row>96</xdr:row>
      <xdr:rowOff>150761</xdr:rowOff>
    </xdr:to>
    <xdr:sp macro="" textlink="">
      <xdr:nvSpPr>
        <xdr:cNvPr id="253" name="楕円 252"/>
        <xdr:cNvSpPr/>
      </xdr:nvSpPr>
      <xdr:spPr>
        <a:xfrm>
          <a:off x="2857500" y="165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141888</xdr:rowOff>
    </xdr:from>
    <xdr:ext cx="534377" cy="259045"/>
    <xdr:sp macro="" textlink="">
      <xdr:nvSpPr>
        <xdr:cNvPr id="254" name="テキスト ボックス 253"/>
        <xdr:cNvSpPr txBox="1"/>
      </xdr:nvSpPr>
      <xdr:spPr>
        <a:xfrm>
          <a:off x="2641111" y="166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119247</xdr:rowOff>
    </xdr:from>
    <xdr:to>
      <xdr:col>10</xdr:col>
      <xdr:colOff>165100</xdr:colOff>
      <xdr:row>97</xdr:row>
      <xdr:rowOff>49397</xdr:rowOff>
    </xdr:to>
    <xdr:sp macro="" textlink="">
      <xdr:nvSpPr>
        <xdr:cNvPr id="255" name="楕円 254"/>
        <xdr:cNvSpPr/>
      </xdr:nvSpPr>
      <xdr:spPr>
        <a:xfrm>
          <a:off x="1968500" y="165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40524</xdr:rowOff>
    </xdr:from>
    <xdr:ext cx="534377" cy="259045"/>
    <xdr:sp macro="" textlink="">
      <xdr:nvSpPr>
        <xdr:cNvPr id="256" name="テキスト ボックス 255"/>
        <xdr:cNvSpPr txBox="1"/>
      </xdr:nvSpPr>
      <xdr:spPr>
        <a:xfrm>
          <a:off x="1752111" y="166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10547</xdr:rowOff>
    </xdr:from>
    <xdr:to>
      <xdr:col>6</xdr:col>
      <xdr:colOff>38100</xdr:colOff>
      <xdr:row>97</xdr:row>
      <xdr:rowOff>112147</xdr:rowOff>
    </xdr:to>
    <xdr:sp macro="" textlink="">
      <xdr:nvSpPr>
        <xdr:cNvPr id="257" name="楕円 256"/>
        <xdr:cNvSpPr/>
      </xdr:nvSpPr>
      <xdr:spPr>
        <a:xfrm>
          <a:off x="1079500" y="166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103274</xdr:rowOff>
    </xdr:from>
    <xdr:ext cx="534377" cy="259045"/>
    <xdr:sp macro="" textlink="">
      <xdr:nvSpPr>
        <xdr:cNvPr id="258" name="テキスト ボックス 257"/>
        <xdr:cNvSpPr txBox="1"/>
      </xdr:nvSpPr>
      <xdr:spPr>
        <a:xfrm>
          <a:off x="863111" y="167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77463</xdr:rowOff>
    </xdr:from>
    <xdr:to>
      <xdr:col>55</xdr:col>
      <xdr:colOff>0</xdr:colOff>
      <xdr:row>37</xdr:row>
      <xdr:rowOff>18809</xdr:rowOff>
    </xdr:to>
    <xdr:cxnSp macro="">
      <xdr:nvCxnSpPr>
        <xdr:cNvPr id="287" name="直線コネクタ 286"/>
        <xdr:cNvCxnSpPr/>
      </xdr:nvCxnSpPr>
      <xdr:spPr>
        <a:xfrm>
          <a:off x="9639300" y="6249663"/>
          <a:ext cx="838200" cy="1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77463</xdr:rowOff>
    </xdr:from>
    <xdr:to>
      <xdr:col>50</xdr:col>
      <xdr:colOff>114300</xdr:colOff>
      <xdr:row>36</xdr:row>
      <xdr:rowOff>161608</xdr:rowOff>
    </xdr:to>
    <xdr:cxnSp macro="">
      <xdr:nvCxnSpPr>
        <xdr:cNvPr id="290" name="直線コネクタ 289"/>
        <xdr:cNvCxnSpPr/>
      </xdr:nvCxnSpPr>
      <xdr:spPr>
        <a:xfrm flipV="1">
          <a:off x="8750300" y="6249663"/>
          <a:ext cx="889000" cy="8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161608</xdr:rowOff>
    </xdr:from>
    <xdr:to>
      <xdr:col>45</xdr:col>
      <xdr:colOff>177800</xdr:colOff>
      <xdr:row>37</xdr:row>
      <xdr:rowOff>5055</xdr:rowOff>
    </xdr:to>
    <xdr:cxnSp macro="">
      <xdr:nvCxnSpPr>
        <xdr:cNvPr id="293" name="直線コネクタ 292"/>
        <xdr:cNvCxnSpPr/>
      </xdr:nvCxnSpPr>
      <xdr:spPr>
        <a:xfrm flipV="1">
          <a:off x="7861300" y="633380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5055</xdr:rowOff>
    </xdr:from>
    <xdr:to>
      <xdr:col>41</xdr:col>
      <xdr:colOff>50800</xdr:colOff>
      <xdr:row>37</xdr:row>
      <xdr:rowOff>16694</xdr:rowOff>
    </xdr:to>
    <xdr:cxnSp macro="">
      <xdr:nvCxnSpPr>
        <xdr:cNvPr id="296" name="直線コネクタ 295"/>
        <xdr:cNvCxnSpPr/>
      </xdr:nvCxnSpPr>
      <xdr:spPr>
        <a:xfrm flipV="1">
          <a:off x="6972300" y="6348705"/>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139459</xdr:rowOff>
    </xdr:from>
    <xdr:to>
      <xdr:col>55</xdr:col>
      <xdr:colOff>50800</xdr:colOff>
      <xdr:row>37</xdr:row>
      <xdr:rowOff>69609</xdr:rowOff>
    </xdr:to>
    <xdr:sp macro="" textlink="">
      <xdr:nvSpPr>
        <xdr:cNvPr id="306" name="楕円 305"/>
        <xdr:cNvSpPr/>
      </xdr:nvSpPr>
      <xdr:spPr>
        <a:xfrm>
          <a:off x="104267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117886</xdr:rowOff>
    </xdr:from>
    <xdr:ext cx="534377" cy="259045"/>
    <xdr:sp macro="" textlink="">
      <xdr:nvSpPr>
        <xdr:cNvPr id="307" name="補助費等該当値テキスト"/>
        <xdr:cNvSpPr txBox="1"/>
      </xdr:nvSpPr>
      <xdr:spPr>
        <a:xfrm>
          <a:off x="10528300"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26663</xdr:rowOff>
    </xdr:from>
    <xdr:to>
      <xdr:col>50</xdr:col>
      <xdr:colOff>165100</xdr:colOff>
      <xdr:row>36</xdr:row>
      <xdr:rowOff>128263</xdr:rowOff>
    </xdr:to>
    <xdr:sp macro="" textlink="">
      <xdr:nvSpPr>
        <xdr:cNvPr id="308" name="楕円 307"/>
        <xdr:cNvSpPr/>
      </xdr:nvSpPr>
      <xdr:spPr>
        <a:xfrm>
          <a:off x="9588500" y="61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119390</xdr:rowOff>
    </xdr:from>
    <xdr:ext cx="534377" cy="259045"/>
    <xdr:sp macro="" textlink="">
      <xdr:nvSpPr>
        <xdr:cNvPr id="309" name="テキスト ボックス 308"/>
        <xdr:cNvSpPr txBox="1"/>
      </xdr:nvSpPr>
      <xdr:spPr>
        <a:xfrm>
          <a:off x="9372111" y="62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110808</xdr:rowOff>
    </xdr:from>
    <xdr:to>
      <xdr:col>46</xdr:col>
      <xdr:colOff>38100</xdr:colOff>
      <xdr:row>37</xdr:row>
      <xdr:rowOff>40958</xdr:rowOff>
    </xdr:to>
    <xdr:sp macro="" textlink="">
      <xdr:nvSpPr>
        <xdr:cNvPr id="310" name="楕円 309"/>
        <xdr:cNvSpPr/>
      </xdr:nvSpPr>
      <xdr:spPr>
        <a:xfrm>
          <a:off x="8699500" y="62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32085</xdr:rowOff>
    </xdr:from>
    <xdr:ext cx="534377" cy="259045"/>
    <xdr:sp macro="" textlink="">
      <xdr:nvSpPr>
        <xdr:cNvPr id="311" name="テキスト ボックス 310"/>
        <xdr:cNvSpPr txBox="1"/>
      </xdr:nvSpPr>
      <xdr:spPr>
        <a:xfrm>
          <a:off x="8483111" y="63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125705</xdr:rowOff>
    </xdr:from>
    <xdr:to>
      <xdr:col>41</xdr:col>
      <xdr:colOff>101600</xdr:colOff>
      <xdr:row>37</xdr:row>
      <xdr:rowOff>55855</xdr:rowOff>
    </xdr:to>
    <xdr:sp macro="" textlink="">
      <xdr:nvSpPr>
        <xdr:cNvPr id="312" name="楕円 311"/>
        <xdr:cNvSpPr/>
      </xdr:nvSpPr>
      <xdr:spPr>
        <a:xfrm>
          <a:off x="7810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46982</xdr:rowOff>
    </xdr:from>
    <xdr:ext cx="534377" cy="259045"/>
    <xdr:sp macro="" textlink="">
      <xdr:nvSpPr>
        <xdr:cNvPr id="313" name="テキスト ボックス 312"/>
        <xdr:cNvSpPr txBox="1"/>
      </xdr:nvSpPr>
      <xdr:spPr>
        <a:xfrm>
          <a:off x="7594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137344</xdr:rowOff>
    </xdr:from>
    <xdr:to>
      <xdr:col>36</xdr:col>
      <xdr:colOff>165100</xdr:colOff>
      <xdr:row>37</xdr:row>
      <xdr:rowOff>67494</xdr:rowOff>
    </xdr:to>
    <xdr:sp macro="" textlink="">
      <xdr:nvSpPr>
        <xdr:cNvPr id="314" name="楕円 313"/>
        <xdr:cNvSpPr/>
      </xdr:nvSpPr>
      <xdr:spPr>
        <a:xfrm>
          <a:off x="6921500" y="63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58621</xdr:rowOff>
    </xdr:from>
    <xdr:ext cx="534377" cy="259045"/>
    <xdr:sp macro="" textlink="">
      <xdr:nvSpPr>
        <xdr:cNvPr id="315" name="テキスト ボックス 314"/>
        <xdr:cNvSpPr txBox="1"/>
      </xdr:nvSpPr>
      <xdr:spPr>
        <a:xfrm>
          <a:off x="6705111" y="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86284</xdr:rowOff>
    </xdr:from>
    <xdr:to>
      <xdr:col>55</xdr:col>
      <xdr:colOff>0</xdr:colOff>
      <xdr:row>56</xdr:row>
      <xdr:rowOff>141960</xdr:rowOff>
    </xdr:to>
    <xdr:cxnSp macro="">
      <xdr:nvCxnSpPr>
        <xdr:cNvPr id="344" name="直線コネクタ 343"/>
        <xdr:cNvCxnSpPr/>
      </xdr:nvCxnSpPr>
      <xdr:spPr>
        <a:xfrm flipV="1">
          <a:off x="9639300" y="9687484"/>
          <a:ext cx="838200" cy="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141960</xdr:rowOff>
    </xdr:from>
    <xdr:to>
      <xdr:col>50</xdr:col>
      <xdr:colOff>114300</xdr:colOff>
      <xdr:row>56</xdr:row>
      <xdr:rowOff>151892</xdr:rowOff>
    </xdr:to>
    <xdr:cxnSp macro="">
      <xdr:nvCxnSpPr>
        <xdr:cNvPr id="347" name="直線コネクタ 346"/>
        <xdr:cNvCxnSpPr/>
      </xdr:nvCxnSpPr>
      <xdr:spPr>
        <a:xfrm flipV="1">
          <a:off x="8750300" y="9743160"/>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151892</xdr:rowOff>
    </xdr:from>
    <xdr:to>
      <xdr:col>45</xdr:col>
      <xdr:colOff>177800</xdr:colOff>
      <xdr:row>57</xdr:row>
      <xdr:rowOff>18745</xdr:rowOff>
    </xdr:to>
    <xdr:cxnSp macro="">
      <xdr:nvCxnSpPr>
        <xdr:cNvPr id="350" name="直線コネクタ 349"/>
        <xdr:cNvCxnSpPr/>
      </xdr:nvCxnSpPr>
      <xdr:spPr>
        <a:xfrm flipV="1">
          <a:off x="7861300" y="9753092"/>
          <a:ext cx="8890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108433</xdr:rowOff>
    </xdr:from>
    <xdr:to>
      <xdr:col>41</xdr:col>
      <xdr:colOff>50800</xdr:colOff>
      <xdr:row>57</xdr:row>
      <xdr:rowOff>18745</xdr:rowOff>
    </xdr:to>
    <xdr:cxnSp macro="">
      <xdr:nvCxnSpPr>
        <xdr:cNvPr id="353" name="直線コネクタ 352"/>
        <xdr:cNvCxnSpPr/>
      </xdr:nvCxnSpPr>
      <xdr:spPr>
        <a:xfrm>
          <a:off x="6972300" y="9709633"/>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35484</xdr:rowOff>
    </xdr:from>
    <xdr:to>
      <xdr:col>55</xdr:col>
      <xdr:colOff>50800</xdr:colOff>
      <xdr:row>56</xdr:row>
      <xdr:rowOff>137084</xdr:rowOff>
    </xdr:to>
    <xdr:sp macro="" textlink="">
      <xdr:nvSpPr>
        <xdr:cNvPr id="363" name="楕円 362"/>
        <xdr:cNvSpPr/>
      </xdr:nvSpPr>
      <xdr:spPr>
        <a:xfrm>
          <a:off x="10426700" y="96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13911</xdr:rowOff>
    </xdr:from>
    <xdr:ext cx="534377" cy="259045"/>
    <xdr:sp macro="" textlink="">
      <xdr:nvSpPr>
        <xdr:cNvPr id="364" name="普通建設事業費該当値テキスト"/>
        <xdr:cNvSpPr txBox="1"/>
      </xdr:nvSpPr>
      <xdr:spPr>
        <a:xfrm>
          <a:off x="10528300"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91160</xdr:rowOff>
    </xdr:from>
    <xdr:to>
      <xdr:col>50</xdr:col>
      <xdr:colOff>165100</xdr:colOff>
      <xdr:row>57</xdr:row>
      <xdr:rowOff>21310</xdr:rowOff>
    </xdr:to>
    <xdr:sp macro="" textlink="">
      <xdr:nvSpPr>
        <xdr:cNvPr id="365" name="楕円 364"/>
        <xdr:cNvSpPr/>
      </xdr:nvSpPr>
      <xdr:spPr>
        <a:xfrm>
          <a:off x="9588500" y="96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12437</xdr:rowOff>
    </xdr:from>
    <xdr:ext cx="534377" cy="259045"/>
    <xdr:sp macro="" textlink="">
      <xdr:nvSpPr>
        <xdr:cNvPr id="366" name="テキスト ボックス 365"/>
        <xdr:cNvSpPr txBox="1"/>
      </xdr:nvSpPr>
      <xdr:spPr>
        <a:xfrm>
          <a:off x="9372111" y="97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101092</xdr:rowOff>
    </xdr:from>
    <xdr:to>
      <xdr:col>46</xdr:col>
      <xdr:colOff>38100</xdr:colOff>
      <xdr:row>57</xdr:row>
      <xdr:rowOff>31242</xdr:rowOff>
    </xdr:to>
    <xdr:sp macro="" textlink="">
      <xdr:nvSpPr>
        <xdr:cNvPr id="367" name="楕円 366"/>
        <xdr:cNvSpPr/>
      </xdr:nvSpPr>
      <xdr:spPr>
        <a:xfrm>
          <a:off x="8699500" y="9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22369</xdr:rowOff>
    </xdr:from>
    <xdr:ext cx="534377" cy="259045"/>
    <xdr:sp macro="" textlink="">
      <xdr:nvSpPr>
        <xdr:cNvPr id="368" name="テキスト ボックス 367"/>
        <xdr:cNvSpPr txBox="1"/>
      </xdr:nvSpPr>
      <xdr:spPr>
        <a:xfrm>
          <a:off x="8483111" y="97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139395</xdr:rowOff>
    </xdr:from>
    <xdr:to>
      <xdr:col>41</xdr:col>
      <xdr:colOff>101600</xdr:colOff>
      <xdr:row>57</xdr:row>
      <xdr:rowOff>69545</xdr:rowOff>
    </xdr:to>
    <xdr:sp macro="" textlink="">
      <xdr:nvSpPr>
        <xdr:cNvPr id="369" name="楕円 368"/>
        <xdr:cNvSpPr/>
      </xdr:nvSpPr>
      <xdr:spPr>
        <a:xfrm>
          <a:off x="7810500" y="97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60672</xdr:rowOff>
    </xdr:from>
    <xdr:ext cx="534377" cy="259045"/>
    <xdr:sp macro="" textlink="">
      <xdr:nvSpPr>
        <xdr:cNvPr id="370" name="テキスト ボックス 369"/>
        <xdr:cNvSpPr txBox="1"/>
      </xdr:nvSpPr>
      <xdr:spPr>
        <a:xfrm>
          <a:off x="7594111" y="98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57633</xdr:rowOff>
    </xdr:from>
    <xdr:to>
      <xdr:col>36</xdr:col>
      <xdr:colOff>165100</xdr:colOff>
      <xdr:row>56</xdr:row>
      <xdr:rowOff>159233</xdr:rowOff>
    </xdr:to>
    <xdr:sp macro="" textlink="">
      <xdr:nvSpPr>
        <xdr:cNvPr id="371" name="楕円 370"/>
        <xdr:cNvSpPr/>
      </xdr:nvSpPr>
      <xdr:spPr>
        <a:xfrm>
          <a:off x="6921500" y="96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150360</xdr:rowOff>
    </xdr:from>
    <xdr:ext cx="534377" cy="259045"/>
    <xdr:sp macro="" textlink="">
      <xdr:nvSpPr>
        <xdr:cNvPr id="372" name="テキスト ボックス 371"/>
        <xdr:cNvSpPr txBox="1"/>
      </xdr:nvSpPr>
      <xdr:spPr>
        <a:xfrm>
          <a:off x="6705111" y="97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3339</xdr:rowOff>
    </xdr:from>
    <xdr:to>
      <xdr:col>55</xdr:col>
      <xdr:colOff>0</xdr:colOff>
      <xdr:row>77</xdr:row>
      <xdr:rowOff>127104</xdr:rowOff>
    </xdr:to>
    <xdr:cxnSp macro="">
      <xdr:nvCxnSpPr>
        <xdr:cNvPr id="399" name="直線コネクタ 398"/>
        <xdr:cNvCxnSpPr/>
      </xdr:nvCxnSpPr>
      <xdr:spPr>
        <a:xfrm flipV="1">
          <a:off x="9639300" y="13204989"/>
          <a:ext cx="838200" cy="1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101203</xdr:rowOff>
    </xdr:from>
    <xdr:to>
      <xdr:col>50</xdr:col>
      <xdr:colOff>114300</xdr:colOff>
      <xdr:row>77</xdr:row>
      <xdr:rowOff>127104</xdr:rowOff>
    </xdr:to>
    <xdr:cxnSp macro="">
      <xdr:nvCxnSpPr>
        <xdr:cNvPr id="402" name="直線コネクタ 401"/>
        <xdr:cNvCxnSpPr/>
      </xdr:nvCxnSpPr>
      <xdr:spPr>
        <a:xfrm>
          <a:off x="8750300" y="13131403"/>
          <a:ext cx="889000" cy="1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101203</xdr:rowOff>
    </xdr:from>
    <xdr:to>
      <xdr:col>45</xdr:col>
      <xdr:colOff>177800</xdr:colOff>
      <xdr:row>77</xdr:row>
      <xdr:rowOff>87054</xdr:rowOff>
    </xdr:to>
    <xdr:cxnSp macro="">
      <xdr:nvCxnSpPr>
        <xdr:cNvPr id="405" name="直線コネクタ 404"/>
        <xdr:cNvCxnSpPr/>
      </xdr:nvCxnSpPr>
      <xdr:spPr>
        <a:xfrm flipV="1">
          <a:off x="7861300" y="13131403"/>
          <a:ext cx="889000" cy="1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123989</xdr:rowOff>
    </xdr:from>
    <xdr:to>
      <xdr:col>55</xdr:col>
      <xdr:colOff>50800</xdr:colOff>
      <xdr:row>77</xdr:row>
      <xdr:rowOff>54139</xdr:rowOff>
    </xdr:to>
    <xdr:sp macro="" textlink="">
      <xdr:nvSpPr>
        <xdr:cNvPr id="415" name="楕円 414"/>
        <xdr:cNvSpPr/>
      </xdr:nvSpPr>
      <xdr:spPr>
        <a:xfrm>
          <a:off x="104267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146866</xdr:rowOff>
    </xdr:from>
    <xdr:ext cx="534377" cy="259045"/>
    <xdr:sp macro="" textlink="">
      <xdr:nvSpPr>
        <xdr:cNvPr id="416" name="普通建設事業費 （ うち新規整備　）該当値テキスト"/>
        <xdr:cNvSpPr txBox="1"/>
      </xdr:nvSpPr>
      <xdr:spPr>
        <a:xfrm>
          <a:off x="10528300" y="1300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76304</xdr:rowOff>
    </xdr:from>
    <xdr:to>
      <xdr:col>50</xdr:col>
      <xdr:colOff>165100</xdr:colOff>
      <xdr:row>78</xdr:row>
      <xdr:rowOff>6454</xdr:rowOff>
    </xdr:to>
    <xdr:sp macro="" textlink="">
      <xdr:nvSpPr>
        <xdr:cNvPr id="417" name="楕円 416"/>
        <xdr:cNvSpPr/>
      </xdr:nvSpPr>
      <xdr:spPr>
        <a:xfrm>
          <a:off x="9588500" y="132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169031</xdr:rowOff>
    </xdr:from>
    <xdr:ext cx="469744" cy="259045"/>
    <xdr:sp macro="" textlink="">
      <xdr:nvSpPr>
        <xdr:cNvPr id="418" name="テキスト ボックス 417"/>
        <xdr:cNvSpPr txBox="1"/>
      </xdr:nvSpPr>
      <xdr:spPr>
        <a:xfrm>
          <a:off x="9404428" y="1337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50403</xdr:rowOff>
    </xdr:from>
    <xdr:to>
      <xdr:col>46</xdr:col>
      <xdr:colOff>38100</xdr:colOff>
      <xdr:row>76</xdr:row>
      <xdr:rowOff>152003</xdr:rowOff>
    </xdr:to>
    <xdr:sp macro="" textlink="">
      <xdr:nvSpPr>
        <xdr:cNvPr id="419" name="楕円 418"/>
        <xdr:cNvSpPr/>
      </xdr:nvSpPr>
      <xdr:spPr>
        <a:xfrm>
          <a:off x="8699500" y="130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168531</xdr:rowOff>
    </xdr:from>
    <xdr:ext cx="534377" cy="259045"/>
    <xdr:sp macro="" textlink="">
      <xdr:nvSpPr>
        <xdr:cNvPr id="420" name="テキスト ボックス 419"/>
        <xdr:cNvSpPr txBox="1"/>
      </xdr:nvSpPr>
      <xdr:spPr>
        <a:xfrm>
          <a:off x="8483111" y="128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36254</xdr:rowOff>
    </xdr:from>
    <xdr:to>
      <xdr:col>41</xdr:col>
      <xdr:colOff>101600</xdr:colOff>
      <xdr:row>77</xdr:row>
      <xdr:rowOff>137854</xdr:rowOff>
    </xdr:to>
    <xdr:sp macro="" textlink="">
      <xdr:nvSpPr>
        <xdr:cNvPr id="421" name="楕円 420"/>
        <xdr:cNvSpPr/>
      </xdr:nvSpPr>
      <xdr:spPr>
        <a:xfrm>
          <a:off x="7810500" y="132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128981</xdr:rowOff>
    </xdr:from>
    <xdr:ext cx="469744" cy="259045"/>
    <xdr:sp macro="" textlink="">
      <xdr:nvSpPr>
        <xdr:cNvPr id="422" name="テキスト ボックス 421"/>
        <xdr:cNvSpPr txBox="1"/>
      </xdr:nvSpPr>
      <xdr:spPr>
        <a:xfrm>
          <a:off x="7626428" y="1333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66182</xdr:rowOff>
    </xdr:from>
    <xdr:to>
      <xdr:col>55</xdr:col>
      <xdr:colOff>0</xdr:colOff>
      <xdr:row>96</xdr:row>
      <xdr:rowOff>145438</xdr:rowOff>
    </xdr:to>
    <xdr:cxnSp macro="">
      <xdr:nvCxnSpPr>
        <xdr:cNvPr id="449" name="直線コネクタ 448"/>
        <xdr:cNvCxnSpPr/>
      </xdr:nvCxnSpPr>
      <xdr:spPr>
        <a:xfrm>
          <a:off x="9639300" y="16525382"/>
          <a:ext cx="8382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66182</xdr:rowOff>
    </xdr:from>
    <xdr:to>
      <xdr:col>50</xdr:col>
      <xdr:colOff>114300</xdr:colOff>
      <xdr:row>98</xdr:row>
      <xdr:rowOff>9215</xdr:rowOff>
    </xdr:to>
    <xdr:cxnSp macro="">
      <xdr:nvCxnSpPr>
        <xdr:cNvPr id="452" name="直線コネクタ 451"/>
        <xdr:cNvCxnSpPr/>
      </xdr:nvCxnSpPr>
      <xdr:spPr>
        <a:xfrm flipV="1">
          <a:off x="8750300" y="16525382"/>
          <a:ext cx="889000" cy="2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56421</xdr:rowOff>
    </xdr:from>
    <xdr:to>
      <xdr:col>45</xdr:col>
      <xdr:colOff>177800</xdr:colOff>
      <xdr:row>98</xdr:row>
      <xdr:rowOff>9215</xdr:rowOff>
    </xdr:to>
    <xdr:cxnSp macro="">
      <xdr:nvCxnSpPr>
        <xdr:cNvPr id="455" name="直線コネクタ 454"/>
        <xdr:cNvCxnSpPr/>
      </xdr:nvCxnSpPr>
      <xdr:spPr>
        <a:xfrm>
          <a:off x="7861300" y="16687071"/>
          <a:ext cx="8890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94638</xdr:rowOff>
    </xdr:from>
    <xdr:to>
      <xdr:col>55</xdr:col>
      <xdr:colOff>50800</xdr:colOff>
      <xdr:row>97</xdr:row>
      <xdr:rowOff>24788</xdr:rowOff>
    </xdr:to>
    <xdr:sp macro="" textlink="">
      <xdr:nvSpPr>
        <xdr:cNvPr id="465" name="楕円 464"/>
        <xdr:cNvSpPr/>
      </xdr:nvSpPr>
      <xdr:spPr>
        <a:xfrm>
          <a:off x="10426700" y="16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73065</xdr:rowOff>
    </xdr:from>
    <xdr:ext cx="534377" cy="259045"/>
    <xdr:sp macro="" textlink="">
      <xdr:nvSpPr>
        <xdr:cNvPr id="466" name="普通建設事業費 （ うち更新整備　）該当値テキスト"/>
        <xdr:cNvSpPr txBox="1"/>
      </xdr:nvSpPr>
      <xdr:spPr>
        <a:xfrm>
          <a:off x="10528300" y="165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15382</xdr:rowOff>
    </xdr:from>
    <xdr:to>
      <xdr:col>50</xdr:col>
      <xdr:colOff>165100</xdr:colOff>
      <xdr:row>96</xdr:row>
      <xdr:rowOff>116982</xdr:rowOff>
    </xdr:to>
    <xdr:sp macro="" textlink="">
      <xdr:nvSpPr>
        <xdr:cNvPr id="467" name="楕円 466"/>
        <xdr:cNvSpPr/>
      </xdr:nvSpPr>
      <xdr:spPr>
        <a:xfrm>
          <a:off x="9588500" y="164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108109</xdr:rowOff>
    </xdr:from>
    <xdr:ext cx="534377" cy="259045"/>
    <xdr:sp macro="" textlink="">
      <xdr:nvSpPr>
        <xdr:cNvPr id="468" name="テキスト ボックス 467"/>
        <xdr:cNvSpPr txBox="1"/>
      </xdr:nvSpPr>
      <xdr:spPr>
        <a:xfrm>
          <a:off x="9372111" y="165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129865</xdr:rowOff>
    </xdr:from>
    <xdr:to>
      <xdr:col>46</xdr:col>
      <xdr:colOff>38100</xdr:colOff>
      <xdr:row>98</xdr:row>
      <xdr:rowOff>60015</xdr:rowOff>
    </xdr:to>
    <xdr:sp macro="" textlink="">
      <xdr:nvSpPr>
        <xdr:cNvPr id="469" name="楕円 468"/>
        <xdr:cNvSpPr/>
      </xdr:nvSpPr>
      <xdr:spPr>
        <a:xfrm>
          <a:off x="8699500" y="167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51142</xdr:rowOff>
    </xdr:from>
    <xdr:ext cx="469744" cy="259045"/>
    <xdr:sp macro="" textlink="">
      <xdr:nvSpPr>
        <xdr:cNvPr id="470" name="テキスト ボックス 469"/>
        <xdr:cNvSpPr txBox="1"/>
      </xdr:nvSpPr>
      <xdr:spPr>
        <a:xfrm>
          <a:off x="8515428" y="168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5621</xdr:rowOff>
    </xdr:from>
    <xdr:to>
      <xdr:col>41</xdr:col>
      <xdr:colOff>101600</xdr:colOff>
      <xdr:row>97</xdr:row>
      <xdr:rowOff>107221</xdr:rowOff>
    </xdr:to>
    <xdr:sp macro="" textlink="">
      <xdr:nvSpPr>
        <xdr:cNvPr id="471" name="楕円 470"/>
        <xdr:cNvSpPr/>
      </xdr:nvSpPr>
      <xdr:spPr>
        <a:xfrm>
          <a:off x="7810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98348</xdr:rowOff>
    </xdr:from>
    <xdr:ext cx="534377" cy="259045"/>
    <xdr:sp macro="" textlink="">
      <xdr:nvSpPr>
        <xdr:cNvPr id="472" name="テキスト ボックス 471"/>
        <xdr:cNvSpPr txBox="1"/>
      </xdr:nvSpPr>
      <xdr:spPr>
        <a:xfrm>
          <a:off x="7594111" y="167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38715</xdr:rowOff>
    </xdr:from>
    <xdr:to>
      <xdr:col>85</xdr:col>
      <xdr:colOff>127000</xdr:colOff>
      <xdr:row>76</xdr:row>
      <xdr:rowOff>47213</xdr:rowOff>
    </xdr:to>
    <xdr:cxnSp macro="">
      <xdr:nvCxnSpPr>
        <xdr:cNvPr id="605" name="直線コネクタ 604"/>
        <xdr:cNvCxnSpPr/>
      </xdr:nvCxnSpPr>
      <xdr:spPr>
        <a:xfrm>
          <a:off x="15481300" y="13068915"/>
          <a:ext cx="8382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16904</xdr:rowOff>
    </xdr:from>
    <xdr:to>
      <xdr:col>81</xdr:col>
      <xdr:colOff>50800</xdr:colOff>
      <xdr:row>76</xdr:row>
      <xdr:rowOff>38715</xdr:rowOff>
    </xdr:to>
    <xdr:cxnSp macro="">
      <xdr:nvCxnSpPr>
        <xdr:cNvPr id="608" name="直線コネクタ 607"/>
        <xdr:cNvCxnSpPr/>
      </xdr:nvCxnSpPr>
      <xdr:spPr>
        <a:xfrm>
          <a:off x="14592300" y="13047104"/>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152845</xdr:rowOff>
    </xdr:from>
    <xdr:to>
      <xdr:col>76</xdr:col>
      <xdr:colOff>114300</xdr:colOff>
      <xdr:row>76</xdr:row>
      <xdr:rowOff>16904</xdr:rowOff>
    </xdr:to>
    <xdr:cxnSp macro="">
      <xdr:nvCxnSpPr>
        <xdr:cNvPr id="611" name="直線コネクタ 610"/>
        <xdr:cNvCxnSpPr/>
      </xdr:nvCxnSpPr>
      <xdr:spPr>
        <a:xfrm>
          <a:off x="13703300" y="130115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152845</xdr:rowOff>
    </xdr:from>
    <xdr:to>
      <xdr:col>71</xdr:col>
      <xdr:colOff>177800</xdr:colOff>
      <xdr:row>75</xdr:row>
      <xdr:rowOff>159131</xdr:rowOff>
    </xdr:to>
    <xdr:cxnSp macro="">
      <xdr:nvCxnSpPr>
        <xdr:cNvPr id="614" name="直線コネクタ 613"/>
        <xdr:cNvCxnSpPr/>
      </xdr:nvCxnSpPr>
      <xdr:spPr>
        <a:xfrm flipV="1">
          <a:off x="12814300" y="13011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167863</xdr:rowOff>
    </xdr:from>
    <xdr:to>
      <xdr:col>85</xdr:col>
      <xdr:colOff>177800</xdr:colOff>
      <xdr:row>76</xdr:row>
      <xdr:rowOff>98013</xdr:rowOff>
    </xdr:to>
    <xdr:sp macro="" textlink="">
      <xdr:nvSpPr>
        <xdr:cNvPr id="624" name="楕円 623"/>
        <xdr:cNvSpPr/>
      </xdr:nvSpPr>
      <xdr:spPr>
        <a:xfrm>
          <a:off x="16268700" y="13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146290</xdr:rowOff>
    </xdr:from>
    <xdr:ext cx="534377" cy="259045"/>
    <xdr:sp macro="" textlink="">
      <xdr:nvSpPr>
        <xdr:cNvPr id="625" name="公債費該当値テキスト"/>
        <xdr:cNvSpPr txBox="1"/>
      </xdr:nvSpPr>
      <xdr:spPr>
        <a:xfrm>
          <a:off x="16370300" y="130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159365</xdr:rowOff>
    </xdr:from>
    <xdr:to>
      <xdr:col>81</xdr:col>
      <xdr:colOff>101600</xdr:colOff>
      <xdr:row>76</xdr:row>
      <xdr:rowOff>89515</xdr:rowOff>
    </xdr:to>
    <xdr:sp macro="" textlink="">
      <xdr:nvSpPr>
        <xdr:cNvPr id="626" name="楕円 625"/>
        <xdr:cNvSpPr/>
      </xdr:nvSpPr>
      <xdr:spPr>
        <a:xfrm>
          <a:off x="15430500" y="130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80642</xdr:rowOff>
    </xdr:from>
    <xdr:ext cx="534377" cy="259045"/>
    <xdr:sp macro="" textlink="">
      <xdr:nvSpPr>
        <xdr:cNvPr id="627" name="テキスト ボックス 626"/>
        <xdr:cNvSpPr txBox="1"/>
      </xdr:nvSpPr>
      <xdr:spPr>
        <a:xfrm>
          <a:off x="15214111" y="1311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137554</xdr:rowOff>
    </xdr:from>
    <xdr:to>
      <xdr:col>76</xdr:col>
      <xdr:colOff>165100</xdr:colOff>
      <xdr:row>76</xdr:row>
      <xdr:rowOff>67704</xdr:rowOff>
    </xdr:to>
    <xdr:sp macro="" textlink="">
      <xdr:nvSpPr>
        <xdr:cNvPr id="628" name="楕円 627"/>
        <xdr:cNvSpPr/>
      </xdr:nvSpPr>
      <xdr:spPr>
        <a:xfrm>
          <a:off x="14541500" y="12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58831</xdr:rowOff>
    </xdr:from>
    <xdr:ext cx="534377" cy="259045"/>
    <xdr:sp macro="" textlink="">
      <xdr:nvSpPr>
        <xdr:cNvPr id="629" name="テキスト ボックス 628"/>
        <xdr:cNvSpPr txBox="1"/>
      </xdr:nvSpPr>
      <xdr:spPr>
        <a:xfrm>
          <a:off x="14325111" y="13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102044</xdr:rowOff>
    </xdr:from>
    <xdr:to>
      <xdr:col>72</xdr:col>
      <xdr:colOff>38100</xdr:colOff>
      <xdr:row>76</xdr:row>
      <xdr:rowOff>32193</xdr:rowOff>
    </xdr:to>
    <xdr:sp macro="" textlink="">
      <xdr:nvSpPr>
        <xdr:cNvPr id="630" name="楕円 629"/>
        <xdr:cNvSpPr/>
      </xdr:nvSpPr>
      <xdr:spPr>
        <a:xfrm>
          <a:off x="13652500" y="12960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23322</xdr:rowOff>
    </xdr:from>
    <xdr:ext cx="534377" cy="259045"/>
    <xdr:sp macro="" textlink="">
      <xdr:nvSpPr>
        <xdr:cNvPr id="631" name="テキスト ボックス 630"/>
        <xdr:cNvSpPr txBox="1"/>
      </xdr:nvSpPr>
      <xdr:spPr>
        <a:xfrm>
          <a:off x="13436111" y="130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108331</xdr:rowOff>
    </xdr:from>
    <xdr:to>
      <xdr:col>67</xdr:col>
      <xdr:colOff>101600</xdr:colOff>
      <xdr:row>76</xdr:row>
      <xdr:rowOff>38481</xdr:rowOff>
    </xdr:to>
    <xdr:sp macro="" textlink="">
      <xdr:nvSpPr>
        <xdr:cNvPr id="632" name="楕円 631"/>
        <xdr:cNvSpPr/>
      </xdr:nvSpPr>
      <xdr:spPr>
        <a:xfrm>
          <a:off x="12763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29608</xdr:rowOff>
    </xdr:from>
    <xdr:ext cx="534377" cy="259045"/>
    <xdr:sp macro="" textlink="">
      <xdr:nvSpPr>
        <xdr:cNvPr id="633" name="テキスト ボックス 632"/>
        <xdr:cNvSpPr txBox="1"/>
      </xdr:nvSpPr>
      <xdr:spPr>
        <a:xfrm>
          <a:off x="12547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59689</xdr:rowOff>
    </xdr:from>
    <xdr:to>
      <xdr:col>85</xdr:col>
      <xdr:colOff>127000</xdr:colOff>
      <xdr:row>98</xdr:row>
      <xdr:rowOff>94391</xdr:rowOff>
    </xdr:to>
    <xdr:cxnSp macro="">
      <xdr:nvCxnSpPr>
        <xdr:cNvPr id="660" name="直線コネクタ 659"/>
        <xdr:cNvCxnSpPr/>
      </xdr:nvCxnSpPr>
      <xdr:spPr>
        <a:xfrm flipV="1">
          <a:off x="15481300" y="15661639"/>
          <a:ext cx="838200" cy="1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116063</xdr:rowOff>
    </xdr:from>
    <xdr:to>
      <xdr:col>81</xdr:col>
      <xdr:colOff>50800</xdr:colOff>
      <xdr:row>98</xdr:row>
      <xdr:rowOff>94391</xdr:rowOff>
    </xdr:to>
    <xdr:cxnSp macro="">
      <xdr:nvCxnSpPr>
        <xdr:cNvPr id="663" name="直線コネクタ 662"/>
        <xdr:cNvCxnSpPr/>
      </xdr:nvCxnSpPr>
      <xdr:spPr>
        <a:xfrm>
          <a:off x="14592300" y="16232363"/>
          <a:ext cx="889000" cy="6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116063</xdr:rowOff>
    </xdr:from>
    <xdr:to>
      <xdr:col>76</xdr:col>
      <xdr:colOff>114300</xdr:colOff>
      <xdr:row>97</xdr:row>
      <xdr:rowOff>108610</xdr:rowOff>
    </xdr:to>
    <xdr:cxnSp macro="">
      <xdr:nvCxnSpPr>
        <xdr:cNvPr id="666" name="直線コネクタ 665"/>
        <xdr:cNvCxnSpPr/>
      </xdr:nvCxnSpPr>
      <xdr:spPr>
        <a:xfrm flipV="1">
          <a:off x="13703300" y="16232363"/>
          <a:ext cx="889000" cy="50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108610</xdr:rowOff>
    </xdr:from>
    <xdr:to>
      <xdr:col>71</xdr:col>
      <xdr:colOff>177800</xdr:colOff>
      <xdr:row>97</xdr:row>
      <xdr:rowOff>132384</xdr:rowOff>
    </xdr:to>
    <xdr:cxnSp macro="">
      <xdr:nvCxnSpPr>
        <xdr:cNvPr id="669" name="直線コネクタ 668"/>
        <xdr:cNvCxnSpPr/>
      </xdr:nvCxnSpPr>
      <xdr:spPr>
        <a:xfrm flipV="1">
          <a:off x="12814300" y="1673926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8889</xdr:rowOff>
    </xdr:from>
    <xdr:to>
      <xdr:col>85</xdr:col>
      <xdr:colOff>177800</xdr:colOff>
      <xdr:row>91</xdr:row>
      <xdr:rowOff>110489</xdr:rowOff>
    </xdr:to>
    <xdr:sp macro="" textlink="">
      <xdr:nvSpPr>
        <xdr:cNvPr id="679" name="楕円 678"/>
        <xdr:cNvSpPr/>
      </xdr:nvSpPr>
      <xdr:spPr>
        <a:xfrm>
          <a:off x="16268700" y="156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133366</xdr:rowOff>
    </xdr:from>
    <xdr:ext cx="534377" cy="259045"/>
    <xdr:sp macro="" textlink="">
      <xdr:nvSpPr>
        <xdr:cNvPr id="680" name="積立金該当値テキスト"/>
        <xdr:cNvSpPr txBox="1"/>
      </xdr:nvSpPr>
      <xdr:spPr>
        <a:xfrm>
          <a:off x="16370300" y="155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43591</xdr:rowOff>
    </xdr:from>
    <xdr:to>
      <xdr:col>81</xdr:col>
      <xdr:colOff>101600</xdr:colOff>
      <xdr:row>98</xdr:row>
      <xdr:rowOff>145191</xdr:rowOff>
    </xdr:to>
    <xdr:sp macro="" textlink="">
      <xdr:nvSpPr>
        <xdr:cNvPr id="681" name="楕円 680"/>
        <xdr:cNvSpPr/>
      </xdr:nvSpPr>
      <xdr:spPr>
        <a:xfrm>
          <a:off x="15430500" y="168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136318</xdr:rowOff>
    </xdr:from>
    <xdr:ext cx="378565" cy="259045"/>
    <xdr:sp macro="" textlink="">
      <xdr:nvSpPr>
        <xdr:cNvPr id="682" name="テキスト ボックス 681"/>
        <xdr:cNvSpPr txBox="1"/>
      </xdr:nvSpPr>
      <xdr:spPr>
        <a:xfrm>
          <a:off x="15292017" y="16938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65263</xdr:rowOff>
    </xdr:from>
    <xdr:to>
      <xdr:col>76</xdr:col>
      <xdr:colOff>165100</xdr:colOff>
      <xdr:row>94</xdr:row>
      <xdr:rowOff>166863</xdr:rowOff>
    </xdr:to>
    <xdr:sp macro="" textlink="">
      <xdr:nvSpPr>
        <xdr:cNvPr id="683" name="楕円 682"/>
        <xdr:cNvSpPr/>
      </xdr:nvSpPr>
      <xdr:spPr>
        <a:xfrm>
          <a:off x="14541500" y="161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11940</xdr:rowOff>
    </xdr:from>
    <xdr:ext cx="534377" cy="259045"/>
    <xdr:sp macro="" textlink="">
      <xdr:nvSpPr>
        <xdr:cNvPr id="684" name="テキスト ボックス 683"/>
        <xdr:cNvSpPr txBox="1"/>
      </xdr:nvSpPr>
      <xdr:spPr>
        <a:xfrm>
          <a:off x="14325111" y="159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57810</xdr:rowOff>
    </xdr:from>
    <xdr:to>
      <xdr:col>72</xdr:col>
      <xdr:colOff>38100</xdr:colOff>
      <xdr:row>97</xdr:row>
      <xdr:rowOff>159410</xdr:rowOff>
    </xdr:to>
    <xdr:sp macro="" textlink="">
      <xdr:nvSpPr>
        <xdr:cNvPr id="685" name="楕円 684"/>
        <xdr:cNvSpPr/>
      </xdr:nvSpPr>
      <xdr:spPr>
        <a:xfrm>
          <a:off x="13652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150537</xdr:rowOff>
    </xdr:from>
    <xdr:ext cx="469744" cy="259045"/>
    <xdr:sp macro="" textlink="">
      <xdr:nvSpPr>
        <xdr:cNvPr id="686" name="テキスト ボックス 685"/>
        <xdr:cNvSpPr txBox="1"/>
      </xdr:nvSpPr>
      <xdr:spPr>
        <a:xfrm>
          <a:off x="13468428" y="167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81584</xdr:rowOff>
    </xdr:from>
    <xdr:to>
      <xdr:col>67</xdr:col>
      <xdr:colOff>101600</xdr:colOff>
      <xdr:row>98</xdr:row>
      <xdr:rowOff>11734</xdr:rowOff>
    </xdr:to>
    <xdr:sp macro="" textlink="">
      <xdr:nvSpPr>
        <xdr:cNvPr id="687" name="楕円 686"/>
        <xdr:cNvSpPr/>
      </xdr:nvSpPr>
      <xdr:spPr>
        <a:xfrm>
          <a:off x="12763500" y="167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2861</xdr:rowOff>
    </xdr:from>
    <xdr:ext cx="469744" cy="259045"/>
    <xdr:sp macro="" textlink="">
      <xdr:nvSpPr>
        <xdr:cNvPr id="688" name="テキスト ボックス 687"/>
        <xdr:cNvSpPr txBox="1"/>
      </xdr:nvSpPr>
      <xdr:spPr>
        <a:xfrm>
          <a:off x="12579428" y="168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146395</xdr:rowOff>
    </xdr:from>
    <xdr:to>
      <xdr:col>116</xdr:col>
      <xdr:colOff>63500</xdr:colOff>
      <xdr:row>38</xdr:row>
      <xdr:rowOff>23767</xdr:rowOff>
    </xdr:to>
    <xdr:cxnSp macro="">
      <xdr:nvCxnSpPr>
        <xdr:cNvPr id="719" name="直線コネクタ 718"/>
        <xdr:cNvCxnSpPr/>
      </xdr:nvCxnSpPr>
      <xdr:spPr>
        <a:xfrm>
          <a:off x="21323300" y="6490045"/>
          <a:ext cx="8382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146395</xdr:rowOff>
    </xdr:from>
    <xdr:to>
      <xdr:col>111</xdr:col>
      <xdr:colOff>177800</xdr:colOff>
      <xdr:row>38</xdr:row>
      <xdr:rowOff>115207</xdr:rowOff>
    </xdr:to>
    <xdr:cxnSp macro="">
      <xdr:nvCxnSpPr>
        <xdr:cNvPr id="722" name="直線コネクタ 721"/>
        <xdr:cNvCxnSpPr/>
      </xdr:nvCxnSpPr>
      <xdr:spPr>
        <a:xfrm flipV="1">
          <a:off x="20434300" y="6490045"/>
          <a:ext cx="8890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115207</xdr:rowOff>
    </xdr:from>
    <xdr:to>
      <xdr:col>107</xdr:col>
      <xdr:colOff>50800</xdr:colOff>
      <xdr:row>39</xdr:row>
      <xdr:rowOff>6132</xdr:rowOff>
    </xdr:to>
    <xdr:cxnSp macro="">
      <xdr:nvCxnSpPr>
        <xdr:cNvPr id="725" name="直線コネクタ 724"/>
        <xdr:cNvCxnSpPr/>
      </xdr:nvCxnSpPr>
      <xdr:spPr>
        <a:xfrm flipV="1">
          <a:off x="19545300" y="6630307"/>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74549</xdr:rowOff>
    </xdr:from>
    <xdr:to>
      <xdr:col>102</xdr:col>
      <xdr:colOff>114300</xdr:colOff>
      <xdr:row>39</xdr:row>
      <xdr:rowOff>6132</xdr:rowOff>
    </xdr:to>
    <xdr:cxnSp macro="">
      <xdr:nvCxnSpPr>
        <xdr:cNvPr id="728" name="直線コネクタ 727"/>
        <xdr:cNvCxnSpPr/>
      </xdr:nvCxnSpPr>
      <xdr:spPr>
        <a:xfrm>
          <a:off x="18656300" y="6418199"/>
          <a:ext cx="8890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144417</xdr:rowOff>
    </xdr:from>
    <xdr:to>
      <xdr:col>116</xdr:col>
      <xdr:colOff>114300</xdr:colOff>
      <xdr:row>38</xdr:row>
      <xdr:rowOff>74568</xdr:rowOff>
    </xdr:to>
    <xdr:sp macro="" textlink="">
      <xdr:nvSpPr>
        <xdr:cNvPr id="738" name="楕円 737"/>
        <xdr:cNvSpPr/>
      </xdr:nvSpPr>
      <xdr:spPr>
        <a:xfrm>
          <a:off x="221107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167294</xdr:rowOff>
    </xdr:from>
    <xdr:ext cx="469744" cy="259045"/>
    <xdr:sp macro="" textlink="">
      <xdr:nvSpPr>
        <xdr:cNvPr id="739" name="投資及び出資金該当値テキスト"/>
        <xdr:cNvSpPr txBox="1"/>
      </xdr:nvSpPr>
      <xdr:spPr>
        <a:xfrm>
          <a:off x="22212300" y="633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95595</xdr:rowOff>
    </xdr:from>
    <xdr:to>
      <xdr:col>112</xdr:col>
      <xdr:colOff>38100</xdr:colOff>
      <xdr:row>38</xdr:row>
      <xdr:rowOff>25744</xdr:rowOff>
    </xdr:to>
    <xdr:sp macro="" textlink="">
      <xdr:nvSpPr>
        <xdr:cNvPr id="740" name="楕円 739"/>
        <xdr:cNvSpPr/>
      </xdr:nvSpPr>
      <xdr:spPr>
        <a:xfrm>
          <a:off x="21272500" y="6439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42272</xdr:rowOff>
    </xdr:from>
    <xdr:ext cx="469744" cy="259045"/>
    <xdr:sp macro="" textlink="">
      <xdr:nvSpPr>
        <xdr:cNvPr id="741" name="テキスト ボックス 740"/>
        <xdr:cNvSpPr txBox="1"/>
      </xdr:nvSpPr>
      <xdr:spPr>
        <a:xfrm>
          <a:off x="21088428" y="62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64407</xdr:rowOff>
    </xdr:from>
    <xdr:to>
      <xdr:col>107</xdr:col>
      <xdr:colOff>101600</xdr:colOff>
      <xdr:row>38</xdr:row>
      <xdr:rowOff>166007</xdr:rowOff>
    </xdr:to>
    <xdr:sp macro="" textlink="">
      <xdr:nvSpPr>
        <xdr:cNvPr id="742" name="楕円 741"/>
        <xdr:cNvSpPr/>
      </xdr:nvSpPr>
      <xdr:spPr>
        <a:xfrm>
          <a:off x="2038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157134</xdr:rowOff>
    </xdr:from>
    <xdr:ext cx="378565" cy="259045"/>
    <xdr:sp macro="" textlink="">
      <xdr:nvSpPr>
        <xdr:cNvPr id="743" name="テキスト ボックス 742"/>
        <xdr:cNvSpPr txBox="1"/>
      </xdr:nvSpPr>
      <xdr:spPr>
        <a:xfrm>
          <a:off x="20245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126782</xdr:rowOff>
    </xdr:from>
    <xdr:to>
      <xdr:col>102</xdr:col>
      <xdr:colOff>165100</xdr:colOff>
      <xdr:row>39</xdr:row>
      <xdr:rowOff>56932</xdr:rowOff>
    </xdr:to>
    <xdr:sp macro="" textlink="">
      <xdr:nvSpPr>
        <xdr:cNvPr id="744" name="楕円 743"/>
        <xdr:cNvSpPr/>
      </xdr:nvSpPr>
      <xdr:spPr>
        <a:xfrm>
          <a:off x="19494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48059</xdr:rowOff>
    </xdr:from>
    <xdr:ext cx="378565" cy="259045"/>
    <xdr:sp macro="" textlink="">
      <xdr:nvSpPr>
        <xdr:cNvPr id="745" name="テキスト ボックス 744"/>
        <xdr:cNvSpPr txBox="1"/>
      </xdr:nvSpPr>
      <xdr:spPr>
        <a:xfrm>
          <a:off x="19356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23749</xdr:rowOff>
    </xdr:from>
    <xdr:to>
      <xdr:col>98</xdr:col>
      <xdr:colOff>38100</xdr:colOff>
      <xdr:row>37</xdr:row>
      <xdr:rowOff>125349</xdr:rowOff>
    </xdr:to>
    <xdr:sp macro="" textlink="">
      <xdr:nvSpPr>
        <xdr:cNvPr id="746" name="楕円 745"/>
        <xdr:cNvSpPr/>
      </xdr:nvSpPr>
      <xdr:spPr>
        <a:xfrm>
          <a:off x="18605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141876</xdr:rowOff>
    </xdr:from>
    <xdr:ext cx="469744" cy="259045"/>
    <xdr:sp macro="" textlink="">
      <xdr:nvSpPr>
        <xdr:cNvPr id="747" name="テキスト ボックス 746"/>
        <xdr:cNvSpPr txBox="1"/>
      </xdr:nvSpPr>
      <xdr:spPr>
        <a:xfrm>
          <a:off x="18421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119355</xdr:rowOff>
    </xdr:from>
    <xdr:to>
      <xdr:col>116</xdr:col>
      <xdr:colOff>63500</xdr:colOff>
      <xdr:row>57</xdr:row>
      <xdr:rowOff>76332</xdr:rowOff>
    </xdr:to>
    <xdr:cxnSp macro="">
      <xdr:nvCxnSpPr>
        <xdr:cNvPr id="774" name="直線コネクタ 773"/>
        <xdr:cNvCxnSpPr/>
      </xdr:nvCxnSpPr>
      <xdr:spPr>
        <a:xfrm>
          <a:off x="21323300" y="9720555"/>
          <a:ext cx="838200" cy="1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119355</xdr:rowOff>
    </xdr:from>
    <xdr:to>
      <xdr:col>111</xdr:col>
      <xdr:colOff>177800</xdr:colOff>
      <xdr:row>56</xdr:row>
      <xdr:rowOff>124658</xdr:rowOff>
    </xdr:to>
    <xdr:cxnSp macro="">
      <xdr:nvCxnSpPr>
        <xdr:cNvPr id="777" name="直線コネクタ 776"/>
        <xdr:cNvCxnSpPr/>
      </xdr:nvCxnSpPr>
      <xdr:spPr>
        <a:xfrm flipV="1">
          <a:off x="20434300" y="9720555"/>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124658</xdr:rowOff>
    </xdr:from>
    <xdr:to>
      <xdr:col>107</xdr:col>
      <xdr:colOff>50800</xdr:colOff>
      <xdr:row>57</xdr:row>
      <xdr:rowOff>23960</xdr:rowOff>
    </xdr:to>
    <xdr:cxnSp macro="">
      <xdr:nvCxnSpPr>
        <xdr:cNvPr id="780" name="直線コネクタ 779"/>
        <xdr:cNvCxnSpPr/>
      </xdr:nvCxnSpPr>
      <xdr:spPr>
        <a:xfrm flipV="1">
          <a:off x="19545300" y="9725858"/>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164823</xdr:rowOff>
    </xdr:from>
    <xdr:to>
      <xdr:col>102</xdr:col>
      <xdr:colOff>114300</xdr:colOff>
      <xdr:row>57</xdr:row>
      <xdr:rowOff>23960</xdr:rowOff>
    </xdr:to>
    <xdr:cxnSp macro="">
      <xdr:nvCxnSpPr>
        <xdr:cNvPr id="783" name="直線コネクタ 782"/>
        <xdr:cNvCxnSpPr/>
      </xdr:nvCxnSpPr>
      <xdr:spPr>
        <a:xfrm>
          <a:off x="18656300" y="9766023"/>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25532</xdr:rowOff>
    </xdr:from>
    <xdr:to>
      <xdr:col>116</xdr:col>
      <xdr:colOff>114300</xdr:colOff>
      <xdr:row>57</xdr:row>
      <xdr:rowOff>127132</xdr:rowOff>
    </xdr:to>
    <xdr:sp macro="" textlink="">
      <xdr:nvSpPr>
        <xdr:cNvPr id="793" name="楕円 792"/>
        <xdr:cNvSpPr/>
      </xdr:nvSpPr>
      <xdr:spPr>
        <a:xfrm>
          <a:off x="22110700" y="97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48409</xdr:rowOff>
    </xdr:from>
    <xdr:ext cx="534377" cy="259045"/>
    <xdr:sp macro="" textlink="">
      <xdr:nvSpPr>
        <xdr:cNvPr id="794" name="貸付金該当値テキスト"/>
        <xdr:cNvSpPr txBox="1"/>
      </xdr:nvSpPr>
      <xdr:spPr>
        <a:xfrm>
          <a:off x="22212300" y="96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68555</xdr:rowOff>
    </xdr:from>
    <xdr:to>
      <xdr:col>112</xdr:col>
      <xdr:colOff>38100</xdr:colOff>
      <xdr:row>56</xdr:row>
      <xdr:rowOff>170155</xdr:rowOff>
    </xdr:to>
    <xdr:sp macro="" textlink="">
      <xdr:nvSpPr>
        <xdr:cNvPr id="795" name="楕円 794"/>
        <xdr:cNvSpPr/>
      </xdr:nvSpPr>
      <xdr:spPr>
        <a:xfrm>
          <a:off x="21272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15232</xdr:rowOff>
    </xdr:from>
    <xdr:ext cx="534377" cy="259045"/>
    <xdr:sp macro="" textlink="">
      <xdr:nvSpPr>
        <xdr:cNvPr id="796" name="テキスト ボックス 795"/>
        <xdr:cNvSpPr txBox="1"/>
      </xdr:nvSpPr>
      <xdr:spPr>
        <a:xfrm>
          <a:off x="21056111" y="9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73858</xdr:rowOff>
    </xdr:from>
    <xdr:to>
      <xdr:col>107</xdr:col>
      <xdr:colOff>101600</xdr:colOff>
      <xdr:row>57</xdr:row>
      <xdr:rowOff>4008</xdr:rowOff>
    </xdr:to>
    <xdr:sp macro="" textlink="">
      <xdr:nvSpPr>
        <xdr:cNvPr id="797" name="楕円 796"/>
        <xdr:cNvSpPr/>
      </xdr:nvSpPr>
      <xdr:spPr>
        <a:xfrm>
          <a:off x="20383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20535</xdr:rowOff>
    </xdr:from>
    <xdr:ext cx="534377" cy="259045"/>
    <xdr:sp macro="" textlink="">
      <xdr:nvSpPr>
        <xdr:cNvPr id="798" name="テキスト ボックス 797"/>
        <xdr:cNvSpPr txBox="1"/>
      </xdr:nvSpPr>
      <xdr:spPr>
        <a:xfrm>
          <a:off x="20167111" y="94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144610</xdr:rowOff>
    </xdr:from>
    <xdr:to>
      <xdr:col>102</xdr:col>
      <xdr:colOff>165100</xdr:colOff>
      <xdr:row>57</xdr:row>
      <xdr:rowOff>74760</xdr:rowOff>
    </xdr:to>
    <xdr:sp macro="" textlink="">
      <xdr:nvSpPr>
        <xdr:cNvPr id="799" name="楕円 798"/>
        <xdr:cNvSpPr/>
      </xdr:nvSpPr>
      <xdr:spPr>
        <a:xfrm>
          <a:off x="19494500" y="97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91287</xdr:rowOff>
    </xdr:from>
    <xdr:ext cx="534377" cy="259045"/>
    <xdr:sp macro="" textlink="">
      <xdr:nvSpPr>
        <xdr:cNvPr id="800" name="テキスト ボックス 799"/>
        <xdr:cNvSpPr txBox="1"/>
      </xdr:nvSpPr>
      <xdr:spPr>
        <a:xfrm>
          <a:off x="19278111" y="952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114023</xdr:rowOff>
    </xdr:from>
    <xdr:to>
      <xdr:col>98</xdr:col>
      <xdr:colOff>38100</xdr:colOff>
      <xdr:row>57</xdr:row>
      <xdr:rowOff>44173</xdr:rowOff>
    </xdr:to>
    <xdr:sp macro="" textlink="">
      <xdr:nvSpPr>
        <xdr:cNvPr id="801" name="楕円 800"/>
        <xdr:cNvSpPr/>
      </xdr:nvSpPr>
      <xdr:spPr>
        <a:xfrm>
          <a:off x="18605500" y="97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60700</xdr:rowOff>
    </xdr:from>
    <xdr:ext cx="534377" cy="259045"/>
    <xdr:sp macro="" textlink="">
      <xdr:nvSpPr>
        <xdr:cNvPr id="802" name="テキスト ボックス 801"/>
        <xdr:cNvSpPr txBox="1"/>
      </xdr:nvSpPr>
      <xdr:spPr>
        <a:xfrm>
          <a:off x="18389111" y="94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139585</xdr:rowOff>
    </xdr:from>
    <xdr:to>
      <xdr:col>116</xdr:col>
      <xdr:colOff>63500</xdr:colOff>
      <xdr:row>77</xdr:row>
      <xdr:rowOff>30201</xdr:rowOff>
    </xdr:to>
    <xdr:cxnSp macro="">
      <xdr:nvCxnSpPr>
        <xdr:cNvPr id="832" name="直線コネクタ 831"/>
        <xdr:cNvCxnSpPr/>
      </xdr:nvCxnSpPr>
      <xdr:spPr>
        <a:xfrm>
          <a:off x="21323300" y="13169785"/>
          <a:ext cx="8382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71501</xdr:rowOff>
    </xdr:from>
    <xdr:to>
      <xdr:col>111</xdr:col>
      <xdr:colOff>177800</xdr:colOff>
      <xdr:row>76</xdr:row>
      <xdr:rowOff>139585</xdr:rowOff>
    </xdr:to>
    <xdr:cxnSp macro="">
      <xdr:nvCxnSpPr>
        <xdr:cNvPr id="835" name="直線コネクタ 834"/>
        <xdr:cNvCxnSpPr/>
      </xdr:nvCxnSpPr>
      <xdr:spPr>
        <a:xfrm>
          <a:off x="20434300" y="13101701"/>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71501</xdr:rowOff>
    </xdr:from>
    <xdr:to>
      <xdr:col>107</xdr:col>
      <xdr:colOff>50800</xdr:colOff>
      <xdr:row>76</xdr:row>
      <xdr:rowOff>139015</xdr:rowOff>
    </xdr:to>
    <xdr:cxnSp macro="">
      <xdr:nvCxnSpPr>
        <xdr:cNvPr id="838" name="直線コネクタ 837"/>
        <xdr:cNvCxnSpPr/>
      </xdr:nvCxnSpPr>
      <xdr:spPr>
        <a:xfrm flipV="1">
          <a:off x="19545300" y="13101701"/>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139015</xdr:rowOff>
    </xdr:from>
    <xdr:to>
      <xdr:col>102</xdr:col>
      <xdr:colOff>114300</xdr:colOff>
      <xdr:row>76</xdr:row>
      <xdr:rowOff>158483</xdr:rowOff>
    </xdr:to>
    <xdr:cxnSp macro="">
      <xdr:nvCxnSpPr>
        <xdr:cNvPr id="841" name="直線コネクタ 840"/>
        <xdr:cNvCxnSpPr/>
      </xdr:nvCxnSpPr>
      <xdr:spPr>
        <a:xfrm flipV="1">
          <a:off x="18656300" y="1316921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150851</xdr:rowOff>
    </xdr:from>
    <xdr:to>
      <xdr:col>116</xdr:col>
      <xdr:colOff>114300</xdr:colOff>
      <xdr:row>77</xdr:row>
      <xdr:rowOff>81001</xdr:rowOff>
    </xdr:to>
    <xdr:sp macro="" textlink="">
      <xdr:nvSpPr>
        <xdr:cNvPr id="851" name="楕円 850"/>
        <xdr:cNvSpPr/>
      </xdr:nvSpPr>
      <xdr:spPr>
        <a:xfrm>
          <a:off x="221107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129278</xdr:rowOff>
    </xdr:from>
    <xdr:ext cx="534377" cy="259045"/>
    <xdr:sp macro="" textlink="">
      <xdr:nvSpPr>
        <xdr:cNvPr id="852" name="繰出金該当値テキスト"/>
        <xdr:cNvSpPr txBox="1"/>
      </xdr:nvSpPr>
      <xdr:spPr>
        <a:xfrm>
          <a:off x="22212300" y="131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88785</xdr:rowOff>
    </xdr:from>
    <xdr:to>
      <xdr:col>112</xdr:col>
      <xdr:colOff>38100</xdr:colOff>
      <xdr:row>77</xdr:row>
      <xdr:rowOff>18935</xdr:rowOff>
    </xdr:to>
    <xdr:sp macro="" textlink="">
      <xdr:nvSpPr>
        <xdr:cNvPr id="853" name="楕円 852"/>
        <xdr:cNvSpPr/>
      </xdr:nvSpPr>
      <xdr:spPr>
        <a:xfrm>
          <a:off x="21272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10062</xdr:rowOff>
    </xdr:from>
    <xdr:ext cx="534377" cy="259045"/>
    <xdr:sp macro="" textlink="">
      <xdr:nvSpPr>
        <xdr:cNvPr id="854" name="テキスト ボックス 853"/>
        <xdr:cNvSpPr txBox="1"/>
      </xdr:nvSpPr>
      <xdr:spPr>
        <a:xfrm>
          <a:off x="21056111" y="132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20701</xdr:rowOff>
    </xdr:from>
    <xdr:to>
      <xdr:col>107</xdr:col>
      <xdr:colOff>101600</xdr:colOff>
      <xdr:row>76</xdr:row>
      <xdr:rowOff>122301</xdr:rowOff>
    </xdr:to>
    <xdr:sp macro="" textlink="">
      <xdr:nvSpPr>
        <xdr:cNvPr id="855" name="楕円 854"/>
        <xdr:cNvSpPr/>
      </xdr:nvSpPr>
      <xdr:spPr>
        <a:xfrm>
          <a:off x="20383500" y="130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113428</xdr:rowOff>
    </xdr:from>
    <xdr:ext cx="534377" cy="259045"/>
    <xdr:sp macro="" textlink="">
      <xdr:nvSpPr>
        <xdr:cNvPr id="856" name="テキスト ボックス 855"/>
        <xdr:cNvSpPr txBox="1"/>
      </xdr:nvSpPr>
      <xdr:spPr>
        <a:xfrm>
          <a:off x="20167111" y="131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88215</xdr:rowOff>
    </xdr:from>
    <xdr:to>
      <xdr:col>102</xdr:col>
      <xdr:colOff>165100</xdr:colOff>
      <xdr:row>77</xdr:row>
      <xdr:rowOff>18365</xdr:rowOff>
    </xdr:to>
    <xdr:sp macro="" textlink="">
      <xdr:nvSpPr>
        <xdr:cNvPr id="857" name="楕円 856"/>
        <xdr:cNvSpPr/>
      </xdr:nvSpPr>
      <xdr:spPr>
        <a:xfrm>
          <a:off x="19494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9492</xdr:rowOff>
    </xdr:from>
    <xdr:ext cx="534377" cy="259045"/>
    <xdr:sp macro="" textlink="">
      <xdr:nvSpPr>
        <xdr:cNvPr id="858" name="テキスト ボックス 857"/>
        <xdr:cNvSpPr txBox="1"/>
      </xdr:nvSpPr>
      <xdr:spPr>
        <a:xfrm>
          <a:off x="19278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107683</xdr:rowOff>
    </xdr:from>
    <xdr:to>
      <xdr:col>98</xdr:col>
      <xdr:colOff>38100</xdr:colOff>
      <xdr:row>77</xdr:row>
      <xdr:rowOff>37833</xdr:rowOff>
    </xdr:to>
    <xdr:sp macro="" textlink="">
      <xdr:nvSpPr>
        <xdr:cNvPr id="859" name="楕円 858"/>
        <xdr:cNvSpPr/>
      </xdr:nvSpPr>
      <xdr:spPr>
        <a:xfrm>
          <a:off x="18605500" y="13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28960</xdr:rowOff>
    </xdr:from>
    <xdr:ext cx="534377" cy="259045"/>
    <xdr:sp macro="" textlink="">
      <xdr:nvSpPr>
        <xdr:cNvPr id="860" name="テキスト ボックス 859"/>
        <xdr:cNvSpPr txBox="1"/>
      </xdr:nvSpPr>
      <xdr:spPr>
        <a:xfrm>
          <a:off x="18389111" y="132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扶助費については、社会福祉関係経費が増加傾向にある。また、積立金が大きく増額しているが、法人税の大幅な増収などにより、財政調整基金積立金や庁舎建設等基金積立金などが増額したことによる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225,654
218,888
93.84
89,402,451
85,320,049
3,819,942
45,269,402
48,232,737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95069</xdr:rowOff>
    </xdr:from>
    <xdr:to>
      <xdr:col>24</xdr:col>
      <xdr:colOff>63500</xdr:colOff>
      <xdr:row>36</xdr:row>
      <xdr:rowOff>100511</xdr:rowOff>
    </xdr:to>
    <xdr:cxnSp macro="">
      <xdr:nvCxnSpPr>
        <xdr:cNvPr id="63" name="直線コネクタ 62"/>
        <xdr:cNvCxnSpPr/>
      </xdr:nvCxnSpPr>
      <xdr:spPr>
        <a:xfrm>
          <a:off x="3797300" y="626726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164193</xdr:rowOff>
    </xdr:from>
    <xdr:to>
      <xdr:col>19</xdr:col>
      <xdr:colOff>177800</xdr:colOff>
      <xdr:row>36</xdr:row>
      <xdr:rowOff>95069</xdr:rowOff>
    </xdr:to>
    <xdr:cxnSp macro="">
      <xdr:nvCxnSpPr>
        <xdr:cNvPr id="66" name="直線コネクタ 65"/>
        <xdr:cNvCxnSpPr/>
      </xdr:nvCxnSpPr>
      <xdr:spPr>
        <a:xfrm>
          <a:off x="2908300" y="6164943"/>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164193</xdr:rowOff>
    </xdr:from>
    <xdr:to>
      <xdr:col>15</xdr:col>
      <xdr:colOff>50800</xdr:colOff>
      <xdr:row>36</xdr:row>
      <xdr:rowOff>62411</xdr:rowOff>
    </xdr:to>
    <xdr:cxnSp macro="">
      <xdr:nvCxnSpPr>
        <xdr:cNvPr id="69" name="直線コネクタ 68"/>
        <xdr:cNvCxnSpPr/>
      </xdr:nvCxnSpPr>
      <xdr:spPr>
        <a:xfrm flipV="1">
          <a:off x="2019300" y="6164943"/>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62411</xdr:rowOff>
    </xdr:from>
    <xdr:to>
      <xdr:col>10</xdr:col>
      <xdr:colOff>114300</xdr:colOff>
      <xdr:row>36</xdr:row>
      <xdr:rowOff>98334</xdr:rowOff>
    </xdr:to>
    <xdr:cxnSp macro="">
      <xdr:nvCxnSpPr>
        <xdr:cNvPr id="72" name="直線コネクタ 71"/>
        <xdr:cNvCxnSpPr/>
      </xdr:nvCxnSpPr>
      <xdr:spPr>
        <a:xfrm flipV="1">
          <a:off x="1130300" y="62346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49711</xdr:rowOff>
    </xdr:from>
    <xdr:to>
      <xdr:col>24</xdr:col>
      <xdr:colOff>114300</xdr:colOff>
      <xdr:row>36</xdr:row>
      <xdr:rowOff>151311</xdr:rowOff>
    </xdr:to>
    <xdr:sp macro="" textlink="">
      <xdr:nvSpPr>
        <xdr:cNvPr id="82" name="楕円 81"/>
        <xdr:cNvSpPr/>
      </xdr:nvSpPr>
      <xdr:spPr>
        <a:xfrm>
          <a:off x="45847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72588</xdr:rowOff>
    </xdr:from>
    <xdr:ext cx="469744" cy="259045"/>
    <xdr:sp macro="" textlink="">
      <xdr:nvSpPr>
        <xdr:cNvPr id="83" name="議会費該当値テキスト"/>
        <xdr:cNvSpPr txBox="1"/>
      </xdr:nvSpPr>
      <xdr:spPr>
        <a:xfrm>
          <a:off x="4686300" y="60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44269</xdr:rowOff>
    </xdr:from>
    <xdr:to>
      <xdr:col>20</xdr:col>
      <xdr:colOff>38100</xdr:colOff>
      <xdr:row>36</xdr:row>
      <xdr:rowOff>145869</xdr:rowOff>
    </xdr:to>
    <xdr:sp macro="" textlink="">
      <xdr:nvSpPr>
        <xdr:cNvPr id="84" name="楕円 83"/>
        <xdr:cNvSpPr/>
      </xdr:nvSpPr>
      <xdr:spPr>
        <a:xfrm>
          <a:off x="37465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162396</xdr:rowOff>
    </xdr:from>
    <xdr:ext cx="469744" cy="259045"/>
    <xdr:sp macro="" textlink="">
      <xdr:nvSpPr>
        <xdr:cNvPr id="85" name="テキスト ボックス 84"/>
        <xdr:cNvSpPr txBox="1"/>
      </xdr:nvSpPr>
      <xdr:spPr>
        <a:xfrm>
          <a:off x="3562428" y="599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113393</xdr:rowOff>
    </xdr:from>
    <xdr:to>
      <xdr:col>15</xdr:col>
      <xdr:colOff>101600</xdr:colOff>
      <xdr:row>36</xdr:row>
      <xdr:rowOff>43543</xdr:rowOff>
    </xdr:to>
    <xdr:sp macro="" textlink="">
      <xdr:nvSpPr>
        <xdr:cNvPr id="86" name="楕円 85"/>
        <xdr:cNvSpPr/>
      </xdr:nvSpPr>
      <xdr:spPr>
        <a:xfrm>
          <a:off x="2857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34670</xdr:rowOff>
    </xdr:from>
    <xdr:ext cx="469744" cy="259045"/>
    <xdr:sp macro="" textlink="">
      <xdr:nvSpPr>
        <xdr:cNvPr id="87" name="テキスト ボックス 86"/>
        <xdr:cNvSpPr txBox="1"/>
      </xdr:nvSpPr>
      <xdr:spPr>
        <a:xfrm>
          <a:off x="2673428"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11611</xdr:rowOff>
    </xdr:from>
    <xdr:to>
      <xdr:col>10</xdr:col>
      <xdr:colOff>165100</xdr:colOff>
      <xdr:row>36</xdr:row>
      <xdr:rowOff>113211</xdr:rowOff>
    </xdr:to>
    <xdr:sp macro="" textlink="">
      <xdr:nvSpPr>
        <xdr:cNvPr id="88" name="楕円 87"/>
        <xdr:cNvSpPr/>
      </xdr:nvSpPr>
      <xdr:spPr>
        <a:xfrm>
          <a:off x="1968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104338</xdr:rowOff>
    </xdr:from>
    <xdr:ext cx="469744" cy="259045"/>
    <xdr:sp macro="" textlink="">
      <xdr:nvSpPr>
        <xdr:cNvPr id="89" name="テキスト ボックス 88"/>
        <xdr:cNvSpPr txBox="1"/>
      </xdr:nvSpPr>
      <xdr:spPr>
        <a:xfrm>
          <a:off x="1784428"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47534</xdr:rowOff>
    </xdr:from>
    <xdr:to>
      <xdr:col>6</xdr:col>
      <xdr:colOff>38100</xdr:colOff>
      <xdr:row>36</xdr:row>
      <xdr:rowOff>149134</xdr:rowOff>
    </xdr:to>
    <xdr:sp macro="" textlink="">
      <xdr:nvSpPr>
        <xdr:cNvPr id="90" name="楕円 89"/>
        <xdr:cNvSpPr/>
      </xdr:nvSpPr>
      <xdr:spPr>
        <a:xfrm>
          <a:off x="1079500" y="62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140261</xdr:rowOff>
    </xdr:from>
    <xdr:ext cx="469744" cy="259045"/>
    <xdr:sp macro="" textlink="">
      <xdr:nvSpPr>
        <xdr:cNvPr id="91" name="テキスト ボックス 90"/>
        <xdr:cNvSpPr txBox="1"/>
      </xdr:nvSpPr>
      <xdr:spPr>
        <a:xfrm>
          <a:off x="895428"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89674</xdr:rowOff>
    </xdr:from>
    <xdr:to>
      <xdr:col>24</xdr:col>
      <xdr:colOff>63500</xdr:colOff>
      <xdr:row>57</xdr:row>
      <xdr:rowOff>12560</xdr:rowOff>
    </xdr:to>
    <xdr:cxnSp macro="">
      <xdr:nvCxnSpPr>
        <xdr:cNvPr id="121" name="直線コネクタ 120"/>
        <xdr:cNvCxnSpPr/>
      </xdr:nvCxnSpPr>
      <xdr:spPr>
        <a:xfrm flipV="1">
          <a:off x="3797300" y="9347974"/>
          <a:ext cx="838200" cy="4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161151</xdr:rowOff>
    </xdr:from>
    <xdr:to>
      <xdr:col>19</xdr:col>
      <xdr:colOff>177800</xdr:colOff>
      <xdr:row>57</xdr:row>
      <xdr:rowOff>12560</xdr:rowOff>
    </xdr:to>
    <xdr:cxnSp macro="">
      <xdr:nvCxnSpPr>
        <xdr:cNvPr id="124" name="直線コネクタ 123"/>
        <xdr:cNvCxnSpPr/>
      </xdr:nvCxnSpPr>
      <xdr:spPr>
        <a:xfrm>
          <a:off x="2908300" y="959090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161151</xdr:rowOff>
    </xdr:from>
    <xdr:to>
      <xdr:col>15</xdr:col>
      <xdr:colOff>50800</xdr:colOff>
      <xdr:row>57</xdr:row>
      <xdr:rowOff>53632</xdr:rowOff>
    </xdr:to>
    <xdr:cxnSp macro="">
      <xdr:nvCxnSpPr>
        <xdr:cNvPr id="127" name="直線コネクタ 126"/>
        <xdr:cNvCxnSpPr/>
      </xdr:nvCxnSpPr>
      <xdr:spPr>
        <a:xfrm flipV="1">
          <a:off x="2019300" y="9590901"/>
          <a:ext cx="889000" cy="2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50223</xdr:rowOff>
    </xdr:from>
    <xdr:to>
      <xdr:col>10</xdr:col>
      <xdr:colOff>114300</xdr:colOff>
      <xdr:row>57</xdr:row>
      <xdr:rowOff>53632</xdr:rowOff>
    </xdr:to>
    <xdr:cxnSp macro="">
      <xdr:nvCxnSpPr>
        <xdr:cNvPr id="130" name="直線コネクタ 129"/>
        <xdr:cNvCxnSpPr/>
      </xdr:nvCxnSpPr>
      <xdr:spPr>
        <a:xfrm>
          <a:off x="1130300" y="982287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38874</xdr:rowOff>
    </xdr:from>
    <xdr:to>
      <xdr:col>24</xdr:col>
      <xdr:colOff>114300</xdr:colOff>
      <xdr:row>54</xdr:row>
      <xdr:rowOff>140474</xdr:rowOff>
    </xdr:to>
    <xdr:sp macro="" textlink="">
      <xdr:nvSpPr>
        <xdr:cNvPr id="140" name="楕円 139"/>
        <xdr:cNvSpPr/>
      </xdr:nvSpPr>
      <xdr:spPr>
        <a:xfrm>
          <a:off x="4584700" y="92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61751</xdr:rowOff>
    </xdr:from>
    <xdr:ext cx="534377" cy="259045"/>
    <xdr:sp macro="" textlink="">
      <xdr:nvSpPr>
        <xdr:cNvPr id="141" name="総務費該当値テキスト"/>
        <xdr:cNvSpPr txBox="1"/>
      </xdr:nvSpPr>
      <xdr:spPr>
        <a:xfrm>
          <a:off x="4686300" y="91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133210</xdr:rowOff>
    </xdr:from>
    <xdr:to>
      <xdr:col>20</xdr:col>
      <xdr:colOff>38100</xdr:colOff>
      <xdr:row>57</xdr:row>
      <xdr:rowOff>63360</xdr:rowOff>
    </xdr:to>
    <xdr:sp macro="" textlink="">
      <xdr:nvSpPr>
        <xdr:cNvPr id="142" name="楕円 141"/>
        <xdr:cNvSpPr/>
      </xdr:nvSpPr>
      <xdr:spPr>
        <a:xfrm>
          <a:off x="3746500" y="9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79887</xdr:rowOff>
    </xdr:from>
    <xdr:ext cx="534377" cy="259045"/>
    <xdr:sp macro="" textlink="">
      <xdr:nvSpPr>
        <xdr:cNvPr id="143" name="テキスト ボックス 142"/>
        <xdr:cNvSpPr txBox="1"/>
      </xdr:nvSpPr>
      <xdr:spPr>
        <a:xfrm>
          <a:off x="3530111" y="9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110351</xdr:rowOff>
    </xdr:from>
    <xdr:to>
      <xdr:col>15</xdr:col>
      <xdr:colOff>101600</xdr:colOff>
      <xdr:row>56</xdr:row>
      <xdr:rowOff>40501</xdr:rowOff>
    </xdr:to>
    <xdr:sp macro="" textlink="">
      <xdr:nvSpPr>
        <xdr:cNvPr id="144" name="楕円 143"/>
        <xdr:cNvSpPr/>
      </xdr:nvSpPr>
      <xdr:spPr>
        <a:xfrm>
          <a:off x="2857500" y="9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57028</xdr:rowOff>
    </xdr:from>
    <xdr:ext cx="534377" cy="259045"/>
    <xdr:sp macro="" textlink="">
      <xdr:nvSpPr>
        <xdr:cNvPr id="145" name="テキスト ボックス 144"/>
        <xdr:cNvSpPr txBox="1"/>
      </xdr:nvSpPr>
      <xdr:spPr>
        <a:xfrm>
          <a:off x="2641111" y="93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2832</xdr:rowOff>
    </xdr:from>
    <xdr:to>
      <xdr:col>10</xdr:col>
      <xdr:colOff>165100</xdr:colOff>
      <xdr:row>57</xdr:row>
      <xdr:rowOff>104432</xdr:rowOff>
    </xdr:to>
    <xdr:sp macro="" textlink="">
      <xdr:nvSpPr>
        <xdr:cNvPr id="146" name="楕円 145"/>
        <xdr:cNvSpPr/>
      </xdr:nvSpPr>
      <xdr:spPr>
        <a:xfrm>
          <a:off x="1968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120959</xdr:rowOff>
    </xdr:from>
    <xdr:ext cx="534377" cy="259045"/>
    <xdr:sp macro="" textlink="">
      <xdr:nvSpPr>
        <xdr:cNvPr id="147" name="テキスト ボックス 146"/>
        <xdr:cNvSpPr txBox="1"/>
      </xdr:nvSpPr>
      <xdr:spPr>
        <a:xfrm>
          <a:off x="1752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170873</xdr:rowOff>
    </xdr:from>
    <xdr:to>
      <xdr:col>6</xdr:col>
      <xdr:colOff>38100</xdr:colOff>
      <xdr:row>57</xdr:row>
      <xdr:rowOff>101023</xdr:rowOff>
    </xdr:to>
    <xdr:sp macro="" textlink="">
      <xdr:nvSpPr>
        <xdr:cNvPr id="148" name="楕円 147"/>
        <xdr:cNvSpPr/>
      </xdr:nvSpPr>
      <xdr:spPr>
        <a:xfrm>
          <a:off x="1079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92150</xdr:rowOff>
    </xdr:from>
    <xdr:ext cx="534377" cy="259045"/>
    <xdr:sp macro="" textlink="">
      <xdr:nvSpPr>
        <xdr:cNvPr id="149" name="テキスト ボックス 148"/>
        <xdr:cNvSpPr txBox="1"/>
      </xdr:nvSpPr>
      <xdr:spPr>
        <a:xfrm>
          <a:off x="863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25115</xdr:rowOff>
    </xdr:from>
    <xdr:to>
      <xdr:col>24</xdr:col>
      <xdr:colOff>63500</xdr:colOff>
      <xdr:row>77</xdr:row>
      <xdr:rowOff>67977</xdr:rowOff>
    </xdr:to>
    <xdr:cxnSp macro="">
      <xdr:nvCxnSpPr>
        <xdr:cNvPr id="179" name="直線コネクタ 178"/>
        <xdr:cNvCxnSpPr/>
      </xdr:nvCxnSpPr>
      <xdr:spPr>
        <a:xfrm flipV="1">
          <a:off x="3797300" y="13226765"/>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67977</xdr:rowOff>
    </xdr:from>
    <xdr:to>
      <xdr:col>19</xdr:col>
      <xdr:colOff>177800</xdr:colOff>
      <xdr:row>77</xdr:row>
      <xdr:rowOff>159741</xdr:rowOff>
    </xdr:to>
    <xdr:cxnSp macro="">
      <xdr:nvCxnSpPr>
        <xdr:cNvPr id="182" name="直線コネクタ 181"/>
        <xdr:cNvCxnSpPr/>
      </xdr:nvCxnSpPr>
      <xdr:spPr>
        <a:xfrm flipV="1">
          <a:off x="2908300" y="13269627"/>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159741</xdr:rowOff>
    </xdr:from>
    <xdr:to>
      <xdr:col>15</xdr:col>
      <xdr:colOff>50800</xdr:colOff>
      <xdr:row>78</xdr:row>
      <xdr:rowOff>91123</xdr:rowOff>
    </xdr:to>
    <xdr:cxnSp macro="">
      <xdr:nvCxnSpPr>
        <xdr:cNvPr id="185" name="直線コネクタ 184"/>
        <xdr:cNvCxnSpPr/>
      </xdr:nvCxnSpPr>
      <xdr:spPr>
        <a:xfrm flipV="1">
          <a:off x="2019300" y="13361391"/>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91123</xdr:rowOff>
    </xdr:from>
    <xdr:to>
      <xdr:col>10</xdr:col>
      <xdr:colOff>114300</xdr:colOff>
      <xdr:row>79</xdr:row>
      <xdr:rowOff>83083</xdr:rowOff>
    </xdr:to>
    <xdr:cxnSp macro="">
      <xdr:nvCxnSpPr>
        <xdr:cNvPr id="188" name="直線コネクタ 187"/>
        <xdr:cNvCxnSpPr/>
      </xdr:nvCxnSpPr>
      <xdr:spPr>
        <a:xfrm flipV="1">
          <a:off x="1130300" y="13464223"/>
          <a:ext cx="889000" cy="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145765</xdr:rowOff>
    </xdr:from>
    <xdr:to>
      <xdr:col>24</xdr:col>
      <xdr:colOff>114300</xdr:colOff>
      <xdr:row>77</xdr:row>
      <xdr:rowOff>75915</xdr:rowOff>
    </xdr:to>
    <xdr:sp macro="" textlink="">
      <xdr:nvSpPr>
        <xdr:cNvPr id="198" name="楕円 197"/>
        <xdr:cNvSpPr/>
      </xdr:nvSpPr>
      <xdr:spPr>
        <a:xfrm>
          <a:off x="45847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124192</xdr:rowOff>
    </xdr:from>
    <xdr:ext cx="599010" cy="259045"/>
    <xdr:sp macro="" textlink="">
      <xdr:nvSpPr>
        <xdr:cNvPr id="199" name="民生費該当値テキスト"/>
        <xdr:cNvSpPr txBox="1"/>
      </xdr:nvSpPr>
      <xdr:spPr>
        <a:xfrm>
          <a:off x="4686300" y="131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17177</xdr:rowOff>
    </xdr:from>
    <xdr:to>
      <xdr:col>20</xdr:col>
      <xdr:colOff>38100</xdr:colOff>
      <xdr:row>77</xdr:row>
      <xdr:rowOff>118777</xdr:rowOff>
    </xdr:to>
    <xdr:sp macro="" textlink="">
      <xdr:nvSpPr>
        <xdr:cNvPr id="200" name="楕円 199"/>
        <xdr:cNvSpPr/>
      </xdr:nvSpPr>
      <xdr:spPr>
        <a:xfrm>
          <a:off x="3746500" y="13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109904</xdr:rowOff>
    </xdr:from>
    <xdr:ext cx="599010" cy="259045"/>
    <xdr:sp macro="" textlink="">
      <xdr:nvSpPr>
        <xdr:cNvPr id="201" name="テキスト ボックス 200"/>
        <xdr:cNvSpPr txBox="1"/>
      </xdr:nvSpPr>
      <xdr:spPr>
        <a:xfrm>
          <a:off x="3497795" y="1331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108941</xdr:rowOff>
    </xdr:from>
    <xdr:to>
      <xdr:col>15</xdr:col>
      <xdr:colOff>101600</xdr:colOff>
      <xdr:row>78</xdr:row>
      <xdr:rowOff>39091</xdr:rowOff>
    </xdr:to>
    <xdr:sp macro="" textlink="">
      <xdr:nvSpPr>
        <xdr:cNvPr id="202" name="楕円 201"/>
        <xdr:cNvSpPr/>
      </xdr:nvSpPr>
      <xdr:spPr>
        <a:xfrm>
          <a:off x="2857500" y="133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30218</xdr:rowOff>
    </xdr:from>
    <xdr:ext cx="599010" cy="259045"/>
    <xdr:sp macro="" textlink="">
      <xdr:nvSpPr>
        <xdr:cNvPr id="203" name="テキスト ボックス 202"/>
        <xdr:cNvSpPr txBox="1"/>
      </xdr:nvSpPr>
      <xdr:spPr>
        <a:xfrm>
          <a:off x="2608795" y="134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204" name="楕円 203"/>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133050</xdr:rowOff>
    </xdr:from>
    <xdr:ext cx="599010" cy="259045"/>
    <xdr:sp macro="" textlink="">
      <xdr:nvSpPr>
        <xdr:cNvPr id="205" name="テキスト ボックス 204"/>
        <xdr:cNvSpPr txBox="1"/>
      </xdr:nvSpPr>
      <xdr:spPr>
        <a:xfrm>
          <a:off x="1719795" y="135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32283</xdr:rowOff>
    </xdr:from>
    <xdr:to>
      <xdr:col>6</xdr:col>
      <xdr:colOff>38100</xdr:colOff>
      <xdr:row>79</xdr:row>
      <xdr:rowOff>133883</xdr:rowOff>
    </xdr:to>
    <xdr:sp macro="" textlink="">
      <xdr:nvSpPr>
        <xdr:cNvPr id="206" name="楕円 205"/>
        <xdr:cNvSpPr/>
      </xdr:nvSpPr>
      <xdr:spPr>
        <a:xfrm>
          <a:off x="1079500" y="135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125010</xdr:rowOff>
    </xdr:from>
    <xdr:ext cx="599010" cy="259045"/>
    <xdr:sp macro="" textlink="">
      <xdr:nvSpPr>
        <xdr:cNvPr id="207" name="テキスト ボックス 206"/>
        <xdr:cNvSpPr txBox="1"/>
      </xdr:nvSpPr>
      <xdr:spPr>
        <a:xfrm>
          <a:off x="830795" y="1366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10449</xdr:rowOff>
    </xdr:from>
    <xdr:to>
      <xdr:col>24</xdr:col>
      <xdr:colOff>63500</xdr:colOff>
      <xdr:row>95</xdr:row>
      <xdr:rowOff>89636</xdr:rowOff>
    </xdr:to>
    <xdr:cxnSp macro="">
      <xdr:nvCxnSpPr>
        <xdr:cNvPr id="235" name="直線コネクタ 234"/>
        <xdr:cNvCxnSpPr/>
      </xdr:nvCxnSpPr>
      <xdr:spPr>
        <a:xfrm>
          <a:off x="3797300" y="16126749"/>
          <a:ext cx="838200" cy="2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10449</xdr:rowOff>
    </xdr:from>
    <xdr:to>
      <xdr:col>19</xdr:col>
      <xdr:colOff>177800</xdr:colOff>
      <xdr:row>94</xdr:row>
      <xdr:rowOff>122007</xdr:rowOff>
    </xdr:to>
    <xdr:cxnSp macro="">
      <xdr:nvCxnSpPr>
        <xdr:cNvPr id="238" name="直線コネクタ 237"/>
        <xdr:cNvCxnSpPr/>
      </xdr:nvCxnSpPr>
      <xdr:spPr>
        <a:xfrm flipV="1">
          <a:off x="2908300" y="16126749"/>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122007</xdr:rowOff>
    </xdr:from>
    <xdr:to>
      <xdr:col>15</xdr:col>
      <xdr:colOff>50800</xdr:colOff>
      <xdr:row>96</xdr:row>
      <xdr:rowOff>34499</xdr:rowOff>
    </xdr:to>
    <xdr:cxnSp macro="">
      <xdr:nvCxnSpPr>
        <xdr:cNvPr id="241" name="直線コネクタ 240"/>
        <xdr:cNvCxnSpPr/>
      </xdr:nvCxnSpPr>
      <xdr:spPr>
        <a:xfrm flipV="1">
          <a:off x="2019300" y="16238307"/>
          <a:ext cx="889000" cy="25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121686</xdr:rowOff>
    </xdr:from>
    <xdr:to>
      <xdr:col>10</xdr:col>
      <xdr:colOff>114300</xdr:colOff>
      <xdr:row>96</xdr:row>
      <xdr:rowOff>34499</xdr:rowOff>
    </xdr:to>
    <xdr:cxnSp macro="">
      <xdr:nvCxnSpPr>
        <xdr:cNvPr id="244" name="直線コネクタ 243"/>
        <xdr:cNvCxnSpPr/>
      </xdr:nvCxnSpPr>
      <xdr:spPr>
        <a:xfrm>
          <a:off x="1130300" y="16409436"/>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38836</xdr:rowOff>
    </xdr:from>
    <xdr:to>
      <xdr:col>24</xdr:col>
      <xdr:colOff>114300</xdr:colOff>
      <xdr:row>95</xdr:row>
      <xdr:rowOff>140436</xdr:rowOff>
    </xdr:to>
    <xdr:sp macro="" textlink="">
      <xdr:nvSpPr>
        <xdr:cNvPr id="254" name="楕円 253"/>
        <xdr:cNvSpPr/>
      </xdr:nvSpPr>
      <xdr:spPr>
        <a:xfrm>
          <a:off x="4584700" y="163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61713</xdr:rowOff>
    </xdr:from>
    <xdr:ext cx="534377" cy="259045"/>
    <xdr:sp macro="" textlink="">
      <xdr:nvSpPr>
        <xdr:cNvPr id="255" name="衛生費該当値テキスト"/>
        <xdr:cNvSpPr txBox="1"/>
      </xdr:nvSpPr>
      <xdr:spPr>
        <a:xfrm>
          <a:off x="4686300" y="161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131099</xdr:rowOff>
    </xdr:from>
    <xdr:to>
      <xdr:col>20</xdr:col>
      <xdr:colOff>38100</xdr:colOff>
      <xdr:row>94</xdr:row>
      <xdr:rowOff>61249</xdr:rowOff>
    </xdr:to>
    <xdr:sp macro="" textlink="">
      <xdr:nvSpPr>
        <xdr:cNvPr id="256" name="楕円 255"/>
        <xdr:cNvSpPr/>
      </xdr:nvSpPr>
      <xdr:spPr>
        <a:xfrm>
          <a:off x="3746500" y="160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77776</xdr:rowOff>
    </xdr:from>
    <xdr:ext cx="534377" cy="259045"/>
    <xdr:sp macro="" textlink="">
      <xdr:nvSpPr>
        <xdr:cNvPr id="257" name="テキスト ボックス 256"/>
        <xdr:cNvSpPr txBox="1"/>
      </xdr:nvSpPr>
      <xdr:spPr>
        <a:xfrm>
          <a:off x="3530111" y="1585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71207</xdr:rowOff>
    </xdr:from>
    <xdr:to>
      <xdr:col>15</xdr:col>
      <xdr:colOff>101600</xdr:colOff>
      <xdr:row>95</xdr:row>
      <xdr:rowOff>1357</xdr:rowOff>
    </xdr:to>
    <xdr:sp macro="" textlink="">
      <xdr:nvSpPr>
        <xdr:cNvPr id="258" name="楕円 257"/>
        <xdr:cNvSpPr/>
      </xdr:nvSpPr>
      <xdr:spPr>
        <a:xfrm>
          <a:off x="2857500" y="161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17884</xdr:rowOff>
    </xdr:from>
    <xdr:ext cx="534377" cy="259045"/>
    <xdr:sp macro="" textlink="">
      <xdr:nvSpPr>
        <xdr:cNvPr id="259" name="テキスト ボックス 258"/>
        <xdr:cNvSpPr txBox="1"/>
      </xdr:nvSpPr>
      <xdr:spPr>
        <a:xfrm>
          <a:off x="2641111" y="159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155149</xdr:rowOff>
    </xdr:from>
    <xdr:to>
      <xdr:col>10</xdr:col>
      <xdr:colOff>165100</xdr:colOff>
      <xdr:row>96</xdr:row>
      <xdr:rowOff>85299</xdr:rowOff>
    </xdr:to>
    <xdr:sp macro="" textlink="">
      <xdr:nvSpPr>
        <xdr:cNvPr id="260" name="楕円 259"/>
        <xdr:cNvSpPr/>
      </xdr:nvSpPr>
      <xdr:spPr>
        <a:xfrm>
          <a:off x="1968500" y="164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101826</xdr:rowOff>
    </xdr:from>
    <xdr:ext cx="534377" cy="259045"/>
    <xdr:sp macro="" textlink="">
      <xdr:nvSpPr>
        <xdr:cNvPr id="261" name="テキスト ボックス 260"/>
        <xdr:cNvSpPr txBox="1"/>
      </xdr:nvSpPr>
      <xdr:spPr>
        <a:xfrm>
          <a:off x="1752111" y="162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70886</xdr:rowOff>
    </xdr:from>
    <xdr:to>
      <xdr:col>6</xdr:col>
      <xdr:colOff>38100</xdr:colOff>
      <xdr:row>96</xdr:row>
      <xdr:rowOff>1036</xdr:rowOff>
    </xdr:to>
    <xdr:sp macro="" textlink="">
      <xdr:nvSpPr>
        <xdr:cNvPr id="262" name="楕円 261"/>
        <xdr:cNvSpPr/>
      </xdr:nvSpPr>
      <xdr:spPr>
        <a:xfrm>
          <a:off x="1079500" y="1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17563</xdr:rowOff>
    </xdr:from>
    <xdr:ext cx="534377" cy="259045"/>
    <xdr:sp macro="" textlink="">
      <xdr:nvSpPr>
        <xdr:cNvPr id="263" name="テキスト ボックス 262"/>
        <xdr:cNvSpPr txBox="1"/>
      </xdr:nvSpPr>
      <xdr:spPr>
        <a:xfrm>
          <a:off x="863111" y="161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17856</xdr:rowOff>
    </xdr:from>
    <xdr:to>
      <xdr:col>55</xdr:col>
      <xdr:colOff>0</xdr:colOff>
      <xdr:row>37</xdr:row>
      <xdr:rowOff>20828</xdr:rowOff>
    </xdr:to>
    <xdr:cxnSp macro="">
      <xdr:nvCxnSpPr>
        <xdr:cNvPr id="290" name="直線コネクタ 289"/>
        <xdr:cNvCxnSpPr/>
      </xdr:nvCxnSpPr>
      <xdr:spPr>
        <a:xfrm>
          <a:off x="9639300" y="636150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17856</xdr:rowOff>
    </xdr:from>
    <xdr:to>
      <xdr:col>50</xdr:col>
      <xdr:colOff>114300</xdr:colOff>
      <xdr:row>37</xdr:row>
      <xdr:rowOff>42088</xdr:rowOff>
    </xdr:to>
    <xdr:cxnSp macro="">
      <xdr:nvCxnSpPr>
        <xdr:cNvPr id="293" name="直線コネクタ 292"/>
        <xdr:cNvCxnSpPr/>
      </xdr:nvCxnSpPr>
      <xdr:spPr>
        <a:xfrm flipV="1">
          <a:off x="8750300" y="6361506"/>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27000</xdr:rowOff>
    </xdr:from>
    <xdr:to>
      <xdr:col>45</xdr:col>
      <xdr:colOff>177800</xdr:colOff>
      <xdr:row>37</xdr:row>
      <xdr:rowOff>42088</xdr:rowOff>
    </xdr:to>
    <xdr:cxnSp macro="">
      <xdr:nvCxnSpPr>
        <xdr:cNvPr id="296" name="直線コネクタ 295"/>
        <xdr:cNvCxnSpPr/>
      </xdr:nvCxnSpPr>
      <xdr:spPr>
        <a:xfrm>
          <a:off x="7861300" y="637065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2768</xdr:rowOff>
    </xdr:from>
    <xdr:to>
      <xdr:col>41</xdr:col>
      <xdr:colOff>50800</xdr:colOff>
      <xdr:row>37</xdr:row>
      <xdr:rowOff>27000</xdr:rowOff>
    </xdr:to>
    <xdr:cxnSp macro="">
      <xdr:nvCxnSpPr>
        <xdr:cNvPr id="299" name="直線コネクタ 298"/>
        <xdr:cNvCxnSpPr/>
      </xdr:nvCxnSpPr>
      <xdr:spPr>
        <a:xfrm>
          <a:off x="6972300" y="634641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141478</xdr:rowOff>
    </xdr:from>
    <xdr:to>
      <xdr:col>55</xdr:col>
      <xdr:colOff>50800</xdr:colOff>
      <xdr:row>37</xdr:row>
      <xdr:rowOff>71628</xdr:rowOff>
    </xdr:to>
    <xdr:sp macro="" textlink="">
      <xdr:nvSpPr>
        <xdr:cNvPr id="309" name="楕円 308"/>
        <xdr:cNvSpPr/>
      </xdr:nvSpPr>
      <xdr:spPr>
        <a:xfrm>
          <a:off x="10426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164355</xdr:rowOff>
    </xdr:from>
    <xdr:ext cx="469744" cy="259045"/>
    <xdr:sp macro="" textlink="">
      <xdr:nvSpPr>
        <xdr:cNvPr id="310" name="労働費該当値テキスト"/>
        <xdr:cNvSpPr txBox="1"/>
      </xdr:nvSpPr>
      <xdr:spPr>
        <a:xfrm>
          <a:off x="10528300"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138506</xdr:rowOff>
    </xdr:from>
    <xdr:to>
      <xdr:col>50</xdr:col>
      <xdr:colOff>165100</xdr:colOff>
      <xdr:row>37</xdr:row>
      <xdr:rowOff>68656</xdr:rowOff>
    </xdr:to>
    <xdr:sp macro="" textlink="">
      <xdr:nvSpPr>
        <xdr:cNvPr id="311" name="楕円 310"/>
        <xdr:cNvSpPr/>
      </xdr:nvSpPr>
      <xdr:spPr>
        <a:xfrm>
          <a:off x="95885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85183</xdr:rowOff>
    </xdr:from>
    <xdr:ext cx="469744" cy="259045"/>
    <xdr:sp macro="" textlink="">
      <xdr:nvSpPr>
        <xdr:cNvPr id="312" name="テキスト ボックス 311"/>
        <xdr:cNvSpPr txBox="1"/>
      </xdr:nvSpPr>
      <xdr:spPr>
        <a:xfrm>
          <a:off x="9404428" y="60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162738</xdr:rowOff>
    </xdr:from>
    <xdr:to>
      <xdr:col>46</xdr:col>
      <xdr:colOff>38100</xdr:colOff>
      <xdr:row>37</xdr:row>
      <xdr:rowOff>92888</xdr:rowOff>
    </xdr:to>
    <xdr:sp macro="" textlink="">
      <xdr:nvSpPr>
        <xdr:cNvPr id="313" name="楕円 312"/>
        <xdr:cNvSpPr/>
      </xdr:nvSpPr>
      <xdr:spPr>
        <a:xfrm>
          <a:off x="8699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84015</xdr:rowOff>
    </xdr:from>
    <xdr:ext cx="469744" cy="259045"/>
    <xdr:sp macro="" textlink="">
      <xdr:nvSpPr>
        <xdr:cNvPr id="314" name="テキスト ボックス 313"/>
        <xdr:cNvSpPr txBox="1"/>
      </xdr:nvSpPr>
      <xdr:spPr>
        <a:xfrm>
          <a:off x="8515428" y="64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147650</xdr:rowOff>
    </xdr:from>
    <xdr:to>
      <xdr:col>41</xdr:col>
      <xdr:colOff>101600</xdr:colOff>
      <xdr:row>37</xdr:row>
      <xdr:rowOff>77800</xdr:rowOff>
    </xdr:to>
    <xdr:sp macro="" textlink="">
      <xdr:nvSpPr>
        <xdr:cNvPr id="315" name="楕円 314"/>
        <xdr:cNvSpPr/>
      </xdr:nvSpPr>
      <xdr:spPr>
        <a:xfrm>
          <a:off x="7810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68927</xdr:rowOff>
    </xdr:from>
    <xdr:ext cx="469744" cy="259045"/>
    <xdr:sp macro="" textlink="">
      <xdr:nvSpPr>
        <xdr:cNvPr id="316" name="テキスト ボックス 315"/>
        <xdr:cNvSpPr txBox="1"/>
      </xdr:nvSpPr>
      <xdr:spPr>
        <a:xfrm>
          <a:off x="7626428" y="64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123418</xdr:rowOff>
    </xdr:from>
    <xdr:to>
      <xdr:col>36</xdr:col>
      <xdr:colOff>165100</xdr:colOff>
      <xdr:row>37</xdr:row>
      <xdr:rowOff>53568</xdr:rowOff>
    </xdr:to>
    <xdr:sp macro="" textlink="">
      <xdr:nvSpPr>
        <xdr:cNvPr id="317" name="楕円 316"/>
        <xdr:cNvSpPr/>
      </xdr:nvSpPr>
      <xdr:spPr>
        <a:xfrm>
          <a:off x="6921500" y="6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44695</xdr:rowOff>
    </xdr:from>
    <xdr:ext cx="469744" cy="259045"/>
    <xdr:sp macro="" textlink="">
      <xdr:nvSpPr>
        <xdr:cNvPr id="318" name="テキスト ボックス 317"/>
        <xdr:cNvSpPr txBox="1"/>
      </xdr:nvSpPr>
      <xdr:spPr>
        <a:xfrm>
          <a:off x="6737428" y="63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162606</xdr:rowOff>
    </xdr:from>
    <xdr:to>
      <xdr:col>55</xdr:col>
      <xdr:colOff>0</xdr:colOff>
      <xdr:row>58</xdr:row>
      <xdr:rowOff>11867</xdr:rowOff>
    </xdr:to>
    <xdr:cxnSp macro="">
      <xdr:nvCxnSpPr>
        <xdr:cNvPr id="345" name="直線コネクタ 344"/>
        <xdr:cNvCxnSpPr/>
      </xdr:nvCxnSpPr>
      <xdr:spPr>
        <a:xfrm>
          <a:off x="9639300" y="9935256"/>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162606</xdr:rowOff>
    </xdr:from>
    <xdr:to>
      <xdr:col>50</xdr:col>
      <xdr:colOff>114300</xdr:colOff>
      <xdr:row>57</xdr:row>
      <xdr:rowOff>169418</xdr:rowOff>
    </xdr:to>
    <xdr:cxnSp macro="">
      <xdr:nvCxnSpPr>
        <xdr:cNvPr id="348" name="直線コネクタ 347"/>
        <xdr:cNvCxnSpPr/>
      </xdr:nvCxnSpPr>
      <xdr:spPr>
        <a:xfrm flipV="1">
          <a:off x="8750300" y="993525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160137</xdr:rowOff>
    </xdr:from>
    <xdr:to>
      <xdr:col>45</xdr:col>
      <xdr:colOff>177800</xdr:colOff>
      <xdr:row>57</xdr:row>
      <xdr:rowOff>169418</xdr:rowOff>
    </xdr:to>
    <xdr:cxnSp macro="">
      <xdr:nvCxnSpPr>
        <xdr:cNvPr id="351" name="直線コネクタ 350"/>
        <xdr:cNvCxnSpPr/>
      </xdr:nvCxnSpPr>
      <xdr:spPr>
        <a:xfrm>
          <a:off x="7861300" y="993278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160137</xdr:rowOff>
    </xdr:from>
    <xdr:to>
      <xdr:col>41</xdr:col>
      <xdr:colOff>50800</xdr:colOff>
      <xdr:row>58</xdr:row>
      <xdr:rowOff>28143</xdr:rowOff>
    </xdr:to>
    <xdr:cxnSp macro="">
      <xdr:nvCxnSpPr>
        <xdr:cNvPr id="354" name="直線コネクタ 353"/>
        <xdr:cNvCxnSpPr/>
      </xdr:nvCxnSpPr>
      <xdr:spPr>
        <a:xfrm flipV="1">
          <a:off x="6972300" y="993278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132517</xdr:rowOff>
    </xdr:from>
    <xdr:to>
      <xdr:col>55</xdr:col>
      <xdr:colOff>50800</xdr:colOff>
      <xdr:row>58</xdr:row>
      <xdr:rowOff>62667</xdr:rowOff>
    </xdr:to>
    <xdr:sp macro="" textlink="">
      <xdr:nvSpPr>
        <xdr:cNvPr id="364" name="楕円 363"/>
        <xdr:cNvSpPr/>
      </xdr:nvSpPr>
      <xdr:spPr>
        <a:xfrm>
          <a:off x="104267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47444</xdr:rowOff>
    </xdr:from>
    <xdr:ext cx="469744" cy="259045"/>
    <xdr:sp macro="" textlink="">
      <xdr:nvSpPr>
        <xdr:cNvPr id="365" name="農林水産業費該当値テキスト"/>
        <xdr:cNvSpPr txBox="1"/>
      </xdr:nvSpPr>
      <xdr:spPr>
        <a:xfrm>
          <a:off x="10528300" y="982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111806</xdr:rowOff>
    </xdr:from>
    <xdr:to>
      <xdr:col>50</xdr:col>
      <xdr:colOff>165100</xdr:colOff>
      <xdr:row>58</xdr:row>
      <xdr:rowOff>41956</xdr:rowOff>
    </xdr:to>
    <xdr:sp macro="" textlink="">
      <xdr:nvSpPr>
        <xdr:cNvPr id="366" name="楕円 365"/>
        <xdr:cNvSpPr/>
      </xdr:nvSpPr>
      <xdr:spPr>
        <a:xfrm>
          <a:off x="95885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33083</xdr:rowOff>
    </xdr:from>
    <xdr:ext cx="469744" cy="259045"/>
    <xdr:sp macro="" textlink="">
      <xdr:nvSpPr>
        <xdr:cNvPr id="367" name="テキスト ボックス 366"/>
        <xdr:cNvSpPr txBox="1"/>
      </xdr:nvSpPr>
      <xdr:spPr>
        <a:xfrm>
          <a:off x="9404428" y="99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118618</xdr:rowOff>
    </xdr:from>
    <xdr:to>
      <xdr:col>46</xdr:col>
      <xdr:colOff>38100</xdr:colOff>
      <xdr:row>58</xdr:row>
      <xdr:rowOff>48768</xdr:rowOff>
    </xdr:to>
    <xdr:sp macro="" textlink="">
      <xdr:nvSpPr>
        <xdr:cNvPr id="368" name="楕円 367"/>
        <xdr:cNvSpPr/>
      </xdr:nvSpPr>
      <xdr:spPr>
        <a:xfrm>
          <a:off x="8699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39895</xdr:rowOff>
    </xdr:from>
    <xdr:ext cx="469744" cy="259045"/>
    <xdr:sp macro="" textlink="">
      <xdr:nvSpPr>
        <xdr:cNvPr id="369" name="テキスト ボックス 368"/>
        <xdr:cNvSpPr txBox="1"/>
      </xdr:nvSpPr>
      <xdr:spPr>
        <a:xfrm>
          <a:off x="8515428"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109337</xdr:rowOff>
    </xdr:from>
    <xdr:to>
      <xdr:col>41</xdr:col>
      <xdr:colOff>101600</xdr:colOff>
      <xdr:row>58</xdr:row>
      <xdr:rowOff>39487</xdr:rowOff>
    </xdr:to>
    <xdr:sp macro="" textlink="">
      <xdr:nvSpPr>
        <xdr:cNvPr id="370" name="楕円 369"/>
        <xdr:cNvSpPr/>
      </xdr:nvSpPr>
      <xdr:spPr>
        <a:xfrm>
          <a:off x="7810500" y="9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30614</xdr:rowOff>
    </xdr:from>
    <xdr:ext cx="469744" cy="259045"/>
    <xdr:sp macro="" textlink="">
      <xdr:nvSpPr>
        <xdr:cNvPr id="371" name="テキスト ボックス 370"/>
        <xdr:cNvSpPr txBox="1"/>
      </xdr:nvSpPr>
      <xdr:spPr>
        <a:xfrm>
          <a:off x="7626428" y="997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148793</xdr:rowOff>
    </xdr:from>
    <xdr:to>
      <xdr:col>36</xdr:col>
      <xdr:colOff>165100</xdr:colOff>
      <xdr:row>58</xdr:row>
      <xdr:rowOff>78943</xdr:rowOff>
    </xdr:to>
    <xdr:sp macro="" textlink="">
      <xdr:nvSpPr>
        <xdr:cNvPr id="372" name="楕円 371"/>
        <xdr:cNvSpPr/>
      </xdr:nvSpPr>
      <xdr:spPr>
        <a:xfrm>
          <a:off x="6921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70070</xdr:rowOff>
    </xdr:from>
    <xdr:ext cx="469744" cy="259045"/>
    <xdr:sp macro="" textlink="">
      <xdr:nvSpPr>
        <xdr:cNvPr id="373" name="テキスト ボックス 372"/>
        <xdr:cNvSpPr txBox="1"/>
      </xdr:nvSpPr>
      <xdr:spPr>
        <a:xfrm>
          <a:off x="6737428"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120211</xdr:rowOff>
    </xdr:from>
    <xdr:to>
      <xdr:col>55</xdr:col>
      <xdr:colOff>0</xdr:colOff>
      <xdr:row>77</xdr:row>
      <xdr:rowOff>125718</xdr:rowOff>
    </xdr:to>
    <xdr:cxnSp macro="">
      <xdr:nvCxnSpPr>
        <xdr:cNvPr id="402" name="直線コネクタ 401"/>
        <xdr:cNvCxnSpPr/>
      </xdr:nvCxnSpPr>
      <xdr:spPr>
        <a:xfrm flipV="1">
          <a:off x="9639300" y="13321861"/>
          <a:ext cx="8382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93332</xdr:rowOff>
    </xdr:from>
    <xdr:to>
      <xdr:col>50</xdr:col>
      <xdr:colOff>114300</xdr:colOff>
      <xdr:row>77</xdr:row>
      <xdr:rowOff>125718</xdr:rowOff>
    </xdr:to>
    <xdr:cxnSp macro="">
      <xdr:nvCxnSpPr>
        <xdr:cNvPr id="405" name="直線コネクタ 404"/>
        <xdr:cNvCxnSpPr/>
      </xdr:nvCxnSpPr>
      <xdr:spPr>
        <a:xfrm>
          <a:off x="8750300" y="13294982"/>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79254</xdr:rowOff>
    </xdr:from>
    <xdr:to>
      <xdr:col>45</xdr:col>
      <xdr:colOff>177800</xdr:colOff>
      <xdr:row>77</xdr:row>
      <xdr:rowOff>93332</xdr:rowOff>
    </xdr:to>
    <xdr:cxnSp macro="">
      <xdr:nvCxnSpPr>
        <xdr:cNvPr id="408" name="直線コネクタ 407"/>
        <xdr:cNvCxnSpPr/>
      </xdr:nvCxnSpPr>
      <xdr:spPr>
        <a:xfrm>
          <a:off x="7861300" y="13280904"/>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79254</xdr:rowOff>
    </xdr:from>
    <xdr:to>
      <xdr:col>41</xdr:col>
      <xdr:colOff>50800</xdr:colOff>
      <xdr:row>77</xdr:row>
      <xdr:rowOff>80263</xdr:rowOff>
    </xdr:to>
    <xdr:cxnSp macro="">
      <xdr:nvCxnSpPr>
        <xdr:cNvPr id="411" name="直線コネクタ 410"/>
        <xdr:cNvCxnSpPr/>
      </xdr:nvCxnSpPr>
      <xdr:spPr>
        <a:xfrm flipV="1">
          <a:off x="6972300" y="13280904"/>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69411</xdr:rowOff>
    </xdr:from>
    <xdr:to>
      <xdr:col>55</xdr:col>
      <xdr:colOff>50800</xdr:colOff>
      <xdr:row>77</xdr:row>
      <xdr:rowOff>171011</xdr:rowOff>
    </xdr:to>
    <xdr:sp macro="" textlink="">
      <xdr:nvSpPr>
        <xdr:cNvPr id="421" name="楕円 420"/>
        <xdr:cNvSpPr/>
      </xdr:nvSpPr>
      <xdr:spPr>
        <a:xfrm>
          <a:off x="10426700" y="13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92288</xdr:rowOff>
    </xdr:from>
    <xdr:ext cx="534377" cy="259045"/>
    <xdr:sp macro="" textlink="">
      <xdr:nvSpPr>
        <xdr:cNvPr id="422" name="商工費該当値テキスト"/>
        <xdr:cNvSpPr txBox="1"/>
      </xdr:nvSpPr>
      <xdr:spPr>
        <a:xfrm>
          <a:off x="10528300" y="131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74918</xdr:rowOff>
    </xdr:from>
    <xdr:to>
      <xdr:col>50</xdr:col>
      <xdr:colOff>165100</xdr:colOff>
      <xdr:row>78</xdr:row>
      <xdr:rowOff>5068</xdr:rowOff>
    </xdr:to>
    <xdr:sp macro="" textlink="">
      <xdr:nvSpPr>
        <xdr:cNvPr id="423" name="楕円 422"/>
        <xdr:cNvSpPr/>
      </xdr:nvSpPr>
      <xdr:spPr>
        <a:xfrm>
          <a:off x="9588500" y="13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21595</xdr:rowOff>
    </xdr:from>
    <xdr:ext cx="534377" cy="259045"/>
    <xdr:sp macro="" textlink="">
      <xdr:nvSpPr>
        <xdr:cNvPr id="424" name="テキスト ボックス 423"/>
        <xdr:cNvSpPr txBox="1"/>
      </xdr:nvSpPr>
      <xdr:spPr>
        <a:xfrm>
          <a:off x="9372111" y="13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42532</xdr:rowOff>
    </xdr:from>
    <xdr:to>
      <xdr:col>46</xdr:col>
      <xdr:colOff>38100</xdr:colOff>
      <xdr:row>77</xdr:row>
      <xdr:rowOff>144132</xdr:rowOff>
    </xdr:to>
    <xdr:sp macro="" textlink="">
      <xdr:nvSpPr>
        <xdr:cNvPr id="425" name="楕円 424"/>
        <xdr:cNvSpPr/>
      </xdr:nvSpPr>
      <xdr:spPr>
        <a:xfrm>
          <a:off x="8699500" y="132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160659</xdr:rowOff>
    </xdr:from>
    <xdr:ext cx="534377" cy="259045"/>
    <xdr:sp macro="" textlink="">
      <xdr:nvSpPr>
        <xdr:cNvPr id="426" name="テキスト ボックス 425"/>
        <xdr:cNvSpPr txBox="1"/>
      </xdr:nvSpPr>
      <xdr:spPr>
        <a:xfrm>
          <a:off x="8483111" y="130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28454</xdr:rowOff>
    </xdr:from>
    <xdr:to>
      <xdr:col>41</xdr:col>
      <xdr:colOff>101600</xdr:colOff>
      <xdr:row>77</xdr:row>
      <xdr:rowOff>130054</xdr:rowOff>
    </xdr:to>
    <xdr:sp macro="" textlink="">
      <xdr:nvSpPr>
        <xdr:cNvPr id="427" name="楕円 426"/>
        <xdr:cNvSpPr/>
      </xdr:nvSpPr>
      <xdr:spPr>
        <a:xfrm>
          <a:off x="78105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146581</xdr:rowOff>
    </xdr:from>
    <xdr:ext cx="534377" cy="259045"/>
    <xdr:sp macro="" textlink="">
      <xdr:nvSpPr>
        <xdr:cNvPr id="428" name="テキスト ボックス 427"/>
        <xdr:cNvSpPr txBox="1"/>
      </xdr:nvSpPr>
      <xdr:spPr>
        <a:xfrm>
          <a:off x="7594111" y="130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29463</xdr:rowOff>
    </xdr:from>
    <xdr:to>
      <xdr:col>36</xdr:col>
      <xdr:colOff>165100</xdr:colOff>
      <xdr:row>77</xdr:row>
      <xdr:rowOff>131063</xdr:rowOff>
    </xdr:to>
    <xdr:sp macro="" textlink="">
      <xdr:nvSpPr>
        <xdr:cNvPr id="429" name="楕円 428"/>
        <xdr:cNvSpPr/>
      </xdr:nvSpPr>
      <xdr:spPr>
        <a:xfrm>
          <a:off x="6921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147590</xdr:rowOff>
    </xdr:from>
    <xdr:ext cx="534377" cy="259045"/>
    <xdr:sp macro="" textlink="">
      <xdr:nvSpPr>
        <xdr:cNvPr id="430" name="テキスト ボックス 429"/>
        <xdr:cNvSpPr txBox="1"/>
      </xdr:nvSpPr>
      <xdr:spPr>
        <a:xfrm>
          <a:off x="6705111" y="130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54680</xdr:rowOff>
    </xdr:from>
    <xdr:to>
      <xdr:col>55</xdr:col>
      <xdr:colOff>0</xdr:colOff>
      <xdr:row>97</xdr:row>
      <xdr:rowOff>71234</xdr:rowOff>
    </xdr:to>
    <xdr:cxnSp macro="">
      <xdr:nvCxnSpPr>
        <xdr:cNvPr id="460" name="直線コネクタ 459"/>
        <xdr:cNvCxnSpPr/>
      </xdr:nvCxnSpPr>
      <xdr:spPr>
        <a:xfrm flipV="1">
          <a:off x="9639300" y="16513880"/>
          <a:ext cx="838200" cy="18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18714</xdr:rowOff>
    </xdr:from>
    <xdr:to>
      <xdr:col>50</xdr:col>
      <xdr:colOff>114300</xdr:colOff>
      <xdr:row>97</xdr:row>
      <xdr:rowOff>71234</xdr:rowOff>
    </xdr:to>
    <xdr:cxnSp macro="">
      <xdr:nvCxnSpPr>
        <xdr:cNvPr id="463" name="直線コネクタ 462"/>
        <xdr:cNvCxnSpPr/>
      </xdr:nvCxnSpPr>
      <xdr:spPr>
        <a:xfrm>
          <a:off x="8750300" y="16649364"/>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18714</xdr:rowOff>
    </xdr:from>
    <xdr:to>
      <xdr:col>45</xdr:col>
      <xdr:colOff>177800</xdr:colOff>
      <xdr:row>97</xdr:row>
      <xdr:rowOff>78206</xdr:rowOff>
    </xdr:to>
    <xdr:cxnSp macro="">
      <xdr:nvCxnSpPr>
        <xdr:cNvPr id="466" name="直線コネクタ 465"/>
        <xdr:cNvCxnSpPr/>
      </xdr:nvCxnSpPr>
      <xdr:spPr>
        <a:xfrm flipV="1">
          <a:off x="7861300" y="16649364"/>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62415</xdr:rowOff>
    </xdr:from>
    <xdr:to>
      <xdr:col>41</xdr:col>
      <xdr:colOff>50800</xdr:colOff>
      <xdr:row>97</xdr:row>
      <xdr:rowOff>78206</xdr:rowOff>
    </xdr:to>
    <xdr:cxnSp macro="">
      <xdr:nvCxnSpPr>
        <xdr:cNvPr id="469" name="直線コネクタ 468"/>
        <xdr:cNvCxnSpPr/>
      </xdr:nvCxnSpPr>
      <xdr:spPr>
        <a:xfrm>
          <a:off x="6972300" y="16521615"/>
          <a:ext cx="889000" cy="1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3880</xdr:rowOff>
    </xdr:from>
    <xdr:to>
      <xdr:col>55</xdr:col>
      <xdr:colOff>50800</xdr:colOff>
      <xdr:row>96</xdr:row>
      <xdr:rowOff>105480</xdr:rowOff>
    </xdr:to>
    <xdr:sp macro="" textlink="">
      <xdr:nvSpPr>
        <xdr:cNvPr id="479" name="楕円 478"/>
        <xdr:cNvSpPr/>
      </xdr:nvSpPr>
      <xdr:spPr>
        <a:xfrm>
          <a:off x="10426700" y="164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26757</xdr:rowOff>
    </xdr:from>
    <xdr:ext cx="534377" cy="259045"/>
    <xdr:sp macro="" textlink="">
      <xdr:nvSpPr>
        <xdr:cNvPr id="480" name="土木費該当値テキスト"/>
        <xdr:cNvSpPr txBox="1"/>
      </xdr:nvSpPr>
      <xdr:spPr>
        <a:xfrm>
          <a:off x="10528300" y="163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20434</xdr:rowOff>
    </xdr:from>
    <xdr:to>
      <xdr:col>50</xdr:col>
      <xdr:colOff>165100</xdr:colOff>
      <xdr:row>97</xdr:row>
      <xdr:rowOff>122034</xdr:rowOff>
    </xdr:to>
    <xdr:sp macro="" textlink="">
      <xdr:nvSpPr>
        <xdr:cNvPr id="481" name="楕円 480"/>
        <xdr:cNvSpPr/>
      </xdr:nvSpPr>
      <xdr:spPr>
        <a:xfrm>
          <a:off x="9588500" y="166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113161</xdr:rowOff>
    </xdr:from>
    <xdr:ext cx="534377" cy="259045"/>
    <xdr:sp macro="" textlink="">
      <xdr:nvSpPr>
        <xdr:cNvPr id="482" name="テキスト ボックス 481"/>
        <xdr:cNvSpPr txBox="1"/>
      </xdr:nvSpPr>
      <xdr:spPr>
        <a:xfrm>
          <a:off x="9372111" y="167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139364</xdr:rowOff>
    </xdr:from>
    <xdr:to>
      <xdr:col>46</xdr:col>
      <xdr:colOff>38100</xdr:colOff>
      <xdr:row>97</xdr:row>
      <xdr:rowOff>69514</xdr:rowOff>
    </xdr:to>
    <xdr:sp macro="" textlink="">
      <xdr:nvSpPr>
        <xdr:cNvPr id="483" name="楕円 482"/>
        <xdr:cNvSpPr/>
      </xdr:nvSpPr>
      <xdr:spPr>
        <a:xfrm>
          <a:off x="8699500" y="1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60641</xdr:rowOff>
    </xdr:from>
    <xdr:ext cx="534377" cy="259045"/>
    <xdr:sp macro="" textlink="">
      <xdr:nvSpPr>
        <xdr:cNvPr id="484" name="テキスト ボックス 483"/>
        <xdr:cNvSpPr txBox="1"/>
      </xdr:nvSpPr>
      <xdr:spPr>
        <a:xfrm>
          <a:off x="8483111" y="166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27406</xdr:rowOff>
    </xdr:from>
    <xdr:to>
      <xdr:col>41</xdr:col>
      <xdr:colOff>101600</xdr:colOff>
      <xdr:row>97</xdr:row>
      <xdr:rowOff>129006</xdr:rowOff>
    </xdr:to>
    <xdr:sp macro="" textlink="">
      <xdr:nvSpPr>
        <xdr:cNvPr id="485" name="楕円 484"/>
        <xdr:cNvSpPr/>
      </xdr:nvSpPr>
      <xdr:spPr>
        <a:xfrm>
          <a:off x="7810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120133</xdr:rowOff>
    </xdr:from>
    <xdr:ext cx="534377" cy="259045"/>
    <xdr:sp macro="" textlink="">
      <xdr:nvSpPr>
        <xdr:cNvPr id="486" name="テキスト ボックス 485"/>
        <xdr:cNvSpPr txBox="1"/>
      </xdr:nvSpPr>
      <xdr:spPr>
        <a:xfrm>
          <a:off x="7594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11615</xdr:rowOff>
    </xdr:from>
    <xdr:to>
      <xdr:col>36</xdr:col>
      <xdr:colOff>165100</xdr:colOff>
      <xdr:row>96</xdr:row>
      <xdr:rowOff>113215</xdr:rowOff>
    </xdr:to>
    <xdr:sp macro="" textlink="">
      <xdr:nvSpPr>
        <xdr:cNvPr id="487" name="楕円 486"/>
        <xdr:cNvSpPr/>
      </xdr:nvSpPr>
      <xdr:spPr>
        <a:xfrm>
          <a:off x="6921500" y="164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129742</xdr:rowOff>
    </xdr:from>
    <xdr:ext cx="534377" cy="259045"/>
    <xdr:sp macro="" textlink="">
      <xdr:nvSpPr>
        <xdr:cNvPr id="488" name="テキスト ボックス 487"/>
        <xdr:cNvSpPr txBox="1"/>
      </xdr:nvSpPr>
      <xdr:spPr>
        <a:xfrm>
          <a:off x="6705111" y="162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xdr:rowOff>
    </xdr:from>
    <xdr:to>
      <xdr:col>85</xdr:col>
      <xdr:colOff>127000</xdr:colOff>
      <xdr:row>36</xdr:row>
      <xdr:rowOff>42672</xdr:rowOff>
    </xdr:to>
    <xdr:cxnSp macro="">
      <xdr:nvCxnSpPr>
        <xdr:cNvPr id="518" name="直線コネクタ 517"/>
        <xdr:cNvCxnSpPr/>
      </xdr:nvCxnSpPr>
      <xdr:spPr>
        <a:xfrm>
          <a:off x="15481300" y="6181598"/>
          <a:ext cx="8382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167767</xdr:rowOff>
    </xdr:from>
    <xdr:to>
      <xdr:col>81</xdr:col>
      <xdr:colOff>50800</xdr:colOff>
      <xdr:row>36</xdr:row>
      <xdr:rowOff>9398</xdr:rowOff>
    </xdr:to>
    <xdr:cxnSp macro="">
      <xdr:nvCxnSpPr>
        <xdr:cNvPr id="521" name="直線コネクタ 520"/>
        <xdr:cNvCxnSpPr/>
      </xdr:nvCxnSpPr>
      <xdr:spPr>
        <a:xfrm>
          <a:off x="14592300" y="6168517"/>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167767</xdr:rowOff>
    </xdr:from>
    <xdr:to>
      <xdr:col>76</xdr:col>
      <xdr:colOff>114300</xdr:colOff>
      <xdr:row>37</xdr:row>
      <xdr:rowOff>61595</xdr:rowOff>
    </xdr:to>
    <xdr:cxnSp macro="">
      <xdr:nvCxnSpPr>
        <xdr:cNvPr id="524" name="直線コネクタ 523"/>
        <xdr:cNvCxnSpPr/>
      </xdr:nvCxnSpPr>
      <xdr:spPr>
        <a:xfrm flipV="1">
          <a:off x="13703300" y="6168517"/>
          <a:ext cx="8890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155321</xdr:rowOff>
    </xdr:from>
    <xdr:to>
      <xdr:col>71</xdr:col>
      <xdr:colOff>177800</xdr:colOff>
      <xdr:row>37</xdr:row>
      <xdr:rowOff>61595</xdr:rowOff>
    </xdr:to>
    <xdr:cxnSp macro="">
      <xdr:nvCxnSpPr>
        <xdr:cNvPr id="527" name="直線コネクタ 526"/>
        <xdr:cNvCxnSpPr/>
      </xdr:nvCxnSpPr>
      <xdr:spPr>
        <a:xfrm>
          <a:off x="12814300" y="632752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163322</xdr:rowOff>
    </xdr:from>
    <xdr:to>
      <xdr:col>85</xdr:col>
      <xdr:colOff>177800</xdr:colOff>
      <xdr:row>36</xdr:row>
      <xdr:rowOff>93472</xdr:rowOff>
    </xdr:to>
    <xdr:sp macro="" textlink="">
      <xdr:nvSpPr>
        <xdr:cNvPr id="537" name="楕円 536"/>
        <xdr:cNvSpPr/>
      </xdr:nvSpPr>
      <xdr:spPr>
        <a:xfrm>
          <a:off x="16268700" y="61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14749</xdr:rowOff>
    </xdr:from>
    <xdr:ext cx="534377" cy="259045"/>
    <xdr:sp macro="" textlink="">
      <xdr:nvSpPr>
        <xdr:cNvPr id="538" name="消防費該当値テキスト"/>
        <xdr:cNvSpPr txBox="1"/>
      </xdr:nvSpPr>
      <xdr:spPr>
        <a:xfrm>
          <a:off x="16370300" y="60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130048</xdr:rowOff>
    </xdr:from>
    <xdr:to>
      <xdr:col>81</xdr:col>
      <xdr:colOff>101600</xdr:colOff>
      <xdr:row>36</xdr:row>
      <xdr:rowOff>60198</xdr:rowOff>
    </xdr:to>
    <xdr:sp macro="" textlink="">
      <xdr:nvSpPr>
        <xdr:cNvPr id="539" name="楕円 538"/>
        <xdr:cNvSpPr/>
      </xdr:nvSpPr>
      <xdr:spPr>
        <a:xfrm>
          <a:off x="15430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76725</xdr:rowOff>
    </xdr:from>
    <xdr:ext cx="534377" cy="259045"/>
    <xdr:sp macro="" textlink="">
      <xdr:nvSpPr>
        <xdr:cNvPr id="540" name="テキスト ボックス 539"/>
        <xdr:cNvSpPr txBox="1"/>
      </xdr:nvSpPr>
      <xdr:spPr>
        <a:xfrm>
          <a:off x="15214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116967</xdr:rowOff>
    </xdr:from>
    <xdr:to>
      <xdr:col>76</xdr:col>
      <xdr:colOff>165100</xdr:colOff>
      <xdr:row>36</xdr:row>
      <xdr:rowOff>47117</xdr:rowOff>
    </xdr:to>
    <xdr:sp macro="" textlink="">
      <xdr:nvSpPr>
        <xdr:cNvPr id="541" name="楕円 540"/>
        <xdr:cNvSpPr/>
      </xdr:nvSpPr>
      <xdr:spPr>
        <a:xfrm>
          <a:off x="14541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63644</xdr:rowOff>
    </xdr:from>
    <xdr:ext cx="534377" cy="259045"/>
    <xdr:sp macro="" textlink="">
      <xdr:nvSpPr>
        <xdr:cNvPr id="542" name="テキスト ボックス 541"/>
        <xdr:cNvSpPr txBox="1"/>
      </xdr:nvSpPr>
      <xdr:spPr>
        <a:xfrm>
          <a:off x="14325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10795</xdr:rowOff>
    </xdr:from>
    <xdr:to>
      <xdr:col>72</xdr:col>
      <xdr:colOff>38100</xdr:colOff>
      <xdr:row>37</xdr:row>
      <xdr:rowOff>112395</xdr:rowOff>
    </xdr:to>
    <xdr:sp macro="" textlink="">
      <xdr:nvSpPr>
        <xdr:cNvPr id="543" name="楕円 542"/>
        <xdr:cNvSpPr/>
      </xdr:nvSpPr>
      <xdr:spPr>
        <a:xfrm>
          <a:off x="13652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103522</xdr:rowOff>
    </xdr:from>
    <xdr:ext cx="534377" cy="259045"/>
    <xdr:sp macro="" textlink="">
      <xdr:nvSpPr>
        <xdr:cNvPr id="544" name="テキスト ボックス 543"/>
        <xdr:cNvSpPr txBox="1"/>
      </xdr:nvSpPr>
      <xdr:spPr>
        <a:xfrm>
          <a:off x="13436111" y="64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104521</xdr:rowOff>
    </xdr:from>
    <xdr:to>
      <xdr:col>67</xdr:col>
      <xdr:colOff>101600</xdr:colOff>
      <xdr:row>37</xdr:row>
      <xdr:rowOff>34671</xdr:rowOff>
    </xdr:to>
    <xdr:sp macro="" textlink="">
      <xdr:nvSpPr>
        <xdr:cNvPr id="545" name="楕円 544"/>
        <xdr:cNvSpPr/>
      </xdr:nvSpPr>
      <xdr:spPr>
        <a:xfrm>
          <a:off x="12763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25798</xdr:rowOff>
    </xdr:from>
    <xdr:ext cx="534377" cy="259045"/>
    <xdr:sp macro="" textlink="">
      <xdr:nvSpPr>
        <xdr:cNvPr id="546" name="テキスト ボックス 545"/>
        <xdr:cNvSpPr txBox="1"/>
      </xdr:nvSpPr>
      <xdr:spPr>
        <a:xfrm>
          <a:off x="12547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45814</xdr:rowOff>
    </xdr:from>
    <xdr:to>
      <xdr:col>85</xdr:col>
      <xdr:colOff>127000</xdr:colOff>
      <xdr:row>56</xdr:row>
      <xdr:rowOff>78573</xdr:rowOff>
    </xdr:to>
    <xdr:cxnSp macro="">
      <xdr:nvCxnSpPr>
        <xdr:cNvPr id="574" name="直線コネクタ 573"/>
        <xdr:cNvCxnSpPr/>
      </xdr:nvCxnSpPr>
      <xdr:spPr>
        <a:xfrm>
          <a:off x="15481300" y="9647014"/>
          <a:ext cx="8382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45814</xdr:rowOff>
    </xdr:from>
    <xdr:to>
      <xdr:col>81</xdr:col>
      <xdr:colOff>50800</xdr:colOff>
      <xdr:row>56</xdr:row>
      <xdr:rowOff>146238</xdr:rowOff>
    </xdr:to>
    <xdr:cxnSp macro="">
      <xdr:nvCxnSpPr>
        <xdr:cNvPr id="577" name="直線コネクタ 576"/>
        <xdr:cNvCxnSpPr/>
      </xdr:nvCxnSpPr>
      <xdr:spPr>
        <a:xfrm flipV="1">
          <a:off x="14592300" y="9647014"/>
          <a:ext cx="889000" cy="10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104153</xdr:rowOff>
    </xdr:from>
    <xdr:to>
      <xdr:col>76</xdr:col>
      <xdr:colOff>114300</xdr:colOff>
      <xdr:row>56</xdr:row>
      <xdr:rowOff>146238</xdr:rowOff>
    </xdr:to>
    <xdr:cxnSp macro="">
      <xdr:nvCxnSpPr>
        <xdr:cNvPr id="580" name="直線コネクタ 579"/>
        <xdr:cNvCxnSpPr/>
      </xdr:nvCxnSpPr>
      <xdr:spPr>
        <a:xfrm>
          <a:off x="13703300" y="9705353"/>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104153</xdr:rowOff>
    </xdr:from>
    <xdr:to>
      <xdr:col>71</xdr:col>
      <xdr:colOff>177800</xdr:colOff>
      <xdr:row>57</xdr:row>
      <xdr:rowOff>12529</xdr:rowOff>
    </xdr:to>
    <xdr:cxnSp macro="">
      <xdr:nvCxnSpPr>
        <xdr:cNvPr id="583" name="直線コネクタ 582"/>
        <xdr:cNvCxnSpPr/>
      </xdr:nvCxnSpPr>
      <xdr:spPr>
        <a:xfrm flipV="1">
          <a:off x="12814300" y="9705353"/>
          <a:ext cx="889000" cy="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27773</xdr:rowOff>
    </xdr:from>
    <xdr:to>
      <xdr:col>85</xdr:col>
      <xdr:colOff>177800</xdr:colOff>
      <xdr:row>56</xdr:row>
      <xdr:rowOff>129373</xdr:rowOff>
    </xdr:to>
    <xdr:sp macro="" textlink="">
      <xdr:nvSpPr>
        <xdr:cNvPr id="593" name="楕円 592"/>
        <xdr:cNvSpPr/>
      </xdr:nvSpPr>
      <xdr:spPr>
        <a:xfrm>
          <a:off x="16268700" y="96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6200</xdr:rowOff>
    </xdr:from>
    <xdr:ext cx="534377" cy="259045"/>
    <xdr:sp macro="" textlink="">
      <xdr:nvSpPr>
        <xdr:cNvPr id="594" name="教育費該当値テキスト"/>
        <xdr:cNvSpPr txBox="1"/>
      </xdr:nvSpPr>
      <xdr:spPr>
        <a:xfrm>
          <a:off x="16370300" y="96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166464</xdr:rowOff>
    </xdr:from>
    <xdr:to>
      <xdr:col>81</xdr:col>
      <xdr:colOff>101600</xdr:colOff>
      <xdr:row>56</xdr:row>
      <xdr:rowOff>96614</xdr:rowOff>
    </xdr:to>
    <xdr:sp macro="" textlink="">
      <xdr:nvSpPr>
        <xdr:cNvPr id="595" name="楕円 594"/>
        <xdr:cNvSpPr/>
      </xdr:nvSpPr>
      <xdr:spPr>
        <a:xfrm>
          <a:off x="15430500" y="95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113141</xdr:rowOff>
    </xdr:from>
    <xdr:ext cx="534377" cy="259045"/>
    <xdr:sp macro="" textlink="">
      <xdr:nvSpPr>
        <xdr:cNvPr id="596" name="テキスト ボックス 595"/>
        <xdr:cNvSpPr txBox="1"/>
      </xdr:nvSpPr>
      <xdr:spPr>
        <a:xfrm>
          <a:off x="15214111" y="93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95438</xdr:rowOff>
    </xdr:from>
    <xdr:to>
      <xdr:col>76</xdr:col>
      <xdr:colOff>165100</xdr:colOff>
      <xdr:row>57</xdr:row>
      <xdr:rowOff>25588</xdr:rowOff>
    </xdr:to>
    <xdr:sp macro="" textlink="">
      <xdr:nvSpPr>
        <xdr:cNvPr id="597" name="楕円 596"/>
        <xdr:cNvSpPr/>
      </xdr:nvSpPr>
      <xdr:spPr>
        <a:xfrm>
          <a:off x="14541500" y="9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16715</xdr:rowOff>
    </xdr:from>
    <xdr:ext cx="534377" cy="259045"/>
    <xdr:sp macro="" textlink="">
      <xdr:nvSpPr>
        <xdr:cNvPr id="598" name="テキスト ボックス 597"/>
        <xdr:cNvSpPr txBox="1"/>
      </xdr:nvSpPr>
      <xdr:spPr>
        <a:xfrm>
          <a:off x="14325111" y="97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53353</xdr:rowOff>
    </xdr:from>
    <xdr:to>
      <xdr:col>72</xdr:col>
      <xdr:colOff>38100</xdr:colOff>
      <xdr:row>56</xdr:row>
      <xdr:rowOff>154953</xdr:rowOff>
    </xdr:to>
    <xdr:sp macro="" textlink="">
      <xdr:nvSpPr>
        <xdr:cNvPr id="599" name="楕円 598"/>
        <xdr:cNvSpPr/>
      </xdr:nvSpPr>
      <xdr:spPr>
        <a:xfrm>
          <a:off x="13652500" y="96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146080</xdr:rowOff>
    </xdr:from>
    <xdr:ext cx="534377" cy="259045"/>
    <xdr:sp macro="" textlink="">
      <xdr:nvSpPr>
        <xdr:cNvPr id="600" name="テキスト ボックス 599"/>
        <xdr:cNvSpPr txBox="1"/>
      </xdr:nvSpPr>
      <xdr:spPr>
        <a:xfrm>
          <a:off x="13436111" y="97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133179</xdr:rowOff>
    </xdr:from>
    <xdr:to>
      <xdr:col>67</xdr:col>
      <xdr:colOff>101600</xdr:colOff>
      <xdr:row>57</xdr:row>
      <xdr:rowOff>63329</xdr:rowOff>
    </xdr:to>
    <xdr:sp macro="" textlink="">
      <xdr:nvSpPr>
        <xdr:cNvPr id="601" name="楕円 600"/>
        <xdr:cNvSpPr/>
      </xdr:nvSpPr>
      <xdr:spPr>
        <a:xfrm>
          <a:off x="12763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54456</xdr:rowOff>
    </xdr:from>
    <xdr:ext cx="534377" cy="259045"/>
    <xdr:sp macro="" textlink="">
      <xdr:nvSpPr>
        <xdr:cNvPr id="602" name="テキスト ボックス 601"/>
        <xdr:cNvSpPr txBox="1"/>
      </xdr:nvSpPr>
      <xdr:spPr>
        <a:xfrm>
          <a:off x="12547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38715</xdr:rowOff>
    </xdr:from>
    <xdr:to>
      <xdr:col>85</xdr:col>
      <xdr:colOff>127000</xdr:colOff>
      <xdr:row>96</xdr:row>
      <xdr:rowOff>47213</xdr:rowOff>
    </xdr:to>
    <xdr:cxnSp macro="">
      <xdr:nvCxnSpPr>
        <xdr:cNvPr id="686" name="直線コネクタ 685"/>
        <xdr:cNvCxnSpPr/>
      </xdr:nvCxnSpPr>
      <xdr:spPr>
        <a:xfrm>
          <a:off x="15481300" y="16497915"/>
          <a:ext cx="8382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16904</xdr:rowOff>
    </xdr:from>
    <xdr:to>
      <xdr:col>81</xdr:col>
      <xdr:colOff>50800</xdr:colOff>
      <xdr:row>96</xdr:row>
      <xdr:rowOff>38715</xdr:rowOff>
    </xdr:to>
    <xdr:cxnSp macro="">
      <xdr:nvCxnSpPr>
        <xdr:cNvPr id="689" name="直線コネクタ 688"/>
        <xdr:cNvCxnSpPr/>
      </xdr:nvCxnSpPr>
      <xdr:spPr>
        <a:xfrm>
          <a:off x="14592300" y="16476104"/>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152845</xdr:rowOff>
    </xdr:from>
    <xdr:to>
      <xdr:col>76</xdr:col>
      <xdr:colOff>114300</xdr:colOff>
      <xdr:row>96</xdr:row>
      <xdr:rowOff>16904</xdr:rowOff>
    </xdr:to>
    <xdr:cxnSp macro="">
      <xdr:nvCxnSpPr>
        <xdr:cNvPr id="692" name="直線コネクタ 691"/>
        <xdr:cNvCxnSpPr/>
      </xdr:nvCxnSpPr>
      <xdr:spPr>
        <a:xfrm>
          <a:off x="13703300" y="164405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152845</xdr:rowOff>
    </xdr:from>
    <xdr:to>
      <xdr:col>71</xdr:col>
      <xdr:colOff>177800</xdr:colOff>
      <xdr:row>95</xdr:row>
      <xdr:rowOff>159131</xdr:rowOff>
    </xdr:to>
    <xdr:cxnSp macro="">
      <xdr:nvCxnSpPr>
        <xdr:cNvPr id="695" name="直線コネクタ 694"/>
        <xdr:cNvCxnSpPr/>
      </xdr:nvCxnSpPr>
      <xdr:spPr>
        <a:xfrm flipV="1">
          <a:off x="12814300" y="16440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167863</xdr:rowOff>
    </xdr:from>
    <xdr:to>
      <xdr:col>85</xdr:col>
      <xdr:colOff>177800</xdr:colOff>
      <xdr:row>96</xdr:row>
      <xdr:rowOff>98013</xdr:rowOff>
    </xdr:to>
    <xdr:sp macro="" textlink="">
      <xdr:nvSpPr>
        <xdr:cNvPr id="705" name="楕円 704"/>
        <xdr:cNvSpPr/>
      </xdr:nvSpPr>
      <xdr:spPr>
        <a:xfrm>
          <a:off x="16268700" y="164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146290</xdr:rowOff>
    </xdr:from>
    <xdr:ext cx="534377" cy="259045"/>
    <xdr:sp macro="" textlink="">
      <xdr:nvSpPr>
        <xdr:cNvPr id="706" name="公債費該当値テキスト"/>
        <xdr:cNvSpPr txBox="1"/>
      </xdr:nvSpPr>
      <xdr:spPr>
        <a:xfrm>
          <a:off x="16370300" y="164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159365</xdr:rowOff>
    </xdr:from>
    <xdr:to>
      <xdr:col>81</xdr:col>
      <xdr:colOff>101600</xdr:colOff>
      <xdr:row>96</xdr:row>
      <xdr:rowOff>89515</xdr:rowOff>
    </xdr:to>
    <xdr:sp macro="" textlink="">
      <xdr:nvSpPr>
        <xdr:cNvPr id="707" name="楕円 706"/>
        <xdr:cNvSpPr/>
      </xdr:nvSpPr>
      <xdr:spPr>
        <a:xfrm>
          <a:off x="15430500" y="164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80642</xdr:rowOff>
    </xdr:from>
    <xdr:ext cx="534377" cy="259045"/>
    <xdr:sp macro="" textlink="">
      <xdr:nvSpPr>
        <xdr:cNvPr id="708" name="テキスト ボックス 707"/>
        <xdr:cNvSpPr txBox="1"/>
      </xdr:nvSpPr>
      <xdr:spPr>
        <a:xfrm>
          <a:off x="15214111" y="165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137554</xdr:rowOff>
    </xdr:from>
    <xdr:to>
      <xdr:col>76</xdr:col>
      <xdr:colOff>165100</xdr:colOff>
      <xdr:row>96</xdr:row>
      <xdr:rowOff>67704</xdr:rowOff>
    </xdr:to>
    <xdr:sp macro="" textlink="">
      <xdr:nvSpPr>
        <xdr:cNvPr id="709" name="楕円 708"/>
        <xdr:cNvSpPr/>
      </xdr:nvSpPr>
      <xdr:spPr>
        <a:xfrm>
          <a:off x="14541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58831</xdr:rowOff>
    </xdr:from>
    <xdr:ext cx="534377" cy="259045"/>
    <xdr:sp macro="" textlink="">
      <xdr:nvSpPr>
        <xdr:cNvPr id="710" name="テキスト ボックス 709"/>
        <xdr:cNvSpPr txBox="1"/>
      </xdr:nvSpPr>
      <xdr:spPr>
        <a:xfrm>
          <a:off x="14325111" y="165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102045</xdr:rowOff>
    </xdr:from>
    <xdr:to>
      <xdr:col>72</xdr:col>
      <xdr:colOff>38100</xdr:colOff>
      <xdr:row>96</xdr:row>
      <xdr:rowOff>32195</xdr:rowOff>
    </xdr:to>
    <xdr:sp macro="" textlink="">
      <xdr:nvSpPr>
        <xdr:cNvPr id="711" name="楕円 710"/>
        <xdr:cNvSpPr/>
      </xdr:nvSpPr>
      <xdr:spPr>
        <a:xfrm>
          <a:off x="13652500" y="16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23322</xdr:rowOff>
    </xdr:from>
    <xdr:ext cx="534377" cy="259045"/>
    <xdr:sp macro="" textlink="">
      <xdr:nvSpPr>
        <xdr:cNvPr id="712" name="テキスト ボックス 711"/>
        <xdr:cNvSpPr txBox="1"/>
      </xdr:nvSpPr>
      <xdr:spPr>
        <a:xfrm>
          <a:off x="13436111" y="164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108331</xdr:rowOff>
    </xdr:from>
    <xdr:to>
      <xdr:col>67</xdr:col>
      <xdr:colOff>101600</xdr:colOff>
      <xdr:row>96</xdr:row>
      <xdr:rowOff>38481</xdr:rowOff>
    </xdr:to>
    <xdr:sp macro="" textlink="">
      <xdr:nvSpPr>
        <xdr:cNvPr id="713" name="楕円 712"/>
        <xdr:cNvSpPr/>
      </xdr:nvSpPr>
      <xdr:spPr>
        <a:xfrm>
          <a:off x="127635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29608</xdr:rowOff>
    </xdr:from>
    <xdr:ext cx="534377" cy="259045"/>
    <xdr:sp macro="" textlink="">
      <xdr:nvSpPr>
        <xdr:cNvPr id="714" name="テキスト ボックス 713"/>
        <xdr:cNvSpPr txBox="1"/>
      </xdr:nvSpPr>
      <xdr:spPr>
        <a:xfrm>
          <a:off x="12547111" y="164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総務費については、財政調整基金積立金及び庁舎建設等基金積立金の増によるものであり、民生費については、社会福祉関係経費が増加傾向によるものである。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衛生費については、病院事業会計貸付金の減額に伴う減によるものであり、土木費の増については、本厚木駅南口地区再開発事業などの大型事業に伴うものである。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昨年度と比べて実質収支比率が</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％増加した。これは分子である実質収支が増加するとともに、分母である標準財政規模が大幅に減少したことによるものである。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実質単年度収支については、財政調整基金の取り崩しを抑え、積立てを行ったため、黒字となっている。財政調整基金残高については、取り崩しを抑え、積み立てを行ったためプラスに転じ、平成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年度の現在高は</a:t>
          </a:r>
          <a:r>
            <a:rPr kumimoji="1" lang="en-US" altLang="ja-JP" sz="1400">
              <a:latin typeface="ＭＳ ゴシック" pitchFamily="49" charset="-128"/>
              <a:ea typeface="ＭＳ ゴシック" pitchFamily="49" charset="-128"/>
            </a:rPr>
            <a:t>10,349</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一般会計については、分子である実質収支が増加した一方、分母である標準財政規模が減少したことにより、</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8.43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介護保険事業については、実質収支が増加した影響により、</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病院事業会計については、資金不足額の算定に係る３年間の経過措置が終了したほか、流動負債が増加したことなどにより</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その他の会計については、前年度と比べると、ほぼ横ばいに推移している。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89402451</v>
      </c>
      <c r="BO4" s="441"/>
      <c r="BP4" s="441"/>
      <c r="BQ4" s="441"/>
      <c r="BR4" s="441"/>
      <c r="BS4" s="441"/>
      <c r="BT4" s="441"/>
      <c r="BU4" s="442"/>
      <c r="BV4" s="440">
        <v>82619979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8.4</v>
      </c>
      <c r="CU4" s="622"/>
      <c r="CV4" s="622"/>
      <c r="CW4" s="622"/>
      <c r="CX4" s="622"/>
      <c r="CY4" s="622"/>
      <c r="CZ4" s="622"/>
      <c r="DA4" s="623"/>
      <c r="DB4" s="621">
        <v>6.8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85320049</v>
      </c>
      <c r="BO5" s="446"/>
      <c r="BP5" s="446"/>
      <c r="BQ5" s="446"/>
      <c r="BR5" s="446"/>
      <c r="BS5" s="446"/>
      <c r="BT5" s="446"/>
      <c r="BU5" s="447"/>
      <c r="BV5" s="445">
        <v>79066635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84.7</v>
      </c>
      <c r="CU5" s="416"/>
      <c r="CV5" s="416"/>
      <c r="CW5" s="416"/>
      <c r="CX5" s="416"/>
      <c r="CY5" s="416"/>
      <c r="CZ5" s="416"/>
      <c r="DA5" s="417"/>
      <c r="DB5" s="415">
        <v>95.1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4082402</v>
      </c>
      <c r="BO6" s="446"/>
      <c r="BP6" s="446"/>
      <c r="BQ6" s="446"/>
      <c r="BR6" s="446"/>
      <c r="BS6" s="446"/>
      <c r="BT6" s="446"/>
      <c r="BU6" s="447"/>
      <c r="BV6" s="445">
        <v>3553344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84.7</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262460</v>
      </c>
      <c r="BO7" s="446"/>
      <c r="BP7" s="446"/>
      <c r="BQ7" s="446"/>
      <c r="BR7" s="446"/>
      <c r="BS7" s="446"/>
      <c r="BT7" s="446"/>
      <c r="BU7" s="447"/>
      <c r="BV7" s="445">
        <v>126842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45269402</v>
      </c>
      <c r="CU7" s="446"/>
      <c r="CV7" s="446"/>
      <c r="CW7" s="446"/>
      <c r="CX7" s="446"/>
      <c r="CY7" s="446"/>
      <c r="CZ7" s="446"/>
      <c r="DA7" s="447"/>
      <c r="DB7" s="445">
        <v>50639562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3819942</v>
      </c>
      <c r="BO8" s="446"/>
      <c r="BP8" s="446"/>
      <c r="BQ8" s="446"/>
      <c r="BR8" s="446"/>
      <c r="BS8" s="446"/>
      <c r="BT8" s="446"/>
      <c r="BU8" s="447"/>
      <c r="BV8" s="445">
        <v>3426502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1.1499999999999999</v>
      </c>
      <c r="CU8" s="559"/>
      <c r="CV8" s="559"/>
      <c r="CW8" s="559"/>
      <c r="CX8" s="559"/>
      <c r="CY8" s="559"/>
      <c r="CZ8" s="559"/>
      <c r="DA8" s="560"/>
      <c r="DB8" s="558">
        <v>1.1399999999999999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225714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393440</v>
      </c>
      <c r="BO9" s="446"/>
      <c r="BP9" s="446"/>
      <c r="BQ9" s="446"/>
      <c r="BR9" s="446"/>
      <c r="BS9" s="446"/>
      <c r="BT9" s="446"/>
      <c r="BU9" s="447"/>
      <c r="BV9" s="445">
        <v>-347718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11.1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224420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4298811</v>
      </c>
      <c r="BO10" s="446"/>
      <c r="BP10" s="446"/>
      <c r="BQ10" s="446"/>
      <c r="BR10" s="446"/>
      <c r="BS10" s="446"/>
      <c r="BT10" s="446"/>
      <c r="BU10" s="447"/>
      <c r="BV10" s="445">
        <v>119920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225654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80372</v>
      </c>
      <c r="BO12" s="446"/>
      <c r="BP12" s="446"/>
      <c r="BQ12" s="446"/>
      <c r="BR12" s="446"/>
      <c r="BS12" s="446"/>
      <c r="BT12" s="446"/>
      <c r="BU12" s="447"/>
      <c r="BV12" s="445">
        <v>387828</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218888</v>
      </c>
      <c r="S13" s="549"/>
      <c r="T13" s="549"/>
      <c r="U13" s="549"/>
      <c r="V13" s="550"/>
      <c r="W13" s="536" t="s">
        <v>133</v>
      </c>
      <c r="X13" s="458"/>
      <c r="Y13" s="458"/>
      <c r="Z13" s="458"/>
      <c r="AA13" s="458"/>
      <c r="AB13" s="459"/>
      <c r="AC13" s="421">
        <v>1285</v>
      </c>
      <c r="AD13" s="422"/>
      <c r="AE13" s="422"/>
      <c r="AF13" s="422"/>
      <c r="AG13" s="423"/>
      <c r="AH13" s="421">
        <v>1349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4611879</v>
      </c>
      <c r="BO13" s="446"/>
      <c r="BP13" s="446"/>
      <c r="BQ13" s="446"/>
      <c r="BR13" s="446"/>
      <c r="BS13" s="446"/>
      <c r="BT13" s="446"/>
      <c r="BU13" s="447"/>
      <c r="BV13" s="445">
        <v>-615626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2.6</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225366</v>
      </c>
      <c r="S14" s="549"/>
      <c r="T14" s="549"/>
      <c r="U14" s="549"/>
      <c r="V14" s="550"/>
      <c r="W14" s="551"/>
      <c r="X14" s="461"/>
      <c r="Y14" s="461"/>
      <c r="Z14" s="461"/>
      <c r="AA14" s="461"/>
      <c r="AB14" s="462"/>
      <c r="AC14" s="541">
        <v>1.3</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48.8</v>
      </c>
      <c r="CU14" s="553"/>
      <c r="CV14" s="553"/>
      <c r="CW14" s="553"/>
      <c r="CX14" s="553"/>
      <c r="CY14" s="553"/>
      <c r="CZ14" s="553"/>
      <c r="DA14" s="554"/>
      <c r="DB14" s="552">
        <v>54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219162</v>
      </c>
      <c r="S15" s="549"/>
      <c r="T15" s="549"/>
      <c r="U15" s="549"/>
      <c r="V15" s="550"/>
      <c r="W15" s="536" t="s">
        <v>141</v>
      </c>
      <c r="X15" s="458"/>
      <c r="Y15" s="458"/>
      <c r="Z15" s="458"/>
      <c r="AA15" s="458"/>
      <c r="AB15" s="459"/>
      <c r="AC15" s="421">
        <v>27669</v>
      </c>
      <c r="AD15" s="422"/>
      <c r="AE15" s="422"/>
      <c r="AF15" s="422"/>
      <c r="AG15" s="423"/>
      <c r="AH15" s="421">
        <v>27803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35025613</v>
      </c>
      <c r="BO15" s="441"/>
      <c r="BP15" s="441"/>
      <c r="BQ15" s="441"/>
      <c r="BR15" s="441"/>
      <c r="BS15" s="441"/>
      <c r="BT15" s="441"/>
      <c r="BU15" s="442"/>
      <c r="BV15" s="440">
        <v>39054771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27.4</v>
      </c>
      <c r="AD16" s="542"/>
      <c r="AE16" s="542"/>
      <c r="AF16" s="542"/>
      <c r="AG16" s="543"/>
      <c r="AH16" s="541">
        <v>27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31605881</v>
      </c>
      <c r="BO16" s="446"/>
      <c r="BP16" s="446"/>
      <c r="BQ16" s="446"/>
      <c r="BR16" s="446"/>
      <c r="BS16" s="446"/>
      <c r="BT16" s="446"/>
      <c r="BU16" s="447"/>
      <c r="BV16" s="445">
        <v>31692903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72056</v>
      </c>
      <c r="AD17" s="422"/>
      <c r="AE17" s="422"/>
      <c r="AF17" s="422"/>
      <c r="AG17" s="423"/>
      <c r="AH17" s="421">
        <v>73957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45269402</v>
      </c>
      <c r="BO17" s="446"/>
      <c r="BP17" s="446"/>
      <c r="BQ17" s="446"/>
      <c r="BR17" s="446"/>
      <c r="BS17" s="446"/>
      <c r="BT17" s="446"/>
      <c r="BU17" s="447"/>
      <c r="BV17" s="445">
        <v>50639562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93.84</v>
      </c>
      <c r="M18" s="510"/>
      <c r="N18" s="510"/>
      <c r="O18" s="510"/>
      <c r="P18" s="510"/>
      <c r="Q18" s="510"/>
      <c r="R18" s="511"/>
      <c r="S18" s="511"/>
      <c r="T18" s="511"/>
      <c r="U18" s="511"/>
      <c r="V18" s="512"/>
      <c r="W18" s="526"/>
      <c r="X18" s="527"/>
      <c r="Y18" s="527"/>
      <c r="Z18" s="527"/>
      <c r="AA18" s="527"/>
      <c r="AB18" s="537"/>
      <c r="AC18" s="409">
        <v>71.3</v>
      </c>
      <c r="AD18" s="410"/>
      <c r="AE18" s="410"/>
      <c r="AF18" s="410"/>
      <c r="AG18" s="513"/>
      <c r="AH18" s="409">
        <v>71.7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45219931</v>
      </c>
      <c r="BO18" s="446"/>
      <c r="BP18" s="446"/>
      <c r="BQ18" s="446"/>
      <c r="BR18" s="446"/>
      <c r="BS18" s="446"/>
      <c r="BT18" s="446"/>
      <c r="BU18" s="447"/>
      <c r="BV18" s="445">
        <v>44788253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2405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60315225</v>
      </c>
      <c r="BO19" s="446"/>
      <c r="BP19" s="446"/>
      <c r="BQ19" s="446"/>
      <c r="BR19" s="446"/>
      <c r="BS19" s="446"/>
      <c r="BT19" s="446"/>
      <c r="BU19" s="447"/>
      <c r="BV19" s="445">
        <v>54985686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95824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48232737</v>
      </c>
      <c r="BO23" s="446"/>
      <c r="BP23" s="446"/>
      <c r="BQ23" s="446"/>
      <c r="BR23" s="446"/>
      <c r="BS23" s="446"/>
      <c r="BT23" s="446"/>
      <c r="BU23" s="447"/>
      <c r="BV23" s="445">
        <v>48233878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6706</v>
      </c>
      <c r="R24" s="422"/>
      <c r="S24" s="422"/>
      <c r="T24" s="422"/>
      <c r="U24" s="422"/>
      <c r="V24" s="423"/>
      <c r="W24" s="487"/>
      <c r="X24" s="478"/>
      <c r="Y24" s="479"/>
      <c r="Z24" s="418" t="s">
        <v>165</v>
      </c>
      <c r="AA24" s="419"/>
      <c r="AB24" s="419"/>
      <c r="AC24" s="419"/>
      <c r="AD24" s="419"/>
      <c r="AE24" s="419"/>
      <c r="AF24" s="419"/>
      <c r="AG24" s="420"/>
      <c r="AH24" s="421">
        <v>1446</v>
      </c>
      <c r="AI24" s="422"/>
      <c r="AJ24" s="422"/>
      <c r="AK24" s="422"/>
      <c r="AL24" s="423"/>
      <c r="AM24" s="421">
        <v>4760232</v>
      </c>
      <c r="AN24" s="422"/>
      <c r="AO24" s="422"/>
      <c r="AP24" s="422"/>
      <c r="AQ24" s="422"/>
      <c r="AR24" s="423"/>
      <c r="AS24" s="421">
        <v>3292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22764580</v>
      </c>
      <c r="BO24" s="446"/>
      <c r="BP24" s="446"/>
      <c r="BQ24" s="446"/>
      <c r="BR24" s="446"/>
      <c r="BS24" s="446"/>
      <c r="BT24" s="446"/>
      <c r="BU24" s="447"/>
      <c r="BV24" s="445">
        <v>24033540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6786</v>
      </c>
      <c r="R25" s="422"/>
      <c r="S25" s="422"/>
      <c r="T25" s="422"/>
      <c r="U25" s="422"/>
      <c r="V25" s="423"/>
      <c r="W25" s="487"/>
      <c r="X25" s="478"/>
      <c r="Y25" s="479"/>
      <c r="Z25" s="418" t="s">
        <v>168</v>
      </c>
      <c r="AA25" s="419"/>
      <c r="AB25" s="419"/>
      <c r="AC25" s="419"/>
      <c r="AD25" s="419"/>
      <c r="AE25" s="419"/>
      <c r="AF25" s="419"/>
      <c r="AG25" s="420"/>
      <c r="AH25" s="421">
        <v>259</v>
      </c>
      <c r="AI25" s="422"/>
      <c r="AJ25" s="422"/>
      <c r="AK25" s="422"/>
      <c r="AL25" s="423"/>
      <c r="AM25" s="421">
        <v>814296</v>
      </c>
      <c r="AN25" s="422"/>
      <c r="AO25" s="422"/>
      <c r="AP25" s="422"/>
      <c r="AQ25" s="422"/>
      <c r="AR25" s="423"/>
      <c r="AS25" s="421">
        <v>3144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9755172</v>
      </c>
      <c r="BO25" s="441"/>
      <c r="BP25" s="441"/>
      <c r="BQ25" s="441"/>
      <c r="BR25" s="441"/>
      <c r="BS25" s="441"/>
      <c r="BT25" s="441"/>
      <c r="BU25" s="442"/>
      <c r="BV25" s="440">
        <v>10893940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6565</v>
      </c>
      <c r="R26" s="422"/>
      <c r="S26" s="422"/>
      <c r="T26" s="422"/>
      <c r="U26" s="422"/>
      <c r="V26" s="423"/>
      <c r="W26" s="487"/>
      <c r="X26" s="478"/>
      <c r="Y26" s="479"/>
      <c r="Z26" s="418" t="s">
        <v>171</v>
      </c>
      <c r="AA26" s="500"/>
      <c r="AB26" s="500"/>
      <c r="AC26" s="500"/>
      <c r="AD26" s="500"/>
      <c r="AE26" s="500"/>
      <c r="AF26" s="500"/>
      <c r="AG26" s="501"/>
      <c r="AH26" s="421">
        <v>140</v>
      </c>
      <c r="AI26" s="422"/>
      <c r="AJ26" s="422"/>
      <c r="AK26" s="422"/>
      <c r="AL26" s="423"/>
      <c r="AM26" s="421">
        <v>476140</v>
      </c>
      <c r="AN26" s="422"/>
      <c r="AO26" s="422"/>
      <c r="AP26" s="422"/>
      <c r="AQ26" s="422"/>
      <c r="AR26" s="423"/>
      <c r="AS26" s="421">
        <v>3401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5660</v>
      </c>
      <c r="R27" s="422"/>
      <c r="S27" s="422"/>
      <c r="T27" s="422"/>
      <c r="U27" s="422"/>
      <c r="V27" s="423"/>
      <c r="W27" s="487"/>
      <c r="X27" s="478"/>
      <c r="Y27" s="479"/>
      <c r="Z27" s="418" t="s">
        <v>174</v>
      </c>
      <c r="AA27" s="419"/>
      <c r="AB27" s="419"/>
      <c r="AC27" s="419"/>
      <c r="AD27" s="419"/>
      <c r="AE27" s="419"/>
      <c r="AF27" s="419"/>
      <c r="AG27" s="420"/>
      <c r="AH27" s="421">
        <v>20</v>
      </c>
      <c r="AI27" s="422"/>
      <c r="AJ27" s="422"/>
      <c r="AK27" s="422"/>
      <c r="AL27" s="423"/>
      <c r="AM27" s="421">
        <v>71840</v>
      </c>
      <c r="AN27" s="422"/>
      <c r="AO27" s="422"/>
      <c r="AP27" s="422"/>
      <c r="AQ27" s="422"/>
      <c r="AR27" s="423"/>
      <c r="AS27" s="421">
        <v>3592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4900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122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10338286</v>
      </c>
      <c r="BO28" s="441"/>
      <c r="BP28" s="441"/>
      <c r="BQ28" s="441"/>
      <c r="BR28" s="441"/>
      <c r="BS28" s="441"/>
      <c r="BT28" s="441"/>
      <c r="BU28" s="442"/>
      <c r="BV28" s="440">
        <v>6119847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26</v>
      </c>
      <c r="M29" s="422"/>
      <c r="N29" s="422"/>
      <c r="O29" s="422"/>
      <c r="P29" s="423"/>
      <c r="Q29" s="421">
        <v>4520</v>
      </c>
      <c r="R29" s="422"/>
      <c r="S29" s="422"/>
      <c r="T29" s="422"/>
      <c r="U29" s="422"/>
      <c r="V29" s="423"/>
      <c r="W29" s="488"/>
      <c r="X29" s="489"/>
      <c r="Y29" s="490"/>
      <c r="Z29" s="418" t="s">
        <v>180</v>
      </c>
      <c r="AA29" s="419"/>
      <c r="AB29" s="419"/>
      <c r="AC29" s="419"/>
      <c r="AD29" s="419"/>
      <c r="AE29" s="419"/>
      <c r="AF29" s="419"/>
      <c r="AG29" s="420"/>
      <c r="AH29" s="421">
        <v>1466</v>
      </c>
      <c r="AI29" s="422"/>
      <c r="AJ29" s="422"/>
      <c r="AK29" s="422"/>
      <c r="AL29" s="423"/>
      <c r="AM29" s="421">
        <v>4832072</v>
      </c>
      <c r="AN29" s="422"/>
      <c r="AO29" s="422"/>
      <c r="AP29" s="422"/>
      <c r="AQ29" s="422"/>
      <c r="AR29" s="423"/>
      <c r="AS29" s="421">
        <v>3296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122</v>
      </c>
      <c r="BO29" s="446"/>
      <c r="BP29" s="446"/>
      <c r="BQ29" s="446"/>
      <c r="BR29" s="446"/>
      <c r="BS29" s="446"/>
      <c r="BT29" s="446"/>
      <c r="BU29" s="447"/>
      <c r="BV29" s="445" t="s">
        <v>182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3567933</v>
      </c>
      <c r="BO30" s="449"/>
      <c r="BP30" s="449"/>
      <c r="BQ30" s="449"/>
      <c r="BR30" s="449"/>
      <c r="BS30" s="449"/>
      <c r="BT30" s="449"/>
      <c r="BU30" s="450"/>
      <c r="BV30" s="448">
        <v>1595579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厚木愛甲環境施設組合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厚木ガーデンシティビル</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神奈川県後期高齢者医療広域連合（一般会計）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12</v>
      </c>
      <c r="CP35" s="404"/>
      <c r="CQ35" s="403" t="str">
        <f>IF('各会計、関係団体の財政状況及び健全化判断比率'!BS8="","",'各会計、関係団体の財政状況及び健全化判断比率'!BS8)</f>
        <v>厚木市勤労者福祉サービスセンター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神奈川県後期高齢者医療広域連合（特別会計）</v>
      </c>
      <c r="BZ36" s="403"/>
      <c r="CA36" s="403"/>
      <c r="CB36" s="403"/>
      <c r="CC36" s="403"/>
      <c r="CD36" s="403"/>
      <c r="CE36" s="403"/>
      <c r="CF36" s="403"/>
      <c r="CG36" s="403"/>
      <c r="CH36" s="403"/>
      <c r="CI36" s="403"/>
      <c r="CJ36" s="403"/>
      <c r="CK36" s="403"/>
      <c r="CL36" s="403"/>
      <c r="CM36" s="403"/>
      <c r="CN36" s="193"/>
      <c r="CO36" s="404">
        <f t="shared" si="3"/>
        <v>13</v>
      </c>
      <c r="CP36" s="404"/>
      <c r="CQ36" s="403" t="str">
        <f>IF('各会計、関係団体の財政状況及び健全化判断比率'!BS9="","",'各会計、関係団体の財政状況及び健全化判断比率'!BS9)</f>
        <v>厚木市環境みどり公社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14</v>
      </c>
      <c r="CP37" s="404"/>
      <c r="CQ37" s="403" t="str">
        <f>IF('各会計、関係団体の財政状況及び健全化判断比率'!BS10="","",'各会計、関係団体の財政状況及び健全化判断比率'!BS10)</f>
        <v>厚木市体育協会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15</v>
      </c>
      <c r="CP38" s="404"/>
      <c r="CQ38" s="403" t="str">
        <f>IF('各会計、関係団体の財政状況及び健全化判断比率'!BS11="","",'各会計、関係団体の財政状況及び健全化判断比率'!BS11)</f>
        <v>厚木市文化振興財団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o4k4Jm5sieRK0fTaddZcg33iT+L94BN4vSfUtv4e53c1rMcDHc7Ya6n6Mb00Ic2Yqtfn12mUNVUzWVCmvxu2g==" saltValue="y8ANDVOrchJlmYuaeE3n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552</v>
      </c>
      <c r="D34" s="1224"/>
      <c r="E34" s="1225"/>
      <c r="F34" s="32">
        <v>3.93</v>
      </c>
      <c r="G34" s="33">
        <v>5.46</v>
      </c>
      <c r="H34" s="33">
        <v>8.35</v>
      </c>
      <c r="I34" s="33">
        <v>6.76</v>
      </c>
      <c r="J34" s="34">
        <v>8.43</v>
      </c>
      <c r="K34" s="22"/>
      <c r="L34" s="22"/>
      <c r="M34" s="22"/>
      <c r="N34" s="22"/>
      <c r="O34" s="22"/>
      <c r="P34" s="22"/>
    </row>
    <row r="35" spans="1:16" ht="39" customHeight="1" x14ac:dyDescent="0.15">
      <c r="A35" s="22"/>
      <c r="B35" s="35"/>
      <c r="C35" s="1218" t="s">
        <v>553</v>
      </c>
      <c r="D35" s="1219"/>
      <c r="E35" s="1220"/>
      <c r="F35" s="36">
        <v>0.45</v>
      </c>
      <c r="G35" s="37">
        <v>0.51</v>
      </c>
      <c r="H35" s="37">
        <v>0.57999999999999996</v>
      </c>
      <c r="I35" s="37">
        <v>0.82</v>
      </c>
      <c r="J35" s="38">
        <v>1.75</v>
      </c>
      <c r="K35" s="22"/>
      <c r="L35" s="22"/>
      <c r="M35" s="22"/>
      <c r="N35" s="22"/>
      <c r="O35" s="22"/>
      <c r="P35" s="22"/>
    </row>
    <row r="36" spans="1:16" ht="39" customHeight="1" x14ac:dyDescent="0.15">
      <c r="A36" s="22"/>
      <c r="B36" s="35"/>
      <c r="C36" s="1218" t="s">
        <v>554</v>
      </c>
      <c r="D36" s="1219"/>
      <c r="E36" s="1220"/>
      <c r="F36" s="36">
        <v>1.0900000000000001</v>
      </c>
      <c r="G36" s="37">
        <v>0.75</v>
      </c>
      <c r="H36" s="37">
        <v>1.06</v>
      </c>
      <c r="I36" s="37">
        <v>0.74</v>
      </c>
      <c r="J36" s="38">
        <v>1.18</v>
      </c>
      <c r="K36" s="22"/>
      <c r="L36" s="22"/>
      <c r="M36" s="22"/>
      <c r="N36" s="22"/>
      <c r="O36" s="22"/>
      <c r="P36" s="22"/>
    </row>
    <row r="37" spans="1:16" ht="39" customHeight="1" x14ac:dyDescent="0.15">
      <c r="A37" s="22"/>
      <c r="B37" s="35"/>
      <c r="C37" s="1218" t="s">
        <v>555</v>
      </c>
      <c r="D37" s="1219"/>
      <c r="E37" s="1220"/>
      <c r="F37" s="36">
        <v>3.54</v>
      </c>
      <c r="G37" s="37">
        <v>1.65</v>
      </c>
      <c r="H37" s="37">
        <v>2.68</v>
      </c>
      <c r="I37" s="37">
        <v>2.2400000000000002</v>
      </c>
      <c r="J37" s="38">
        <v>0.77</v>
      </c>
      <c r="K37" s="22"/>
      <c r="L37" s="22"/>
      <c r="M37" s="22"/>
      <c r="N37" s="22"/>
      <c r="O37" s="22"/>
      <c r="P37" s="22"/>
    </row>
    <row r="38" spans="1:16" ht="39" customHeight="1" x14ac:dyDescent="0.15">
      <c r="A38" s="22"/>
      <c r="B38" s="35"/>
      <c r="C38" s="1218" t="s">
        <v>556</v>
      </c>
      <c r="D38" s="1219"/>
      <c r="E38" s="1220"/>
      <c r="F38" s="36">
        <v>0.44</v>
      </c>
      <c r="G38" s="37">
        <v>0.38</v>
      </c>
      <c r="H38" s="37">
        <v>0.4</v>
      </c>
      <c r="I38" s="37">
        <v>0.3</v>
      </c>
      <c r="J38" s="38">
        <v>0.24</v>
      </c>
      <c r="K38" s="22"/>
      <c r="L38" s="22"/>
      <c r="M38" s="22"/>
      <c r="N38" s="22"/>
      <c r="O38" s="22"/>
      <c r="P38" s="22"/>
    </row>
    <row r="39" spans="1:16" ht="39" customHeight="1" x14ac:dyDescent="0.15">
      <c r="A39" s="22"/>
      <c r="B39" s="35"/>
      <c r="C39" s="1218" t="s">
        <v>557</v>
      </c>
      <c r="D39" s="1219"/>
      <c r="E39" s="1220"/>
      <c r="F39" s="36">
        <v>0.04</v>
      </c>
      <c r="G39" s="37">
        <v>0.18</v>
      </c>
      <c r="H39" s="37">
        <v>0.04</v>
      </c>
      <c r="I39" s="37">
        <v>0.03</v>
      </c>
      <c r="J39" s="38">
        <v>0.04</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560</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tQ3jKLJbQurC3D87uVYPkdQisW8L1gtAPlXl7NTfP8wjBY94GS3LlrtdLn38tS1rskcevH9kiY6UcFbALWmA==" saltValue="jcoFKfy/RX5v6B3dRF34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6750</v>
      </c>
      <c r="L45" s="60">
        <v>6826</v>
      </c>
      <c r="M45" s="60">
        <v>6413</v>
      </c>
      <c r="N45" s="60">
        <v>6146</v>
      </c>
      <c r="O45" s="61">
        <v>6059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v>42</v>
      </c>
      <c r="L47" s="64">
        <v>42</v>
      </c>
      <c r="M47" s="64">
        <v>42</v>
      </c>
      <c r="N47" s="64">
        <v>42</v>
      </c>
      <c r="O47" s="65">
        <v>42</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1321</v>
      </c>
      <c r="L48" s="64">
        <v>1098</v>
      </c>
      <c r="M48" s="64">
        <v>1146</v>
      </c>
      <c r="N48" s="64">
        <v>1385</v>
      </c>
      <c r="O48" s="65">
        <v>1210</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2</v>
      </c>
      <c r="L51" s="64">
        <v>1</v>
      </c>
      <c r="M51" s="64">
        <v>1</v>
      </c>
      <c r="N51" s="64">
        <v>0</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6854</v>
      </c>
      <c r="L52" s="64">
        <v>7057</v>
      </c>
      <c r="M52" s="64">
        <v>6469</v>
      </c>
      <c r="N52" s="64">
        <v>6415</v>
      </c>
      <c r="O52" s="65">
        <v>6226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1261</v>
      </c>
      <c r="L53" s="69">
        <v>910</v>
      </c>
      <c r="M53" s="69">
        <v>1133</v>
      </c>
      <c r="N53" s="69">
        <v>1158</v>
      </c>
      <c r="O53" s="70">
        <v>1086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9Ak9iIbyM2w2kxQVb+CZtH8DQPyHCYITj+38uCWsWsbpSJUTBheI/OxWFp3GyysB96S5JME9EAUn+JZPV2kLA==" saltValue="swtqcue5ceWwA2wQIhb7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54" t="s">
        <v>24</v>
      </c>
      <c r="C41" s="1255"/>
      <c r="D41" s="81"/>
      <c r="E41" s="1256" t="s">
        <v>25</v>
      </c>
      <c r="F41" s="1256"/>
      <c r="G41" s="1256"/>
      <c r="H41" s="1257"/>
      <c r="I41" s="82">
        <v>51301</v>
      </c>
      <c r="J41" s="83">
        <v>49458</v>
      </c>
      <c r="K41" s="83">
        <v>48521</v>
      </c>
      <c r="L41" s="83">
        <v>48234</v>
      </c>
      <c r="M41" s="84">
        <v>48233</v>
      </c>
    </row>
    <row r="42" spans="2:13" ht="27.75" customHeight="1" x14ac:dyDescent="0.15">
      <c r="B42" s="1244"/>
      <c r="C42" s="1245"/>
      <c r="D42" s="85"/>
      <c r="E42" s="1248" t="s">
        <v>26</v>
      </c>
      <c r="F42" s="1248"/>
      <c r="G42" s="1248"/>
      <c r="H42" s="1249"/>
      <c r="I42" s="86" t="s">
        <v>504</v>
      </c>
      <c r="J42" s="87" t="s">
        <v>504</v>
      </c>
      <c r="K42" s="87" t="s">
        <v>504</v>
      </c>
      <c r="L42" s="87" t="s">
        <v>504</v>
      </c>
      <c r="M42" s="88" t="s">
        <v>504</v>
      </c>
    </row>
    <row r="43" spans="2:13" ht="27.75" customHeight="1" x14ac:dyDescent="0.15">
      <c r="B43" s="1244"/>
      <c r="C43" s="1245"/>
      <c r="D43" s="85"/>
      <c r="E43" s="1248" t="s">
        <v>27</v>
      </c>
      <c r="F43" s="1248"/>
      <c r="G43" s="1248"/>
      <c r="H43" s="1249"/>
      <c r="I43" s="86">
        <v>11870</v>
      </c>
      <c r="J43" s="87">
        <v>15005</v>
      </c>
      <c r="K43" s="87">
        <v>14707</v>
      </c>
      <c r="L43" s="87">
        <v>15787</v>
      </c>
      <c r="M43" s="88">
        <v>15376</v>
      </c>
    </row>
    <row r="44" spans="2:13" ht="27.75" customHeight="1" x14ac:dyDescent="0.15">
      <c r="B44" s="1244"/>
      <c r="C44" s="1245"/>
      <c r="D44" s="85"/>
      <c r="E44" s="1248" t="s">
        <v>28</v>
      </c>
      <c r="F44" s="1248"/>
      <c r="G44" s="1248"/>
      <c r="H44" s="1249"/>
      <c r="I44" s="86" t="s">
        <v>504</v>
      </c>
      <c r="J44" s="87" t="s">
        <v>504</v>
      </c>
      <c r="K44" s="87" t="s">
        <v>504</v>
      </c>
      <c r="L44" s="87" t="s">
        <v>504</v>
      </c>
      <c r="M44" s="88" t="s">
        <v>504</v>
      </c>
    </row>
    <row r="45" spans="2:13" ht="27.75" customHeight="1" x14ac:dyDescent="0.15">
      <c r="B45" s="1244"/>
      <c r="C45" s="1245"/>
      <c r="D45" s="85"/>
      <c r="E45" s="1248" t="s">
        <v>29</v>
      </c>
      <c r="F45" s="1248"/>
      <c r="G45" s="1248"/>
      <c r="H45" s="1249"/>
      <c r="I45" s="86">
        <v>13769</v>
      </c>
      <c r="J45" s="87">
        <v>13069</v>
      </c>
      <c r="K45" s="87">
        <v>12508</v>
      </c>
      <c r="L45" s="87">
        <v>12416</v>
      </c>
      <c r="M45" s="88">
        <v>12468</v>
      </c>
    </row>
    <row r="46" spans="2:13" ht="27.75" customHeight="1" x14ac:dyDescent="0.15">
      <c r="B46" s="1244"/>
      <c r="C46" s="1245"/>
      <c r="D46" s="89"/>
      <c r="E46" s="1248" t="s">
        <v>30</v>
      </c>
      <c r="F46" s="1248"/>
      <c r="G46" s="1248"/>
      <c r="H46" s="1249"/>
      <c r="I46" s="86" t="s">
        <v>504</v>
      </c>
      <c r="J46" s="87" t="s">
        <v>504</v>
      </c>
      <c r="K46" s="87" t="s">
        <v>504</v>
      </c>
      <c r="L46" s="87" t="s">
        <v>504</v>
      </c>
      <c r="M46" s="88" t="s">
        <v>504</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5187</v>
      </c>
      <c r="J50" s="87">
        <v>5117</v>
      </c>
      <c r="K50" s="87">
        <v>9056</v>
      </c>
      <c r="L50" s="87">
        <v>9266</v>
      </c>
      <c r="M50" s="88">
        <v>15760</v>
      </c>
    </row>
    <row r="51" spans="2:13" ht="27.75" customHeight="1" x14ac:dyDescent="0.15">
      <c r="B51" s="1244"/>
      <c r="C51" s="1245"/>
      <c r="D51" s="85"/>
      <c r="E51" s="1248" t="s">
        <v>36</v>
      </c>
      <c r="F51" s="1248"/>
      <c r="G51" s="1248"/>
      <c r="H51" s="1249"/>
      <c r="I51" s="86">
        <v>8816</v>
      </c>
      <c r="J51" s="87">
        <v>7828</v>
      </c>
      <c r="K51" s="87">
        <v>6530</v>
      </c>
      <c r="L51" s="87">
        <v>6932</v>
      </c>
      <c r="M51" s="88">
        <v>7820</v>
      </c>
    </row>
    <row r="52" spans="2:13" ht="27.75" customHeight="1" x14ac:dyDescent="0.15">
      <c r="B52" s="1246"/>
      <c r="C52" s="1247"/>
      <c r="D52" s="85"/>
      <c r="E52" s="1248" t="s">
        <v>37</v>
      </c>
      <c r="F52" s="1248"/>
      <c r="G52" s="1248"/>
      <c r="H52" s="1249"/>
      <c r="I52" s="86">
        <v>41218</v>
      </c>
      <c r="J52" s="87">
        <v>38916</v>
      </c>
      <c r="K52" s="87">
        <v>36253</v>
      </c>
      <c r="L52" s="87">
        <v>35121</v>
      </c>
      <c r="M52" s="88">
        <v>32287</v>
      </c>
    </row>
    <row r="53" spans="2:13" ht="27.75" customHeight="1" thickBot="1" x14ac:dyDescent="0.2">
      <c r="B53" s="1250" t="s">
        <v>38</v>
      </c>
      <c r="C53" s="1251"/>
      <c r="D53" s="92"/>
      <c r="E53" s="1252" t="s">
        <v>39</v>
      </c>
      <c r="F53" s="1252"/>
      <c r="G53" s="1252"/>
      <c r="H53" s="1253"/>
      <c r="I53" s="93">
        <v>21719</v>
      </c>
      <c r="J53" s="94">
        <v>25671</v>
      </c>
      <c r="K53" s="94">
        <v>23897</v>
      </c>
      <c r="L53" s="94">
        <v>25118</v>
      </c>
      <c r="M53" s="95">
        <v>20210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Lv7XeNTZQ49nnJ2RyNe9c1Jolj4GwmGBAxcdQMQLy3AxDwGgYVC1hiH6Kcukt8m1DUBsz6HfQe0xtByKd5gzQ==" saltValue="RME4b1BnVubqj1+4Bk3p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6388</v>
      </c>
      <c r="G55" s="107">
        <v>6120</v>
      </c>
      <c r="H55" s="108">
        <v>10338</v>
      </c>
    </row>
    <row r="56" spans="2:8" ht="52.5" customHeight="1" x14ac:dyDescent="0.15">
      <c r="B56" s="109"/>
      <c r="C56" s="1271" t="s">
        <v>43</v>
      </c>
      <c r="D56" s="1271"/>
      <c r="E56" s="1272"/>
      <c r="F56" s="110" t="s">
        <v>504</v>
      </c>
      <c r="G56" s="110" t="s">
        <v>504</v>
      </c>
      <c r="H56" s="111" t="s">
        <v>504</v>
      </c>
    </row>
    <row r="57" spans="2:8" ht="53.25" customHeight="1" x14ac:dyDescent="0.15">
      <c r="B57" s="109"/>
      <c r="C57" s="1273" t="s">
        <v>44</v>
      </c>
      <c r="D57" s="1273"/>
      <c r="E57" s="1274"/>
      <c r="F57" s="112">
        <v>1506</v>
      </c>
      <c r="G57" s="112">
        <v>1596</v>
      </c>
      <c r="H57" s="113">
        <v>3568</v>
      </c>
    </row>
    <row r="58" spans="2:8" ht="45.75" customHeight="1" x14ac:dyDescent="0.15">
      <c r="B58" s="114"/>
      <c r="C58" s="1261" t="s">
        <v>561</v>
      </c>
      <c r="D58" s="1262"/>
      <c r="E58" s="1263"/>
      <c r="F58" s="115">
        <v>279</v>
      </c>
      <c r="G58" s="115">
        <v>280</v>
      </c>
      <c r="H58" s="116">
        <v>2281</v>
      </c>
    </row>
    <row r="59" spans="2:8" ht="45.75" customHeight="1" x14ac:dyDescent="0.15">
      <c r="B59" s="114"/>
      <c r="C59" s="1261" t="s">
        <v>562</v>
      </c>
      <c r="D59" s="1262"/>
      <c r="E59" s="1263"/>
      <c r="F59" s="115">
        <v>616</v>
      </c>
      <c r="G59" s="115">
        <v>616</v>
      </c>
      <c r="H59" s="116">
        <v>616</v>
      </c>
    </row>
    <row r="60" spans="2:8" ht="45.75" customHeight="1" x14ac:dyDescent="0.15">
      <c r="B60" s="114"/>
      <c r="C60" s="1261" t="s">
        <v>563</v>
      </c>
      <c r="D60" s="1262"/>
      <c r="E60" s="1263"/>
      <c r="F60" s="115">
        <v>196</v>
      </c>
      <c r="G60" s="115">
        <v>197</v>
      </c>
      <c r="H60" s="116">
        <v>204</v>
      </c>
    </row>
    <row r="61" spans="2:8" ht="45.75" customHeight="1" x14ac:dyDescent="0.15">
      <c r="B61" s="114"/>
      <c r="C61" s="1261" t="s">
        <v>564</v>
      </c>
      <c r="D61" s="1262"/>
      <c r="E61" s="1263"/>
      <c r="F61" s="115">
        <v>204</v>
      </c>
      <c r="G61" s="115">
        <v>204</v>
      </c>
      <c r="H61" s="116">
        <v>177</v>
      </c>
    </row>
    <row r="62" spans="2:8" ht="45.75" customHeight="1" thickBot="1" x14ac:dyDescent="0.2">
      <c r="B62" s="117"/>
      <c r="C62" s="1264" t="s">
        <v>565</v>
      </c>
      <c r="D62" s="1265"/>
      <c r="E62" s="1266"/>
      <c r="F62" s="118" t="s">
        <v>578</v>
      </c>
      <c r="G62" s="118">
        <v>100</v>
      </c>
      <c r="H62" s="119">
        <v>98</v>
      </c>
    </row>
    <row r="63" spans="2:8" ht="52.5" customHeight="1" thickBot="1" x14ac:dyDescent="0.2">
      <c r="B63" s="120"/>
      <c r="C63" s="1267" t="s">
        <v>45</v>
      </c>
      <c r="D63" s="1267"/>
      <c r="E63" s="1268"/>
      <c r="F63" s="121">
        <v>7894</v>
      </c>
      <c r="G63" s="121">
        <v>7715</v>
      </c>
      <c r="H63" s="122">
        <v>13906</v>
      </c>
    </row>
    <row r="64" spans="2:8" ht="15" customHeight="1" x14ac:dyDescent="0.15"/>
    <row r="65" ht="0" hidden="1" customHeight="1" x14ac:dyDescent="0.15"/>
    <row r="66" ht="0" hidden="1" customHeight="1" x14ac:dyDescent="0.15"/>
  </sheetData>
  <sheetProtection algorithmName="SHA-512" hashValue="Kl57dIIYY5LKcjwSnITUhyh2C+nk9JEPz+GM/wKABJesxmEu3P4BCBGj0Qo8SBmH2icMlpz1dwiWI3ypCvPpOg==" saltValue="cz/Y9djNHc/f2xpQbOa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58.2</v>
      </c>
      <c r="CG51" s="1280"/>
      <c r="CH51" s="1280"/>
      <c r="CI51" s="1280"/>
      <c r="CJ51" s="1280"/>
      <c r="CK51" s="1280"/>
      <c r="CL51" s="1280"/>
      <c r="CM51" s="1280"/>
      <c r="CN51" s="1280">
        <v>54</v>
      </c>
      <c r="CO51" s="1280"/>
      <c r="CP51" s="1280"/>
      <c r="CQ51" s="1280"/>
      <c r="CR51" s="1280"/>
      <c r="CS51" s="1280"/>
      <c r="CT51" s="1280"/>
      <c r="CU51" s="1280"/>
      <c r="CV51" s="1280">
        <v>48.8</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57.3</v>
      </c>
      <c r="CG53" s="1280"/>
      <c r="CH53" s="1280"/>
      <c r="CI53" s="1280"/>
      <c r="CJ53" s="1280"/>
      <c r="CK53" s="1280"/>
      <c r="CL53" s="1280"/>
      <c r="CM53" s="1280"/>
      <c r="CN53" s="1280">
        <v>58.5</v>
      </c>
      <c r="CO53" s="1280"/>
      <c r="CP53" s="1280"/>
      <c r="CQ53" s="1280"/>
      <c r="CR53" s="1280"/>
      <c r="CS53" s="1280"/>
      <c r="CT53" s="1280"/>
      <c r="CU53" s="1280"/>
      <c r="CV53" s="1280">
        <v>59.3</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592</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37.4</v>
      </c>
      <c r="CG55" s="1280"/>
      <c r="CH55" s="1280"/>
      <c r="CI55" s="1280"/>
      <c r="CJ55" s="1280"/>
      <c r="CK55" s="1280"/>
      <c r="CL55" s="1280"/>
      <c r="CM55" s="1280"/>
      <c r="CN55" s="1280">
        <v>31</v>
      </c>
      <c r="CO55" s="1280"/>
      <c r="CP55" s="1280"/>
      <c r="CQ55" s="1280"/>
      <c r="CR55" s="1280"/>
      <c r="CS55" s="1280"/>
      <c r="CT55" s="1280"/>
      <c r="CU55" s="1280"/>
      <c r="CV55" s="1280">
        <v>30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54.4</v>
      </c>
      <c r="CG57" s="1280"/>
      <c r="CH57" s="1280"/>
      <c r="CI57" s="1280"/>
      <c r="CJ57" s="1280"/>
      <c r="CK57" s="1280"/>
      <c r="CL57" s="1280"/>
      <c r="CM57" s="1280"/>
      <c r="CN57" s="1280">
        <v>57.4</v>
      </c>
      <c r="CO57" s="1280"/>
      <c r="CP57" s="1280"/>
      <c r="CQ57" s="1280"/>
      <c r="CR57" s="1280"/>
      <c r="CS57" s="1280"/>
      <c r="CT57" s="1280"/>
      <c r="CU57" s="1280"/>
      <c r="CV57" s="1280">
        <v>59.4</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0">
        <v>54</v>
      </c>
      <c r="BQ73" s="1280"/>
      <c r="BR73" s="1280"/>
      <c r="BS73" s="1280"/>
      <c r="BT73" s="1280"/>
      <c r="BU73" s="1280"/>
      <c r="BV73" s="1280"/>
      <c r="BW73" s="1280"/>
      <c r="BX73" s="1280">
        <v>64.8</v>
      </c>
      <c r="BY73" s="1280"/>
      <c r="BZ73" s="1280"/>
      <c r="CA73" s="1280"/>
      <c r="CB73" s="1280"/>
      <c r="CC73" s="1280"/>
      <c r="CD73" s="1280"/>
      <c r="CE73" s="1280"/>
      <c r="CF73" s="1280">
        <v>58.2</v>
      </c>
      <c r="CG73" s="1280"/>
      <c r="CH73" s="1280"/>
      <c r="CI73" s="1280"/>
      <c r="CJ73" s="1280"/>
      <c r="CK73" s="1280"/>
      <c r="CL73" s="1280"/>
      <c r="CM73" s="1280"/>
      <c r="CN73" s="1280">
        <v>54</v>
      </c>
      <c r="CO73" s="1280"/>
      <c r="CP73" s="1280"/>
      <c r="CQ73" s="1280"/>
      <c r="CR73" s="1280"/>
      <c r="CS73" s="1280"/>
      <c r="CT73" s="1280"/>
      <c r="CU73" s="1280"/>
      <c r="CV73" s="1280">
        <v>48.8</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0">
        <v>2.8</v>
      </c>
      <c r="BQ75" s="1280"/>
      <c r="BR75" s="1280"/>
      <c r="BS75" s="1280"/>
      <c r="BT75" s="1280"/>
      <c r="BU75" s="1280"/>
      <c r="BV75" s="1280"/>
      <c r="BW75" s="1280"/>
      <c r="BX75" s="1280">
        <v>2.5</v>
      </c>
      <c r="BY75" s="1280"/>
      <c r="BZ75" s="1280"/>
      <c r="CA75" s="1280"/>
      <c r="CB75" s="1280"/>
      <c r="CC75" s="1280"/>
      <c r="CD75" s="1280"/>
      <c r="CE75" s="1280"/>
      <c r="CF75" s="1280">
        <v>2.7</v>
      </c>
      <c r="CG75" s="1280"/>
      <c r="CH75" s="1280"/>
      <c r="CI75" s="1280"/>
      <c r="CJ75" s="1280"/>
      <c r="CK75" s="1280"/>
      <c r="CL75" s="1280"/>
      <c r="CM75" s="1280"/>
      <c r="CN75" s="1280">
        <v>2.5</v>
      </c>
      <c r="CO75" s="1280"/>
      <c r="CP75" s="1280"/>
      <c r="CQ75" s="1280"/>
      <c r="CR75" s="1280"/>
      <c r="CS75" s="1280"/>
      <c r="CT75" s="1280"/>
      <c r="CU75" s="1280"/>
      <c r="CV75" s="1280">
        <v>2.6</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592</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0">
        <v>49.8</v>
      </c>
      <c r="BQ77" s="1280"/>
      <c r="BR77" s="1280"/>
      <c r="BS77" s="1280"/>
      <c r="BT77" s="1280"/>
      <c r="BU77" s="1280"/>
      <c r="BV77" s="1280"/>
      <c r="BW77" s="1280"/>
      <c r="BX77" s="1280">
        <v>45.1</v>
      </c>
      <c r="BY77" s="1280"/>
      <c r="BZ77" s="1280"/>
      <c r="CA77" s="1280"/>
      <c r="CB77" s="1280"/>
      <c r="CC77" s="1280"/>
      <c r="CD77" s="1280"/>
      <c r="CE77" s="1280"/>
      <c r="CF77" s="1280">
        <v>37.4</v>
      </c>
      <c r="CG77" s="1280"/>
      <c r="CH77" s="1280"/>
      <c r="CI77" s="1280"/>
      <c r="CJ77" s="1280"/>
      <c r="CK77" s="1280"/>
      <c r="CL77" s="1280"/>
      <c r="CM77" s="1280"/>
      <c r="CN77" s="1280">
        <v>31</v>
      </c>
      <c r="CO77" s="1280"/>
      <c r="CP77" s="1280"/>
      <c r="CQ77" s="1280"/>
      <c r="CR77" s="1280"/>
      <c r="CS77" s="1280"/>
      <c r="CT77" s="1280"/>
      <c r="CU77" s="1280"/>
      <c r="CV77" s="1280">
        <v>30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595</v>
      </c>
      <c r="BC79" s="1282"/>
      <c r="BD79" s="1282"/>
      <c r="BE79" s="1282"/>
      <c r="BF79" s="1282"/>
      <c r="BG79" s="1282"/>
      <c r="BH79" s="1282"/>
      <c r="BI79" s="1282"/>
      <c r="BJ79" s="1282"/>
      <c r="BK79" s="1282"/>
      <c r="BL79" s="1282"/>
      <c r="BM79" s="1282"/>
      <c r="BN79" s="1282"/>
      <c r="BO79" s="1282"/>
      <c r="BP79" s="1280">
        <v>7.7</v>
      </c>
      <c r="BQ79" s="1280"/>
      <c r="BR79" s="1280"/>
      <c r="BS79" s="1280"/>
      <c r="BT79" s="1280"/>
      <c r="BU79" s="1280"/>
      <c r="BV79" s="1280"/>
      <c r="BW79" s="1280"/>
      <c r="BX79" s="1280">
        <v>7.1</v>
      </c>
      <c r="BY79" s="1280"/>
      <c r="BZ79" s="1280"/>
      <c r="CA79" s="1280"/>
      <c r="CB79" s="1280"/>
      <c r="CC79" s="1280"/>
      <c r="CD79" s="1280"/>
      <c r="CE79" s="1280"/>
      <c r="CF79" s="1280">
        <v>6.3</v>
      </c>
      <c r="CG79" s="1280"/>
      <c r="CH79" s="1280"/>
      <c r="CI79" s="1280"/>
      <c r="CJ79" s="1280"/>
      <c r="CK79" s="1280"/>
      <c r="CL79" s="1280"/>
      <c r="CM79" s="1280"/>
      <c r="CN79" s="1280">
        <v>5.2</v>
      </c>
      <c r="CO79" s="1280"/>
      <c r="CP79" s="1280"/>
      <c r="CQ79" s="1280"/>
      <c r="CR79" s="1280"/>
      <c r="CS79" s="1280"/>
      <c r="CT79" s="1280"/>
      <c r="CU79" s="1280"/>
      <c r="CV79" s="1280">
        <v>5</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jwdBel+Ez09a/wBAFkgbohfSBmi/j/et7lFbvnVRNahnHbqhpLzwSb0WC0G9qQBCXKfj+2xRfXResMnGIEYwA==" saltValue="0ujEwRxc81jgCMhYm0QJ2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Q+yaV08vuvGITpbFi7ARUokxbdlOX0Dae7CW1dBg1TX4DAGj6JBEM5uVsfn6fJtuOKBku90nRqICu0eyf0g8Q==" saltValue="NW1OTUe/wh2jVEF5Tsfb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IJLT2SM7Fm5gc9LsUElOxq27OlnQnAdcP7lt7BSw6aV5GIZmDZL0sbgYrEL4k07wQkP1j7oru9NtrvLFfNCw==" saltValue="lyL7SVmUA+Bz8Ax07SgKk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35462</v>
      </c>
      <c r="E3" s="141"/>
      <c r="F3" s="142">
        <v>41235</v>
      </c>
      <c r="G3" s="143"/>
      <c r="H3" s="144"/>
    </row>
    <row r="4" spans="1:8" x14ac:dyDescent="0.15">
      <c r="A4" s="145"/>
      <c r="B4" s="146"/>
      <c r="C4" s="147"/>
      <c r="D4" s="148">
        <v>17218</v>
      </c>
      <c r="E4" s="149"/>
      <c r="F4" s="150">
        <v>22086</v>
      </c>
      <c r="G4" s="151"/>
      <c r="H4" s="152"/>
    </row>
    <row r="5" spans="1:8" x14ac:dyDescent="0.15">
      <c r="A5" s="133" t="s">
        <v>538</v>
      </c>
      <c r="B5" s="138"/>
      <c r="C5" s="139"/>
      <c r="D5" s="140">
        <v>29024</v>
      </c>
      <c r="E5" s="141"/>
      <c r="F5" s="142">
        <v>41862</v>
      </c>
      <c r="G5" s="143"/>
      <c r="H5" s="144"/>
    </row>
    <row r="6" spans="1:8" x14ac:dyDescent="0.15">
      <c r="A6" s="145"/>
      <c r="B6" s="146"/>
      <c r="C6" s="147"/>
      <c r="D6" s="148">
        <v>21956</v>
      </c>
      <c r="E6" s="149"/>
      <c r="F6" s="150">
        <v>23710</v>
      </c>
      <c r="G6" s="151"/>
      <c r="H6" s="152"/>
    </row>
    <row r="7" spans="1:8" x14ac:dyDescent="0.15">
      <c r="A7" s="133" t="s">
        <v>539</v>
      </c>
      <c r="B7" s="138"/>
      <c r="C7" s="139"/>
      <c r="D7" s="140">
        <v>32040</v>
      </c>
      <c r="E7" s="141"/>
      <c r="F7" s="142">
        <v>43554</v>
      </c>
      <c r="G7" s="143"/>
      <c r="H7" s="144"/>
    </row>
    <row r="8" spans="1:8" x14ac:dyDescent="0.15">
      <c r="A8" s="145"/>
      <c r="B8" s="146"/>
      <c r="C8" s="147"/>
      <c r="D8" s="148">
        <v>25563</v>
      </c>
      <c r="E8" s="149"/>
      <c r="F8" s="150">
        <v>24811</v>
      </c>
      <c r="G8" s="151"/>
      <c r="H8" s="152"/>
    </row>
    <row r="9" spans="1:8" x14ac:dyDescent="0.15">
      <c r="A9" s="133" t="s">
        <v>540</v>
      </c>
      <c r="B9" s="138"/>
      <c r="C9" s="139"/>
      <c r="D9" s="140">
        <v>32822</v>
      </c>
      <c r="E9" s="141"/>
      <c r="F9" s="142">
        <v>42581</v>
      </c>
      <c r="G9" s="143"/>
      <c r="H9" s="144"/>
    </row>
    <row r="10" spans="1:8" x14ac:dyDescent="0.15">
      <c r="A10" s="145"/>
      <c r="B10" s="146"/>
      <c r="C10" s="147"/>
      <c r="D10" s="148">
        <v>25517</v>
      </c>
      <c r="E10" s="149"/>
      <c r="F10" s="150">
        <v>24354</v>
      </c>
      <c r="G10" s="151"/>
      <c r="H10" s="152"/>
    </row>
    <row r="11" spans="1:8" x14ac:dyDescent="0.15">
      <c r="A11" s="133" t="s">
        <v>541</v>
      </c>
      <c r="B11" s="138"/>
      <c r="C11" s="139"/>
      <c r="D11" s="140">
        <v>37206</v>
      </c>
      <c r="E11" s="141"/>
      <c r="F11" s="142">
        <v>45426</v>
      </c>
      <c r="G11" s="143"/>
      <c r="H11" s="144"/>
    </row>
    <row r="12" spans="1:8" x14ac:dyDescent="0.15">
      <c r="A12" s="145"/>
      <c r="B12" s="146"/>
      <c r="C12" s="153"/>
      <c r="D12" s="148">
        <v>25040</v>
      </c>
      <c r="E12" s="149"/>
      <c r="F12" s="150">
        <v>24508</v>
      </c>
      <c r="G12" s="151"/>
      <c r="H12" s="152"/>
    </row>
    <row r="13" spans="1:8" x14ac:dyDescent="0.15">
      <c r="A13" s="133"/>
      <c r="B13" s="138"/>
      <c r="C13" s="154"/>
      <c r="D13" s="155">
        <v>33311</v>
      </c>
      <c r="E13" s="156"/>
      <c r="F13" s="157">
        <v>42932</v>
      </c>
      <c r="G13" s="158"/>
      <c r="H13" s="144"/>
    </row>
    <row r="14" spans="1:8" x14ac:dyDescent="0.15">
      <c r="A14" s="145"/>
      <c r="B14" s="146"/>
      <c r="C14" s="147"/>
      <c r="D14" s="148">
        <v>23059</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3.93</v>
      </c>
      <c r="C19" s="159">
        <f>ROUND(VALUE(SUBSTITUTE(実質収支比率等に係る経年分析!G$48,"▲","-")),2)</f>
        <v>5.46</v>
      </c>
      <c r="D19" s="159">
        <f>ROUND(VALUE(SUBSTITUTE(実質収支比率等に係る経年分析!H$48,"▲","-")),2)</f>
        <v>8.35</v>
      </c>
      <c r="E19" s="159">
        <f>ROUND(VALUE(SUBSTITUTE(実質収支比率等に係る経年分析!I$48,"▲","-")),2)</f>
        <v>6.77</v>
      </c>
      <c r="F19" s="159">
        <f>ROUND(VALUE(SUBSTITUTE(実質収支比率等に係る経年分析!J$48,"▲","-")),2)</f>
        <v>8.44</v>
      </c>
    </row>
    <row r="20" spans="1:11" x14ac:dyDescent="0.15">
      <c r="A20" s="159" t="s">
        <v>49</v>
      </c>
      <c r="B20" s="159">
        <f>ROUND(VALUE(SUBSTITUTE(実質収支比率等に係る経年分析!F$47,"▲","-")),2)</f>
        <v>5.18</v>
      </c>
      <c r="C20" s="159">
        <f>ROUND(VALUE(SUBSTITUTE(実質収支比率等に係る経年分析!G$47,"▲","-")),2)</f>
        <v>6.54</v>
      </c>
      <c r="D20" s="159">
        <f>ROUND(VALUE(SUBSTITUTE(実質収支比率等に係る経年分析!H$47,"▲","-")),2)</f>
        <v>14.14</v>
      </c>
      <c r="E20" s="159">
        <f>ROUND(VALUE(SUBSTITUTE(実質収支比率等に係る経年分析!I$47,"▲","-")),2)</f>
        <v>12.09</v>
      </c>
      <c r="F20" s="159">
        <f>ROUND(VALUE(SUBSTITUTE(実質収支比率等に係る経年分析!J$47,"▲","-")),2)</f>
        <v>22.84</v>
      </c>
    </row>
    <row r="21" spans="1:11" x14ac:dyDescent="0.15">
      <c r="A21" s="159" t="s">
        <v>50</v>
      </c>
      <c r="B21" s="159">
        <f>IF(ISNUMBER(VALUE(SUBSTITUTE(実質収支比率等に係る経年分析!F$49,"▲","-"))),ROUND(VALUE(SUBSTITUTE(実質収支比率等に係る経年分析!F$49,"▲","-")),2),NA())</f>
        <v>3.38</v>
      </c>
      <c r="C21" s="159">
        <f>IF(ISNUMBER(VALUE(SUBSTITUTE(実質収支比率等に係る経年分析!G$49,"▲","-"))),ROUND(VALUE(SUBSTITUTE(実質収支比率等に係る経年分析!G$49,"▲","-")),2),NA())</f>
        <v>2.77</v>
      </c>
      <c r="D21" s="159">
        <f>IF(ISNUMBER(VALUE(SUBSTITUTE(実質収支比率等に係る経年分析!H$49,"▲","-"))),ROUND(VALUE(SUBSTITUTE(実質収支比率等に係る経年分析!H$49,"▲","-")),2),NA())</f>
        <v>10.75</v>
      </c>
      <c r="E21" s="159">
        <f>IF(ISNUMBER(VALUE(SUBSTITUTE(実質収支比率等に係る経年分析!I$49,"▲","-"))),ROUND(VALUE(SUBSTITUTE(実質収支比率等に係る経年分析!I$49,"▲","-")),2),NA())</f>
        <v>-1.22</v>
      </c>
      <c r="F21" s="159">
        <f>IF(ISNUMBER(VALUE(SUBSTITUTE(実質収支比率等に係る経年分析!J$49,"▲","-"))),ROUND(VALUE(SUBSTITUTE(実質収支比率等に係る経年分析!J$49,"▲","-")),2),NA())</f>
        <v>10.19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2.2400000000000002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1.0900000000000001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0.57999999999999996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6854</v>
      </c>
      <c r="E42" s="161"/>
      <c r="F42" s="161"/>
      <c r="G42" s="161">
        <f>'実質公債費比率（分子）の構造'!L$52</f>
        <v>7057</v>
      </c>
      <c r="H42" s="161"/>
      <c r="I42" s="161"/>
      <c r="J42" s="161">
        <f>'実質公債費比率（分子）の構造'!M$52</f>
        <v>6469</v>
      </c>
      <c r="K42" s="161"/>
      <c r="L42" s="161"/>
      <c r="M42" s="161">
        <f>'実質公債費比率（分子）の構造'!N$52</f>
        <v>6415</v>
      </c>
      <c r="N42" s="161"/>
      <c r="O42" s="161"/>
      <c r="P42" s="161">
        <f>'実質公債費比率（分子）の構造'!O$52</f>
        <v>6226</v>
      </c>
    </row>
    <row r="43" spans="1:16" x14ac:dyDescent="0.15">
      <c r="A43" s="161" t="s">
        <v>58</v>
      </c>
      <c r="B43" s="161">
        <f>'実質公債費比率（分子）の構造'!K$51</f>
        <v>2</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1321</v>
      </c>
      <c r="C46" s="161"/>
      <c r="D46" s="161"/>
      <c r="E46" s="161">
        <f>'実質公債費比率（分子）の構造'!L$48</f>
        <v>1098</v>
      </c>
      <c r="F46" s="161"/>
      <c r="G46" s="161"/>
      <c r="H46" s="161">
        <f>'実質公債費比率（分子）の構造'!M$48</f>
        <v>1146</v>
      </c>
      <c r="I46" s="161"/>
      <c r="J46" s="161"/>
      <c r="K46" s="161">
        <f>'実質公債費比率（分子）の構造'!N$48</f>
        <v>1385</v>
      </c>
      <c r="L46" s="161"/>
      <c r="M46" s="161"/>
      <c r="N46" s="161">
        <f>'実質公債費比率（分子）の構造'!O$48</f>
        <v>1210</v>
      </c>
      <c r="O46" s="161"/>
      <c r="P46" s="161"/>
    </row>
    <row r="47" spans="1:16" x14ac:dyDescent="0.15">
      <c r="A47" s="161" t="s">
        <v>62</v>
      </c>
      <c r="B47" s="161">
        <f>'実質公債費比率（分子）の構造'!K$47</f>
        <v>42</v>
      </c>
      <c r="C47" s="161"/>
      <c r="D47" s="161"/>
      <c r="E47" s="161">
        <f>'実質公債費比率（分子）の構造'!L$47</f>
        <v>42</v>
      </c>
      <c r="F47" s="161"/>
      <c r="G47" s="161"/>
      <c r="H47" s="161">
        <f>'実質公債費比率（分子）の構造'!M$47</f>
        <v>42</v>
      </c>
      <c r="I47" s="161"/>
      <c r="J47" s="161"/>
      <c r="K47" s="161">
        <f>'実質公債費比率（分子）の構造'!N$47</f>
        <v>42</v>
      </c>
      <c r="L47" s="161"/>
      <c r="M47" s="161"/>
      <c r="N47" s="161">
        <f>'実質公債費比率（分子）の構造'!O$47</f>
        <v>42</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6750</v>
      </c>
      <c r="C49" s="161"/>
      <c r="D49" s="161"/>
      <c r="E49" s="161">
        <f>'実質公債費比率（分子）の構造'!L$45</f>
        <v>6826</v>
      </c>
      <c r="F49" s="161"/>
      <c r="G49" s="161"/>
      <c r="H49" s="161">
        <f>'実質公債費比率（分子）の構造'!M$45</f>
        <v>6413</v>
      </c>
      <c r="I49" s="161"/>
      <c r="J49" s="161"/>
      <c r="K49" s="161">
        <f>'実質公債費比率（分子）の構造'!N$45</f>
        <v>6146</v>
      </c>
      <c r="L49" s="161"/>
      <c r="M49" s="161"/>
      <c r="N49" s="161">
        <f>'実質公債費比率（分子）の構造'!O$45</f>
        <v>6059</v>
      </c>
      <c r="O49" s="161"/>
      <c r="P49" s="161"/>
    </row>
    <row r="50" spans="1:16" x14ac:dyDescent="0.15">
      <c r="A50" s="161" t="s">
        <v>65</v>
      </c>
      <c r="B50" s="161" t="e">
        <f>NA()</f>
        <v>#N/A</v>
      </c>
      <c r="C50" s="161">
        <f>IF(ISNUMBER('実質公債費比率（分子）の構造'!K$53),'実質公債費比率（分子）の構造'!K$53,NA())</f>
        <v>1261</v>
      </c>
      <c r="D50" s="161" t="e">
        <f>NA()</f>
        <v>#N/A</v>
      </c>
      <c r="E50" s="161" t="e">
        <f>NA()</f>
        <v>#N/A</v>
      </c>
      <c r="F50" s="161">
        <f>IF(ISNUMBER('実質公債費比率（分子）の構造'!L$53),'実質公債費比率（分子）の構造'!L$53,NA())</f>
        <v>910</v>
      </c>
      <c r="G50" s="161" t="e">
        <f>NA()</f>
        <v>#N/A</v>
      </c>
      <c r="H50" s="161" t="e">
        <f>NA()</f>
        <v>#N/A</v>
      </c>
      <c r="I50" s="161">
        <f>IF(ISNUMBER('実質公債費比率（分子）の構造'!M$53),'実質公債費比率（分子）の構造'!M$53,NA())</f>
        <v>1133</v>
      </c>
      <c r="J50" s="161" t="e">
        <f>NA()</f>
        <v>#N/A</v>
      </c>
      <c r="K50" s="161" t="e">
        <f>NA()</f>
        <v>#N/A</v>
      </c>
      <c r="L50" s="161">
        <f>IF(ISNUMBER('実質公債費比率（分子）の構造'!N$53),'実質公債費比率（分子）の構造'!N$53,NA())</f>
        <v>1158</v>
      </c>
      <c r="M50" s="161" t="e">
        <f>NA()</f>
        <v>#N/A</v>
      </c>
      <c r="N50" s="161" t="e">
        <f>NA()</f>
        <v>#N/A</v>
      </c>
      <c r="O50" s="161">
        <f>IF(ISNUMBER('実質公債費比率（分子）の構造'!O$53),'実質公債費比率（分子）の構造'!O$53,NA())</f>
        <v>1086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41218</v>
      </c>
      <c r="E56" s="160"/>
      <c r="F56" s="160"/>
      <c r="G56" s="160">
        <f>'将来負担比率（分子）の構造'!J$52</f>
        <v>38916</v>
      </c>
      <c r="H56" s="160"/>
      <c r="I56" s="160"/>
      <c r="J56" s="160">
        <f>'将来負担比率（分子）の構造'!K$52</f>
        <v>36253</v>
      </c>
      <c r="K56" s="160"/>
      <c r="L56" s="160"/>
      <c r="M56" s="160">
        <f>'将来負担比率（分子）の構造'!L$52</f>
        <v>35121</v>
      </c>
      <c r="N56" s="160"/>
      <c r="O56" s="160"/>
      <c r="P56" s="160">
        <f>'将来負担比率（分子）の構造'!M$52</f>
        <v>32287</v>
      </c>
    </row>
    <row r="57" spans="1:16" x14ac:dyDescent="0.15">
      <c r="A57" s="160" t="s">
        <v>36</v>
      </c>
      <c r="B57" s="160"/>
      <c r="C57" s="160"/>
      <c r="D57" s="160">
        <f>'将来負担比率（分子）の構造'!I$51</f>
        <v>8816</v>
      </c>
      <c r="E57" s="160"/>
      <c r="F57" s="160"/>
      <c r="G57" s="160">
        <f>'将来負担比率（分子）の構造'!J$51</f>
        <v>7828</v>
      </c>
      <c r="H57" s="160"/>
      <c r="I57" s="160"/>
      <c r="J57" s="160">
        <f>'将来負担比率（分子）の構造'!K$51</f>
        <v>6530</v>
      </c>
      <c r="K57" s="160"/>
      <c r="L57" s="160"/>
      <c r="M57" s="160">
        <f>'将来負担比率（分子）の構造'!L$51</f>
        <v>6932</v>
      </c>
      <c r="N57" s="160"/>
      <c r="O57" s="160"/>
      <c r="P57" s="160">
        <f>'将来負担比率（分子）の構造'!M$51</f>
        <v>7820</v>
      </c>
    </row>
    <row r="58" spans="1:16" x14ac:dyDescent="0.15">
      <c r="A58" s="160" t="s">
        <v>35</v>
      </c>
      <c r="B58" s="160"/>
      <c r="C58" s="160"/>
      <c r="D58" s="160">
        <f>'将来負担比率（分子）の構造'!I$50</f>
        <v>5187</v>
      </c>
      <c r="E58" s="160"/>
      <c r="F58" s="160"/>
      <c r="G58" s="160">
        <f>'将来負担比率（分子）の構造'!J$50</f>
        <v>5117</v>
      </c>
      <c r="H58" s="160"/>
      <c r="I58" s="160"/>
      <c r="J58" s="160">
        <f>'将来負担比率（分子）の構造'!K$50</f>
        <v>9056</v>
      </c>
      <c r="K58" s="160"/>
      <c r="L58" s="160"/>
      <c r="M58" s="160">
        <f>'将来負担比率（分子）の構造'!L$50</f>
        <v>9266</v>
      </c>
      <c r="N58" s="160"/>
      <c r="O58" s="160"/>
      <c r="P58" s="160">
        <f>'将来負担比率（分子）の構造'!M$50</f>
        <v>15760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13769</v>
      </c>
      <c r="C62" s="160"/>
      <c r="D62" s="160"/>
      <c r="E62" s="160">
        <f>'将来負担比率（分子）の構造'!J$45</f>
        <v>13069</v>
      </c>
      <c r="F62" s="160"/>
      <c r="G62" s="160"/>
      <c r="H62" s="160">
        <f>'将来負担比率（分子）の構造'!K$45</f>
        <v>12508</v>
      </c>
      <c r="I62" s="160"/>
      <c r="J62" s="160"/>
      <c r="K62" s="160">
        <f>'将来負担比率（分子）の構造'!L$45</f>
        <v>12416</v>
      </c>
      <c r="L62" s="160"/>
      <c r="M62" s="160"/>
      <c r="N62" s="160">
        <f>'将来負担比率（分子）の構造'!M$45</f>
        <v>12468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11870</v>
      </c>
      <c r="C64" s="160"/>
      <c r="D64" s="160"/>
      <c r="E64" s="160">
        <f>'将来負担比率（分子）の構造'!J$43</f>
        <v>15005</v>
      </c>
      <c r="F64" s="160"/>
      <c r="G64" s="160"/>
      <c r="H64" s="160">
        <f>'将来負担比率（分子）の構造'!K$43</f>
        <v>14707</v>
      </c>
      <c r="I64" s="160"/>
      <c r="J64" s="160"/>
      <c r="K64" s="160">
        <f>'将来負担比率（分子）の構造'!L$43</f>
        <v>15787</v>
      </c>
      <c r="L64" s="160"/>
      <c r="M64" s="160"/>
      <c r="N64" s="160">
        <f>'将来負担比率（分子）の構造'!M$43</f>
        <v>15376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51301</v>
      </c>
      <c r="C66" s="160"/>
      <c r="D66" s="160"/>
      <c r="E66" s="160">
        <f>'将来負担比率（分子）の構造'!J$41</f>
        <v>49458</v>
      </c>
      <c r="F66" s="160"/>
      <c r="G66" s="160"/>
      <c r="H66" s="160">
        <f>'将来負担比率（分子）の構造'!K$41</f>
        <v>48521</v>
      </c>
      <c r="I66" s="160"/>
      <c r="J66" s="160"/>
      <c r="K66" s="160">
        <f>'将来負担比率（分子）の構造'!L$41</f>
        <v>48234</v>
      </c>
      <c r="L66" s="160"/>
      <c r="M66" s="160"/>
      <c r="N66" s="160">
        <f>'将来負担比率（分子）の構造'!M$41</f>
        <v>48233</v>
      </c>
      <c r="O66" s="160"/>
      <c r="P66" s="160"/>
    </row>
    <row r="67" spans="1:16" x14ac:dyDescent="0.15">
      <c r="A67" s="160" t="s">
        <v>69</v>
      </c>
      <c r="B67" s="160" t="e">
        <f>NA()</f>
        <v>#N/A</v>
      </c>
      <c r="C67" s="160">
        <f>IF(ISNUMBER('将来負担比率（分子）の構造'!I$53), IF('将来負担比率（分子）の構造'!I$53 &lt; 0, 0, '将来負担比率（分子）の構造'!I$53), NA())</f>
        <v>21719</v>
      </c>
      <c r="D67" s="160" t="e">
        <f>NA()</f>
        <v>#N/A</v>
      </c>
      <c r="E67" s="160" t="e">
        <f>NA()</f>
        <v>#N/A</v>
      </c>
      <c r="F67" s="160">
        <f>IF(ISNUMBER('将来負担比率（分子）の構造'!J$53), IF('将来負担比率（分子）の構造'!J$53 &lt; 0, 0, '将来負担比率（分子）の構造'!J$53), NA())</f>
        <v>25671</v>
      </c>
      <c r="G67" s="160" t="e">
        <f>NA()</f>
        <v>#N/A</v>
      </c>
      <c r="H67" s="160" t="e">
        <f>NA()</f>
        <v>#N/A</v>
      </c>
      <c r="I67" s="160">
        <f>IF(ISNUMBER('将来負担比率（分子）の構造'!K$53), IF('将来負担比率（分子）の構造'!K$53 &lt; 0, 0, '将来負担比率（分子）の構造'!K$53), NA())</f>
        <v>23897</v>
      </c>
      <c r="J67" s="160" t="e">
        <f>NA()</f>
        <v>#N/A</v>
      </c>
      <c r="K67" s="160" t="e">
        <f>NA()</f>
        <v>#N/A</v>
      </c>
      <c r="L67" s="160">
        <f>IF(ISNUMBER('将来負担比率（分子）の構造'!L$53), IF('将来負担比率（分子）の構造'!L$53 &lt; 0, 0, '将来負担比率（分子）の構造'!L$53), NA())</f>
        <v>25118</v>
      </c>
      <c r="M67" s="160" t="e">
        <f>NA()</f>
        <v>#N/A</v>
      </c>
      <c r="N67" s="160" t="e">
        <f>NA()</f>
        <v>#N/A</v>
      </c>
      <c r="O67" s="160">
        <f>IF(ISNUMBER('将来負担比率（分子）の構造'!M$53), IF('将来負担比率（分子）の構造'!M$53 &lt; 0, 0, '将来負担比率（分子）の構造'!M$53), NA())</f>
        <v>20210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6388</v>
      </c>
      <c r="C72" s="164">
        <f>基金残高に係る経年分析!G55</f>
        <v>6120</v>
      </c>
      <c r="D72" s="164">
        <f>基金残高に係る経年分析!H55</f>
        <v>10338</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1506</v>
      </c>
      <c r="C74" s="164">
        <f>基金残高に係る経年分析!G57</f>
        <v>1596</v>
      </c>
      <c r="D74" s="164">
        <f>基金残高に係る経年分析!H57</f>
        <v>3568</v>
      </c>
    </row>
  </sheetData>
  <sheetProtection algorithmName="SHA-512" hashValue="9d0RwmsBqKu4forUkVjQmj8lXNQR4vgJ/Z2oxUYtjJJy/CjV01hQ96coOe+a7BA7d/99S7QtpXNgcVnoLZ38SA==" saltValue="U8/9MkXtorAVSdQr+cjct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49526491</v>
      </c>
      <c r="S5" s="707"/>
      <c r="T5" s="707"/>
      <c r="U5" s="707"/>
      <c r="V5" s="707"/>
      <c r="W5" s="707"/>
      <c r="X5" s="707"/>
      <c r="Y5" s="753"/>
      <c r="Z5" s="771">
        <v>55.4</v>
      </c>
      <c r="AA5" s="771"/>
      <c r="AB5" s="771"/>
      <c r="AC5" s="771"/>
      <c r="AD5" s="772">
        <v>47107533</v>
      </c>
      <c r="AE5" s="772"/>
      <c r="AF5" s="772"/>
      <c r="AG5" s="772"/>
      <c r="AH5" s="772"/>
      <c r="AI5" s="772"/>
      <c r="AJ5" s="772"/>
      <c r="AK5" s="772"/>
      <c r="AL5" s="754">
        <v>88.3</v>
      </c>
      <c r="AM5" s="723"/>
      <c r="AN5" s="723"/>
      <c r="AO5" s="755"/>
      <c r="AP5" s="740" t="s">
        <v>222</v>
      </c>
      <c r="AQ5" s="741"/>
      <c r="AR5" s="741"/>
      <c r="AS5" s="741"/>
      <c r="AT5" s="741"/>
      <c r="AU5" s="741"/>
      <c r="AV5" s="741"/>
      <c r="AW5" s="741"/>
      <c r="AX5" s="741"/>
      <c r="AY5" s="741"/>
      <c r="AZ5" s="741"/>
      <c r="BA5" s="741"/>
      <c r="BB5" s="741"/>
      <c r="BC5" s="741"/>
      <c r="BD5" s="741"/>
      <c r="BE5" s="741"/>
      <c r="BF5" s="742"/>
      <c r="BG5" s="641">
        <v>47102095</v>
      </c>
      <c r="BH5" s="644"/>
      <c r="BI5" s="644"/>
      <c r="BJ5" s="644"/>
      <c r="BK5" s="644"/>
      <c r="BL5" s="644"/>
      <c r="BM5" s="644"/>
      <c r="BN5" s="645"/>
      <c r="BO5" s="703">
        <v>95.1</v>
      </c>
      <c r="BP5" s="703"/>
      <c r="BQ5" s="703"/>
      <c r="BR5" s="703"/>
      <c r="BS5" s="704">
        <v>1658563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505609</v>
      </c>
      <c r="S6" s="644"/>
      <c r="T6" s="644"/>
      <c r="U6" s="644"/>
      <c r="V6" s="644"/>
      <c r="W6" s="644"/>
      <c r="X6" s="644"/>
      <c r="Y6" s="645"/>
      <c r="Z6" s="703">
        <v>0.6</v>
      </c>
      <c r="AA6" s="703"/>
      <c r="AB6" s="703"/>
      <c r="AC6" s="703"/>
      <c r="AD6" s="704">
        <v>505609</v>
      </c>
      <c r="AE6" s="704"/>
      <c r="AF6" s="704"/>
      <c r="AG6" s="704"/>
      <c r="AH6" s="704"/>
      <c r="AI6" s="704"/>
      <c r="AJ6" s="704"/>
      <c r="AK6" s="704"/>
      <c r="AL6" s="646">
        <v>0.9</v>
      </c>
      <c r="AM6" s="647"/>
      <c r="AN6" s="647"/>
      <c r="AO6" s="705"/>
      <c r="AP6" s="638" t="s">
        <v>227</v>
      </c>
      <c r="AQ6" s="639"/>
      <c r="AR6" s="639"/>
      <c r="AS6" s="639"/>
      <c r="AT6" s="639"/>
      <c r="AU6" s="639"/>
      <c r="AV6" s="639"/>
      <c r="AW6" s="639"/>
      <c r="AX6" s="639"/>
      <c r="AY6" s="639"/>
      <c r="AZ6" s="639"/>
      <c r="BA6" s="639"/>
      <c r="BB6" s="639"/>
      <c r="BC6" s="639"/>
      <c r="BD6" s="639"/>
      <c r="BE6" s="639"/>
      <c r="BF6" s="640"/>
      <c r="BG6" s="641">
        <v>47102095</v>
      </c>
      <c r="BH6" s="644"/>
      <c r="BI6" s="644"/>
      <c r="BJ6" s="644"/>
      <c r="BK6" s="644"/>
      <c r="BL6" s="644"/>
      <c r="BM6" s="644"/>
      <c r="BN6" s="645"/>
      <c r="BO6" s="703">
        <v>95.1</v>
      </c>
      <c r="BP6" s="703"/>
      <c r="BQ6" s="703"/>
      <c r="BR6" s="703"/>
      <c r="BS6" s="704">
        <v>1658563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444798</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444798</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44627</v>
      </c>
      <c r="S7" s="644"/>
      <c r="T7" s="644"/>
      <c r="U7" s="644"/>
      <c r="V7" s="644"/>
      <c r="W7" s="644"/>
      <c r="X7" s="644"/>
      <c r="Y7" s="645"/>
      <c r="Z7" s="703">
        <v>0</v>
      </c>
      <c r="AA7" s="703"/>
      <c r="AB7" s="703"/>
      <c r="AC7" s="703"/>
      <c r="AD7" s="704">
        <v>44627</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25014257</v>
      </c>
      <c r="BH7" s="644"/>
      <c r="BI7" s="644"/>
      <c r="BJ7" s="644"/>
      <c r="BK7" s="644"/>
      <c r="BL7" s="644"/>
      <c r="BM7" s="644"/>
      <c r="BN7" s="645"/>
      <c r="BO7" s="703">
        <v>50.5</v>
      </c>
      <c r="BP7" s="703"/>
      <c r="BQ7" s="703"/>
      <c r="BR7" s="703"/>
      <c r="BS7" s="704">
        <v>1658563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14131866</v>
      </c>
      <c r="CS7" s="644"/>
      <c r="CT7" s="644"/>
      <c r="CU7" s="644"/>
      <c r="CV7" s="644"/>
      <c r="CW7" s="644"/>
      <c r="CX7" s="644"/>
      <c r="CY7" s="645"/>
      <c r="CZ7" s="703">
        <v>16.600000000000001</v>
      </c>
      <c r="DA7" s="703"/>
      <c r="DB7" s="703"/>
      <c r="DC7" s="703"/>
      <c r="DD7" s="649">
        <v>151599</v>
      </c>
      <c r="DE7" s="644"/>
      <c r="DF7" s="644"/>
      <c r="DG7" s="644"/>
      <c r="DH7" s="644"/>
      <c r="DI7" s="644"/>
      <c r="DJ7" s="644"/>
      <c r="DK7" s="644"/>
      <c r="DL7" s="644"/>
      <c r="DM7" s="644"/>
      <c r="DN7" s="644"/>
      <c r="DO7" s="644"/>
      <c r="DP7" s="645"/>
      <c r="DQ7" s="649">
        <v>13281588</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209810</v>
      </c>
      <c r="S8" s="644"/>
      <c r="T8" s="644"/>
      <c r="U8" s="644"/>
      <c r="V8" s="644"/>
      <c r="W8" s="644"/>
      <c r="X8" s="644"/>
      <c r="Y8" s="645"/>
      <c r="Z8" s="703">
        <v>0.2</v>
      </c>
      <c r="AA8" s="703"/>
      <c r="AB8" s="703"/>
      <c r="AC8" s="703"/>
      <c r="AD8" s="704">
        <v>209810</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399543</v>
      </c>
      <c r="BH8" s="644"/>
      <c r="BI8" s="644"/>
      <c r="BJ8" s="644"/>
      <c r="BK8" s="644"/>
      <c r="BL8" s="644"/>
      <c r="BM8" s="644"/>
      <c r="BN8" s="645"/>
      <c r="BO8" s="703">
        <v>0.8</v>
      </c>
      <c r="BP8" s="703"/>
      <c r="BQ8" s="703"/>
      <c r="BR8" s="703"/>
      <c r="BS8" s="649" t="s">
        <v>131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31369199</v>
      </c>
      <c r="CS8" s="644"/>
      <c r="CT8" s="644"/>
      <c r="CU8" s="644"/>
      <c r="CV8" s="644"/>
      <c r="CW8" s="644"/>
      <c r="CX8" s="644"/>
      <c r="CY8" s="645"/>
      <c r="CZ8" s="703">
        <v>36.799999999999997</v>
      </c>
      <c r="DA8" s="703"/>
      <c r="DB8" s="703"/>
      <c r="DC8" s="703"/>
      <c r="DD8" s="649">
        <v>594980</v>
      </c>
      <c r="DE8" s="644"/>
      <c r="DF8" s="644"/>
      <c r="DG8" s="644"/>
      <c r="DH8" s="644"/>
      <c r="DI8" s="644"/>
      <c r="DJ8" s="644"/>
      <c r="DK8" s="644"/>
      <c r="DL8" s="644"/>
      <c r="DM8" s="644"/>
      <c r="DN8" s="644"/>
      <c r="DO8" s="644"/>
      <c r="DP8" s="645"/>
      <c r="DQ8" s="649">
        <v>15293900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225850</v>
      </c>
      <c r="S9" s="644"/>
      <c r="T9" s="644"/>
      <c r="U9" s="644"/>
      <c r="V9" s="644"/>
      <c r="W9" s="644"/>
      <c r="X9" s="644"/>
      <c r="Y9" s="645"/>
      <c r="Z9" s="703">
        <v>0.3</v>
      </c>
      <c r="AA9" s="703"/>
      <c r="AB9" s="703"/>
      <c r="AC9" s="703"/>
      <c r="AD9" s="704">
        <v>225850</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14202235</v>
      </c>
      <c r="BH9" s="644"/>
      <c r="BI9" s="644"/>
      <c r="BJ9" s="644"/>
      <c r="BK9" s="644"/>
      <c r="BL9" s="644"/>
      <c r="BM9" s="644"/>
      <c r="BN9" s="645"/>
      <c r="BO9" s="703">
        <v>28.7</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7298723</v>
      </c>
      <c r="CS9" s="644"/>
      <c r="CT9" s="644"/>
      <c r="CU9" s="644"/>
      <c r="CV9" s="644"/>
      <c r="CW9" s="644"/>
      <c r="CX9" s="644"/>
      <c r="CY9" s="645"/>
      <c r="CZ9" s="703">
        <v>8.6</v>
      </c>
      <c r="DA9" s="703"/>
      <c r="DB9" s="703"/>
      <c r="DC9" s="703"/>
      <c r="DD9" s="649">
        <v>70035</v>
      </c>
      <c r="DE9" s="644"/>
      <c r="DF9" s="644"/>
      <c r="DG9" s="644"/>
      <c r="DH9" s="644"/>
      <c r="DI9" s="644"/>
      <c r="DJ9" s="644"/>
      <c r="DK9" s="644"/>
      <c r="DL9" s="644"/>
      <c r="DM9" s="644"/>
      <c r="DN9" s="644"/>
      <c r="DO9" s="644"/>
      <c r="DP9" s="645"/>
      <c r="DQ9" s="649">
        <v>6206778</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131</v>
      </c>
      <c r="AA10" s="703"/>
      <c r="AB10" s="703"/>
      <c r="AC10" s="703"/>
      <c r="AD10" s="704" t="s">
        <v>122</v>
      </c>
      <c r="AE10" s="704"/>
      <c r="AF10" s="704"/>
      <c r="AG10" s="704"/>
      <c r="AH10" s="704"/>
      <c r="AI10" s="704"/>
      <c r="AJ10" s="704"/>
      <c r="AK10" s="704"/>
      <c r="AL10" s="646" t="s">
        <v>131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1008136</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286503</v>
      </c>
      <c r="CS10" s="644"/>
      <c r="CT10" s="644"/>
      <c r="CU10" s="644"/>
      <c r="CV10" s="644"/>
      <c r="CW10" s="644"/>
      <c r="CX10" s="644"/>
      <c r="CY10" s="645"/>
      <c r="CZ10" s="703">
        <v>0.3</v>
      </c>
      <c r="DA10" s="703"/>
      <c r="DB10" s="703"/>
      <c r="DC10" s="703"/>
      <c r="DD10" s="649" t="s">
        <v>237</v>
      </c>
      <c r="DE10" s="644"/>
      <c r="DF10" s="644"/>
      <c r="DG10" s="644"/>
      <c r="DH10" s="644"/>
      <c r="DI10" s="644"/>
      <c r="DJ10" s="644"/>
      <c r="DK10" s="644"/>
      <c r="DL10" s="644"/>
      <c r="DM10" s="644"/>
      <c r="DN10" s="644"/>
      <c r="DO10" s="644"/>
      <c r="DP10" s="645"/>
      <c r="DQ10" s="649">
        <v>86503</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237</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9404343</v>
      </c>
      <c r="BH11" s="644"/>
      <c r="BI11" s="644"/>
      <c r="BJ11" s="644"/>
      <c r="BK11" s="644"/>
      <c r="BL11" s="644"/>
      <c r="BM11" s="644"/>
      <c r="BN11" s="645"/>
      <c r="BO11" s="703">
        <v>19</v>
      </c>
      <c r="BP11" s="703"/>
      <c r="BQ11" s="703"/>
      <c r="BR11" s="703"/>
      <c r="BS11" s="649">
        <v>1658563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630907</v>
      </c>
      <c r="CS11" s="644"/>
      <c r="CT11" s="644"/>
      <c r="CU11" s="644"/>
      <c r="CV11" s="644"/>
      <c r="CW11" s="644"/>
      <c r="CX11" s="644"/>
      <c r="CY11" s="645"/>
      <c r="CZ11" s="703">
        <v>0.7</v>
      </c>
      <c r="DA11" s="703"/>
      <c r="DB11" s="703"/>
      <c r="DC11" s="703"/>
      <c r="DD11" s="649">
        <v>159070</v>
      </c>
      <c r="DE11" s="644"/>
      <c r="DF11" s="644"/>
      <c r="DG11" s="644"/>
      <c r="DH11" s="644"/>
      <c r="DI11" s="644"/>
      <c r="DJ11" s="644"/>
      <c r="DK11" s="644"/>
      <c r="DL11" s="644"/>
      <c r="DM11" s="644"/>
      <c r="DN11" s="644"/>
      <c r="DO11" s="644"/>
      <c r="DP11" s="645"/>
      <c r="DQ11" s="649">
        <v>414927</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4433271</v>
      </c>
      <c r="S12" s="644"/>
      <c r="T12" s="644"/>
      <c r="U12" s="644"/>
      <c r="V12" s="644"/>
      <c r="W12" s="644"/>
      <c r="X12" s="644"/>
      <c r="Y12" s="645"/>
      <c r="Z12" s="703">
        <v>5</v>
      </c>
      <c r="AA12" s="703"/>
      <c r="AB12" s="703"/>
      <c r="AC12" s="703"/>
      <c r="AD12" s="704">
        <v>4433271</v>
      </c>
      <c r="AE12" s="704"/>
      <c r="AF12" s="704"/>
      <c r="AG12" s="704"/>
      <c r="AH12" s="704"/>
      <c r="AI12" s="704"/>
      <c r="AJ12" s="704"/>
      <c r="AK12" s="704"/>
      <c r="AL12" s="646">
        <v>8.3000000000000007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19818487</v>
      </c>
      <c r="BH12" s="644"/>
      <c r="BI12" s="644"/>
      <c r="BJ12" s="644"/>
      <c r="BK12" s="644"/>
      <c r="BL12" s="644"/>
      <c r="BM12" s="644"/>
      <c r="BN12" s="645"/>
      <c r="BO12" s="703">
        <v>40</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3164321</v>
      </c>
      <c r="CS12" s="644"/>
      <c r="CT12" s="644"/>
      <c r="CU12" s="644"/>
      <c r="CV12" s="644"/>
      <c r="CW12" s="644"/>
      <c r="CX12" s="644"/>
      <c r="CY12" s="645"/>
      <c r="CZ12" s="703">
        <v>3.7</v>
      </c>
      <c r="DA12" s="703"/>
      <c r="DB12" s="703"/>
      <c r="DC12" s="703"/>
      <c r="DD12" s="649">
        <v>68201</v>
      </c>
      <c r="DE12" s="644"/>
      <c r="DF12" s="644"/>
      <c r="DG12" s="644"/>
      <c r="DH12" s="644"/>
      <c r="DI12" s="644"/>
      <c r="DJ12" s="644"/>
      <c r="DK12" s="644"/>
      <c r="DL12" s="644"/>
      <c r="DM12" s="644"/>
      <c r="DN12" s="644"/>
      <c r="DO12" s="644"/>
      <c r="DP12" s="645"/>
      <c r="DQ12" s="649">
        <v>865275</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140172</v>
      </c>
      <c r="S13" s="644"/>
      <c r="T13" s="644"/>
      <c r="U13" s="644"/>
      <c r="V13" s="644"/>
      <c r="W13" s="644"/>
      <c r="X13" s="644"/>
      <c r="Y13" s="645"/>
      <c r="Z13" s="703">
        <v>0.2</v>
      </c>
      <c r="AA13" s="703"/>
      <c r="AB13" s="703"/>
      <c r="AC13" s="703"/>
      <c r="AD13" s="704">
        <v>140172</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19721683</v>
      </c>
      <c r="BH13" s="644"/>
      <c r="BI13" s="644"/>
      <c r="BJ13" s="644"/>
      <c r="BK13" s="644"/>
      <c r="BL13" s="644"/>
      <c r="BM13" s="644"/>
      <c r="BN13" s="645"/>
      <c r="BO13" s="703">
        <v>39.799999999999997</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10484570</v>
      </c>
      <c r="CS13" s="644"/>
      <c r="CT13" s="644"/>
      <c r="CU13" s="644"/>
      <c r="CV13" s="644"/>
      <c r="CW13" s="644"/>
      <c r="CX13" s="644"/>
      <c r="CY13" s="645"/>
      <c r="CZ13" s="703">
        <v>12.3</v>
      </c>
      <c r="DA13" s="703"/>
      <c r="DB13" s="703"/>
      <c r="DC13" s="703"/>
      <c r="DD13" s="649">
        <v>5977558</v>
      </c>
      <c r="DE13" s="644"/>
      <c r="DF13" s="644"/>
      <c r="DG13" s="644"/>
      <c r="DH13" s="644"/>
      <c r="DI13" s="644"/>
      <c r="DJ13" s="644"/>
      <c r="DK13" s="644"/>
      <c r="DL13" s="644"/>
      <c r="DM13" s="644"/>
      <c r="DN13" s="644"/>
      <c r="DO13" s="644"/>
      <c r="DP13" s="645"/>
      <c r="DQ13" s="649">
        <v>4865235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386368</v>
      </c>
      <c r="BH14" s="644"/>
      <c r="BI14" s="644"/>
      <c r="BJ14" s="644"/>
      <c r="BK14" s="644"/>
      <c r="BL14" s="644"/>
      <c r="BM14" s="644"/>
      <c r="BN14" s="645"/>
      <c r="BO14" s="703">
        <v>0.8</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2947925</v>
      </c>
      <c r="CS14" s="644"/>
      <c r="CT14" s="644"/>
      <c r="CU14" s="644"/>
      <c r="CV14" s="644"/>
      <c r="CW14" s="644"/>
      <c r="CX14" s="644"/>
      <c r="CY14" s="645"/>
      <c r="CZ14" s="703">
        <v>3.5</v>
      </c>
      <c r="DA14" s="703"/>
      <c r="DB14" s="703"/>
      <c r="DC14" s="703"/>
      <c r="DD14" s="649">
        <v>168442</v>
      </c>
      <c r="DE14" s="644"/>
      <c r="DF14" s="644"/>
      <c r="DG14" s="644"/>
      <c r="DH14" s="644"/>
      <c r="DI14" s="644"/>
      <c r="DJ14" s="644"/>
      <c r="DK14" s="644"/>
      <c r="DL14" s="644"/>
      <c r="DM14" s="644"/>
      <c r="DN14" s="644"/>
      <c r="DO14" s="644"/>
      <c r="DP14" s="645"/>
      <c r="DQ14" s="649">
        <v>2599595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273903</v>
      </c>
      <c r="S15" s="644"/>
      <c r="T15" s="644"/>
      <c r="U15" s="644"/>
      <c r="V15" s="644"/>
      <c r="W15" s="644"/>
      <c r="X15" s="644"/>
      <c r="Y15" s="645"/>
      <c r="Z15" s="703">
        <v>0.3</v>
      </c>
      <c r="AA15" s="703"/>
      <c r="AB15" s="703"/>
      <c r="AC15" s="703"/>
      <c r="AD15" s="704">
        <v>273903</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1882983</v>
      </c>
      <c r="BH15" s="644"/>
      <c r="BI15" s="644"/>
      <c r="BJ15" s="644"/>
      <c r="BK15" s="644"/>
      <c r="BL15" s="644"/>
      <c r="BM15" s="644"/>
      <c r="BN15" s="645"/>
      <c r="BO15" s="703">
        <v>3.8</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8501291</v>
      </c>
      <c r="CS15" s="644"/>
      <c r="CT15" s="644"/>
      <c r="CU15" s="644"/>
      <c r="CV15" s="644"/>
      <c r="CW15" s="644"/>
      <c r="CX15" s="644"/>
      <c r="CY15" s="645"/>
      <c r="CZ15" s="703">
        <v>10</v>
      </c>
      <c r="DA15" s="703"/>
      <c r="DB15" s="703"/>
      <c r="DC15" s="703"/>
      <c r="DD15" s="649">
        <v>1205753</v>
      </c>
      <c r="DE15" s="644"/>
      <c r="DF15" s="644"/>
      <c r="DG15" s="644"/>
      <c r="DH15" s="644"/>
      <c r="DI15" s="644"/>
      <c r="DJ15" s="644"/>
      <c r="DK15" s="644"/>
      <c r="DL15" s="644"/>
      <c r="DM15" s="644"/>
      <c r="DN15" s="644"/>
      <c r="DO15" s="644"/>
      <c r="DP15" s="645"/>
      <c r="DQ15" s="649">
        <v>6150403</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122</v>
      </c>
      <c r="AE16" s="704"/>
      <c r="AF16" s="704"/>
      <c r="AG16" s="704"/>
      <c r="AH16" s="704"/>
      <c r="AI16" s="704"/>
      <c r="AJ16" s="704"/>
      <c r="AK16" s="704"/>
      <c r="AL16" s="646" t="s">
        <v>131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131</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237</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150918</v>
      </c>
      <c r="S17" s="644"/>
      <c r="T17" s="644"/>
      <c r="U17" s="644"/>
      <c r="V17" s="644"/>
      <c r="W17" s="644"/>
      <c r="X17" s="644"/>
      <c r="Y17" s="645"/>
      <c r="Z17" s="703">
        <v>0.2</v>
      </c>
      <c r="AA17" s="703"/>
      <c r="AB17" s="703"/>
      <c r="AC17" s="703"/>
      <c r="AD17" s="704">
        <v>150918</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6059946</v>
      </c>
      <c r="CS17" s="644"/>
      <c r="CT17" s="644"/>
      <c r="CU17" s="644"/>
      <c r="CV17" s="644"/>
      <c r="CW17" s="644"/>
      <c r="CX17" s="644"/>
      <c r="CY17" s="645"/>
      <c r="CZ17" s="703">
        <v>7.1</v>
      </c>
      <c r="DA17" s="703"/>
      <c r="DB17" s="703"/>
      <c r="DC17" s="703"/>
      <c r="DD17" s="649" t="s">
        <v>237</v>
      </c>
      <c r="DE17" s="644"/>
      <c r="DF17" s="644"/>
      <c r="DG17" s="644"/>
      <c r="DH17" s="644"/>
      <c r="DI17" s="644"/>
      <c r="DJ17" s="644"/>
      <c r="DK17" s="644"/>
      <c r="DL17" s="644"/>
      <c r="DM17" s="644"/>
      <c r="DN17" s="644"/>
      <c r="DO17" s="644"/>
      <c r="DP17" s="645"/>
      <c r="DQ17" s="649">
        <v>6023821</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32907</v>
      </c>
      <c r="S18" s="644"/>
      <c r="T18" s="644"/>
      <c r="U18" s="644"/>
      <c r="V18" s="644"/>
      <c r="W18" s="644"/>
      <c r="X18" s="644"/>
      <c r="Y18" s="645"/>
      <c r="Z18" s="703">
        <v>0</v>
      </c>
      <c r="AA18" s="703"/>
      <c r="AB18" s="703"/>
      <c r="AC18" s="703"/>
      <c r="AD18" s="704" t="s">
        <v>122</v>
      </c>
      <c r="AE18" s="704"/>
      <c r="AF18" s="704"/>
      <c r="AG18" s="704"/>
      <c r="AH18" s="704"/>
      <c r="AI18" s="704"/>
      <c r="AJ18" s="704"/>
      <c r="AK18" s="704"/>
      <c r="AL18" s="646" t="s">
        <v>131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237</v>
      </c>
      <c r="BP18" s="703"/>
      <c r="BQ18" s="703"/>
      <c r="BR18" s="703"/>
      <c r="BS18" s="649" t="s">
        <v>237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t="s">
        <v>122</v>
      </c>
      <c r="S19" s="644"/>
      <c r="T19" s="644"/>
      <c r="U19" s="644"/>
      <c r="V19" s="644"/>
      <c r="W19" s="644"/>
      <c r="X19" s="644"/>
      <c r="Y19" s="645"/>
      <c r="Z19" s="703" t="s">
        <v>122</v>
      </c>
      <c r="AA19" s="703"/>
      <c r="AB19" s="703"/>
      <c r="AC19" s="703"/>
      <c r="AD19" s="704" t="s">
        <v>131</v>
      </c>
      <c r="AE19" s="704"/>
      <c r="AF19" s="704"/>
      <c r="AG19" s="704"/>
      <c r="AH19" s="704"/>
      <c r="AI19" s="704"/>
      <c r="AJ19" s="704"/>
      <c r="AK19" s="704"/>
      <c r="AL19" s="646" t="s">
        <v>131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2424396</v>
      </c>
      <c r="BH19" s="644"/>
      <c r="BI19" s="644"/>
      <c r="BJ19" s="644"/>
      <c r="BK19" s="644"/>
      <c r="BL19" s="644"/>
      <c r="BM19" s="644"/>
      <c r="BN19" s="645"/>
      <c r="BO19" s="703">
        <v>4.9000000000000004</v>
      </c>
      <c r="BP19" s="703"/>
      <c r="BQ19" s="703"/>
      <c r="BR19" s="703"/>
      <c r="BS19" s="649" t="s">
        <v>237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237</v>
      </c>
      <c r="DA19" s="703"/>
      <c r="DB19" s="703"/>
      <c r="DC19" s="703"/>
      <c r="DD19" s="649" t="s">
        <v>122</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32736</v>
      </c>
      <c r="S20" s="644"/>
      <c r="T20" s="644"/>
      <c r="U20" s="644"/>
      <c r="V20" s="644"/>
      <c r="W20" s="644"/>
      <c r="X20" s="644"/>
      <c r="Y20" s="645"/>
      <c r="Z20" s="703">
        <v>0</v>
      </c>
      <c r="AA20" s="703"/>
      <c r="AB20" s="703"/>
      <c r="AC20" s="703"/>
      <c r="AD20" s="704" t="s">
        <v>122</v>
      </c>
      <c r="AE20" s="704"/>
      <c r="AF20" s="704"/>
      <c r="AG20" s="704"/>
      <c r="AH20" s="704"/>
      <c r="AI20" s="704"/>
      <c r="AJ20" s="704"/>
      <c r="AK20" s="704"/>
      <c r="AL20" s="646" t="s">
        <v>131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2424396</v>
      </c>
      <c r="BH20" s="644"/>
      <c r="BI20" s="644"/>
      <c r="BJ20" s="644"/>
      <c r="BK20" s="644"/>
      <c r="BL20" s="644"/>
      <c r="BM20" s="644"/>
      <c r="BN20" s="645"/>
      <c r="BO20" s="703">
        <v>4.9000000000000004</v>
      </c>
      <c r="BP20" s="703"/>
      <c r="BQ20" s="703"/>
      <c r="BR20" s="703"/>
      <c r="BS20" s="649" t="s">
        <v>131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85320049</v>
      </c>
      <c r="CS20" s="644"/>
      <c r="CT20" s="644"/>
      <c r="CU20" s="644"/>
      <c r="CV20" s="644"/>
      <c r="CW20" s="644"/>
      <c r="CX20" s="644"/>
      <c r="CY20" s="645"/>
      <c r="CZ20" s="703">
        <v>100</v>
      </c>
      <c r="DA20" s="703"/>
      <c r="DB20" s="703"/>
      <c r="DC20" s="703"/>
      <c r="DD20" s="649">
        <v>8395638</v>
      </c>
      <c r="DE20" s="644"/>
      <c r="DF20" s="644"/>
      <c r="DG20" s="644"/>
      <c r="DH20" s="644"/>
      <c r="DI20" s="644"/>
      <c r="DJ20" s="644"/>
      <c r="DK20" s="644"/>
      <c r="DL20" s="644"/>
      <c r="DM20" s="644"/>
      <c r="DN20" s="644"/>
      <c r="DO20" s="644"/>
      <c r="DP20" s="645"/>
      <c r="DQ20" s="649">
        <v>56232823</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171</v>
      </c>
      <c r="S21" s="644"/>
      <c r="T21" s="644"/>
      <c r="U21" s="644"/>
      <c r="V21" s="644"/>
      <c r="W21" s="644"/>
      <c r="X21" s="644"/>
      <c r="Y21" s="645"/>
      <c r="Z21" s="703">
        <v>0</v>
      </c>
      <c r="AA21" s="703"/>
      <c r="AB21" s="703"/>
      <c r="AC21" s="703"/>
      <c r="AD21" s="704" t="s">
        <v>131</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5438</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55543558</v>
      </c>
      <c r="S22" s="644"/>
      <c r="T22" s="644"/>
      <c r="U22" s="644"/>
      <c r="V22" s="644"/>
      <c r="W22" s="644"/>
      <c r="X22" s="644"/>
      <c r="Y22" s="645"/>
      <c r="Z22" s="703">
        <v>62.1</v>
      </c>
      <c r="AA22" s="703"/>
      <c r="AB22" s="703"/>
      <c r="AC22" s="703"/>
      <c r="AD22" s="704">
        <v>53091693</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38118</v>
      </c>
      <c r="S23" s="644"/>
      <c r="T23" s="644"/>
      <c r="U23" s="644"/>
      <c r="V23" s="644"/>
      <c r="W23" s="644"/>
      <c r="X23" s="644"/>
      <c r="Y23" s="645"/>
      <c r="Z23" s="703">
        <v>0</v>
      </c>
      <c r="AA23" s="703"/>
      <c r="AB23" s="703"/>
      <c r="AC23" s="703"/>
      <c r="AD23" s="704">
        <v>38118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2418958</v>
      </c>
      <c r="BH23" s="644"/>
      <c r="BI23" s="644"/>
      <c r="BJ23" s="644"/>
      <c r="BK23" s="644"/>
      <c r="BL23" s="644"/>
      <c r="BM23" s="644"/>
      <c r="BN23" s="645"/>
      <c r="BO23" s="703">
        <v>4.9000000000000004</v>
      </c>
      <c r="BP23" s="703"/>
      <c r="BQ23" s="703"/>
      <c r="BR23" s="703"/>
      <c r="BS23" s="649" t="s">
        <v>237</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1054368</v>
      </c>
      <c r="S24" s="644"/>
      <c r="T24" s="644"/>
      <c r="U24" s="644"/>
      <c r="V24" s="644"/>
      <c r="W24" s="644"/>
      <c r="X24" s="644"/>
      <c r="Y24" s="645"/>
      <c r="Z24" s="703">
        <v>1.2</v>
      </c>
      <c r="AA24" s="703"/>
      <c r="AB24" s="703"/>
      <c r="AC24" s="703"/>
      <c r="AD24" s="704" t="s">
        <v>131</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131</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42179382</v>
      </c>
      <c r="CS24" s="707"/>
      <c r="CT24" s="707"/>
      <c r="CU24" s="707"/>
      <c r="CV24" s="707"/>
      <c r="CW24" s="707"/>
      <c r="CX24" s="707"/>
      <c r="CY24" s="753"/>
      <c r="CZ24" s="754">
        <v>49.4</v>
      </c>
      <c r="DA24" s="723"/>
      <c r="DB24" s="723"/>
      <c r="DC24" s="757"/>
      <c r="DD24" s="752">
        <v>27158218</v>
      </c>
      <c r="DE24" s="707"/>
      <c r="DF24" s="707"/>
      <c r="DG24" s="707"/>
      <c r="DH24" s="707"/>
      <c r="DI24" s="707"/>
      <c r="DJ24" s="707"/>
      <c r="DK24" s="753"/>
      <c r="DL24" s="752">
        <v>26811840</v>
      </c>
      <c r="DM24" s="707"/>
      <c r="DN24" s="707"/>
      <c r="DO24" s="707"/>
      <c r="DP24" s="707"/>
      <c r="DQ24" s="707"/>
      <c r="DR24" s="707"/>
      <c r="DS24" s="707"/>
      <c r="DT24" s="707"/>
      <c r="DU24" s="707"/>
      <c r="DV24" s="753"/>
      <c r="DW24" s="754">
        <v>50.2</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696788</v>
      </c>
      <c r="S25" s="644"/>
      <c r="T25" s="644"/>
      <c r="U25" s="644"/>
      <c r="V25" s="644"/>
      <c r="W25" s="644"/>
      <c r="X25" s="644"/>
      <c r="Y25" s="645"/>
      <c r="Z25" s="703">
        <v>0.8</v>
      </c>
      <c r="AA25" s="703"/>
      <c r="AB25" s="703"/>
      <c r="AC25" s="703"/>
      <c r="AD25" s="704">
        <v>190030</v>
      </c>
      <c r="AE25" s="704"/>
      <c r="AF25" s="704"/>
      <c r="AG25" s="704"/>
      <c r="AH25" s="704"/>
      <c r="AI25" s="704"/>
      <c r="AJ25" s="704"/>
      <c r="AK25" s="704"/>
      <c r="AL25" s="646">
        <v>0.4</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237</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14986914</v>
      </c>
      <c r="CS25" s="642"/>
      <c r="CT25" s="642"/>
      <c r="CU25" s="642"/>
      <c r="CV25" s="642"/>
      <c r="CW25" s="642"/>
      <c r="CX25" s="642"/>
      <c r="CY25" s="643"/>
      <c r="CZ25" s="646">
        <v>17.600000000000001</v>
      </c>
      <c r="DA25" s="675"/>
      <c r="DB25" s="675"/>
      <c r="DC25" s="676"/>
      <c r="DD25" s="649">
        <v>13458492</v>
      </c>
      <c r="DE25" s="642"/>
      <c r="DF25" s="642"/>
      <c r="DG25" s="642"/>
      <c r="DH25" s="642"/>
      <c r="DI25" s="642"/>
      <c r="DJ25" s="642"/>
      <c r="DK25" s="643"/>
      <c r="DL25" s="649">
        <v>13190958</v>
      </c>
      <c r="DM25" s="642"/>
      <c r="DN25" s="642"/>
      <c r="DO25" s="642"/>
      <c r="DP25" s="642"/>
      <c r="DQ25" s="642"/>
      <c r="DR25" s="642"/>
      <c r="DS25" s="642"/>
      <c r="DT25" s="642"/>
      <c r="DU25" s="642"/>
      <c r="DV25" s="643"/>
      <c r="DW25" s="646">
        <v>24.7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675657</v>
      </c>
      <c r="S26" s="644"/>
      <c r="T26" s="644"/>
      <c r="U26" s="644"/>
      <c r="V26" s="644"/>
      <c r="W26" s="644"/>
      <c r="X26" s="644"/>
      <c r="Y26" s="645"/>
      <c r="Z26" s="703">
        <v>0.8</v>
      </c>
      <c r="AA26" s="703"/>
      <c r="AB26" s="703"/>
      <c r="AC26" s="703"/>
      <c r="AD26" s="704" t="s">
        <v>122</v>
      </c>
      <c r="AE26" s="704"/>
      <c r="AF26" s="704"/>
      <c r="AG26" s="704"/>
      <c r="AH26" s="704"/>
      <c r="AI26" s="704"/>
      <c r="AJ26" s="704"/>
      <c r="AK26" s="704"/>
      <c r="AL26" s="646" t="s">
        <v>237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237</v>
      </c>
      <c r="BP26" s="703"/>
      <c r="BQ26" s="703"/>
      <c r="BR26" s="703"/>
      <c r="BS26" s="649" t="s">
        <v>237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10456029</v>
      </c>
      <c r="CS26" s="644"/>
      <c r="CT26" s="644"/>
      <c r="CU26" s="644"/>
      <c r="CV26" s="644"/>
      <c r="CW26" s="644"/>
      <c r="CX26" s="644"/>
      <c r="CY26" s="645"/>
      <c r="CZ26" s="646">
        <v>12.3</v>
      </c>
      <c r="DA26" s="675"/>
      <c r="DB26" s="675"/>
      <c r="DC26" s="676"/>
      <c r="DD26" s="649">
        <v>9297024</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12608561</v>
      </c>
      <c r="S27" s="644"/>
      <c r="T27" s="644"/>
      <c r="U27" s="644"/>
      <c r="V27" s="644"/>
      <c r="W27" s="644"/>
      <c r="X27" s="644"/>
      <c r="Y27" s="645"/>
      <c r="Z27" s="703">
        <v>14.1</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49526491</v>
      </c>
      <c r="BH27" s="644"/>
      <c r="BI27" s="644"/>
      <c r="BJ27" s="644"/>
      <c r="BK27" s="644"/>
      <c r="BL27" s="644"/>
      <c r="BM27" s="644"/>
      <c r="BN27" s="645"/>
      <c r="BO27" s="703">
        <v>100</v>
      </c>
      <c r="BP27" s="703"/>
      <c r="BQ27" s="703"/>
      <c r="BR27" s="703"/>
      <c r="BS27" s="649">
        <v>1658563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21132522</v>
      </c>
      <c r="CS27" s="642"/>
      <c r="CT27" s="642"/>
      <c r="CU27" s="642"/>
      <c r="CV27" s="642"/>
      <c r="CW27" s="642"/>
      <c r="CX27" s="642"/>
      <c r="CY27" s="643"/>
      <c r="CZ27" s="646">
        <v>24.8</v>
      </c>
      <c r="DA27" s="675"/>
      <c r="DB27" s="675"/>
      <c r="DC27" s="676"/>
      <c r="DD27" s="649">
        <v>7675905</v>
      </c>
      <c r="DE27" s="642"/>
      <c r="DF27" s="642"/>
      <c r="DG27" s="642"/>
      <c r="DH27" s="642"/>
      <c r="DI27" s="642"/>
      <c r="DJ27" s="642"/>
      <c r="DK27" s="643"/>
      <c r="DL27" s="649">
        <v>7597061</v>
      </c>
      <c r="DM27" s="642"/>
      <c r="DN27" s="642"/>
      <c r="DO27" s="642"/>
      <c r="DP27" s="642"/>
      <c r="DQ27" s="642"/>
      <c r="DR27" s="642"/>
      <c r="DS27" s="642"/>
      <c r="DT27" s="642"/>
      <c r="DU27" s="642"/>
      <c r="DV27" s="643"/>
      <c r="DW27" s="646">
        <v>14.2</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237</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6059946</v>
      </c>
      <c r="CS28" s="644"/>
      <c r="CT28" s="644"/>
      <c r="CU28" s="644"/>
      <c r="CV28" s="644"/>
      <c r="CW28" s="644"/>
      <c r="CX28" s="644"/>
      <c r="CY28" s="645"/>
      <c r="CZ28" s="646">
        <v>7.1</v>
      </c>
      <c r="DA28" s="675"/>
      <c r="DB28" s="675"/>
      <c r="DC28" s="676"/>
      <c r="DD28" s="649">
        <v>6023821</v>
      </c>
      <c r="DE28" s="644"/>
      <c r="DF28" s="644"/>
      <c r="DG28" s="644"/>
      <c r="DH28" s="644"/>
      <c r="DI28" s="644"/>
      <c r="DJ28" s="644"/>
      <c r="DK28" s="645"/>
      <c r="DL28" s="649">
        <v>6023821</v>
      </c>
      <c r="DM28" s="644"/>
      <c r="DN28" s="644"/>
      <c r="DO28" s="644"/>
      <c r="DP28" s="644"/>
      <c r="DQ28" s="644"/>
      <c r="DR28" s="644"/>
      <c r="DS28" s="644"/>
      <c r="DT28" s="644"/>
      <c r="DU28" s="644"/>
      <c r="DV28" s="645"/>
      <c r="DW28" s="646">
        <v>11.3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4983114</v>
      </c>
      <c r="S29" s="644"/>
      <c r="T29" s="644"/>
      <c r="U29" s="644"/>
      <c r="V29" s="644"/>
      <c r="W29" s="644"/>
      <c r="X29" s="644"/>
      <c r="Y29" s="645"/>
      <c r="Z29" s="703">
        <v>5.6</v>
      </c>
      <c r="AA29" s="703"/>
      <c r="AB29" s="703"/>
      <c r="AC29" s="703"/>
      <c r="AD29" s="704" t="s">
        <v>122</v>
      </c>
      <c r="AE29" s="704"/>
      <c r="AF29" s="704"/>
      <c r="AG29" s="704"/>
      <c r="AH29" s="704"/>
      <c r="AI29" s="704"/>
      <c r="AJ29" s="704"/>
      <c r="AK29" s="704"/>
      <c r="AL29" s="646" t="s">
        <v>237</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6059021</v>
      </c>
      <c r="CS29" s="642"/>
      <c r="CT29" s="642"/>
      <c r="CU29" s="642"/>
      <c r="CV29" s="642"/>
      <c r="CW29" s="642"/>
      <c r="CX29" s="642"/>
      <c r="CY29" s="643"/>
      <c r="CZ29" s="646">
        <v>7.1</v>
      </c>
      <c r="DA29" s="675"/>
      <c r="DB29" s="675"/>
      <c r="DC29" s="676"/>
      <c r="DD29" s="649">
        <v>6022896</v>
      </c>
      <c r="DE29" s="642"/>
      <c r="DF29" s="642"/>
      <c r="DG29" s="642"/>
      <c r="DH29" s="642"/>
      <c r="DI29" s="642"/>
      <c r="DJ29" s="642"/>
      <c r="DK29" s="643"/>
      <c r="DL29" s="649">
        <v>6022896</v>
      </c>
      <c r="DM29" s="642"/>
      <c r="DN29" s="642"/>
      <c r="DO29" s="642"/>
      <c r="DP29" s="642"/>
      <c r="DQ29" s="642"/>
      <c r="DR29" s="642"/>
      <c r="DS29" s="642"/>
      <c r="DT29" s="642"/>
      <c r="DU29" s="642"/>
      <c r="DV29" s="643"/>
      <c r="DW29" s="646">
        <v>11.3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195773</v>
      </c>
      <c r="S30" s="644"/>
      <c r="T30" s="644"/>
      <c r="U30" s="644"/>
      <c r="V30" s="644"/>
      <c r="W30" s="644"/>
      <c r="X30" s="644"/>
      <c r="Y30" s="645"/>
      <c r="Z30" s="703">
        <v>0.2</v>
      </c>
      <c r="AA30" s="703"/>
      <c r="AB30" s="703"/>
      <c r="AC30" s="703"/>
      <c r="AD30" s="704">
        <v>49414</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99.5</v>
      </c>
      <c r="BH30" s="722"/>
      <c r="BI30" s="722"/>
      <c r="BJ30" s="722"/>
      <c r="BK30" s="722"/>
      <c r="BL30" s="722"/>
      <c r="BM30" s="723">
        <v>98.5</v>
      </c>
      <c r="BN30" s="722"/>
      <c r="BO30" s="722"/>
      <c r="BP30" s="722"/>
      <c r="BQ30" s="724"/>
      <c r="BR30" s="721">
        <v>99.4</v>
      </c>
      <c r="BS30" s="722"/>
      <c r="BT30" s="722"/>
      <c r="BU30" s="722"/>
      <c r="BV30" s="722"/>
      <c r="BW30" s="722"/>
      <c r="BX30" s="723">
        <v>97.7</v>
      </c>
      <c r="BY30" s="722"/>
      <c r="BZ30" s="722"/>
      <c r="CA30" s="722"/>
      <c r="CB30" s="724"/>
      <c r="CD30" s="727"/>
      <c r="CE30" s="728"/>
      <c r="CF30" s="685" t="s">
        <v>306</v>
      </c>
      <c r="CG30" s="682"/>
      <c r="CH30" s="682"/>
      <c r="CI30" s="682"/>
      <c r="CJ30" s="682"/>
      <c r="CK30" s="682"/>
      <c r="CL30" s="682"/>
      <c r="CM30" s="682"/>
      <c r="CN30" s="682"/>
      <c r="CO30" s="682"/>
      <c r="CP30" s="682"/>
      <c r="CQ30" s="683"/>
      <c r="CR30" s="641">
        <v>5667641</v>
      </c>
      <c r="CS30" s="644"/>
      <c r="CT30" s="644"/>
      <c r="CU30" s="644"/>
      <c r="CV30" s="644"/>
      <c r="CW30" s="644"/>
      <c r="CX30" s="644"/>
      <c r="CY30" s="645"/>
      <c r="CZ30" s="646">
        <v>6.6</v>
      </c>
      <c r="DA30" s="675"/>
      <c r="DB30" s="675"/>
      <c r="DC30" s="676"/>
      <c r="DD30" s="649">
        <v>5636015</v>
      </c>
      <c r="DE30" s="644"/>
      <c r="DF30" s="644"/>
      <c r="DG30" s="644"/>
      <c r="DH30" s="644"/>
      <c r="DI30" s="644"/>
      <c r="DJ30" s="644"/>
      <c r="DK30" s="645"/>
      <c r="DL30" s="649">
        <v>5636015</v>
      </c>
      <c r="DM30" s="644"/>
      <c r="DN30" s="644"/>
      <c r="DO30" s="644"/>
      <c r="DP30" s="644"/>
      <c r="DQ30" s="644"/>
      <c r="DR30" s="644"/>
      <c r="DS30" s="644"/>
      <c r="DT30" s="644"/>
      <c r="DU30" s="644"/>
      <c r="DV30" s="645"/>
      <c r="DW30" s="646">
        <v>10.6</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259661</v>
      </c>
      <c r="S31" s="644"/>
      <c r="T31" s="644"/>
      <c r="U31" s="644"/>
      <c r="V31" s="644"/>
      <c r="W31" s="644"/>
      <c r="X31" s="644"/>
      <c r="Y31" s="645"/>
      <c r="Z31" s="703">
        <v>0.3</v>
      </c>
      <c r="AA31" s="703"/>
      <c r="AB31" s="703"/>
      <c r="AC31" s="703"/>
      <c r="AD31" s="704" t="s">
        <v>237</v>
      </c>
      <c r="AE31" s="704"/>
      <c r="AF31" s="704"/>
      <c r="AG31" s="704"/>
      <c r="AH31" s="704"/>
      <c r="AI31" s="704"/>
      <c r="AJ31" s="704"/>
      <c r="AK31" s="704"/>
      <c r="AL31" s="646" t="s">
        <v>131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98.5</v>
      </c>
      <c r="BN31" s="720"/>
      <c r="BO31" s="720"/>
      <c r="BP31" s="720"/>
      <c r="BQ31" s="681"/>
      <c r="BR31" s="719">
        <v>99.1</v>
      </c>
      <c r="BS31" s="642"/>
      <c r="BT31" s="642"/>
      <c r="BU31" s="642"/>
      <c r="BV31" s="642"/>
      <c r="BW31" s="642"/>
      <c r="BX31" s="647">
        <v>97.2</v>
      </c>
      <c r="BY31" s="720"/>
      <c r="BZ31" s="720"/>
      <c r="CA31" s="720"/>
      <c r="CB31" s="681"/>
      <c r="CD31" s="727"/>
      <c r="CE31" s="728"/>
      <c r="CF31" s="685" t="s">
        <v>310</v>
      </c>
      <c r="CG31" s="682"/>
      <c r="CH31" s="682"/>
      <c r="CI31" s="682"/>
      <c r="CJ31" s="682"/>
      <c r="CK31" s="682"/>
      <c r="CL31" s="682"/>
      <c r="CM31" s="682"/>
      <c r="CN31" s="682"/>
      <c r="CO31" s="682"/>
      <c r="CP31" s="682"/>
      <c r="CQ31" s="683"/>
      <c r="CR31" s="641">
        <v>391380</v>
      </c>
      <c r="CS31" s="642"/>
      <c r="CT31" s="642"/>
      <c r="CU31" s="642"/>
      <c r="CV31" s="642"/>
      <c r="CW31" s="642"/>
      <c r="CX31" s="642"/>
      <c r="CY31" s="643"/>
      <c r="CZ31" s="646">
        <v>0.5</v>
      </c>
      <c r="DA31" s="675"/>
      <c r="DB31" s="675"/>
      <c r="DC31" s="676"/>
      <c r="DD31" s="649">
        <v>386881</v>
      </c>
      <c r="DE31" s="642"/>
      <c r="DF31" s="642"/>
      <c r="DG31" s="642"/>
      <c r="DH31" s="642"/>
      <c r="DI31" s="642"/>
      <c r="DJ31" s="642"/>
      <c r="DK31" s="643"/>
      <c r="DL31" s="649">
        <v>386881</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127545</v>
      </c>
      <c r="S32" s="644"/>
      <c r="T32" s="644"/>
      <c r="U32" s="644"/>
      <c r="V32" s="644"/>
      <c r="W32" s="644"/>
      <c r="X32" s="644"/>
      <c r="Y32" s="645"/>
      <c r="Z32" s="703">
        <v>0.1</v>
      </c>
      <c r="AA32" s="703"/>
      <c r="AB32" s="703"/>
      <c r="AC32" s="703"/>
      <c r="AD32" s="704" t="s">
        <v>237</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99.6</v>
      </c>
      <c r="BH32" s="657"/>
      <c r="BI32" s="657"/>
      <c r="BJ32" s="657"/>
      <c r="BK32" s="657"/>
      <c r="BL32" s="657"/>
      <c r="BM32" s="701">
        <v>98.4</v>
      </c>
      <c r="BN32" s="657"/>
      <c r="BO32" s="657"/>
      <c r="BP32" s="657"/>
      <c r="BQ32" s="694"/>
      <c r="BR32" s="718">
        <v>99.6</v>
      </c>
      <c r="BS32" s="657"/>
      <c r="BT32" s="657"/>
      <c r="BU32" s="657"/>
      <c r="BV32" s="657"/>
      <c r="BW32" s="657"/>
      <c r="BX32" s="701">
        <v>98</v>
      </c>
      <c r="BY32" s="657"/>
      <c r="BZ32" s="657"/>
      <c r="CA32" s="657"/>
      <c r="CB32" s="694"/>
      <c r="CD32" s="729"/>
      <c r="CE32" s="730"/>
      <c r="CF32" s="685" t="s">
        <v>313</v>
      </c>
      <c r="CG32" s="682"/>
      <c r="CH32" s="682"/>
      <c r="CI32" s="682"/>
      <c r="CJ32" s="682"/>
      <c r="CK32" s="682"/>
      <c r="CL32" s="682"/>
      <c r="CM32" s="682"/>
      <c r="CN32" s="682"/>
      <c r="CO32" s="682"/>
      <c r="CP32" s="682"/>
      <c r="CQ32" s="683"/>
      <c r="CR32" s="641">
        <v>925</v>
      </c>
      <c r="CS32" s="644"/>
      <c r="CT32" s="644"/>
      <c r="CU32" s="644"/>
      <c r="CV32" s="644"/>
      <c r="CW32" s="644"/>
      <c r="CX32" s="644"/>
      <c r="CY32" s="645"/>
      <c r="CZ32" s="646">
        <v>0</v>
      </c>
      <c r="DA32" s="675"/>
      <c r="DB32" s="675"/>
      <c r="DC32" s="676"/>
      <c r="DD32" s="649">
        <v>925</v>
      </c>
      <c r="DE32" s="644"/>
      <c r="DF32" s="644"/>
      <c r="DG32" s="644"/>
      <c r="DH32" s="644"/>
      <c r="DI32" s="644"/>
      <c r="DJ32" s="644"/>
      <c r="DK32" s="645"/>
      <c r="DL32" s="649">
        <v>925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3553344</v>
      </c>
      <c r="S33" s="644"/>
      <c r="T33" s="644"/>
      <c r="U33" s="644"/>
      <c r="V33" s="644"/>
      <c r="W33" s="644"/>
      <c r="X33" s="644"/>
      <c r="Y33" s="645"/>
      <c r="Z33" s="703">
        <v>4</v>
      </c>
      <c r="AA33" s="703"/>
      <c r="AB33" s="703"/>
      <c r="AC33" s="703"/>
      <c r="AD33" s="704" t="s">
        <v>237</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34745029</v>
      </c>
      <c r="CS33" s="642"/>
      <c r="CT33" s="642"/>
      <c r="CU33" s="642"/>
      <c r="CV33" s="642"/>
      <c r="CW33" s="642"/>
      <c r="CX33" s="642"/>
      <c r="CY33" s="643"/>
      <c r="CZ33" s="646">
        <v>40.700000000000003</v>
      </c>
      <c r="DA33" s="675"/>
      <c r="DB33" s="675"/>
      <c r="DC33" s="676"/>
      <c r="DD33" s="649">
        <v>28228154</v>
      </c>
      <c r="DE33" s="642"/>
      <c r="DF33" s="642"/>
      <c r="DG33" s="642"/>
      <c r="DH33" s="642"/>
      <c r="DI33" s="642"/>
      <c r="DJ33" s="642"/>
      <c r="DK33" s="643"/>
      <c r="DL33" s="649">
        <v>18408091</v>
      </c>
      <c r="DM33" s="642"/>
      <c r="DN33" s="642"/>
      <c r="DO33" s="642"/>
      <c r="DP33" s="642"/>
      <c r="DQ33" s="642"/>
      <c r="DR33" s="642"/>
      <c r="DS33" s="642"/>
      <c r="DT33" s="642"/>
      <c r="DU33" s="642"/>
      <c r="DV33" s="643"/>
      <c r="DW33" s="646">
        <v>34.5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3999464</v>
      </c>
      <c r="S34" s="644"/>
      <c r="T34" s="644"/>
      <c r="U34" s="644"/>
      <c r="V34" s="644"/>
      <c r="W34" s="644"/>
      <c r="X34" s="644"/>
      <c r="Y34" s="645"/>
      <c r="Z34" s="703">
        <v>4.5</v>
      </c>
      <c r="AA34" s="703"/>
      <c r="AB34" s="703"/>
      <c r="AC34" s="703"/>
      <c r="AD34" s="704">
        <v>237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13468233</v>
      </c>
      <c r="CS34" s="644"/>
      <c r="CT34" s="644"/>
      <c r="CU34" s="644"/>
      <c r="CV34" s="644"/>
      <c r="CW34" s="644"/>
      <c r="CX34" s="644"/>
      <c r="CY34" s="645"/>
      <c r="CZ34" s="646">
        <v>15.8</v>
      </c>
      <c r="DA34" s="675"/>
      <c r="DB34" s="675"/>
      <c r="DC34" s="676"/>
      <c r="DD34" s="649">
        <v>11122019</v>
      </c>
      <c r="DE34" s="644"/>
      <c r="DF34" s="644"/>
      <c r="DG34" s="644"/>
      <c r="DH34" s="644"/>
      <c r="DI34" s="644"/>
      <c r="DJ34" s="644"/>
      <c r="DK34" s="645"/>
      <c r="DL34" s="649">
        <v>9806250</v>
      </c>
      <c r="DM34" s="644"/>
      <c r="DN34" s="644"/>
      <c r="DO34" s="644"/>
      <c r="DP34" s="644"/>
      <c r="DQ34" s="644"/>
      <c r="DR34" s="644"/>
      <c r="DS34" s="644"/>
      <c r="DT34" s="644"/>
      <c r="DU34" s="644"/>
      <c r="DV34" s="645"/>
      <c r="DW34" s="646">
        <v>18.399999999999999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5666500</v>
      </c>
      <c r="S35" s="644"/>
      <c r="T35" s="644"/>
      <c r="U35" s="644"/>
      <c r="V35" s="644"/>
      <c r="W35" s="644"/>
      <c r="X35" s="644"/>
      <c r="Y35" s="645"/>
      <c r="Z35" s="703">
        <v>6.3</v>
      </c>
      <c r="AA35" s="703"/>
      <c r="AB35" s="703"/>
      <c r="AC35" s="703"/>
      <c r="AD35" s="704" t="s">
        <v>131</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8088550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534849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1305622</v>
      </c>
      <c r="CS35" s="642"/>
      <c r="CT35" s="642"/>
      <c r="CU35" s="642"/>
      <c r="CV35" s="642"/>
      <c r="CW35" s="642"/>
      <c r="CX35" s="642"/>
      <c r="CY35" s="643"/>
      <c r="CZ35" s="646">
        <v>1.5</v>
      </c>
      <c r="DA35" s="675"/>
      <c r="DB35" s="675"/>
      <c r="DC35" s="676"/>
      <c r="DD35" s="649">
        <v>924815</v>
      </c>
      <c r="DE35" s="642"/>
      <c r="DF35" s="642"/>
      <c r="DG35" s="642"/>
      <c r="DH35" s="642"/>
      <c r="DI35" s="642"/>
      <c r="DJ35" s="642"/>
      <c r="DK35" s="643"/>
      <c r="DL35" s="649">
        <v>895107</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237</v>
      </c>
      <c r="AA36" s="703"/>
      <c r="AB36" s="703"/>
      <c r="AC36" s="703"/>
      <c r="AD36" s="704" t="s">
        <v>122</v>
      </c>
      <c r="AE36" s="704"/>
      <c r="AF36" s="704"/>
      <c r="AG36" s="704"/>
      <c r="AH36" s="704"/>
      <c r="AI36" s="704"/>
      <c r="AJ36" s="704"/>
      <c r="AK36" s="704"/>
      <c r="AL36" s="646" t="s">
        <v>131</v>
      </c>
      <c r="AM36" s="647"/>
      <c r="AN36" s="647"/>
      <c r="AO36" s="705"/>
      <c r="AQ36" s="678" t="s">
        <v>325</v>
      </c>
      <c r="AR36" s="679"/>
      <c r="AS36" s="679"/>
      <c r="AT36" s="679"/>
      <c r="AU36" s="679"/>
      <c r="AV36" s="679"/>
      <c r="AW36" s="679"/>
      <c r="AX36" s="679"/>
      <c r="AY36" s="680"/>
      <c r="AZ36" s="641">
        <v>1460095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297504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4365594</v>
      </c>
      <c r="CS36" s="644"/>
      <c r="CT36" s="644"/>
      <c r="CU36" s="644"/>
      <c r="CV36" s="644"/>
      <c r="CW36" s="644"/>
      <c r="CX36" s="644"/>
      <c r="CY36" s="645"/>
      <c r="CZ36" s="646">
        <v>5.0999999999999996</v>
      </c>
      <c r="DA36" s="675"/>
      <c r="DB36" s="675"/>
      <c r="DC36" s="676"/>
      <c r="DD36" s="649">
        <v>3927552</v>
      </c>
      <c r="DE36" s="644"/>
      <c r="DF36" s="644"/>
      <c r="DG36" s="644"/>
      <c r="DH36" s="644"/>
      <c r="DI36" s="644"/>
      <c r="DJ36" s="644"/>
      <c r="DK36" s="645"/>
      <c r="DL36" s="649">
        <v>3389282</v>
      </c>
      <c r="DM36" s="644"/>
      <c r="DN36" s="644"/>
      <c r="DO36" s="644"/>
      <c r="DP36" s="644"/>
      <c r="DQ36" s="644"/>
      <c r="DR36" s="644"/>
      <c r="DS36" s="644"/>
      <c r="DT36" s="644"/>
      <c r="DU36" s="644"/>
      <c r="DV36" s="645"/>
      <c r="DW36" s="646">
        <v>6.4</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237</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1071913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33481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95114</v>
      </c>
      <c r="CS37" s="642"/>
      <c r="CT37" s="642"/>
      <c r="CU37" s="642"/>
      <c r="CV37" s="642"/>
      <c r="CW37" s="642"/>
      <c r="CX37" s="642"/>
      <c r="CY37" s="643"/>
      <c r="CZ37" s="646">
        <v>0.1</v>
      </c>
      <c r="DA37" s="675"/>
      <c r="DB37" s="675"/>
      <c r="DC37" s="676"/>
      <c r="DD37" s="649">
        <v>95114</v>
      </c>
      <c r="DE37" s="642"/>
      <c r="DF37" s="642"/>
      <c r="DG37" s="642"/>
      <c r="DH37" s="642"/>
      <c r="DI37" s="642"/>
      <c r="DJ37" s="642"/>
      <c r="DK37" s="643"/>
      <c r="DL37" s="649">
        <v>95114</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89402451</v>
      </c>
      <c r="S38" s="693"/>
      <c r="T38" s="693"/>
      <c r="U38" s="693"/>
      <c r="V38" s="693"/>
      <c r="W38" s="693"/>
      <c r="X38" s="693"/>
      <c r="Y38" s="698"/>
      <c r="Z38" s="699">
        <v>100</v>
      </c>
      <c r="AA38" s="699"/>
      <c r="AB38" s="699"/>
      <c r="AC38" s="699"/>
      <c r="AD38" s="700">
        <v>53369492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237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54142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6628455</v>
      </c>
      <c r="CS38" s="644"/>
      <c r="CT38" s="644"/>
      <c r="CU38" s="644"/>
      <c r="CV38" s="644"/>
      <c r="CW38" s="644"/>
      <c r="CX38" s="644"/>
      <c r="CY38" s="645"/>
      <c r="CZ38" s="646">
        <v>7.8</v>
      </c>
      <c r="DA38" s="675"/>
      <c r="DB38" s="675"/>
      <c r="DC38" s="676"/>
      <c r="DD38" s="649">
        <v>5563343</v>
      </c>
      <c r="DE38" s="644"/>
      <c r="DF38" s="644"/>
      <c r="DG38" s="644"/>
      <c r="DH38" s="644"/>
      <c r="DI38" s="644"/>
      <c r="DJ38" s="644"/>
      <c r="DK38" s="645"/>
      <c r="DL38" s="649">
        <v>4317452</v>
      </c>
      <c r="DM38" s="644"/>
      <c r="DN38" s="644"/>
      <c r="DO38" s="644"/>
      <c r="DP38" s="644"/>
      <c r="DQ38" s="644"/>
      <c r="DR38" s="644"/>
      <c r="DS38" s="644"/>
      <c r="DT38" s="644"/>
      <c r="DU38" s="644"/>
      <c r="DV38" s="645"/>
      <c r="DW38" s="646">
        <v>8.1</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131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6318338</v>
      </c>
      <c r="CS39" s="642"/>
      <c r="CT39" s="642"/>
      <c r="CU39" s="642"/>
      <c r="CV39" s="642"/>
      <c r="CW39" s="642"/>
      <c r="CX39" s="642"/>
      <c r="CY39" s="643"/>
      <c r="CZ39" s="646">
        <v>7.4</v>
      </c>
      <c r="DA39" s="675"/>
      <c r="DB39" s="675"/>
      <c r="DC39" s="676"/>
      <c r="DD39" s="649">
        <v>6304100</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2020693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2658787</v>
      </c>
      <c r="CS40" s="644"/>
      <c r="CT40" s="644"/>
      <c r="CU40" s="644"/>
      <c r="CV40" s="644"/>
      <c r="CW40" s="644"/>
      <c r="CX40" s="644"/>
      <c r="CY40" s="645"/>
      <c r="CZ40" s="646">
        <v>3.1</v>
      </c>
      <c r="DA40" s="675"/>
      <c r="DB40" s="675"/>
      <c r="DC40" s="676"/>
      <c r="DD40" s="649">
        <v>386325</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3535849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289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237</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8395638</v>
      </c>
      <c r="CS42" s="644"/>
      <c r="CT42" s="644"/>
      <c r="CU42" s="644"/>
      <c r="CV42" s="644"/>
      <c r="CW42" s="644"/>
      <c r="CX42" s="644"/>
      <c r="CY42" s="645"/>
      <c r="CZ42" s="646">
        <v>9.8000000000000007</v>
      </c>
      <c r="DA42" s="647"/>
      <c r="DB42" s="647"/>
      <c r="DC42" s="648"/>
      <c r="DD42" s="649">
        <v>846451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203078</v>
      </c>
      <c r="CS43" s="642"/>
      <c r="CT43" s="642"/>
      <c r="CU43" s="642"/>
      <c r="CV43" s="642"/>
      <c r="CW43" s="642"/>
      <c r="CX43" s="642"/>
      <c r="CY43" s="643"/>
      <c r="CZ43" s="646">
        <v>0.2</v>
      </c>
      <c r="DA43" s="675"/>
      <c r="DB43" s="675"/>
      <c r="DC43" s="676"/>
      <c r="DD43" s="649">
        <v>203078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8395638</v>
      </c>
      <c r="CS44" s="644"/>
      <c r="CT44" s="644"/>
      <c r="CU44" s="644"/>
      <c r="CV44" s="644"/>
      <c r="CW44" s="644"/>
      <c r="CX44" s="644"/>
      <c r="CY44" s="645"/>
      <c r="CZ44" s="646">
        <v>9.8000000000000007</v>
      </c>
      <c r="DA44" s="647"/>
      <c r="DB44" s="647"/>
      <c r="DC44" s="648"/>
      <c r="DD44" s="649">
        <v>846451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2702848</v>
      </c>
      <c r="CS45" s="642"/>
      <c r="CT45" s="642"/>
      <c r="CU45" s="642"/>
      <c r="CV45" s="642"/>
      <c r="CW45" s="642"/>
      <c r="CX45" s="642"/>
      <c r="CY45" s="643"/>
      <c r="CZ45" s="646">
        <v>3.2</v>
      </c>
      <c r="DA45" s="675"/>
      <c r="DB45" s="675"/>
      <c r="DC45" s="676"/>
      <c r="DD45" s="649">
        <v>116285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5650442</v>
      </c>
      <c r="CS46" s="644"/>
      <c r="CT46" s="644"/>
      <c r="CU46" s="644"/>
      <c r="CV46" s="644"/>
      <c r="CW46" s="644"/>
      <c r="CX46" s="644"/>
      <c r="CY46" s="645"/>
      <c r="CZ46" s="646">
        <v>6.6</v>
      </c>
      <c r="DA46" s="647"/>
      <c r="DB46" s="647"/>
      <c r="DC46" s="648"/>
      <c r="DD46" s="649">
        <v>712918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131</v>
      </c>
      <c r="CS47" s="642"/>
      <c r="CT47" s="642"/>
      <c r="CU47" s="642"/>
      <c r="CV47" s="642"/>
      <c r="CW47" s="642"/>
      <c r="CX47" s="642"/>
      <c r="CY47" s="643"/>
      <c r="CZ47" s="646" t="s">
        <v>237</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131</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85320049</v>
      </c>
      <c r="CS49" s="657"/>
      <c r="CT49" s="657"/>
      <c r="CU49" s="657"/>
      <c r="CV49" s="657"/>
      <c r="CW49" s="657"/>
      <c r="CX49" s="657"/>
      <c r="CY49" s="658"/>
      <c r="CZ49" s="659">
        <v>100</v>
      </c>
      <c r="DA49" s="660"/>
      <c r="DB49" s="660"/>
      <c r="DC49" s="661"/>
      <c r="DD49" s="662">
        <v>56232823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rDAfQ3TplhgX9+1Gu/mZaKrC7zOfSp8Fj7R56LVjRolVB5lDFFOtgxvX09twKpPZ4Ac61p51+LkixRr0pLvBw==" saltValue="+tgAjfYdYCKkKeZU+L1p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89351</v>
      </c>
      <c r="R7" s="1174"/>
      <c r="S7" s="1174"/>
      <c r="T7" s="1174"/>
      <c r="U7" s="1174"/>
      <c r="V7" s="1174">
        <v>85275</v>
      </c>
      <c r="W7" s="1174"/>
      <c r="X7" s="1174"/>
      <c r="Y7" s="1174"/>
      <c r="Z7" s="1174"/>
      <c r="AA7" s="1174">
        <v>4076</v>
      </c>
      <c r="AB7" s="1174"/>
      <c r="AC7" s="1174"/>
      <c r="AD7" s="1174"/>
      <c r="AE7" s="1175"/>
      <c r="AF7" s="1176">
        <v>3820</v>
      </c>
      <c r="AG7" s="1177"/>
      <c r="AH7" s="1177"/>
      <c r="AI7" s="1177"/>
      <c r="AJ7" s="1178"/>
      <c r="AK7" s="1160">
        <v>128</v>
      </c>
      <c r="AL7" s="1161"/>
      <c r="AM7" s="1161"/>
      <c r="AN7" s="1161"/>
      <c r="AO7" s="1161"/>
      <c r="AP7" s="1161">
        <v>47648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18</v>
      </c>
      <c r="CI7" s="1158"/>
      <c r="CJ7" s="1158"/>
      <c r="CK7" s="1158"/>
      <c r="CL7" s="1159"/>
      <c r="CM7" s="1157">
        <v>1262</v>
      </c>
      <c r="CN7" s="1158"/>
      <c r="CO7" s="1158"/>
      <c r="CP7" s="1158"/>
      <c r="CQ7" s="1159"/>
      <c r="CR7" s="1157">
        <v>30</v>
      </c>
      <c r="CS7" s="1158"/>
      <c r="CT7" s="1158"/>
      <c r="CU7" s="1158"/>
      <c r="CV7" s="1159"/>
      <c r="CW7" s="1157" t="s">
        <v>566</v>
      </c>
      <c r="CX7" s="1158"/>
      <c r="CY7" s="1158"/>
      <c r="CZ7" s="1158"/>
      <c r="DA7" s="1159"/>
      <c r="DB7" s="1157" t="s">
        <v>566</v>
      </c>
      <c r="DC7" s="1158"/>
      <c r="DD7" s="1158"/>
      <c r="DE7" s="1158"/>
      <c r="DF7" s="1159"/>
      <c r="DG7" s="1157" t="s">
        <v>566</v>
      </c>
      <c r="DH7" s="1158"/>
      <c r="DI7" s="1158"/>
      <c r="DJ7" s="1158"/>
      <c r="DK7" s="1159"/>
      <c r="DL7" s="1157" t="s">
        <v>566</v>
      </c>
      <c r="DM7" s="1158"/>
      <c r="DN7" s="1158"/>
      <c r="DO7" s="1158"/>
      <c r="DP7" s="1159"/>
      <c r="DQ7" s="1157" t="s">
        <v>566</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255</v>
      </c>
      <c r="R8" s="1113"/>
      <c r="S8" s="1113"/>
      <c r="T8" s="1113"/>
      <c r="U8" s="1113"/>
      <c r="V8" s="1113">
        <v>249</v>
      </c>
      <c r="W8" s="1113"/>
      <c r="X8" s="1113"/>
      <c r="Y8" s="1113"/>
      <c r="Z8" s="1113"/>
      <c r="AA8" s="1113">
        <v>6</v>
      </c>
      <c r="AB8" s="1113"/>
      <c r="AC8" s="1113"/>
      <c r="AD8" s="1113"/>
      <c r="AE8" s="1114"/>
      <c r="AF8" s="1088" t="s">
        <v>579</v>
      </c>
      <c r="AG8" s="1089"/>
      <c r="AH8" s="1089"/>
      <c r="AI8" s="1089"/>
      <c r="AJ8" s="1090"/>
      <c r="AK8" s="1155">
        <v>118</v>
      </c>
      <c r="AL8" s="1156"/>
      <c r="AM8" s="1156"/>
      <c r="AN8" s="1156"/>
      <c r="AO8" s="1156"/>
      <c r="AP8" s="1156">
        <v>584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-2</v>
      </c>
      <c r="CI8" s="1059"/>
      <c r="CJ8" s="1059"/>
      <c r="CK8" s="1059"/>
      <c r="CL8" s="1060"/>
      <c r="CM8" s="1058">
        <v>375</v>
      </c>
      <c r="CN8" s="1059"/>
      <c r="CO8" s="1059"/>
      <c r="CP8" s="1059"/>
      <c r="CQ8" s="1060"/>
      <c r="CR8" s="1058">
        <v>300</v>
      </c>
      <c r="CS8" s="1059"/>
      <c r="CT8" s="1059"/>
      <c r="CU8" s="1059"/>
      <c r="CV8" s="1060"/>
      <c r="CW8" s="1058">
        <v>38</v>
      </c>
      <c r="CX8" s="1059"/>
      <c r="CY8" s="1059"/>
      <c r="CZ8" s="1059"/>
      <c r="DA8" s="1060"/>
      <c r="DB8" s="1058" t="s">
        <v>566</v>
      </c>
      <c r="DC8" s="1059"/>
      <c r="DD8" s="1059"/>
      <c r="DE8" s="1059"/>
      <c r="DF8" s="1060"/>
      <c r="DG8" s="1058" t="s">
        <v>566</v>
      </c>
      <c r="DH8" s="1059"/>
      <c r="DI8" s="1059"/>
      <c r="DJ8" s="1059"/>
      <c r="DK8" s="1060"/>
      <c r="DL8" s="1058" t="s">
        <v>566</v>
      </c>
      <c r="DM8" s="1059"/>
      <c r="DN8" s="1059"/>
      <c r="DO8" s="1059"/>
      <c r="DP8" s="1060"/>
      <c r="DQ8" s="1058" t="s">
        <v>566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23</v>
      </c>
      <c r="CI9" s="1059"/>
      <c r="CJ9" s="1059"/>
      <c r="CK9" s="1059"/>
      <c r="CL9" s="1060"/>
      <c r="CM9" s="1058">
        <v>857</v>
      </c>
      <c r="CN9" s="1059"/>
      <c r="CO9" s="1059"/>
      <c r="CP9" s="1059"/>
      <c r="CQ9" s="1060"/>
      <c r="CR9" s="1058">
        <v>25</v>
      </c>
      <c r="CS9" s="1059"/>
      <c r="CT9" s="1059"/>
      <c r="CU9" s="1059"/>
      <c r="CV9" s="1060"/>
      <c r="CW9" s="1058" t="s">
        <v>566</v>
      </c>
      <c r="CX9" s="1059"/>
      <c r="CY9" s="1059"/>
      <c r="CZ9" s="1059"/>
      <c r="DA9" s="1060"/>
      <c r="DB9" s="1058" t="s">
        <v>566</v>
      </c>
      <c r="DC9" s="1059"/>
      <c r="DD9" s="1059"/>
      <c r="DE9" s="1059"/>
      <c r="DF9" s="1060"/>
      <c r="DG9" s="1058" t="s">
        <v>566</v>
      </c>
      <c r="DH9" s="1059"/>
      <c r="DI9" s="1059"/>
      <c r="DJ9" s="1059"/>
      <c r="DK9" s="1060"/>
      <c r="DL9" s="1058" t="s">
        <v>566</v>
      </c>
      <c r="DM9" s="1059"/>
      <c r="DN9" s="1059"/>
      <c r="DO9" s="1059"/>
      <c r="DP9" s="1060"/>
      <c r="DQ9" s="1058" t="s">
        <v>566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207</v>
      </c>
      <c r="CN10" s="1059"/>
      <c r="CO10" s="1059"/>
      <c r="CP10" s="1059"/>
      <c r="CQ10" s="1060"/>
      <c r="CR10" s="1058">
        <v>200</v>
      </c>
      <c r="CS10" s="1059"/>
      <c r="CT10" s="1059"/>
      <c r="CU10" s="1059"/>
      <c r="CV10" s="1060"/>
      <c r="CW10" s="1058">
        <v>69</v>
      </c>
      <c r="CX10" s="1059"/>
      <c r="CY10" s="1059"/>
      <c r="CZ10" s="1059"/>
      <c r="DA10" s="1060"/>
      <c r="DB10" s="1058" t="s">
        <v>566</v>
      </c>
      <c r="DC10" s="1059"/>
      <c r="DD10" s="1059"/>
      <c r="DE10" s="1059"/>
      <c r="DF10" s="1060"/>
      <c r="DG10" s="1058" t="s">
        <v>566</v>
      </c>
      <c r="DH10" s="1059"/>
      <c r="DI10" s="1059"/>
      <c r="DJ10" s="1059"/>
      <c r="DK10" s="1060"/>
      <c r="DL10" s="1058" t="s">
        <v>566</v>
      </c>
      <c r="DM10" s="1059"/>
      <c r="DN10" s="1059"/>
      <c r="DO10" s="1059"/>
      <c r="DP10" s="1060"/>
      <c r="DQ10" s="1058" t="s">
        <v>566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576</v>
      </c>
      <c r="BT11" s="1084"/>
      <c r="BU11" s="1084"/>
      <c r="BV11" s="1084"/>
      <c r="BW11" s="1084"/>
      <c r="BX11" s="1084"/>
      <c r="BY11" s="1084"/>
      <c r="BZ11" s="1084"/>
      <c r="CA11" s="1084"/>
      <c r="CB11" s="1084"/>
      <c r="CC11" s="1084"/>
      <c r="CD11" s="1084"/>
      <c r="CE11" s="1084"/>
      <c r="CF11" s="1084"/>
      <c r="CG11" s="1085"/>
      <c r="CH11" s="1058">
        <v>5</v>
      </c>
      <c r="CI11" s="1059"/>
      <c r="CJ11" s="1059"/>
      <c r="CK11" s="1059"/>
      <c r="CL11" s="1060"/>
      <c r="CM11" s="1058">
        <v>358</v>
      </c>
      <c r="CN11" s="1059"/>
      <c r="CO11" s="1059"/>
      <c r="CP11" s="1059"/>
      <c r="CQ11" s="1060"/>
      <c r="CR11" s="1058">
        <v>300</v>
      </c>
      <c r="CS11" s="1059"/>
      <c r="CT11" s="1059"/>
      <c r="CU11" s="1059"/>
      <c r="CV11" s="1060"/>
      <c r="CW11" s="1058">
        <v>85</v>
      </c>
      <c r="CX11" s="1059"/>
      <c r="CY11" s="1059"/>
      <c r="CZ11" s="1059"/>
      <c r="DA11" s="1060"/>
      <c r="DB11" s="1058" t="s">
        <v>577</v>
      </c>
      <c r="DC11" s="1059"/>
      <c r="DD11" s="1059"/>
      <c r="DE11" s="1059"/>
      <c r="DF11" s="1060"/>
      <c r="DG11" s="1058" t="s">
        <v>577</v>
      </c>
      <c r="DH11" s="1059"/>
      <c r="DI11" s="1059"/>
      <c r="DJ11" s="1059"/>
      <c r="DK11" s="1060"/>
      <c r="DL11" s="1058" t="s">
        <v>577</v>
      </c>
      <c r="DM11" s="1059"/>
      <c r="DN11" s="1059"/>
      <c r="DO11" s="1059"/>
      <c r="DP11" s="1060"/>
      <c r="DQ11" s="1058" t="s">
        <v>577</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89489</v>
      </c>
      <c r="R23" s="1138"/>
      <c r="S23" s="1138"/>
      <c r="T23" s="1138"/>
      <c r="U23" s="1138"/>
      <c r="V23" s="1138">
        <v>85406</v>
      </c>
      <c r="W23" s="1138"/>
      <c r="X23" s="1138"/>
      <c r="Y23" s="1138"/>
      <c r="Z23" s="1138"/>
      <c r="AA23" s="1138">
        <v>4082</v>
      </c>
      <c r="AB23" s="1138"/>
      <c r="AC23" s="1138"/>
      <c r="AD23" s="1138"/>
      <c r="AE23" s="1139"/>
      <c r="AF23" s="1140">
        <v>3820</v>
      </c>
      <c r="AG23" s="1138"/>
      <c r="AH23" s="1138"/>
      <c r="AI23" s="1138"/>
      <c r="AJ23" s="1141"/>
      <c r="AK23" s="1142"/>
      <c r="AL23" s="1143"/>
      <c r="AM23" s="1143"/>
      <c r="AN23" s="1143"/>
      <c r="AO23" s="1143"/>
      <c r="AP23" s="1138">
        <v>48233</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27007</v>
      </c>
      <c r="R28" s="1123"/>
      <c r="S28" s="1123"/>
      <c r="T28" s="1123"/>
      <c r="U28" s="1123"/>
      <c r="V28" s="1123">
        <v>26472</v>
      </c>
      <c r="W28" s="1123"/>
      <c r="X28" s="1123"/>
      <c r="Y28" s="1123"/>
      <c r="Z28" s="1123"/>
      <c r="AA28" s="1123">
        <v>535</v>
      </c>
      <c r="AB28" s="1123"/>
      <c r="AC28" s="1123"/>
      <c r="AD28" s="1123"/>
      <c r="AE28" s="1124"/>
      <c r="AF28" s="1125">
        <v>535</v>
      </c>
      <c r="AG28" s="1123"/>
      <c r="AH28" s="1123"/>
      <c r="AI28" s="1123"/>
      <c r="AJ28" s="1126"/>
      <c r="AK28" s="1127">
        <v>2021</v>
      </c>
      <c r="AL28" s="1115"/>
      <c r="AM28" s="1115"/>
      <c r="AN28" s="1115"/>
      <c r="AO28" s="1115"/>
      <c r="AP28" s="1115" t="s">
        <v>566</v>
      </c>
      <c r="AQ28" s="1115"/>
      <c r="AR28" s="1115"/>
      <c r="AS28" s="1115"/>
      <c r="AT28" s="1115"/>
      <c r="AU28" s="1115" t="s">
        <v>566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13236</v>
      </c>
      <c r="R29" s="1113"/>
      <c r="S29" s="1113"/>
      <c r="T29" s="1113"/>
      <c r="U29" s="1113"/>
      <c r="V29" s="1113">
        <v>12443</v>
      </c>
      <c r="W29" s="1113"/>
      <c r="X29" s="1113"/>
      <c r="Y29" s="1113"/>
      <c r="Z29" s="1113"/>
      <c r="AA29" s="1113">
        <v>793</v>
      </c>
      <c r="AB29" s="1113"/>
      <c r="AC29" s="1113"/>
      <c r="AD29" s="1113"/>
      <c r="AE29" s="1114"/>
      <c r="AF29" s="1088">
        <v>793</v>
      </c>
      <c r="AG29" s="1089"/>
      <c r="AH29" s="1089"/>
      <c r="AI29" s="1089"/>
      <c r="AJ29" s="1090"/>
      <c r="AK29" s="1049">
        <v>1857</v>
      </c>
      <c r="AL29" s="1040"/>
      <c r="AM29" s="1040"/>
      <c r="AN29" s="1040"/>
      <c r="AO29" s="1040"/>
      <c r="AP29" s="1040" t="s">
        <v>566</v>
      </c>
      <c r="AQ29" s="1040"/>
      <c r="AR29" s="1040"/>
      <c r="AS29" s="1040"/>
      <c r="AT29" s="1040"/>
      <c r="AU29" s="1040" t="s">
        <v>566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2562</v>
      </c>
      <c r="R30" s="1113"/>
      <c r="S30" s="1113"/>
      <c r="T30" s="1113"/>
      <c r="U30" s="1113"/>
      <c r="V30" s="1113">
        <v>2542</v>
      </c>
      <c r="W30" s="1113"/>
      <c r="X30" s="1113"/>
      <c r="Y30" s="1113"/>
      <c r="Z30" s="1113"/>
      <c r="AA30" s="1113">
        <v>20</v>
      </c>
      <c r="AB30" s="1113"/>
      <c r="AC30" s="1113"/>
      <c r="AD30" s="1113"/>
      <c r="AE30" s="1114"/>
      <c r="AF30" s="1088">
        <v>20</v>
      </c>
      <c r="AG30" s="1089"/>
      <c r="AH30" s="1089"/>
      <c r="AI30" s="1089"/>
      <c r="AJ30" s="1090"/>
      <c r="AK30" s="1049">
        <v>442</v>
      </c>
      <c r="AL30" s="1040"/>
      <c r="AM30" s="1040"/>
      <c r="AN30" s="1040"/>
      <c r="AO30" s="1040"/>
      <c r="AP30" s="1040" t="s">
        <v>566</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580</v>
      </c>
      <c r="C31" s="1107"/>
      <c r="D31" s="1107"/>
      <c r="E31" s="1107"/>
      <c r="F31" s="1107"/>
      <c r="G31" s="1107"/>
      <c r="H31" s="1107"/>
      <c r="I31" s="1107"/>
      <c r="J31" s="1107"/>
      <c r="K31" s="1107"/>
      <c r="L31" s="1107"/>
      <c r="M31" s="1107"/>
      <c r="N31" s="1107"/>
      <c r="O31" s="1107"/>
      <c r="P31" s="1108"/>
      <c r="Q31" s="1112">
        <v>9628</v>
      </c>
      <c r="R31" s="1113"/>
      <c r="S31" s="1113"/>
      <c r="T31" s="1113"/>
      <c r="U31" s="1113"/>
      <c r="V31" s="1113">
        <v>11134</v>
      </c>
      <c r="W31" s="1113"/>
      <c r="X31" s="1113"/>
      <c r="Y31" s="1113"/>
      <c r="Z31" s="1113"/>
      <c r="AA31" s="1113">
        <v>-1505</v>
      </c>
      <c r="AB31" s="1113"/>
      <c r="AC31" s="1113"/>
      <c r="AD31" s="1113"/>
      <c r="AE31" s="1114"/>
      <c r="AF31" s="1088">
        <v>349</v>
      </c>
      <c r="AG31" s="1089"/>
      <c r="AH31" s="1089"/>
      <c r="AI31" s="1089"/>
      <c r="AJ31" s="1090"/>
      <c r="AK31" s="1049">
        <v>1460</v>
      </c>
      <c r="AL31" s="1040"/>
      <c r="AM31" s="1040"/>
      <c r="AN31" s="1040"/>
      <c r="AO31" s="1040"/>
      <c r="AP31" s="1040">
        <v>17226</v>
      </c>
      <c r="AQ31" s="1040"/>
      <c r="AR31" s="1040"/>
      <c r="AS31" s="1040"/>
      <c r="AT31" s="1040"/>
      <c r="AU31" s="1040">
        <v>8854</v>
      </c>
      <c r="AV31" s="1040"/>
      <c r="AW31" s="1040"/>
      <c r="AX31" s="1040"/>
      <c r="AY31" s="1040"/>
      <c r="AZ31" s="1111" t="s">
        <v>581</v>
      </c>
      <c r="BA31" s="1111"/>
      <c r="BB31" s="1111"/>
      <c r="BC31" s="1111"/>
      <c r="BD31" s="1111"/>
      <c r="BE31" s="1101" t="s">
        <v>582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6714</v>
      </c>
      <c r="R32" s="1113"/>
      <c r="S32" s="1113"/>
      <c r="T32" s="1113"/>
      <c r="U32" s="1113"/>
      <c r="V32" s="1113">
        <v>6588</v>
      </c>
      <c r="W32" s="1113"/>
      <c r="X32" s="1113"/>
      <c r="Y32" s="1113"/>
      <c r="Z32" s="1113"/>
      <c r="AA32" s="1113">
        <v>126</v>
      </c>
      <c r="AB32" s="1113"/>
      <c r="AC32" s="1113"/>
      <c r="AD32" s="1113"/>
      <c r="AE32" s="1114"/>
      <c r="AF32" s="1088">
        <v>109</v>
      </c>
      <c r="AG32" s="1089"/>
      <c r="AH32" s="1089"/>
      <c r="AI32" s="1089"/>
      <c r="AJ32" s="1090"/>
      <c r="AK32" s="1049">
        <v>1072</v>
      </c>
      <c r="AL32" s="1040"/>
      <c r="AM32" s="1040"/>
      <c r="AN32" s="1040"/>
      <c r="AO32" s="1040"/>
      <c r="AP32" s="1040">
        <v>21176</v>
      </c>
      <c r="AQ32" s="1040"/>
      <c r="AR32" s="1040"/>
      <c r="AS32" s="1040"/>
      <c r="AT32" s="1040"/>
      <c r="AU32" s="1040">
        <v>6522</v>
      </c>
      <c r="AV32" s="1040"/>
      <c r="AW32" s="1040"/>
      <c r="AX32" s="1040"/>
      <c r="AY32" s="1040"/>
      <c r="AZ32" s="1111" t="s">
        <v>581</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1806</v>
      </c>
      <c r="AG63" s="1028"/>
      <c r="AH63" s="1028"/>
      <c r="AI63" s="1028"/>
      <c r="AJ63" s="1099"/>
      <c r="AK63" s="1100"/>
      <c r="AL63" s="1032"/>
      <c r="AM63" s="1032"/>
      <c r="AN63" s="1032"/>
      <c r="AO63" s="1032"/>
      <c r="AP63" s="1028">
        <v>38402</v>
      </c>
      <c r="AQ63" s="1028"/>
      <c r="AR63" s="1028"/>
      <c r="AS63" s="1028"/>
      <c r="AT63" s="1028"/>
      <c r="AU63" s="1028">
        <v>15376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403</v>
      </c>
      <c r="W66" s="1071"/>
      <c r="X66" s="1071"/>
      <c r="Y66" s="1071"/>
      <c r="Z66" s="1072"/>
      <c r="AA66" s="1070" t="s">
        <v>404</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405</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201</v>
      </c>
      <c r="R68" s="1051"/>
      <c r="S68" s="1051"/>
      <c r="T68" s="1051"/>
      <c r="U68" s="1051"/>
      <c r="V68" s="1051">
        <v>198</v>
      </c>
      <c r="W68" s="1051"/>
      <c r="X68" s="1051"/>
      <c r="Y68" s="1051"/>
      <c r="Z68" s="1051"/>
      <c r="AA68" s="1051">
        <v>3</v>
      </c>
      <c r="AB68" s="1051"/>
      <c r="AC68" s="1051"/>
      <c r="AD68" s="1051"/>
      <c r="AE68" s="1051"/>
      <c r="AF68" s="1051">
        <v>1</v>
      </c>
      <c r="AG68" s="1051"/>
      <c r="AH68" s="1051"/>
      <c r="AI68" s="1051"/>
      <c r="AJ68" s="1051"/>
      <c r="AK68" s="1051" t="s">
        <v>566</v>
      </c>
      <c r="AL68" s="1051"/>
      <c r="AM68" s="1051"/>
      <c r="AN68" s="1051"/>
      <c r="AO68" s="1051"/>
      <c r="AP68" s="1051" t="s">
        <v>566</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3570</v>
      </c>
      <c r="R69" s="1040"/>
      <c r="S69" s="1040"/>
      <c r="T69" s="1040"/>
      <c r="U69" s="1040"/>
      <c r="V69" s="1040">
        <v>3100</v>
      </c>
      <c r="W69" s="1040"/>
      <c r="X69" s="1040"/>
      <c r="Y69" s="1040"/>
      <c r="Z69" s="1040"/>
      <c r="AA69" s="1040">
        <v>470</v>
      </c>
      <c r="AB69" s="1040"/>
      <c r="AC69" s="1040"/>
      <c r="AD69" s="1040"/>
      <c r="AE69" s="1040"/>
      <c r="AF69" s="1040">
        <v>470</v>
      </c>
      <c r="AG69" s="1040"/>
      <c r="AH69" s="1040"/>
      <c r="AI69" s="1040"/>
      <c r="AJ69" s="1040"/>
      <c r="AK69" s="1040">
        <v>63</v>
      </c>
      <c r="AL69" s="1040"/>
      <c r="AM69" s="1040"/>
      <c r="AN69" s="1040"/>
      <c r="AO69" s="1040"/>
      <c r="AP69" s="1040" t="s">
        <v>566</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883572</v>
      </c>
      <c r="R70" s="1040"/>
      <c r="S70" s="1040"/>
      <c r="T70" s="1040"/>
      <c r="U70" s="1040"/>
      <c r="V70" s="1040">
        <v>863176</v>
      </c>
      <c r="W70" s="1040"/>
      <c r="X70" s="1040"/>
      <c r="Y70" s="1040"/>
      <c r="Z70" s="1040"/>
      <c r="AA70" s="1040">
        <v>20396</v>
      </c>
      <c r="AB70" s="1040"/>
      <c r="AC70" s="1040"/>
      <c r="AD70" s="1040"/>
      <c r="AE70" s="1040"/>
      <c r="AF70" s="1040">
        <v>20396</v>
      </c>
      <c r="AG70" s="1040"/>
      <c r="AH70" s="1040"/>
      <c r="AI70" s="1040"/>
      <c r="AJ70" s="1040"/>
      <c r="AK70" s="1040">
        <v>5429</v>
      </c>
      <c r="AL70" s="1040"/>
      <c r="AM70" s="1040"/>
      <c r="AN70" s="1040"/>
      <c r="AO70" s="1040"/>
      <c r="AP70" s="1040" t="s">
        <v>566</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20867</v>
      </c>
      <c r="AG88" s="1028"/>
      <c r="AH88" s="1028"/>
      <c r="AI88" s="1028"/>
      <c r="AJ88" s="1028"/>
      <c r="AK88" s="1032"/>
      <c r="AL88" s="1032"/>
      <c r="AM88" s="1032"/>
      <c r="AN88" s="1032"/>
      <c r="AO88" s="1032"/>
      <c r="AP88" s="1028" t="s">
        <v>504</v>
      </c>
      <c r="AQ88" s="1028"/>
      <c r="AR88" s="1028"/>
      <c r="AS88" s="1028"/>
      <c r="AT88" s="1028"/>
      <c r="AU88" s="1028" t="s">
        <v>504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855</v>
      </c>
      <c r="CS102" s="1020"/>
      <c r="CT102" s="1020"/>
      <c r="CU102" s="1020"/>
      <c r="CV102" s="1021"/>
      <c r="CW102" s="1019">
        <v>192</v>
      </c>
      <c r="CX102" s="1020"/>
      <c r="CY102" s="1020"/>
      <c r="CZ102" s="1020"/>
      <c r="DA102" s="1021"/>
      <c r="DB102" s="1019" t="s">
        <v>504</v>
      </c>
      <c r="DC102" s="1020"/>
      <c r="DD102" s="1020"/>
      <c r="DE102" s="1020"/>
      <c r="DF102" s="1021"/>
      <c r="DG102" s="1019" t="s">
        <v>504</v>
      </c>
      <c r="DH102" s="1020"/>
      <c r="DI102" s="1020"/>
      <c r="DJ102" s="1020"/>
      <c r="DK102" s="1021"/>
      <c r="DL102" s="1019" t="s">
        <v>504</v>
      </c>
      <c r="DM102" s="1020"/>
      <c r="DN102" s="1020"/>
      <c r="DO102" s="1020"/>
      <c r="DP102" s="1021"/>
      <c r="DQ102" s="1019" t="s">
        <v>504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300</v>
      </c>
      <c r="AG109" s="963"/>
      <c r="AH109" s="963"/>
      <c r="AI109" s="963"/>
      <c r="AJ109" s="964"/>
      <c r="AK109" s="965" t="s">
        <v>299</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300</v>
      </c>
      <c r="BW109" s="963"/>
      <c r="BX109" s="963"/>
      <c r="BY109" s="963"/>
      <c r="BZ109" s="964"/>
      <c r="CA109" s="965" t="s">
        <v>299</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300</v>
      </c>
      <c r="DM109" s="963"/>
      <c r="DN109" s="963"/>
      <c r="DO109" s="963"/>
      <c r="DP109" s="964"/>
      <c r="DQ109" s="965" t="s">
        <v>299</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6413244</v>
      </c>
      <c r="AB110" s="956"/>
      <c r="AC110" s="956"/>
      <c r="AD110" s="956"/>
      <c r="AE110" s="957"/>
      <c r="AF110" s="958">
        <v>6145853</v>
      </c>
      <c r="AG110" s="956"/>
      <c r="AH110" s="956"/>
      <c r="AI110" s="956"/>
      <c r="AJ110" s="957"/>
      <c r="AK110" s="958">
        <v>6058758</v>
      </c>
      <c r="AL110" s="956"/>
      <c r="AM110" s="956"/>
      <c r="AN110" s="956"/>
      <c r="AO110" s="957"/>
      <c r="AP110" s="959">
        <v>14.6</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48520868</v>
      </c>
      <c r="BR110" s="903"/>
      <c r="BS110" s="903"/>
      <c r="BT110" s="903"/>
      <c r="BU110" s="903"/>
      <c r="BV110" s="903">
        <v>48233878</v>
      </c>
      <c r="BW110" s="903"/>
      <c r="BX110" s="903"/>
      <c r="BY110" s="903"/>
      <c r="BZ110" s="903"/>
      <c r="CA110" s="903">
        <v>48232737</v>
      </c>
      <c r="CB110" s="903"/>
      <c r="CC110" s="903"/>
      <c r="CD110" s="903"/>
      <c r="CE110" s="903"/>
      <c r="CF110" s="927">
        <v>116.6</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422</v>
      </c>
      <c r="DR110" s="903"/>
      <c r="DS110" s="903"/>
      <c r="DT110" s="903"/>
      <c r="DU110" s="903"/>
      <c r="DV110" s="904" t="s">
        <v>122</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424</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424</v>
      </c>
      <c r="BW111" s="875"/>
      <c r="BX111" s="875"/>
      <c r="BY111" s="875"/>
      <c r="BZ111" s="875"/>
      <c r="CA111" s="875" t="s">
        <v>122</v>
      </c>
      <c r="CB111" s="875"/>
      <c r="CC111" s="875"/>
      <c r="CD111" s="875"/>
      <c r="CE111" s="875"/>
      <c r="CF111" s="936" t="s">
        <v>122</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41667</v>
      </c>
      <c r="AB112" s="838"/>
      <c r="AC112" s="838"/>
      <c r="AD112" s="838"/>
      <c r="AE112" s="839"/>
      <c r="AF112" s="840">
        <v>41667</v>
      </c>
      <c r="AG112" s="838"/>
      <c r="AH112" s="838"/>
      <c r="AI112" s="838"/>
      <c r="AJ112" s="839"/>
      <c r="AK112" s="840">
        <v>41667</v>
      </c>
      <c r="AL112" s="838"/>
      <c r="AM112" s="838"/>
      <c r="AN112" s="838"/>
      <c r="AO112" s="839"/>
      <c r="AP112" s="885">
        <v>0.1</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14707266</v>
      </c>
      <c r="BR112" s="875"/>
      <c r="BS112" s="875"/>
      <c r="BT112" s="875"/>
      <c r="BU112" s="875"/>
      <c r="BV112" s="875">
        <v>15787170</v>
      </c>
      <c r="BW112" s="875"/>
      <c r="BX112" s="875"/>
      <c r="BY112" s="875"/>
      <c r="BZ112" s="875"/>
      <c r="CA112" s="875">
        <v>15376253</v>
      </c>
      <c r="CB112" s="875"/>
      <c r="CC112" s="875"/>
      <c r="CD112" s="875"/>
      <c r="CE112" s="875"/>
      <c r="CF112" s="936">
        <v>37.200000000000003</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1146344</v>
      </c>
      <c r="AB113" s="984"/>
      <c r="AC113" s="984"/>
      <c r="AD113" s="984"/>
      <c r="AE113" s="985"/>
      <c r="AF113" s="986">
        <v>1384787</v>
      </c>
      <c r="AG113" s="984"/>
      <c r="AH113" s="984"/>
      <c r="AI113" s="984"/>
      <c r="AJ113" s="985"/>
      <c r="AK113" s="986">
        <v>1209882</v>
      </c>
      <c r="AL113" s="984"/>
      <c r="AM113" s="984"/>
      <c r="AN113" s="984"/>
      <c r="AO113" s="985"/>
      <c r="AP113" s="987">
        <v>2.9</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t="s">
        <v>122</v>
      </c>
      <c r="BR113" s="875"/>
      <c r="BS113" s="875"/>
      <c r="BT113" s="875"/>
      <c r="BU113" s="875"/>
      <c r="BV113" s="875" t="s">
        <v>122</v>
      </c>
      <c r="BW113" s="875"/>
      <c r="BX113" s="875"/>
      <c r="BY113" s="875"/>
      <c r="BZ113" s="875"/>
      <c r="CA113" s="875" t="s">
        <v>122</v>
      </c>
      <c r="CB113" s="875"/>
      <c r="CC113" s="875"/>
      <c r="CD113" s="875"/>
      <c r="CE113" s="875"/>
      <c r="CF113" s="936" t="s">
        <v>433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435</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122</v>
      </c>
      <c r="AB114" s="838"/>
      <c r="AC114" s="838"/>
      <c r="AD114" s="838"/>
      <c r="AE114" s="839"/>
      <c r="AF114" s="840" t="s">
        <v>122</v>
      </c>
      <c r="AG114" s="838"/>
      <c r="AH114" s="838"/>
      <c r="AI114" s="838"/>
      <c r="AJ114" s="839"/>
      <c r="AK114" s="840" t="s">
        <v>122</v>
      </c>
      <c r="AL114" s="838"/>
      <c r="AM114" s="838"/>
      <c r="AN114" s="838"/>
      <c r="AO114" s="839"/>
      <c r="AP114" s="885" t="s">
        <v>122</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12507697</v>
      </c>
      <c r="BR114" s="875"/>
      <c r="BS114" s="875"/>
      <c r="BT114" s="875"/>
      <c r="BU114" s="875"/>
      <c r="BV114" s="875">
        <v>12416162</v>
      </c>
      <c r="BW114" s="875"/>
      <c r="BX114" s="875"/>
      <c r="BY114" s="875"/>
      <c r="BZ114" s="875"/>
      <c r="CA114" s="875">
        <v>12468066</v>
      </c>
      <c r="CB114" s="875"/>
      <c r="CC114" s="875"/>
      <c r="CD114" s="875"/>
      <c r="CE114" s="875"/>
      <c r="CF114" s="936">
        <v>30.1</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122</v>
      </c>
      <c r="DM114" s="838"/>
      <c r="DN114" s="838"/>
      <c r="DO114" s="838"/>
      <c r="DP114" s="839"/>
      <c r="DQ114" s="840" t="s">
        <v>122</v>
      </c>
      <c r="DR114" s="838"/>
      <c r="DS114" s="838"/>
      <c r="DT114" s="838"/>
      <c r="DU114" s="839"/>
      <c r="DV114" s="885" t="s">
        <v>424</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424</v>
      </c>
      <c r="AG115" s="984"/>
      <c r="AH115" s="984"/>
      <c r="AI115" s="984"/>
      <c r="AJ115" s="985"/>
      <c r="AK115" s="986" t="s">
        <v>122</v>
      </c>
      <c r="AL115" s="984"/>
      <c r="AM115" s="984"/>
      <c r="AN115" s="984"/>
      <c r="AO115" s="985"/>
      <c r="AP115" s="987" t="s">
        <v>433</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435</v>
      </c>
      <c r="BW115" s="875"/>
      <c r="BX115" s="875"/>
      <c r="BY115" s="875"/>
      <c r="BZ115" s="875"/>
      <c r="CA115" s="875" t="s">
        <v>122</v>
      </c>
      <c r="CB115" s="875"/>
      <c r="CC115" s="875"/>
      <c r="CD115" s="875"/>
      <c r="CE115" s="875"/>
      <c r="CF115" s="936" t="s">
        <v>435</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122</v>
      </c>
      <c r="DM115" s="838"/>
      <c r="DN115" s="838"/>
      <c r="DO115" s="838"/>
      <c r="DP115" s="839"/>
      <c r="DQ115" s="840" t="s">
        <v>435</v>
      </c>
      <c r="DR115" s="838"/>
      <c r="DS115" s="838"/>
      <c r="DT115" s="838"/>
      <c r="DU115" s="839"/>
      <c r="DV115" s="885" t="s">
        <v>122</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592</v>
      </c>
      <c r="AB116" s="838"/>
      <c r="AC116" s="838"/>
      <c r="AD116" s="838"/>
      <c r="AE116" s="839"/>
      <c r="AF116" s="840">
        <v>127</v>
      </c>
      <c r="AG116" s="838"/>
      <c r="AH116" s="838"/>
      <c r="AI116" s="838"/>
      <c r="AJ116" s="839"/>
      <c r="AK116" s="840">
        <v>917</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424</v>
      </c>
      <c r="BW116" s="875"/>
      <c r="BX116" s="875"/>
      <c r="BY116" s="875"/>
      <c r="BZ116" s="875"/>
      <c r="CA116" s="875" t="s">
        <v>122</v>
      </c>
      <c r="CB116" s="875"/>
      <c r="CC116" s="875"/>
      <c r="CD116" s="875"/>
      <c r="CE116" s="875"/>
      <c r="CF116" s="936" t="s">
        <v>122</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122</v>
      </c>
      <c r="DM116" s="838"/>
      <c r="DN116" s="838"/>
      <c r="DO116" s="838"/>
      <c r="DP116" s="839"/>
      <c r="DQ116" s="840" t="s">
        <v>433</v>
      </c>
      <c r="DR116" s="838"/>
      <c r="DS116" s="838"/>
      <c r="DT116" s="838"/>
      <c r="DU116" s="839"/>
      <c r="DV116" s="885" t="s">
        <v>122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7601847</v>
      </c>
      <c r="AB117" s="970"/>
      <c r="AC117" s="970"/>
      <c r="AD117" s="970"/>
      <c r="AE117" s="971"/>
      <c r="AF117" s="972">
        <v>7572434</v>
      </c>
      <c r="AG117" s="970"/>
      <c r="AH117" s="970"/>
      <c r="AI117" s="970"/>
      <c r="AJ117" s="971"/>
      <c r="AK117" s="972">
        <v>7311224</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300</v>
      </c>
      <c r="AG118" s="963"/>
      <c r="AH118" s="963"/>
      <c r="AI118" s="963"/>
      <c r="AJ118" s="964"/>
      <c r="AK118" s="965" t="s">
        <v>299</v>
      </c>
      <c r="AL118" s="963"/>
      <c r="AM118" s="963"/>
      <c r="AN118" s="963"/>
      <c r="AO118" s="964"/>
      <c r="AP118" s="966" t="s">
        <v>416</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75735831</v>
      </c>
      <c r="BR119" s="906"/>
      <c r="BS119" s="906"/>
      <c r="BT119" s="906"/>
      <c r="BU119" s="906"/>
      <c r="BV119" s="906">
        <v>76437210</v>
      </c>
      <c r="BW119" s="906"/>
      <c r="BX119" s="906"/>
      <c r="BY119" s="906"/>
      <c r="BZ119" s="906"/>
      <c r="CA119" s="906">
        <v>76077056</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433</v>
      </c>
      <c r="DH119" s="821"/>
      <c r="DI119" s="821"/>
      <c r="DJ119" s="821"/>
      <c r="DK119" s="822"/>
      <c r="DL119" s="823" t="s">
        <v>433</v>
      </c>
      <c r="DM119" s="821"/>
      <c r="DN119" s="821"/>
      <c r="DO119" s="821"/>
      <c r="DP119" s="822"/>
      <c r="DQ119" s="823" t="s">
        <v>122</v>
      </c>
      <c r="DR119" s="821"/>
      <c r="DS119" s="821"/>
      <c r="DT119" s="821"/>
      <c r="DU119" s="822"/>
      <c r="DV119" s="909" t="s">
        <v>433</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433</v>
      </c>
      <c r="AG120" s="838"/>
      <c r="AH120" s="838"/>
      <c r="AI120" s="838"/>
      <c r="AJ120" s="839"/>
      <c r="AK120" s="840" t="s">
        <v>433</v>
      </c>
      <c r="AL120" s="838"/>
      <c r="AM120" s="838"/>
      <c r="AN120" s="838"/>
      <c r="AO120" s="839"/>
      <c r="AP120" s="885" t="s">
        <v>433</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9055648</v>
      </c>
      <c r="BR120" s="903"/>
      <c r="BS120" s="903"/>
      <c r="BT120" s="903"/>
      <c r="BU120" s="903"/>
      <c r="BV120" s="903">
        <v>9266095</v>
      </c>
      <c r="BW120" s="903"/>
      <c r="BX120" s="903"/>
      <c r="BY120" s="903"/>
      <c r="BZ120" s="903"/>
      <c r="CA120" s="903">
        <v>15760091</v>
      </c>
      <c r="CB120" s="903"/>
      <c r="CC120" s="903"/>
      <c r="CD120" s="903"/>
      <c r="CE120" s="903"/>
      <c r="CF120" s="927">
        <v>38.1</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6240264</v>
      </c>
      <c r="DH120" s="903"/>
      <c r="DI120" s="903"/>
      <c r="DJ120" s="903"/>
      <c r="DK120" s="903"/>
      <c r="DL120" s="903">
        <v>8798432</v>
      </c>
      <c r="DM120" s="903"/>
      <c r="DN120" s="903"/>
      <c r="DO120" s="903"/>
      <c r="DP120" s="903"/>
      <c r="DQ120" s="903">
        <v>8854104</v>
      </c>
      <c r="DR120" s="903"/>
      <c r="DS120" s="903"/>
      <c r="DT120" s="903"/>
      <c r="DU120" s="903"/>
      <c r="DV120" s="904">
        <v>21.4</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122</v>
      </c>
      <c r="AG121" s="838"/>
      <c r="AH121" s="838"/>
      <c r="AI121" s="838"/>
      <c r="AJ121" s="839"/>
      <c r="AK121" s="840" t="s">
        <v>433</v>
      </c>
      <c r="AL121" s="838"/>
      <c r="AM121" s="838"/>
      <c r="AN121" s="838"/>
      <c r="AO121" s="839"/>
      <c r="AP121" s="885" t="s">
        <v>433</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6530320</v>
      </c>
      <c r="BR121" s="875"/>
      <c r="BS121" s="875"/>
      <c r="BT121" s="875"/>
      <c r="BU121" s="875"/>
      <c r="BV121" s="875">
        <v>6932392</v>
      </c>
      <c r="BW121" s="875"/>
      <c r="BX121" s="875"/>
      <c r="BY121" s="875"/>
      <c r="BZ121" s="875"/>
      <c r="CA121" s="875">
        <v>7820122</v>
      </c>
      <c r="CB121" s="875"/>
      <c r="CC121" s="875"/>
      <c r="CD121" s="875"/>
      <c r="CE121" s="875"/>
      <c r="CF121" s="936">
        <v>18.899999999999999</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8467002</v>
      </c>
      <c r="DH121" s="875"/>
      <c r="DI121" s="875"/>
      <c r="DJ121" s="875"/>
      <c r="DK121" s="875"/>
      <c r="DL121" s="875">
        <v>6988738</v>
      </c>
      <c r="DM121" s="875"/>
      <c r="DN121" s="875"/>
      <c r="DO121" s="875"/>
      <c r="DP121" s="875"/>
      <c r="DQ121" s="875">
        <v>6522149</v>
      </c>
      <c r="DR121" s="875"/>
      <c r="DS121" s="875"/>
      <c r="DT121" s="875"/>
      <c r="DU121" s="875"/>
      <c r="DV121" s="852">
        <v>15.8</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433</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36252790</v>
      </c>
      <c r="BR122" s="906"/>
      <c r="BS122" s="906"/>
      <c r="BT122" s="906"/>
      <c r="BU122" s="906"/>
      <c r="BV122" s="906">
        <v>35121206</v>
      </c>
      <c r="BW122" s="906"/>
      <c r="BX122" s="906"/>
      <c r="BY122" s="906"/>
      <c r="BZ122" s="906"/>
      <c r="CA122" s="906">
        <v>32287039</v>
      </c>
      <c r="CB122" s="906"/>
      <c r="CC122" s="906"/>
      <c r="CD122" s="906"/>
      <c r="CE122" s="906"/>
      <c r="CF122" s="907">
        <v>78</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433</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459</v>
      </c>
      <c r="BP123" s="939"/>
      <c r="BQ123" s="893">
        <v>51838758</v>
      </c>
      <c r="BR123" s="894"/>
      <c r="BS123" s="894"/>
      <c r="BT123" s="894"/>
      <c r="BU123" s="894"/>
      <c r="BV123" s="894">
        <v>51319693</v>
      </c>
      <c r="BW123" s="894"/>
      <c r="BX123" s="894"/>
      <c r="BY123" s="894"/>
      <c r="BZ123" s="894"/>
      <c r="CA123" s="894">
        <v>55867252</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461</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58.2</v>
      </c>
      <c r="BR124" s="892"/>
      <c r="BS124" s="892"/>
      <c r="BT124" s="892"/>
      <c r="BU124" s="892"/>
      <c r="BV124" s="892">
        <v>54</v>
      </c>
      <c r="BW124" s="892"/>
      <c r="BX124" s="892"/>
      <c r="BY124" s="892"/>
      <c r="BZ124" s="892"/>
      <c r="CA124" s="892">
        <v>48.8</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464</v>
      </c>
      <c r="AB125" s="838"/>
      <c r="AC125" s="838"/>
      <c r="AD125" s="838"/>
      <c r="AE125" s="839"/>
      <c r="AF125" s="840" t="s">
        <v>465</v>
      </c>
      <c r="AG125" s="838"/>
      <c r="AH125" s="838"/>
      <c r="AI125" s="838"/>
      <c r="AJ125" s="839"/>
      <c r="AK125" s="840" t="s">
        <v>424</v>
      </c>
      <c r="AL125" s="838"/>
      <c r="AM125" s="838"/>
      <c r="AN125" s="838"/>
      <c r="AO125" s="839"/>
      <c r="AP125" s="885" t="s">
        <v>466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424</v>
      </c>
      <c r="DH125" s="903"/>
      <c r="DI125" s="903"/>
      <c r="DJ125" s="903"/>
      <c r="DK125" s="903"/>
      <c r="DL125" s="903" t="s">
        <v>122</v>
      </c>
      <c r="DM125" s="903"/>
      <c r="DN125" s="903"/>
      <c r="DO125" s="903"/>
      <c r="DP125" s="903"/>
      <c r="DQ125" s="903" t="s">
        <v>122</v>
      </c>
      <c r="DR125" s="903"/>
      <c r="DS125" s="903"/>
      <c r="DT125" s="903"/>
      <c r="DU125" s="903"/>
      <c r="DV125" s="904" t="s">
        <v>424</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424</v>
      </c>
      <c r="AG126" s="838"/>
      <c r="AH126" s="838"/>
      <c r="AI126" s="838"/>
      <c r="AJ126" s="839"/>
      <c r="AK126" s="840" t="s">
        <v>469</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466</v>
      </c>
      <c r="DM126" s="875"/>
      <c r="DN126" s="875"/>
      <c r="DO126" s="875"/>
      <c r="DP126" s="875"/>
      <c r="DQ126" s="875" t="s">
        <v>122</v>
      </c>
      <c r="DR126" s="875"/>
      <c r="DS126" s="875"/>
      <c r="DT126" s="875"/>
      <c r="DU126" s="875"/>
      <c r="DV126" s="852" t="s">
        <v>469</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464</v>
      </c>
      <c r="AG127" s="838"/>
      <c r="AH127" s="838"/>
      <c r="AI127" s="838"/>
      <c r="AJ127" s="839"/>
      <c r="AK127" s="840" t="s">
        <v>466</v>
      </c>
      <c r="AL127" s="838"/>
      <c r="AM127" s="838"/>
      <c r="AN127" s="838"/>
      <c r="AO127" s="839"/>
      <c r="AP127" s="885" t="s">
        <v>466</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2328232</v>
      </c>
      <c r="AB128" s="859"/>
      <c r="AC128" s="859"/>
      <c r="AD128" s="859"/>
      <c r="AE128" s="860"/>
      <c r="AF128" s="861">
        <v>2226707</v>
      </c>
      <c r="AG128" s="859"/>
      <c r="AH128" s="859"/>
      <c r="AI128" s="859"/>
      <c r="AJ128" s="860"/>
      <c r="AK128" s="861">
        <v>2335694</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424</v>
      </c>
      <c r="BG128" s="845"/>
      <c r="BH128" s="845"/>
      <c r="BI128" s="845"/>
      <c r="BJ128" s="845"/>
      <c r="BK128" s="845"/>
      <c r="BL128" s="868"/>
      <c r="BM128" s="844">
        <v>11.34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466</v>
      </c>
      <c r="DR128" s="849"/>
      <c r="DS128" s="849"/>
      <c r="DT128" s="849"/>
      <c r="DU128" s="849"/>
      <c r="DV128" s="850" t="s">
        <v>469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45181945</v>
      </c>
      <c r="AB129" s="838"/>
      <c r="AC129" s="838"/>
      <c r="AD129" s="838"/>
      <c r="AE129" s="839"/>
      <c r="AF129" s="840">
        <v>50639562</v>
      </c>
      <c r="AG129" s="838"/>
      <c r="AH129" s="838"/>
      <c r="AI129" s="838"/>
      <c r="AJ129" s="839"/>
      <c r="AK129" s="840">
        <v>45269402</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122</v>
      </c>
      <c r="BG129" s="828"/>
      <c r="BH129" s="828"/>
      <c r="BI129" s="828"/>
      <c r="BJ129" s="828"/>
      <c r="BK129" s="828"/>
      <c r="BL129" s="829"/>
      <c r="BM129" s="827">
        <v>16.34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4141289</v>
      </c>
      <c r="AB130" s="838"/>
      <c r="AC130" s="838"/>
      <c r="AD130" s="838"/>
      <c r="AE130" s="839"/>
      <c r="AF130" s="840">
        <v>4188204</v>
      </c>
      <c r="AG130" s="838"/>
      <c r="AH130" s="838"/>
      <c r="AI130" s="838"/>
      <c r="AJ130" s="839"/>
      <c r="AK130" s="840">
        <v>3890123</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2.6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41040656</v>
      </c>
      <c r="AB131" s="821"/>
      <c r="AC131" s="821"/>
      <c r="AD131" s="821"/>
      <c r="AE131" s="822"/>
      <c r="AF131" s="823">
        <v>46451358</v>
      </c>
      <c r="AG131" s="821"/>
      <c r="AH131" s="821"/>
      <c r="AI131" s="821"/>
      <c r="AJ131" s="822"/>
      <c r="AK131" s="823">
        <v>41379279</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48.8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2.759034846</v>
      </c>
      <c r="AB132" s="801"/>
      <c r="AC132" s="801"/>
      <c r="AD132" s="801"/>
      <c r="AE132" s="802"/>
      <c r="AF132" s="803">
        <v>2.4919034660000001</v>
      </c>
      <c r="AG132" s="801"/>
      <c r="AH132" s="801"/>
      <c r="AI132" s="801"/>
      <c r="AJ132" s="802"/>
      <c r="AK132" s="803">
        <v>2.6230689040000001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2.7</v>
      </c>
      <c r="AB133" s="780"/>
      <c r="AC133" s="780"/>
      <c r="AD133" s="780"/>
      <c r="AE133" s="781"/>
      <c r="AF133" s="779">
        <v>2.5</v>
      </c>
      <c r="AG133" s="780"/>
      <c r="AH133" s="780"/>
      <c r="AI133" s="780"/>
      <c r="AJ133" s="781"/>
      <c r="AK133" s="779">
        <v>2.6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Jn4mP6H5Z5ElPn5B321AnkuQ8agprXmrqMprRQ1fWBPXTlv1mJ6Yt/eETdHZwrH2fpoSg7UH1zEjxy5vb9noA==" saltValue="fIkWJYouEFzoba7g1jjt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TiFBbCqT+RyED0Wz5alE9AJyeTkqpN3PQFoHu+HTfn4KTDZwD984gYbVOxk6tfe84YW+kqwf7lniZ32LAv4A==" saltValue="HBp2BZZsrqOa9HO2SFss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DLTAkXfMW+PL+j8S+UEmCDwsD9L7cSFYIYN3CJD0B0ph1/LL4Pc9iQEFAjF2JzEDJUJTSIbETkAuP2QQlFxgQ==" saltValue="E/030ILELuFMxgDbnQBV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14986914</v>
      </c>
      <c r="AP9" s="292">
        <v>66415</v>
      </c>
      <c r="AQ9" s="293">
        <v>56080</v>
      </c>
      <c r="AR9" s="294">
        <v>18.399999999999999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844716</v>
      </c>
      <c r="AP10" s="295">
        <v>3743</v>
      </c>
      <c r="AQ10" s="296">
        <v>3754</v>
      </c>
      <c r="AR10" s="297">
        <v>-0.3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2256</v>
      </c>
      <c r="AP11" s="295">
        <v>10</v>
      </c>
      <c r="AQ11" s="296">
        <v>2189</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722776</v>
      </c>
      <c r="AP12" s="295">
        <v>3203</v>
      </c>
      <c r="AQ12" s="296">
        <v>1449</v>
      </c>
      <c r="AR12" s="297">
        <v>121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54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498055</v>
      </c>
      <c r="AP14" s="295">
        <v>2207</v>
      </c>
      <c r="AQ14" s="296">
        <v>1875</v>
      </c>
      <c r="AR14" s="297">
        <v>17.7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203078</v>
      </c>
      <c r="AP15" s="295">
        <v>900</v>
      </c>
      <c r="AQ15" s="296">
        <v>1160</v>
      </c>
      <c r="AR15" s="297">
        <v>-22.4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-1194641</v>
      </c>
      <c r="AP16" s="295">
        <v>-5294</v>
      </c>
      <c r="AQ16" s="296">
        <v>-3977</v>
      </c>
      <c r="AR16" s="297">
        <v>33.1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16063154</v>
      </c>
      <c r="AP17" s="295">
        <v>71185</v>
      </c>
      <c r="AQ17" s="296">
        <v>62584</v>
      </c>
      <c r="AR17" s="297">
        <v>13.7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6.5</v>
      </c>
      <c r="AP21" s="308">
        <v>6.17</v>
      </c>
      <c r="AQ21" s="309">
        <v>0.33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100.6</v>
      </c>
      <c r="AP22" s="313">
        <v>100.1</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6058758</v>
      </c>
      <c r="AP32" s="322">
        <v>26850</v>
      </c>
      <c r="AQ32" s="323">
        <v>31427</v>
      </c>
      <c r="AR32" s="324">
        <v>-14.6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v>3</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v>41667</v>
      </c>
      <c r="AP34" s="322">
        <v>185</v>
      </c>
      <c r="AQ34" s="323">
        <v>30</v>
      </c>
      <c r="AR34" s="324">
        <v>516.70000000000005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1209882</v>
      </c>
      <c r="AP35" s="322">
        <v>5362</v>
      </c>
      <c r="AQ35" s="323">
        <v>10730</v>
      </c>
      <c r="AR35" s="324">
        <v>-50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t="s">
        <v>504</v>
      </c>
      <c r="AP36" s="322" t="s">
        <v>504</v>
      </c>
      <c r="AQ36" s="323">
        <v>463</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504</v>
      </c>
      <c r="AP37" s="322" t="s">
        <v>504</v>
      </c>
      <c r="AQ37" s="323">
        <v>1052</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917</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-2335694</v>
      </c>
      <c r="AP39" s="322">
        <v>-10351</v>
      </c>
      <c r="AQ39" s="323">
        <v>-7904</v>
      </c>
      <c r="AR39" s="324">
        <v>31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-3890123</v>
      </c>
      <c r="AP40" s="322">
        <v>-17239</v>
      </c>
      <c r="AQ40" s="323">
        <v>-27308</v>
      </c>
      <c r="AR40" s="324">
        <v>-36.9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1085407</v>
      </c>
      <c r="AP41" s="322">
        <v>4810</v>
      </c>
      <c r="AQ41" s="323">
        <v>8493</v>
      </c>
      <c r="AR41" s="324">
        <v>-43.4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7987073</v>
      </c>
      <c r="AN51" s="344">
        <v>35462</v>
      </c>
      <c r="AO51" s="345">
        <v>13.8</v>
      </c>
      <c r="AP51" s="346">
        <v>41235</v>
      </c>
      <c r="AQ51" s="347">
        <v>5.6</v>
      </c>
      <c r="AR51" s="348">
        <v>8.1999999999999993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3877908</v>
      </c>
      <c r="AN52" s="352">
        <v>17218</v>
      </c>
      <c r="AO52" s="353">
        <v>0.2</v>
      </c>
      <c r="AP52" s="354">
        <v>22086</v>
      </c>
      <c r="AQ52" s="355">
        <v>4.2</v>
      </c>
      <c r="AR52" s="356">
        <v>-4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6540285</v>
      </c>
      <c r="AN53" s="344">
        <v>29024</v>
      </c>
      <c r="AO53" s="345">
        <v>-18.2</v>
      </c>
      <c r="AP53" s="346">
        <v>41862</v>
      </c>
      <c r="AQ53" s="347">
        <v>1.5</v>
      </c>
      <c r="AR53" s="348">
        <v>-19.7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4947712</v>
      </c>
      <c r="AN54" s="352">
        <v>21956</v>
      </c>
      <c r="AO54" s="353">
        <v>27.5</v>
      </c>
      <c r="AP54" s="354">
        <v>23710</v>
      </c>
      <c r="AQ54" s="355">
        <v>7.4</v>
      </c>
      <c r="AR54" s="356">
        <v>20.100000000000001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7225083</v>
      </c>
      <c r="AN55" s="344">
        <v>32040</v>
      </c>
      <c r="AO55" s="345">
        <v>10.4</v>
      </c>
      <c r="AP55" s="346">
        <v>43554</v>
      </c>
      <c r="AQ55" s="347">
        <v>4</v>
      </c>
      <c r="AR55" s="348">
        <v>6.4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5764515</v>
      </c>
      <c r="AN56" s="352">
        <v>25563</v>
      </c>
      <c r="AO56" s="353">
        <v>16.399999999999999</v>
      </c>
      <c r="AP56" s="354">
        <v>24811</v>
      </c>
      <c r="AQ56" s="355">
        <v>4.5999999999999996</v>
      </c>
      <c r="AR56" s="356">
        <v>11.8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7397038</v>
      </c>
      <c r="AN57" s="344">
        <v>32822</v>
      </c>
      <c r="AO57" s="345">
        <v>2.4</v>
      </c>
      <c r="AP57" s="346">
        <v>42581</v>
      </c>
      <c r="AQ57" s="347">
        <v>-2.2000000000000002</v>
      </c>
      <c r="AR57" s="348">
        <v>4.5999999999999996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5750735</v>
      </c>
      <c r="AN58" s="352">
        <v>25517</v>
      </c>
      <c r="AO58" s="353">
        <v>-0.2</v>
      </c>
      <c r="AP58" s="354">
        <v>24354</v>
      </c>
      <c r="AQ58" s="355">
        <v>-1.8</v>
      </c>
      <c r="AR58" s="356">
        <v>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8395638</v>
      </c>
      <c r="AN59" s="344">
        <v>37206</v>
      </c>
      <c r="AO59" s="345">
        <v>13.4</v>
      </c>
      <c r="AP59" s="346">
        <v>45426</v>
      </c>
      <c r="AQ59" s="347">
        <v>6.7</v>
      </c>
      <c r="AR59" s="348">
        <v>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5650442</v>
      </c>
      <c r="AN60" s="352">
        <v>25040</v>
      </c>
      <c r="AO60" s="353">
        <v>-1.9</v>
      </c>
      <c r="AP60" s="354">
        <v>24508</v>
      </c>
      <c r="AQ60" s="355">
        <v>0.6</v>
      </c>
      <c r="AR60" s="356">
        <v>-2.5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7509023</v>
      </c>
      <c r="AN61" s="359">
        <v>33311</v>
      </c>
      <c r="AO61" s="360">
        <v>4.4000000000000004</v>
      </c>
      <c r="AP61" s="361">
        <v>42932</v>
      </c>
      <c r="AQ61" s="362">
        <v>3.1</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5198262</v>
      </c>
      <c r="AN62" s="352">
        <v>23059</v>
      </c>
      <c r="AO62" s="353">
        <v>8.4</v>
      </c>
      <c r="AP62" s="354">
        <v>23894</v>
      </c>
      <c r="AQ62" s="355">
        <v>3</v>
      </c>
      <c r="AR62" s="356">
        <v>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H85LXHjJHFF20CpMV0hHB8RWEOWgKS09xKjTN9okAgMT9rYilFVgfCp5inOEtf68xJ8TW5kIqFTpwfKDVWWsg==" saltValue="AhwZoz0ZFRD/LKESph7G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mIeV5G2sSEik+yYbiZCvEzDy776qRYSuA9lcRa1ad1pqxPUGTPYCgdKc2xupwDnUh5YfzqXCf57eK6GUlcyQ==" saltValue="u9UG4KBCys7Rd/9n030X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FWz4LC+hTEJNeiRltrzdDWEzIpq+QR8xFOcAayfiAKWd4uP+Gy6xh4IoV6Tq9V4DEHYLZlQZm3dTz20o/Xdg==" saltValue="/KTMuCYZddZtkWn/+eK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5.18</v>
      </c>
      <c r="G47" s="12">
        <v>6.54</v>
      </c>
      <c r="H47" s="12">
        <v>14.14</v>
      </c>
      <c r="I47" s="12">
        <v>12.09</v>
      </c>
      <c r="J47" s="13">
        <v>22.84</v>
      </c>
    </row>
    <row r="48" spans="2:10" ht="57.75" customHeight="1" x14ac:dyDescent="0.15">
      <c r="B48" s="14"/>
      <c r="C48" s="1214" t="s">
        <v>4</v>
      </c>
      <c r="D48" s="1214"/>
      <c r="E48" s="1215"/>
      <c r="F48" s="15">
        <v>3.93</v>
      </c>
      <c r="G48" s="16">
        <v>5.46</v>
      </c>
      <c r="H48" s="16">
        <v>8.35</v>
      </c>
      <c r="I48" s="16">
        <v>6.77</v>
      </c>
      <c r="J48" s="17">
        <v>8.44</v>
      </c>
    </row>
    <row r="49" spans="2:10" ht="57.75" customHeight="1" thickBot="1" x14ac:dyDescent="0.2">
      <c r="B49" s="18"/>
      <c r="C49" s="1216" t="s">
        <v>5</v>
      </c>
      <c r="D49" s="1216"/>
      <c r="E49" s="1217"/>
      <c r="F49" s="19">
        <v>3.38</v>
      </c>
      <c r="G49" s="20">
        <v>2.77</v>
      </c>
      <c r="H49" s="20">
        <v>10.75</v>
      </c>
      <c r="I49" s="20" t="s">
        <v>551</v>
      </c>
      <c r="J49" s="21">
        <v>10.19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3O10Lea5o43T32OvUbogUjOEshXNwkb7DKNL6Swtfruqw/eEOG34sZhT86dT701MedIolRhYoGHcxhpcRto4Q==" saltValue="OULodh6AM79e4Q48Q82i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2019-03-22T04:31:42Z</cp:lastPrinted>
  <dcterms:created xsi:type="dcterms:W3CDTF">2019-02-14T02:30:03Z</dcterms:created>
  <dcterms:modified xsi:type="dcterms:W3CDTF">2019-11-11T01:25:00Z</dcterms:modified>
  <cp:category/>
</cp:coreProperties>
</file>